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60" yWindow="270" windowWidth="18735" windowHeight="12210" activeTab="5"/>
  </bookViews>
  <sheets>
    <sheet name="Pokyny pro vyplnění" sheetId="11" r:id="rId1"/>
    <sheet name="Stavba" sheetId="1" r:id="rId2"/>
    <sheet name="VzorPolozky" sheetId="10" state="hidden" r:id="rId3"/>
    <sheet name="00 01 Naklady" sheetId="12" r:id="rId4"/>
    <sheet name="SO 01 01 Pol" sheetId="13" r:id="rId5"/>
    <sheet name="SO 01 02 Pol" sheetId="14" r:id="rId6"/>
    <sheet name="SO 02 01 Pol" sheetId="15" r:id="rId7"/>
    <sheet name="SO 02 02 Pol" sheetId="16" r:id="rId8"/>
    <sheet name="SO 02 03 Pol" sheetId="17" r:id="rId9"/>
  </sheets>
  <externalReferences>
    <externalReference r:id="rId10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'SO 01 01 Pol'!$1:$7</definedName>
    <definedName name="_xlnm.Print_Titles" localSheetId="5">'SO 01 02 Pol'!$1:$7</definedName>
    <definedName name="_xlnm.Print_Titles" localSheetId="6">'SO 02 01 Pol'!$1:$7</definedName>
    <definedName name="_xlnm.Print_Titles" localSheetId="7">'SO 02 02 Pol'!$1:$7</definedName>
    <definedName name="_xlnm.Print_Titles" localSheetId="8">'SO 02 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Naklady'!$A$1:$W$93</definedName>
    <definedName name="_xlnm.Print_Area" localSheetId="4">'SO 01 01 Pol'!$A$1:$W$816</definedName>
    <definedName name="_xlnm.Print_Area" localSheetId="5">'SO 01 02 Pol'!$A$1:$W$622</definedName>
    <definedName name="_xlnm.Print_Area" localSheetId="6">'SO 02 01 Pol'!$A$1:$W$155</definedName>
    <definedName name="_xlnm.Print_Area" localSheetId="7">'SO 02 02 Pol'!$A$1:$W$136</definedName>
    <definedName name="_xlnm.Print_Area" localSheetId="8">'SO 02 03 Pol'!$A$1:$W$116</definedName>
    <definedName name="_xlnm.Print_Area" localSheetId="1">Stavba!$A$1:$J$76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krouhleni">Stavba!$G$27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Q468" i="14"/>
  <c r="O468"/>
  <c r="K468"/>
  <c r="I468"/>
  <c r="G468"/>
  <c r="M468" s="1"/>
  <c r="I74" i="1"/>
  <c r="I19" s="1"/>
  <c r="I73"/>
  <c r="I72"/>
  <c r="I71"/>
  <c r="I70"/>
  <c r="I69"/>
  <c r="I68"/>
  <c r="I67"/>
  <c r="I65"/>
  <c r="I64"/>
  <c r="I63"/>
  <c r="I62"/>
  <c r="I61"/>
  <c r="I60"/>
  <c r="I59"/>
  <c r="I58"/>
  <c r="I57"/>
  <c r="I56"/>
  <c r="G48"/>
  <c r="F48"/>
  <c r="G47"/>
  <c r="F47"/>
  <c r="G46"/>
  <c r="F46"/>
  <c r="G45"/>
  <c r="F45"/>
  <c r="G43"/>
  <c r="F43"/>
  <c r="G110" i="17"/>
  <c r="BA23"/>
  <c r="G9"/>
  <c r="M9" s="1"/>
  <c r="I9"/>
  <c r="I8" s="1"/>
  <c r="K9"/>
  <c r="K8" s="1"/>
  <c r="O9"/>
  <c r="Q9"/>
  <c r="Q8" s="1"/>
  <c r="V9"/>
  <c r="V8" s="1"/>
  <c r="G14"/>
  <c r="I14"/>
  <c r="K14"/>
  <c r="M14"/>
  <c r="O14"/>
  <c r="Q14"/>
  <c r="V14"/>
  <c r="G18"/>
  <c r="I18"/>
  <c r="K18"/>
  <c r="M18"/>
  <c r="O18"/>
  <c r="Q18"/>
  <c r="V18"/>
  <c r="G22"/>
  <c r="G8" s="1"/>
  <c r="I22"/>
  <c r="K22"/>
  <c r="O22"/>
  <c r="O8" s="1"/>
  <c r="Q22"/>
  <c r="V22"/>
  <c r="G26"/>
  <c r="M26" s="1"/>
  <c r="I26"/>
  <c r="K26"/>
  <c r="O26"/>
  <c r="Q26"/>
  <c r="V26"/>
  <c r="G28"/>
  <c r="I28"/>
  <c r="K28"/>
  <c r="M28"/>
  <c r="O28"/>
  <c r="Q28"/>
  <c r="V28"/>
  <c r="G32"/>
  <c r="G31" s="1"/>
  <c r="I32"/>
  <c r="I31" s="1"/>
  <c r="K32"/>
  <c r="O32"/>
  <c r="O31" s="1"/>
  <c r="Q32"/>
  <c r="Q31" s="1"/>
  <c r="V32"/>
  <c r="G35"/>
  <c r="M35" s="1"/>
  <c r="I35"/>
  <c r="K35"/>
  <c r="K31" s="1"/>
  <c r="O35"/>
  <c r="Q35"/>
  <c r="V35"/>
  <c r="V31" s="1"/>
  <c r="G39"/>
  <c r="I39"/>
  <c r="K39"/>
  <c r="M39"/>
  <c r="O39"/>
  <c r="Q39"/>
  <c r="V39"/>
  <c r="G44"/>
  <c r="I44"/>
  <c r="K44"/>
  <c r="M44"/>
  <c r="O44"/>
  <c r="Q44"/>
  <c r="V44"/>
  <c r="G49"/>
  <c r="O49"/>
  <c r="G50"/>
  <c r="M50" s="1"/>
  <c r="M49" s="1"/>
  <c r="I50"/>
  <c r="I49" s="1"/>
  <c r="K50"/>
  <c r="K49" s="1"/>
  <c r="O50"/>
  <c r="Q50"/>
  <c r="Q49" s="1"/>
  <c r="V50"/>
  <c r="V49" s="1"/>
  <c r="G54"/>
  <c r="I54"/>
  <c r="K54"/>
  <c r="M54"/>
  <c r="O54"/>
  <c r="Q54"/>
  <c r="V54"/>
  <c r="K56"/>
  <c r="V56"/>
  <c r="G57"/>
  <c r="G56" s="1"/>
  <c r="I57"/>
  <c r="I56" s="1"/>
  <c r="K57"/>
  <c r="O57"/>
  <c r="O56" s="1"/>
  <c r="Q57"/>
  <c r="Q56" s="1"/>
  <c r="V57"/>
  <c r="G62"/>
  <c r="I62"/>
  <c r="K62"/>
  <c r="K61" s="1"/>
  <c r="M62"/>
  <c r="O62"/>
  <c r="Q62"/>
  <c r="V62"/>
  <c r="V61" s="1"/>
  <c r="G65"/>
  <c r="G61" s="1"/>
  <c r="I65"/>
  <c r="K65"/>
  <c r="M65"/>
  <c r="O65"/>
  <c r="O61" s="1"/>
  <c r="Q65"/>
  <c r="V65"/>
  <c r="G68"/>
  <c r="M68" s="1"/>
  <c r="I68"/>
  <c r="K68"/>
  <c r="O68"/>
  <c r="Q68"/>
  <c r="V68"/>
  <c r="G70"/>
  <c r="M70" s="1"/>
  <c r="I70"/>
  <c r="I61" s="1"/>
  <c r="K70"/>
  <c r="O70"/>
  <c r="Q70"/>
  <c r="Q61" s="1"/>
  <c r="V70"/>
  <c r="G72"/>
  <c r="I72"/>
  <c r="K72"/>
  <c r="M72"/>
  <c r="O72"/>
  <c r="Q72"/>
  <c r="V72"/>
  <c r="G75"/>
  <c r="I75"/>
  <c r="K75"/>
  <c r="M75"/>
  <c r="O75"/>
  <c r="Q75"/>
  <c r="V75"/>
  <c r="G77"/>
  <c r="M77" s="1"/>
  <c r="I77"/>
  <c r="K77"/>
  <c r="O77"/>
  <c r="Q77"/>
  <c r="V77"/>
  <c r="G80"/>
  <c r="M80" s="1"/>
  <c r="I80"/>
  <c r="K80"/>
  <c r="O80"/>
  <c r="Q80"/>
  <c r="V80"/>
  <c r="G83"/>
  <c r="I83"/>
  <c r="K83"/>
  <c r="M83"/>
  <c r="O83"/>
  <c r="Q83"/>
  <c r="V83"/>
  <c r="G86"/>
  <c r="I86"/>
  <c r="K86"/>
  <c r="M86"/>
  <c r="O86"/>
  <c r="Q86"/>
  <c r="V86"/>
  <c r="G88"/>
  <c r="M88" s="1"/>
  <c r="I88"/>
  <c r="K88"/>
  <c r="O88"/>
  <c r="Q88"/>
  <c r="V88"/>
  <c r="G90"/>
  <c r="M90" s="1"/>
  <c r="I90"/>
  <c r="K90"/>
  <c r="O90"/>
  <c r="Q90"/>
  <c r="V90"/>
  <c r="I92"/>
  <c r="K92"/>
  <c r="Q92"/>
  <c r="V92"/>
  <c r="G93"/>
  <c r="G92" s="1"/>
  <c r="I93"/>
  <c r="K93"/>
  <c r="M93"/>
  <c r="M92" s="1"/>
  <c r="O93"/>
  <c r="O92" s="1"/>
  <c r="Q93"/>
  <c r="V93"/>
  <c r="G99"/>
  <c r="O99"/>
  <c r="G100"/>
  <c r="M100" s="1"/>
  <c r="M99" s="1"/>
  <c r="I100"/>
  <c r="I99" s="1"/>
  <c r="K100"/>
  <c r="K99" s="1"/>
  <c r="O100"/>
  <c r="Q100"/>
  <c r="Q99" s="1"/>
  <c r="V100"/>
  <c r="V99" s="1"/>
  <c r="G103"/>
  <c r="I103"/>
  <c r="K103"/>
  <c r="M103"/>
  <c r="O103"/>
  <c r="Q103"/>
  <c r="V103"/>
  <c r="G106"/>
  <c r="I106"/>
  <c r="K106"/>
  <c r="M106"/>
  <c r="O106"/>
  <c r="Q106"/>
  <c r="V106"/>
  <c r="AE110"/>
  <c r="G130" i="16"/>
  <c r="BA25"/>
  <c r="G9"/>
  <c r="M9" s="1"/>
  <c r="I9"/>
  <c r="I8" s="1"/>
  <c r="K9"/>
  <c r="K8" s="1"/>
  <c r="O9"/>
  <c r="O8" s="1"/>
  <c r="Q9"/>
  <c r="Q8" s="1"/>
  <c r="V9"/>
  <c r="V8" s="1"/>
  <c r="G15"/>
  <c r="I15"/>
  <c r="K15"/>
  <c r="M15"/>
  <c r="O15"/>
  <c r="Q15"/>
  <c r="V15"/>
  <c r="G20"/>
  <c r="I20"/>
  <c r="K20"/>
  <c r="M20"/>
  <c r="O20"/>
  <c r="Q20"/>
  <c r="V20"/>
  <c r="G24"/>
  <c r="I24"/>
  <c r="K24"/>
  <c r="M24"/>
  <c r="O24"/>
  <c r="Q24"/>
  <c r="V24"/>
  <c r="G28"/>
  <c r="M28" s="1"/>
  <c r="I28"/>
  <c r="K28"/>
  <c r="O28"/>
  <c r="Q28"/>
  <c r="V28"/>
  <c r="G32"/>
  <c r="I32"/>
  <c r="K32"/>
  <c r="M32"/>
  <c r="O32"/>
  <c r="Q32"/>
  <c r="V32"/>
  <c r="G35"/>
  <c r="I35"/>
  <c r="K35"/>
  <c r="M35"/>
  <c r="O35"/>
  <c r="Q35"/>
  <c r="V35"/>
  <c r="G37"/>
  <c r="I37"/>
  <c r="K37"/>
  <c r="M37"/>
  <c r="O37"/>
  <c r="Q37"/>
  <c r="V37"/>
  <c r="G40"/>
  <c r="M40" s="1"/>
  <c r="I40"/>
  <c r="K40"/>
  <c r="O40"/>
  <c r="Q40"/>
  <c r="V40"/>
  <c r="G44"/>
  <c r="I44"/>
  <c r="K44"/>
  <c r="K43" s="1"/>
  <c r="M44"/>
  <c r="M43" s="1"/>
  <c r="O44"/>
  <c r="Q44"/>
  <c r="V44"/>
  <c r="V43" s="1"/>
  <c r="G47"/>
  <c r="G43" s="1"/>
  <c r="I47"/>
  <c r="K47"/>
  <c r="M47"/>
  <c r="O47"/>
  <c r="O43" s="1"/>
  <c r="Q47"/>
  <c r="V47"/>
  <c r="G51"/>
  <c r="M51" s="1"/>
  <c r="I51"/>
  <c r="K51"/>
  <c r="O51"/>
  <c r="Q51"/>
  <c r="V51"/>
  <c r="G56"/>
  <c r="M56" s="1"/>
  <c r="I56"/>
  <c r="I43" s="1"/>
  <c r="K56"/>
  <c r="O56"/>
  <c r="Q56"/>
  <c r="Q43" s="1"/>
  <c r="V56"/>
  <c r="K61"/>
  <c r="V61"/>
  <c r="G62"/>
  <c r="G61" s="1"/>
  <c r="I62"/>
  <c r="K62"/>
  <c r="M62"/>
  <c r="O62"/>
  <c r="O61" s="1"/>
  <c r="Q62"/>
  <c r="V62"/>
  <c r="G66"/>
  <c r="M66" s="1"/>
  <c r="I66"/>
  <c r="I61" s="1"/>
  <c r="K66"/>
  <c r="O66"/>
  <c r="Q66"/>
  <c r="Q61" s="1"/>
  <c r="V66"/>
  <c r="G68"/>
  <c r="I68"/>
  <c r="O68"/>
  <c r="Q68"/>
  <c r="G69"/>
  <c r="I69"/>
  <c r="K69"/>
  <c r="K68" s="1"/>
  <c r="M69"/>
  <c r="M68" s="1"/>
  <c r="O69"/>
  <c r="Q69"/>
  <c r="V69"/>
  <c r="V68" s="1"/>
  <c r="G74"/>
  <c r="M74" s="1"/>
  <c r="I74"/>
  <c r="I73" s="1"/>
  <c r="K74"/>
  <c r="O74"/>
  <c r="O73" s="1"/>
  <c r="Q74"/>
  <c r="Q73" s="1"/>
  <c r="V74"/>
  <c r="G77"/>
  <c r="M77" s="1"/>
  <c r="I77"/>
  <c r="K77"/>
  <c r="K73" s="1"/>
  <c r="O77"/>
  <c r="Q77"/>
  <c r="V77"/>
  <c r="V73" s="1"/>
  <c r="G80"/>
  <c r="I80"/>
  <c r="K80"/>
  <c r="M80"/>
  <c r="O80"/>
  <c r="Q80"/>
  <c r="V80"/>
  <c r="G82"/>
  <c r="I82"/>
  <c r="K82"/>
  <c r="M82"/>
  <c r="O82"/>
  <c r="Q82"/>
  <c r="V82"/>
  <c r="G86"/>
  <c r="M86" s="1"/>
  <c r="I86"/>
  <c r="K86"/>
  <c r="O86"/>
  <c r="Q86"/>
  <c r="V86"/>
  <c r="G89"/>
  <c r="M89" s="1"/>
  <c r="I89"/>
  <c r="K89"/>
  <c r="O89"/>
  <c r="Q89"/>
  <c r="V89"/>
  <c r="G91"/>
  <c r="I91"/>
  <c r="K91"/>
  <c r="M91"/>
  <c r="O91"/>
  <c r="Q91"/>
  <c r="V91"/>
  <c r="G94"/>
  <c r="I94"/>
  <c r="K94"/>
  <c r="M94"/>
  <c r="O94"/>
  <c r="Q94"/>
  <c r="V94"/>
  <c r="G97"/>
  <c r="M97" s="1"/>
  <c r="I97"/>
  <c r="K97"/>
  <c r="O97"/>
  <c r="Q97"/>
  <c r="V97"/>
  <c r="G100"/>
  <c r="M100" s="1"/>
  <c r="I100"/>
  <c r="K100"/>
  <c r="O100"/>
  <c r="Q100"/>
  <c r="V100"/>
  <c r="G103"/>
  <c r="I103"/>
  <c r="K103"/>
  <c r="M103"/>
  <c r="O103"/>
  <c r="Q103"/>
  <c r="V103"/>
  <c r="G105"/>
  <c r="I105"/>
  <c r="K105"/>
  <c r="M105"/>
  <c r="O105"/>
  <c r="Q105"/>
  <c r="V105"/>
  <c r="G107"/>
  <c r="M107" s="1"/>
  <c r="I107"/>
  <c r="K107"/>
  <c r="O107"/>
  <c r="Q107"/>
  <c r="V107"/>
  <c r="G109"/>
  <c r="I109"/>
  <c r="O109"/>
  <c r="Q109"/>
  <c r="G110"/>
  <c r="I110"/>
  <c r="K110"/>
  <c r="K109" s="1"/>
  <c r="M110"/>
  <c r="M109" s="1"/>
  <c r="O110"/>
  <c r="Q110"/>
  <c r="V110"/>
  <c r="V109" s="1"/>
  <c r="G117"/>
  <c r="M117" s="1"/>
  <c r="M116" s="1"/>
  <c r="I117"/>
  <c r="I116" s="1"/>
  <c r="K117"/>
  <c r="O117"/>
  <c r="O116" s="1"/>
  <c r="Q117"/>
  <c r="Q116" s="1"/>
  <c r="V117"/>
  <c r="G120"/>
  <c r="M120" s="1"/>
  <c r="I120"/>
  <c r="K120"/>
  <c r="K116" s="1"/>
  <c r="O120"/>
  <c r="Q120"/>
  <c r="V120"/>
  <c r="V116" s="1"/>
  <c r="G123"/>
  <c r="I123"/>
  <c r="K123"/>
  <c r="M123"/>
  <c r="O123"/>
  <c r="Q123"/>
  <c r="V123"/>
  <c r="G126"/>
  <c r="I126"/>
  <c r="K126"/>
  <c r="M126"/>
  <c r="O126"/>
  <c r="Q126"/>
  <c r="V126"/>
  <c r="AE130"/>
  <c r="G149" i="15"/>
  <c r="BA40"/>
  <c r="BA24"/>
  <c r="G9"/>
  <c r="I9"/>
  <c r="I8" s="1"/>
  <c r="K9"/>
  <c r="M9"/>
  <c r="O9"/>
  <c r="Q9"/>
  <c r="Q8" s="1"/>
  <c r="V9"/>
  <c r="G15"/>
  <c r="M15" s="1"/>
  <c r="I15"/>
  <c r="K15"/>
  <c r="K8" s="1"/>
  <c r="O15"/>
  <c r="Q15"/>
  <c r="V15"/>
  <c r="V8" s="1"/>
  <c r="G19"/>
  <c r="I19"/>
  <c r="K19"/>
  <c r="M19"/>
  <c r="O19"/>
  <c r="Q19"/>
  <c r="V19"/>
  <c r="G23"/>
  <c r="G8" s="1"/>
  <c r="I23"/>
  <c r="K23"/>
  <c r="O23"/>
  <c r="O8" s="1"/>
  <c r="Q23"/>
  <c r="V23"/>
  <c r="G27"/>
  <c r="I27"/>
  <c r="K27"/>
  <c r="M27"/>
  <c r="O27"/>
  <c r="Q27"/>
  <c r="V27"/>
  <c r="G29"/>
  <c r="M29" s="1"/>
  <c r="I29"/>
  <c r="K29"/>
  <c r="O29"/>
  <c r="Q29"/>
  <c r="V29"/>
  <c r="G33"/>
  <c r="G32" s="1"/>
  <c r="I33"/>
  <c r="I32" s="1"/>
  <c r="K33"/>
  <c r="K32" s="1"/>
  <c r="O33"/>
  <c r="O32" s="1"/>
  <c r="Q33"/>
  <c r="Q32" s="1"/>
  <c r="V33"/>
  <c r="V32" s="1"/>
  <c r="G36"/>
  <c r="I36"/>
  <c r="K36"/>
  <c r="M36"/>
  <c r="O36"/>
  <c r="Q36"/>
  <c r="V36"/>
  <c r="G39"/>
  <c r="I39"/>
  <c r="K39"/>
  <c r="M39"/>
  <c r="O39"/>
  <c r="Q39"/>
  <c r="V39"/>
  <c r="G43"/>
  <c r="I43"/>
  <c r="K43"/>
  <c r="M43"/>
  <c r="O43"/>
  <c r="Q43"/>
  <c r="V43"/>
  <c r="G47"/>
  <c r="M47" s="1"/>
  <c r="I47"/>
  <c r="K47"/>
  <c r="O47"/>
  <c r="Q47"/>
  <c r="V47"/>
  <c r="G51"/>
  <c r="M51" s="1"/>
  <c r="I51"/>
  <c r="K51"/>
  <c r="O51"/>
  <c r="Q51"/>
  <c r="V51"/>
  <c r="G56"/>
  <c r="I56"/>
  <c r="K56"/>
  <c r="M56"/>
  <c r="O56"/>
  <c r="Q56"/>
  <c r="V56"/>
  <c r="G62"/>
  <c r="G61" s="1"/>
  <c r="I62"/>
  <c r="I61" s="1"/>
  <c r="K62"/>
  <c r="K61" s="1"/>
  <c r="O62"/>
  <c r="O61" s="1"/>
  <c r="Q62"/>
  <c r="Q61" s="1"/>
  <c r="V62"/>
  <c r="V61" s="1"/>
  <c r="G66"/>
  <c r="M66" s="1"/>
  <c r="I66"/>
  <c r="K66"/>
  <c r="O66"/>
  <c r="Q66"/>
  <c r="V66"/>
  <c r="G69"/>
  <c r="G68" s="1"/>
  <c r="I69"/>
  <c r="I68" s="1"/>
  <c r="K69"/>
  <c r="M69"/>
  <c r="O69"/>
  <c r="O68" s="1"/>
  <c r="Q69"/>
  <c r="Q68" s="1"/>
  <c r="V69"/>
  <c r="G72"/>
  <c r="M72" s="1"/>
  <c r="I72"/>
  <c r="K72"/>
  <c r="O72"/>
  <c r="Q72"/>
  <c r="V72"/>
  <c r="G76"/>
  <c r="I76"/>
  <c r="K76"/>
  <c r="M76"/>
  <c r="O76"/>
  <c r="Q76"/>
  <c r="V76"/>
  <c r="G80"/>
  <c r="I80"/>
  <c r="K80"/>
  <c r="K68" s="1"/>
  <c r="M80"/>
  <c r="O80"/>
  <c r="Q80"/>
  <c r="V80"/>
  <c r="V68" s="1"/>
  <c r="G82"/>
  <c r="I82"/>
  <c r="K82"/>
  <c r="M82"/>
  <c r="O82"/>
  <c r="Q82"/>
  <c r="V82"/>
  <c r="G85"/>
  <c r="I85"/>
  <c r="I84" s="1"/>
  <c r="K85"/>
  <c r="K84" s="1"/>
  <c r="M85"/>
  <c r="O85"/>
  <c r="Q85"/>
  <c r="Q84" s="1"/>
  <c r="V85"/>
  <c r="V84" s="1"/>
  <c r="G88"/>
  <c r="I88"/>
  <c r="K88"/>
  <c r="M88"/>
  <c r="O88"/>
  <c r="Q88"/>
  <c r="V88"/>
  <c r="G91"/>
  <c r="I91"/>
  <c r="K91"/>
  <c r="M91"/>
  <c r="O91"/>
  <c r="Q91"/>
  <c r="V91"/>
  <c r="G94"/>
  <c r="G84" s="1"/>
  <c r="I94"/>
  <c r="K94"/>
  <c r="O94"/>
  <c r="O84" s="1"/>
  <c r="Q94"/>
  <c r="V94"/>
  <c r="G96"/>
  <c r="I96"/>
  <c r="K96"/>
  <c r="M96"/>
  <c r="O96"/>
  <c r="Q96"/>
  <c r="V96"/>
  <c r="G99"/>
  <c r="I99"/>
  <c r="K99"/>
  <c r="M99"/>
  <c r="O99"/>
  <c r="Q99"/>
  <c r="V99"/>
  <c r="G102"/>
  <c r="I102"/>
  <c r="K102"/>
  <c r="M102"/>
  <c r="O102"/>
  <c r="Q102"/>
  <c r="V102"/>
  <c r="G105"/>
  <c r="M105" s="1"/>
  <c r="I105"/>
  <c r="K105"/>
  <c r="O105"/>
  <c r="Q105"/>
  <c r="V105"/>
  <c r="G108"/>
  <c r="I108"/>
  <c r="K108"/>
  <c r="M108"/>
  <c r="O108"/>
  <c r="Q108"/>
  <c r="V108"/>
  <c r="G111"/>
  <c r="I111"/>
  <c r="K111"/>
  <c r="M111"/>
  <c r="O111"/>
  <c r="Q111"/>
  <c r="V111"/>
  <c r="G114"/>
  <c r="I114"/>
  <c r="K114"/>
  <c r="M114"/>
  <c r="O114"/>
  <c r="Q114"/>
  <c r="V114"/>
  <c r="G117"/>
  <c r="M117" s="1"/>
  <c r="I117"/>
  <c r="K117"/>
  <c r="O117"/>
  <c r="Q117"/>
  <c r="V117"/>
  <c r="G120"/>
  <c r="I120"/>
  <c r="K120"/>
  <c r="M120"/>
  <c r="O120"/>
  <c r="Q120"/>
  <c r="V120"/>
  <c r="G122"/>
  <c r="I122"/>
  <c r="K122"/>
  <c r="M122"/>
  <c r="O122"/>
  <c r="Q122"/>
  <c r="V122"/>
  <c r="G124"/>
  <c r="I124"/>
  <c r="K124"/>
  <c r="M124"/>
  <c r="O124"/>
  <c r="Q124"/>
  <c r="V124"/>
  <c r="G126"/>
  <c r="M126" s="1"/>
  <c r="I126"/>
  <c r="K126"/>
  <c r="O126"/>
  <c r="Q126"/>
  <c r="V126"/>
  <c r="G128"/>
  <c r="I128"/>
  <c r="K128"/>
  <c r="M128"/>
  <c r="O128"/>
  <c r="Q128"/>
  <c r="V128"/>
  <c r="K130"/>
  <c r="V130"/>
  <c r="G131"/>
  <c r="G130" s="1"/>
  <c r="I131"/>
  <c r="I130" s="1"/>
  <c r="K131"/>
  <c r="M131"/>
  <c r="M130" s="1"/>
  <c r="O131"/>
  <c r="O130" s="1"/>
  <c r="Q131"/>
  <c r="Q130" s="1"/>
  <c r="V131"/>
  <c r="G134"/>
  <c r="O134"/>
  <c r="G135"/>
  <c r="I135"/>
  <c r="I134" s="1"/>
  <c r="K135"/>
  <c r="K134" s="1"/>
  <c r="M135"/>
  <c r="M134" s="1"/>
  <c r="O135"/>
  <c r="Q135"/>
  <c r="Q134" s="1"/>
  <c r="V135"/>
  <c r="V134" s="1"/>
  <c r="K141"/>
  <c r="V141"/>
  <c r="G142"/>
  <c r="G141" s="1"/>
  <c r="I142"/>
  <c r="I141" s="1"/>
  <c r="K142"/>
  <c r="M142"/>
  <c r="O142"/>
  <c r="O141" s="1"/>
  <c r="Q142"/>
  <c r="Q141" s="1"/>
  <c r="V142"/>
  <c r="G145"/>
  <c r="M145" s="1"/>
  <c r="I145"/>
  <c r="K145"/>
  <c r="O145"/>
  <c r="Q145"/>
  <c r="V145"/>
  <c r="AE149"/>
  <c r="AF149"/>
  <c r="BA599" i="14"/>
  <c r="BA33"/>
  <c r="BA26"/>
  <c r="G9"/>
  <c r="M9" s="1"/>
  <c r="I9"/>
  <c r="I8" s="1"/>
  <c r="K9"/>
  <c r="K8" s="1"/>
  <c r="O9"/>
  <c r="Q9"/>
  <c r="Q8" s="1"/>
  <c r="V9"/>
  <c r="V8" s="1"/>
  <c r="G13"/>
  <c r="I13"/>
  <c r="K13"/>
  <c r="M13"/>
  <c r="O13"/>
  <c r="Q13"/>
  <c r="V13"/>
  <c r="G18"/>
  <c r="I18"/>
  <c r="K18"/>
  <c r="M18"/>
  <c r="O18"/>
  <c r="Q18"/>
  <c r="V18"/>
  <c r="G21"/>
  <c r="G8" s="1"/>
  <c r="I21"/>
  <c r="K21"/>
  <c r="O21"/>
  <c r="O8" s="1"/>
  <c r="Q21"/>
  <c r="V21"/>
  <c r="G25"/>
  <c r="M25" s="1"/>
  <c r="I25"/>
  <c r="K25"/>
  <c r="O25"/>
  <c r="Q25"/>
  <c r="V25"/>
  <c r="G32"/>
  <c r="I32"/>
  <c r="K32"/>
  <c r="M32"/>
  <c r="O32"/>
  <c r="Q32"/>
  <c r="V32"/>
  <c r="G35"/>
  <c r="I35"/>
  <c r="K35"/>
  <c r="M35"/>
  <c r="O35"/>
  <c r="Q35"/>
  <c r="V35"/>
  <c r="G40"/>
  <c r="M40" s="1"/>
  <c r="I40"/>
  <c r="K40"/>
  <c r="O40"/>
  <c r="Q40"/>
  <c r="V40"/>
  <c r="G46"/>
  <c r="I46"/>
  <c r="K46"/>
  <c r="M46"/>
  <c r="O46"/>
  <c r="Q46"/>
  <c r="V46"/>
  <c r="G51"/>
  <c r="I51"/>
  <c r="I50" s="1"/>
  <c r="K51"/>
  <c r="M51"/>
  <c r="O51"/>
  <c r="Q51"/>
  <c r="Q50" s="1"/>
  <c r="V51"/>
  <c r="G59"/>
  <c r="M59" s="1"/>
  <c r="I59"/>
  <c r="K59"/>
  <c r="O59"/>
  <c r="O50" s="1"/>
  <c r="Q59"/>
  <c r="V59"/>
  <c r="G65"/>
  <c r="I65"/>
  <c r="K65"/>
  <c r="M65"/>
  <c r="O65"/>
  <c r="Q65"/>
  <c r="V65"/>
  <c r="G71"/>
  <c r="M71" s="1"/>
  <c r="I71"/>
  <c r="K71"/>
  <c r="K50" s="1"/>
  <c r="O71"/>
  <c r="Q71"/>
  <c r="V71"/>
  <c r="V50" s="1"/>
  <c r="G79"/>
  <c r="M79" s="1"/>
  <c r="M78" s="1"/>
  <c r="I79"/>
  <c r="K79"/>
  <c r="K78" s="1"/>
  <c r="O79"/>
  <c r="O78" s="1"/>
  <c r="Q79"/>
  <c r="V79"/>
  <c r="V78" s="1"/>
  <c r="G87"/>
  <c r="I87"/>
  <c r="I78" s="1"/>
  <c r="K87"/>
  <c r="M87"/>
  <c r="O87"/>
  <c r="Q87"/>
  <c r="Q78" s="1"/>
  <c r="V87"/>
  <c r="G94"/>
  <c r="M94" s="1"/>
  <c r="I94"/>
  <c r="K94"/>
  <c r="O94"/>
  <c r="Q94"/>
  <c r="V94"/>
  <c r="G102"/>
  <c r="I102"/>
  <c r="K102"/>
  <c r="M102"/>
  <c r="O102"/>
  <c r="Q102"/>
  <c r="V102"/>
  <c r="G109"/>
  <c r="M109" s="1"/>
  <c r="I109"/>
  <c r="K109"/>
  <c r="O109"/>
  <c r="Q109"/>
  <c r="V109"/>
  <c r="G114"/>
  <c r="I114"/>
  <c r="K114"/>
  <c r="M114"/>
  <c r="O114"/>
  <c r="Q114"/>
  <c r="V114"/>
  <c r="G116"/>
  <c r="M116" s="1"/>
  <c r="I116"/>
  <c r="K116"/>
  <c r="O116"/>
  <c r="Q116"/>
  <c r="V116"/>
  <c r="G119"/>
  <c r="I119"/>
  <c r="K119"/>
  <c r="M119"/>
  <c r="O119"/>
  <c r="Q119"/>
  <c r="V119"/>
  <c r="G125"/>
  <c r="M125" s="1"/>
  <c r="I125"/>
  <c r="K125"/>
  <c r="O125"/>
  <c r="Q125"/>
  <c r="V125"/>
  <c r="G128"/>
  <c r="I128"/>
  <c r="K128"/>
  <c r="M128"/>
  <c r="O128"/>
  <c r="Q128"/>
  <c r="V128"/>
  <c r="G130"/>
  <c r="M130" s="1"/>
  <c r="I130"/>
  <c r="K130"/>
  <c r="O130"/>
  <c r="Q130"/>
  <c r="V130"/>
  <c r="G132"/>
  <c r="I132"/>
  <c r="K132"/>
  <c r="M132"/>
  <c r="O132"/>
  <c r="Q132"/>
  <c r="V132"/>
  <c r="G134"/>
  <c r="M134" s="1"/>
  <c r="I134"/>
  <c r="K134"/>
  <c r="O134"/>
  <c r="Q134"/>
  <c r="V134"/>
  <c r="G136"/>
  <c r="I136"/>
  <c r="K136"/>
  <c r="M136"/>
  <c r="O136"/>
  <c r="Q136"/>
  <c r="V136"/>
  <c r="G138"/>
  <c r="M138" s="1"/>
  <c r="I138"/>
  <c r="K138"/>
  <c r="O138"/>
  <c r="Q138"/>
  <c r="V138"/>
  <c r="G140"/>
  <c r="I140"/>
  <c r="K140"/>
  <c r="M140"/>
  <c r="O140"/>
  <c r="Q140"/>
  <c r="V140"/>
  <c r="G142"/>
  <c r="M142" s="1"/>
  <c r="I142"/>
  <c r="K142"/>
  <c r="O142"/>
  <c r="Q142"/>
  <c r="V142"/>
  <c r="G144"/>
  <c r="I144"/>
  <c r="K144"/>
  <c r="M144"/>
  <c r="O144"/>
  <c r="Q144"/>
  <c r="V144"/>
  <c r="G146"/>
  <c r="M146" s="1"/>
  <c r="I146"/>
  <c r="K146"/>
  <c r="O146"/>
  <c r="Q146"/>
  <c r="V146"/>
  <c r="G149"/>
  <c r="M149" s="1"/>
  <c r="I149"/>
  <c r="K149"/>
  <c r="K148" s="1"/>
  <c r="O149"/>
  <c r="O148" s="1"/>
  <c r="Q149"/>
  <c r="V149"/>
  <c r="V148" s="1"/>
  <c r="G151"/>
  <c r="I151"/>
  <c r="I148" s="1"/>
  <c r="K151"/>
  <c r="M151"/>
  <c r="O151"/>
  <c r="Q151"/>
  <c r="Q148" s="1"/>
  <c r="V151"/>
  <c r="G153"/>
  <c r="M153" s="1"/>
  <c r="I153"/>
  <c r="K153"/>
  <c r="O153"/>
  <c r="Q153"/>
  <c r="V153"/>
  <c r="G155"/>
  <c r="I155"/>
  <c r="K155"/>
  <c r="M155"/>
  <c r="O155"/>
  <c r="Q155"/>
  <c r="V155"/>
  <c r="G157"/>
  <c r="M157" s="1"/>
  <c r="I157"/>
  <c r="K157"/>
  <c r="O157"/>
  <c r="Q157"/>
  <c r="V157"/>
  <c r="G159"/>
  <c r="I159"/>
  <c r="K159"/>
  <c r="M159"/>
  <c r="O159"/>
  <c r="Q159"/>
  <c r="V159"/>
  <c r="G161"/>
  <c r="M161" s="1"/>
  <c r="I161"/>
  <c r="K161"/>
  <c r="O161"/>
  <c r="Q161"/>
  <c r="V161"/>
  <c r="G163"/>
  <c r="I163"/>
  <c r="K163"/>
  <c r="M163"/>
  <c r="O163"/>
  <c r="Q163"/>
  <c r="V163"/>
  <c r="G165"/>
  <c r="M165" s="1"/>
  <c r="I165"/>
  <c r="K165"/>
  <c r="O165"/>
  <c r="Q165"/>
  <c r="V165"/>
  <c r="G169"/>
  <c r="I169"/>
  <c r="K169"/>
  <c r="M169"/>
  <c r="O169"/>
  <c r="Q169"/>
  <c r="V169"/>
  <c r="G171"/>
  <c r="M171" s="1"/>
  <c r="I171"/>
  <c r="K171"/>
  <c r="O171"/>
  <c r="Q171"/>
  <c r="V171"/>
  <c r="G173"/>
  <c r="I173"/>
  <c r="K173"/>
  <c r="M173"/>
  <c r="O173"/>
  <c r="Q173"/>
  <c r="V173"/>
  <c r="G175"/>
  <c r="M175" s="1"/>
  <c r="I175"/>
  <c r="K175"/>
  <c r="O175"/>
  <c r="Q175"/>
  <c r="V175"/>
  <c r="G177"/>
  <c r="I177"/>
  <c r="K177"/>
  <c r="M177"/>
  <c r="O177"/>
  <c r="Q177"/>
  <c r="V177"/>
  <c r="G179"/>
  <c r="M179" s="1"/>
  <c r="I179"/>
  <c r="K179"/>
  <c r="O179"/>
  <c r="Q179"/>
  <c r="V179"/>
  <c r="G181"/>
  <c r="I181"/>
  <c r="K181"/>
  <c r="M181"/>
  <c r="O181"/>
  <c r="Q181"/>
  <c r="V181"/>
  <c r="G184"/>
  <c r="M184" s="1"/>
  <c r="I184"/>
  <c r="K184"/>
  <c r="O184"/>
  <c r="Q184"/>
  <c r="V184"/>
  <c r="G186"/>
  <c r="I186"/>
  <c r="K186"/>
  <c r="M186"/>
  <c r="O186"/>
  <c r="Q186"/>
  <c r="V186"/>
  <c r="G189"/>
  <c r="M189" s="1"/>
  <c r="I189"/>
  <c r="K189"/>
  <c r="O189"/>
  <c r="Q189"/>
  <c r="V189"/>
  <c r="G192"/>
  <c r="I192"/>
  <c r="K192"/>
  <c r="M192"/>
  <c r="O192"/>
  <c r="Q192"/>
  <c r="V192"/>
  <c r="G204"/>
  <c r="M204" s="1"/>
  <c r="I204"/>
  <c r="K204"/>
  <c r="O204"/>
  <c r="Q204"/>
  <c r="V204"/>
  <c r="G216"/>
  <c r="I216"/>
  <c r="K216"/>
  <c r="M216"/>
  <c r="O216"/>
  <c r="Q216"/>
  <c r="V216"/>
  <c r="G219"/>
  <c r="M219" s="1"/>
  <c r="I219"/>
  <c r="K219"/>
  <c r="O219"/>
  <c r="Q219"/>
  <c r="V219"/>
  <c r="G222"/>
  <c r="I222"/>
  <c r="K222"/>
  <c r="M222"/>
  <c r="O222"/>
  <c r="Q222"/>
  <c r="V222"/>
  <c r="G225"/>
  <c r="M225" s="1"/>
  <c r="I225"/>
  <c r="K225"/>
  <c r="O225"/>
  <c r="Q225"/>
  <c r="V225"/>
  <c r="G229"/>
  <c r="I229"/>
  <c r="K229"/>
  <c r="M229"/>
  <c r="O229"/>
  <c r="Q229"/>
  <c r="V229"/>
  <c r="G232"/>
  <c r="M232" s="1"/>
  <c r="I232"/>
  <c r="K232"/>
  <c r="O232"/>
  <c r="Q232"/>
  <c r="V232"/>
  <c r="G235"/>
  <c r="I235"/>
  <c r="K235"/>
  <c r="M235"/>
  <c r="O235"/>
  <c r="Q235"/>
  <c r="V235"/>
  <c r="G238"/>
  <c r="M238" s="1"/>
  <c r="I238"/>
  <c r="K238"/>
  <c r="O238"/>
  <c r="Q238"/>
  <c r="V238"/>
  <c r="G241"/>
  <c r="I241"/>
  <c r="K241"/>
  <c r="M241"/>
  <c r="O241"/>
  <c r="Q241"/>
  <c r="V241"/>
  <c r="G248"/>
  <c r="M248" s="1"/>
  <c r="I248"/>
  <c r="K248"/>
  <c r="O248"/>
  <c r="Q248"/>
  <c r="V248"/>
  <c r="G251"/>
  <c r="I251"/>
  <c r="K251"/>
  <c r="M251"/>
  <c r="O251"/>
  <c r="Q251"/>
  <c r="V251"/>
  <c r="G254"/>
  <c r="M254" s="1"/>
  <c r="I254"/>
  <c r="K254"/>
  <c r="O254"/>
  <c r="Q254"/>
  <c r="V254"/>
  <c r="G257"/>
  <c r="I257"/>
  <c r="K257"/>
  <c r="M257"/>
  <c r="O257"/>
  <c r="Q257"/>
  <c r="V257"/>
  <c r="G260"/>
  <c r="M260" s="1"/>
  <c r="I260"/>
  <c r="K260"/>
  <c r="O260"/>
  <c r="Q260"/>
  <c r="V260"/>
  <c r="G265"/>
  <c r="I265"/>
  <c r="K265"/>
  <c r="M265"/>
  <c r="O265"/>
  <c r="Q265"/>
  <c r="V265"/>
  <c r="G270"/>
  <c r="M270" s="1"/>
  <c r="I270"/>
  <c r="K270"/>
  <c r="O270"/>
  <c r="Q270"/>
  <c r="V270"/>
  <c r="G273"/>
  <c r="I273"/>
  <c r="K273"/>
  <c r="M273"/>
  <c r="O273"/>
  <c r="Q273"/>
  <c r="V273"/>
  <c r="G276"/>
  <c r="M276" s="1"/>
  <c r="I276"/>
  <c r="K276"/>
  <c r="O276"/>
  <c r="Q276"/>
  <c r="V276"/>
  <c r="G279"/>
  <c r="I279"/>
  <c r="K279"/>
  <c r="M279"/>
  <c r="O279"/>
  <c r="Q279"/>
  <c r="V279"/>
  <c r="G286"/>
  <c r="M286" s="1"/>
  <c r="I286"/>
  <c r="K286"/>
  <c r="O286"/>
  <c r="Q286"/>
  <c r="V286"/>
  <c r="G293"/>
  <c r="I293"/>
  <c r="K293"/>
  <c r="M293"/>
  <c r="O293"/>
  <c r="Q293"/>
  <c r="V293"/>
  <c r="G296"/>
  <c r="M296" s="1"/>
  <c r="I296"/>
  <c r="K296"/>
  <c r="O296"/>
  <c r="Q296"/>
  <c r="V296"/>
  <c r="G299"/>
  <c r="I299"/>
  <c r="K299"/>
  <c r="M299"/>
  <c r="O299"/>
  <c r="Q299"/>
  <c r="V299"/>
  <c r="G304"/>
  <c r="M304" s="1"/>
  <c r="I304"/>
  <c r="K304"/>
  <c r="O304"/>
  <c r="Q304"/>
  <c r="V304"/>
  <c r="G307"/>
  <c r="I307"/>
  <c r="K307"/>
  <c r="M307"/>
  <c r="O307"/>
  <c r="Q307"/>
  <c r="V307"/>
  <c r="G310"/>
  <c r="M310" s="1"/>
  <c r="I310"/>
  <c r="K310"/>
  <c r="O310"/>
  <c r="Q310"/>
  <c r="V310"/>
  <c r="G313"/>
  <c r="I313"/>
  <c r="K313"/>
  <c r="M313"/>
  <c r="O313"/>
  <c r="Q313"/>
  <c r="V313"/>
  <c r="G316"/>
  <c r="M316" s="1"/>
  <c r="I316"/>
  <c r="K316"/>
  <c r="O316"/>
  <c r="Q316"/>
  <c r="V316"/>
  <c r="G319"/>
  <c r="I319"/>
  <c r="K319"/>
  <c r="M319"/>
  <c r="O319"/>
  <c r="Q319"/>
  <c r="V319"/>
  <c r="G323"/>
  <c r="M323" s="1"/>
  <c r="I323"/>
  <c r="K323"/>
  <c r="O323"/>
  <c r="Q323"/>
  <c r="V323"/>
  <c r="G326"/>
  <c r="I326"/>
  <c r="K326"/>
  <c r="M326"/>
  <c r="O326"/>
  <c r="Q326"/>
  <c r="V326"/>
  <c r="G329"/>
  <c r="M329" s="1"/>
  <c r="I329"/>
  <c r="K329"/>
  <c r="O329"/>
  <c r="Q329"/>
  <c r="V329"/>
  <c r="G332"/>
  <c r="I332"/>
  <c r="K332"/>
  <c r="M332"/>
  <c r="O332"/>
  <c r="Q332"/>
  <c r="V332"/>
  <c r="G335"/>
  <c r="M335" s="1"/>
  <c r="I335"/>
  <c r="K335"/>
  <c r="O335"/>
  <c r="Q335"/>
  <c r="V335"/>
  <c r="G343"/>
  <c r="I343"/>
  <c r="K343"/>
  <c r="M343"/>
  <c r="O343"/>
  <c r="Q343"/>
  <c r="V343"/>
  <c r="G346"/>
  <c r="M346" s="1"/>
  <c r="I346"/>
  <c r="K346"/>
  <c r="O346"/>
  <c r="Q346"/>
  <c r="V346"/>
  <c r="G349"/>
  <c r="I349"/>
  <c r="K349"/>
  <c r="M349"/>
  <c r="O349"/>
  <c r="Q349"/>
  <c r="V349"/>
  <c r="G353"/>
  <c r="M353" s="1"/>
  <c r="I353"/>
  <c r="K353"/>
  <c r="O353"/>
  <c r="Q353"/>
  <c r="V353"/>
  <c r="G357"/>
  <c r="I357"/>
  <c r="K357"/>
  <c r="M357"/>
  <c r="O357"/>
  <c r="Q357"/>
  <c r="V357"/>
  <c r="G361"/>
  <c r="M361" s="1"/>
  <c r="I361"/>
  <c r="K361"/>
  <c r="O361"/>
  <c r="Q361"/>
  <c r="V361"/>
  <c r="G364"/>
  <c r="I364"/>
  <c r="K364"/>
  <c r="M364"/>
  <c r="O364"/>
  <c r="Q364"/>
  <c r="V364"/>
  <c r="G367"/>
  <c r="M367" s="1"/>
  <c r="I367"/>
  <c r="K367"/>
  <c r="O367"/>
  <c r="Q367"/>
  <c r="V367"/>
  <c r="G370"/>
  <c r="I370"/>
  <c r="K370"/>
  <c r="M370"/>
  <c r="O370"/>
  <c r="Q370"/>
  <c r="V370"/>
  <c r="G373"/>
  <c r="M373" s="1"/>
  <c r="I373"/>
  <c r="K373"/>
  <c r="O373"/>
  <c r="Q373"/>
  <c r="V373"/>
  <c r="G376"/>
  <c r="I376"/>
  <c r="K376"/>
  <c r="M376"/>
  <c r="O376"/>
  <c r="Q376"/>
  <c r="V376"/>
  <c r="G380"/>
  <c r="M380" s="1"/>
  <c r="I380"/>
  <c r="K380"/>
  <c r="O380"/>
  <c r="Q380"/>
  <c r="V380"/>
  <c r="G384"/>
  <c r="I384"/>
  <c r="K384"/>
  <c r="M384"/>
  <c r="O384"/>
  <c r="Q384"/>
  <c r="V384"/>
  <c r="G387"/>
  <c r="M387" s="1"/>
  <c r="I387"/>
  <c r="K387"/>
  <c r="O387"/>
  <c r="Q387"/>
  <c r="V387"/>
  <c r="G390"/>
  <c r="I390"/>
  <c r="K390"/>
  <c r="M390"/>
  <c r="O390"/>
  <c r="Q390"/>
  <c r="V390"/>
  <c r="G393"/>
  <c r="M393" s="1"/>
  <c r="I393"/>
  <c r="K393"/>
  <c r="O393"/>
  <c r="Q393"/>
  <c r="V393"/>
  <c r="G396"/>
  <c r="I396"/>
  <c r="K396"/>
  <c r="M396"/>
  <c r="O396"/>
  <c r="Q396"/>
  <c r="V396"/>
  <c r="G399"/>
  <c r="M399" s="1"/>
  <c r="I399"/>
  <c r="K399"/>
  <c r="O399"/>
  <c r="Q399"/>
  <c r="V399"/>
  <c r="G405"/>
  <c r="I405"/>
  <c r="K405"/>
  <c r="M405"/>
  <c r="O405"/>
  <c r="Q405"/>
  <c r="V405"/>
  <c r="G415"/>
  <c r="M415" s="1"/>
  <c r="I415"/>
  <c r="K415"/>
  <c r="O415"/>
  <c r="Q415"/>
  <c r="V415"/>
  <c r="G418"/>
  <c r="I418"/>
  <c r="K418"/>
  <c r="M418"/>
  <c r="O418"/>
  <c r="Q418"/>
  <c r="V418"/>
  <c r="G421"/>
  <c r="M421" s="1"/>
  <c r="I421"/>
  <c r="K421"/>
  <c r="O421"/>
  <c r="Q421"/>
  <c r="V421"/>
  <c r="G424"/>
  <c r="I424"/>
  <c r="K424"/>
  <c r="M424"/>
  <c r="O424"/>
  <c r="Q424"/>
  <c r="V424"/>
  <c r="G427"/>
  <c r="M427" s="1"/>
  <c r="I427"/>
  <c r="K427"/>
  <c r="O427"/>
  <c r="Q427"/>
  <c r="V427"/>
  <c r="G430"/>
  <c r="I430"/>
  <c r="K430"/>
  <c r="M430"/>
  <c r="O430"/>
  <c r="Q430"/>
  <c r="V430"/>
  <c r="G433"/>
  <c r="I433"/>
  <c r="K433"/>
  <c r="M433"/>
  <c r="O433"/>
  <c r="Q433"/>
  <c r="V433"/>
  <c r="G436"/>
  <c r="I436"/>
  <c r="K436"/>
  <c r="M436"/>
  <c r="O436"/>
  <c r="Q436"/>
  <c r="V436"/>
  <c r="G439"/>
  <c r="M439" s="1"/>
  <c r="I439"/>
  <c r="K439"/>
  <c r="O439"/>
  <c r="Q439"/>
  <c r="V439"/>
  <c r="G442"/>
  <c r="O442"/>
  <c r="G443"/>
  <c r="I443"/>
  <c r="I442" s="1"/>
  <c r="K443"/>
  <c r="K442" s="1"/>
  <c r="M443"/>
  <c r="M442" s="1"/>
  <c r="O443"/>
  <c r="Q443"/>
  <c r="Q442" s="1"/>
  <c r="V443"/>
  <c r="V442" s="1"/>
  <c r="G449"/>
  <c r="I449"/>
  <c r="K449"/>
  <c r="M449"/>
  <c r="O449"/>
  <c r="Q449"/>
  <c r="V449"/>
  <c r="G452"/>
  <c r="M452" s="1"/>
  <c r="I452"/>
  <c r="I451" s="1"/>
  <c r="K452"/>
  <c r="K451" s="1"/>
  <c r="O452"/>
  <c r="O451" s="1"/>
  <c r="Q452"/>
  <c r="Q451" s="1"/>
  <c r="V452"/>
  <c r="V451" s="1"/>
  <c r="G458"/>
  <c r="I458"/>
  <c r="K458"/>
  <c r="M458"/>
  <c r="O458"/>
  <c r="Q458"/>
  <c r="V458"/>
  <c r="G466"/>
  <c r="I466"/>
  <c r="K466"/>
  <c r="M466"/>
  <c r="O466"/>
  <c r="Q466"/>
  <c r="V466"/>
  <c r="G471"/>
  <c r="I471"/>
  <c r="K471"/>
  <c r="M471"/>
  <c r="O471"/>
  <c r="Q471"/>
  <c r="V471"/>
  <c r="G473"/>
  <c r="O473"/>
  <c r="G474"/>
  <c r="I474"/>
  <c r="I473" s="1"/>
  <c r="K474"/>
  <c r="K473" s="1"/>
  <c r="M474"/>
  <c r="M473" s="1"/>
  <c r="O474"/>
  <c r="Q474"/>
  <c r="Q473" s="1"/>
  <c r="V474"/>
  <c r="V473" s="1"/>
  <c r="G484"/>
  <c r="I484"/>
  <c r="I483" s="1"/>
  <c r="K484"/>
  <c r="M484"/>
  <c r="O484"/>
  <c r="Q484"/>
  <c r="Q483" s="1"/>
  <c r="V484"/>
  <c r="G490"/>
  <c r="M490" s="1"/>
  <c r="I490"/>
  <c r="K490"/>
  <c r="K483" s="1"/>
  <c r="O490"/>
  <c r="O483" s="1"/>
  <c r="Q490"/>
  <c r="V490"/>
  <c r="V483" s="1"/>
  <c r="G496"/>
  <c r="I496"/>
  <c r="K496"/>
  <c r="M496"/>
  <c r="O496"/>
  <c r="Q496"/>
  <c r="V496"/>
  <c r="G502"/>
  <c r="M502" s="1"/>
  <c r="I502"/>
  <c r="K502"/>
  <c r="O502"/>
  <c r="Q502"/>
  <c r="V502"/>
  <c r="G509"/>
  <c r="M509" s="1"/>
  <c r="I509"/>
  <c r="K509"/>
  <c r="K508" s="1"/>
  <c r="O509"/>
  <c r="O508" s="1"/>
  <c r="Q509"/>
  <c r="V509"/>
  <c r="V508" s="1"/>
  <c r="G513"/>
  <c r="I513"/>
  <c r="I508" s="1"/>
  <c r="K513"/>
  <c r="M513"/>
  <c r="O513"/>
  <c r="Q513"/>
  <c r="Q508" s="1"/>
  <c r="V513"/>
  <c r="G516"/>
  <c r="M516" s="1"/>
  <c r="I516"/>
  <c r="K516"/>
  <c r="O516"/>
  <c r="Q516"/>
  <c r="V516"/>
  <c r="G519"/>
  <c r="I519"/>
  <c r="K519"/>
  <c r="M519"/>
  <c r="O519"/>
  <c r="Q519"/>
  <c r="V519"/>
  <c r="G523"/>
  <c r="M523" s="1"/>
  <c r="I523"/>
  <c r="K523"/>
  <c r="O523"/>
  <c r="Q523"/>
  <c r="V523"/>
  <c r="G535"/>
  <c r="I535"/>
  <c r="K535"/>
  <c r="M535"/>
  <c r="O535"/>
  <c r="Q535"/>
  <c r="V535"/>
  <c r="G544"/>
  <c r="M544" s="1"/>
  <c r="I544"/>
  <c r="K544"/>
  <c r="O544"/>
  <c r="Q544"/>
  <c r="V544"/>
  <c r="G553"/>
  <c r="I553"/>
  <c r="K553"/>
  <c r="M553"/>
  <c r="O553"/>
  <c r="Q553"/>
  <c r="V553"/>
  <c r="G557"/>
  <c r="M557" s="1"/>
  <c r="I557"/>
  <c r="K557"/>
  <c r="O557"/>
  <c r="Q557"/>
  <c r="V557"/>
  <c r="G562"/>
  <c r="I562"/>
  <c r="K562"/>
  <c r="M562"/>
  <c r="O562"/>
  <c r="Q562"/>
  <c r="V562"/>
  <c r="G566"/>
  <c r="M566" s="1"/>
  <c r="I566"/>
  <c r="K566"/>
  <c r="O566"/>
  <c r="Q566"/>
  <c r="V566"/>
  <c r="G577"/>
  <c r="I577"/>
  <c r="K577"/>
  <c r="M577"/>
  <c r="O577"/>
  <c r="Q577"/>
  <c r="V577"/>
  <c r="G581"/>
  <c r="M581" s="1"/>
  <c r="I581"/>
  <c r="K581"/>
  <c r="O581"/>
  <c r="Q581"/>
  <c r="V581"/>
  <c r="G588"/>
  <c r="G587" s="1"/>
  <c r="I588"/>
  <c r="K588"/>
  <c r="K587" s="1"/>
  <c r="O588"/>
  <c r="O587" s="1"/>
  <c r="Q588"/>
  <c r="V588"/>
  <c r="V587" s="1"/>
  <c r="G590"/>
  <c r="I590"/>
  <c r="I587" s="1"/>
  <c r="K590"/>
  <c r="M590"/>
  <c r="O590"/>
  <c r="Q590"/>
  <c r="Q587" s="1"/>
  <c r="V590"/>
  <c r="G594"/>
  <c r="I594"/>
  <c r="I593" s="1"/>
  <c r="K594"/>
  <c r="M594"/>
  <c r="O594"/>
  <c r="Q594"/>
  <c r="Q593" s="1"/>
  <c r="V594"/>
  <c r="G598"/>
  <c r="M598" s="1"/>
  <c r="I598"/>
  <c r="K598"/>
  <c r="K593" s="1"/>
  <c r="O598"/>
  <c r="Q598"/>
  <c r="V598"/>
  <c r="V593" s="1"/>
  <c r="G604"/>
  <c r="I604"/>
  <c r="K604"/>
  <c r="M604"/>
  <c r="O604"/>
  <c r="Q604"/>
  <c r="V604"/>
  <c r="G610"/>
  <c r="M610" s="1"/>
  <c r="I610"/>
  <c r="K610"/>
  <c r="O610"/>
  <c r="O593" s="1"/>
  <c r="Q610"/>
  <c r="V610"/>
  <c r="AE616"/>
  <c r="F44" i="1" s="1"/>
  <c r="AF616" i="14"/>
  <c r="G44" i="1" s="1"/>
  <c r="G810" i="13"/>
  <c r="BA793"/>
  <c r="BA595"/>
  <c r="BA590"/>
  <c r="BA586"/>
  <c r="BA581"/>
  <c r="BA577"/>
  <c r="BA573"/>
  <c r="BA568"/>
  <c r="BA489"/>
  <c r="BA341"/>
  <c r="BA256"/>
  <c r="BA133"/>
  <c r="BA129"/>
  <c r="BA121"/>
  <c r="BA117"/>
  <c r="BA109"/>
  <c r="BA97"/>
  <c r="BA93"/>
  <c r="BA77"/>
  <c r="BA73"/>
  <c r="BA57"/>
  <c r="BA33"/>
  <c r="BA29"/>
  <c r="BA26"/>
  <c r="BA23"/>
  <c r="BA20"/>
  <c r="BA17"/>
  <c r="BA10"/>
  <c r="G9"/>
  <c r="M9" s="1"/>
  <c r="I9"/>
  <c r="I8" s="1"/>
  <c r="K9"/>
  <c r="K8" s="1"/>
  <c r="O9"/>
  <c r="Q9"/>
  <c r="Q8" s="1"/>
  <c r="V9"/>
  <c r="V8" s="1"/>
  <c r="G13"/>
  <c r="I13"/>
  <c r="K13"/>
  <c r="M13"/>
  <c r="O13"/>
  <c r="Q13"/>
  <c r="V13"/>
  <c r="G16"/>
  <c r="I16"/>
  <c r="K16"/>
  <c r="M16"/>
  <c r="O16"/>
  <c r="Q16"/>
  <c r="V16"/>
  <c r="G19"/>
  <c r="M19" s="1"/>
  <c r="I19"/>
  <c r="K19"/>
  <c r="O19"/>
  <c r="O8" s="1"/>
  <c r="Q19"/>
  <c r="V19"/>
  <c r="G22"/>
  <c r="I22"/>
  <c r="K22"/>
  <c r="M22"/>
  <c r="O22"/>
  <c r="Q22"/>
  <c r="V22"/>
  <c r="G25"/>
  <c r="I25"/>
  <c r="K25"/>
  <c r="M25"/>
  <c r="O25"/>
  <c r="Q25"/>
  <c r="V25"/>
  <c r="G28"/>
  <c r="I28"/>
  <c r="K28"/>
  <c r="M28"/>
  <c r="O28"/>
  <c r="Q28"/>
  <c r="V28"/>
  <c r="G32"/>
  <c r="M32" s="1"/>
  <c r="I32"/>
  <c r="K32"/>
  <c r="O32"/>
  <c r="Q32"/>
  <c r="V32"/>
  <c r="G37"/>
  <c r="I37"/>
  <c r="K37"/>
  <c r="M37"/>
  <c r="O37"/>
  <c r="Q37"/>
  <c r="V37"/>
  <c r="G43"/>
  <c r="I43"/>
  <c r="K43"/>
  <c r="M43"/>
  <c r="O43"/>
  <c r="Q43"/>
  <c r="V43"/>
  <c r="G56"/>
  <c r="I56"/>
  <c r="K56"/>
  <c r="M56"/>
  <c r="O56"/>
  <c r="Q56"/>
  <c r="V56"/>
  <c r="G72"/>
  <c r="M72" s="1"/>
  <c r="I72"/>
  <c r="K72"/>
  <c r="O72"/>
  <c r="Q72"/>
  <c r="V72"/>
  <c r="G76"/>
  <c r="I76"/>
  <c r="K76"/>
  <c r="M76"/>
  <c r="O76"/>
  <c r="Q76"/>
  <c r="V76"/>
  <c r="G92"/>
  <c r="I92"/>
  <c r="K92"/>
  <c r="M92"/>
  <c r="O92"/>
  <c r="Q92"/>
  <c r="V92"/>
  <c r="G96"/>
  <c r="I96"/>
  <c r="K96"/>
  <c r="M96"/>
  <c r="O96"/>
  <c r="Q96"/>
  <c r="V96"/>
  <c r="G108"/>
  <c r="M108" s="1"/>
  <c r="I108"/>
  <c r="K108"/>
  <c r="O108"/>
  <c r="Q108"/>
  <c r="V108"/>
  <c r="G116"/>
  <c r="I116"/>
  <c r="K116"/>
  <c r="M116"/>
  <c r="O116"/>
  <c r="Q116"/>
  <c r="V116"/>
  <c r="G120"/>
  <c r="I120"/>
  <c r="K120"/>
  <c r="M120"/>
  <c r="O120"/>
  <c r="Q120"/>
  <c r="V120"/>
  <c r="G128"/>
  <c r="I128"/>
  <c r="K128"/>
  <c r="M128"/>
  <c r="O128"/>
  <c r="Q128"/>
  <c r="V128"/>
  <c r="G132"/>
  <c r="M132" s="1"/>
  <c r="I132"/>
  <c r="K132"/>
  <c r="O132"/>
  <c r="Q132"/>
  <c r="V132"/>
  <c r="G140"/>
  <c r="I140"/>
  <c r="K140"/>
  <c r="M140"/>
  <c r="O140"/>
  <c r="Q140"/>
  <c r="V140"/>
  <c r="G145"/>
  <c r="M145" s="1"/>
  <c r="I145"/>
  <c r="K145"/>
  <c r="O145"/>
  <c r="Q145"/>
  <c r="V145"/>
  <c r="G150"/>
  <c r="I150"/>
  <c r="K150"/>
  <c r="M150"/>
  <c r="O150"/>
  <c r="Q150"/>
  <c r="V150"/>
  <c r="G155"/>
  <c r="M155" s="1"/>
  <c r="I155"/>
  <c r="K155"/>
  <c r="O155"/>
  <c r="Q155"/>
  <c r="V155"/>
  <c r="G159"/>
  <c r="I159"/>
  <c r="K159"/>
  <c r="M159"/>
  <c r="O159"/>
  <c r="Q159"/>
  <c r="V159"/>
  <c r="G162"/>
  <c r="M162" s="1"/>
  <c r="I162"/>
  <c r="K162"/>
  <c r="O162"/>
  <c r="Q162"/>
  <c r="V162"/>
  <c r="G165"/>
  <c r="I165"/>
  <c r="K165"/>
  <c r="M165"/>
  <c r="O165"/>
  <c r="Q165"/>
  <c r="V165"/>
  <c r="G171"/>
  <c r="M171" s="1"/>
  <c r="I171"/>
  <c r="K171"/>
  <c r="O171"/>
  <c r="Q171"/>
  <c r="V171"/>
  <c r="G174"/>
  <c r="I174"/>
  <c r="K174"/>
  <c r="M174"/>
  <c r="O174"/>
  <c r="Q174"/>
  <c r="V174"/>
  <c r="G181"/>
  <c r="M181" s="1"/>
  <c r="I181"/>
  <c r="K181"/>
  <c r="O181"/>
  <c r="Q181"/>
  <c r="V181"/>
  <c r="G184"/>
  <c r="I184"/>
  <c r="K184"/>
  <c r="M184"/>
  <c r="O184"/>
  <c r="Q184"/>
  <c r="V184"/>
  <c r="G190"/>
  <c r="M190" s="1"/>
  <c r="I190"/>
  <c r="K190"/>
  <c r="O190"/>
  <c r="Q190"/>
  <c r="V190"/>
  <c r="G195"/>
  <c r="I195"/>
  <c r="K195"/>
  <c r="M195"/>
  <c r="O195"/>
  <c r="Q195"/>
  <c r="V195"/>
  <c r="G201"/>
  <c r="M201" s="1"/>
  <c r="I201"/>
  <c r="K201"/>
  <c r="O201"/>
  <c r="Q201"/>
  <c r="V201"/>
  <c r="G209"/>
  <c r="I209"/>
  <c r="K209"/>
  <c r="M209"/>
  <c r="O209"/>
  <c r="Q209"/>
  <c r="V209"/>
  <c r="G215"/>
  <c r="M215" s="1"/>
  <c r="I215"/>
  <c r="K215"/>
  <c r="O215"/>
  <c r="Q215"/>
  <c r="V215"/>
  <c r="G219"/>
  <c r="M219" s="1"/>
  <c r="I219"/>
  <c r="K219"/>
  <c r="O219"/>
  <c r="Q219"/>
  <c r="V219"/>
  <c r="G223"/>
  <c r="I223"/>
  <c r="K223"/>
  <c r="M223"/>
  <c r="O223"/>
  <c r="Q223"/>
  <c r="V223"/>
  <c r="G226"/>
  <c r="I226"/>
  <c r="K226"/>
  <c r="M226"/>
  <c r="O226"/>
  <c r="Q226"/>
  <c r="V226"/>
  <c r="G229"/>
  <c r="M229" s="1"/>
  <c r="I229"/>
  <c r="K229"/>
  <c r="O229"/>
  <c r="Q229"/>
  <c r="V229"/>
  <c r="G233"/>
  <c r="M233" s="1"/>
  <c r="I233"/>
  <c r="K233"/>
  <c r="O233"/>
  <c r="Q233"/>
  <c r="V233"/>
  <c r="G236"/>
  <c r="I236"/>
  <c r="K236"/>
  <c r="M236"/>
  <c r="O236"/>
  <c r="Q236"/>
  <c r="V236"/>
  <c r="G255"/>
  <c r="I255"/>
  <c r="K255"/>
  <c r="M255"/>
  <c r="O255"/>
  <c r="Q255"/>
  <c r="V255"/>
  <c r="G268"/>
  <c r="M268" s="1"/>
  <c r="I268"/>
  <c r="K268"/>
  <c r="O268"/>
  <c r="Q268"/>
  <c r="V268"/>
  <c r="G281"/>
  <c r="M281" s="1"/>
  <c r="I281"/>
  <c r="K281"/>
  <c r="O281"/>
  <c r="Q281"/>
  <c r="V281"/>
  <c r="G284"/>
  <c r="I284"/>
  <c r="K284"/>
  <c r="M284"/>
  <c r="O284"/>
  <c r="Q284"/>
  <c r="V284"/>
  <c r="G286"/>
  <c r="I286"/>
  <c r="K286"/>
  <c r="M286"/>
  <c r="O286"/>
  <c r="Q286"/>
  <c r="V286"/>
  <c r="G288"/>
  <c r="M288" s="1"/>
  <c r="I288"/>
  <c r="K288"/>
  <c r="O288"/>
  <c r="Q288"/>
  <c r="V288"/>
  <c r="G299"/>
  <c r="I299"/>
  <c r="K299"/>
  <c r="M299"/>
  <c r="O299"/>
  <c r="Q299"/>
  <c r="V299"/>
  <c r="G301"/>
  <c r="M301" s="1"/>
  <c r="I301"/>
  <c r="K301"/>
  <c r="O301"/>
  <c r="Q301"/>
  <c r="V301"/>
  <c r="G303"/>
  <c r="I303"/>
  <c r="K303"/>
  <c r="M303"/>
  <c r="O303"/>
  <c r="Q303"/>
  <c r="V303"/>
  <c r="G306"/>
  <c r="M306" s="1"/>
  <c r="I306"/>
  <c r="K306"/>
  <c r="O306"/>
  <c r="Q306"/>
  <c r="V306"/>
  <c r="G308"/>
  <c r="I308"/>
  <c r="K308"/>
  <c r="M308"/>
  <c r="O308"/>
  <c r="Q308"/>
  <c r="V308"/>
  <c r="G310"/>
  <c r="I310"/>
  <c r="K310"/>
  <c r="M310"/>
  <c r="O310"/>
  <c r="Q310"/>
  <c r="V310"/>
  <c r="G314"/>
  <c r="M314" s="1"/>
  <c r="I314"/>
  <c r="I313" s="1"/>
  <c r="K314"/>
  <c r="K313" s="1"/>
  <c r="O314"/>
  <c r="O313" s="1"/>
  <c r="Q314"/>
  <c r="Q313" s="1"/>
  <c r="V314"/>
  <c r="V313" s="1"/>
  <c r="G321"/>
  <c r="I321"/>
  <c r="K321"/>
  <c r="M321"/>
  <c r="O321"/>
  <c r="Q321"/>
  <c r="V321"/>
  <c r="G325"/>
  <c r="I325"/>
  <c r="K325"/>
  <c r="M325"/>
  <c r="O325"/>
  <c r="Q325"/>
  <c r="V325"/>
  <c r="G334"/>
  <c r="I334"/>
  <c r="K334"/>
  <c r="M334"/>
  <c r="O334"/>
  <c r="Q334"/>
  <c r="V334"/>
  <c r="G340"/>
  <c r="M340" s="1"/>
  <c r="I340"/>
  <c r="K340"/>
  <c r="O340"/>
  <c r="Q340"/>
  <c r="V340"/>
  <c r="G347"/>
  <c r="I347"/>
  <c r="K347"/>
  <c r="M347"/>
  <c r="O347"/>
  <c r="Q347"/>
  <c r="V347"/>
  <c r="G350"/>
  <c r="I350"/>
  <c r="K350"/>
  <c r="M350"/>
  <c r="O350"/>
  <c r="Q350"/>
  <c r="V350"/>
  <c r="G357"/>
  <c r="I357"/>
  <c r="K357"/>
  <c r="M357"/>
  <c r="O357"/>
  <c r="Q357"/>
  <c r="V357"/>
  <c r="G361"/>
  <c r="M361" s="1"/>
  <c r="I361"/>
  <c r="K361"/>
  <c r="O361"/>
  <c r="Q361"/>
  <c r="V361"/>
  <c r="G366"/>
  <c r="I366"/>
  <c r="K366"/>
  <c r="M366"/>
  <c r="O366"/>
  <c r="Q366"/>
  <c r="V366"/>
  <c r="G372"/>
  <c r="I372"/>
  <c r="I371" s="1"/>
  <c r="K372"/>
  <c r="M372"/>
  <c r="O372"/>
  <c r="Q372"/>
  <c r="Q371" s="1"/>
  <c r="V372"/>
  <c r="G377"/>
  <c r="M377" s="1"/>
  <c r="I377"/>
  <c r="K377"/>
  <c r="K371" s="1"/>
  <c r="O377"/>
  <c r="Q377"/>
  <c r="V377"/>
  <c r="V371" s="1"/>
  <c r="G383"/>
  <c r="I383"/>
  <c r="K383"/>
  <c r="M383"/>
  <c r="O383"/>
  <c r="Q383"/>
  <c r="V383"/>
  <c r="G386"/>
  <c r="G371" s="1"/>
  <c r="I386"/>
  <c r="K386"/>
  <c r="O386"/>
  <c r="O371" s="1"/>
  <c r="Q386"/>
  <c r="V386"/>
  <c r="G391"/>
  <c r="I391"/>
  <c r="K391"/>
  <c r="M391"/>
  <c r="O391"/>
  <c r="Q391"/>
  <c r="V391"/>
  <c r="G396"/>
  <c r="M396" s="1"/>
  <c r="I396"/>
  <c r="K396"/>
  <c r="O396"/>
  <c r="Q396"/>
  <c r="V396"/>
  <c r="G402"/>
  <c r="G401" s="1"/>
  <c r="I402"/>
  <c r="I401" s="1"/>
  <c r="K402"/>
  <c r="K401" s="1"/>
  <c r="O402"/>
  <c r="O401" s="1"/>
  <c r="Q402"/>
  <c r="Q401" s="1"/>
  <c r="V402"/>
  <c r="V401" s="1"/>
  <c r="G407"/>
  <c r="I407"/>
  <c r="K407"/>
  <c r="M407"/>
  <c r="O407"/>
  <c r="Q407"/>
  <c r="V407"/>
  <c r="G417"/>
  <c r="I417"/>
  <c r="K417"/>
  <c r="M417"/>
  <c r="O417"/>
  <c r="Q417"/>
  <c r="V417"/>
  <c r="G424"/>
  <c r="I424"/>
  <c r="K424"/>
  <c r="M424"/>
  <c r="O424"/>
  <c r="Q424"/>
  <c r="V424"/>
  <c r="G426"/>
  <c r="M426" s="1"/>
  <c r="I426"/>
  <c r="K426"/>
  <c r="O426"/>
  <c r="Q426"/>
  <c r="V426"/>
  <c r="G432"/>
  <c r="I432"/>
  <c r="K432"/>
  <c r="M432"/>
  <c r="O432"/>
  <c r="Q432"/>
  <c r="V432"/>
  <c r="G439"/>
  <c r="I439"/>
  <c r="K439"/>
  <c r="M439"/>
  <c r="O439"/>
  <c r="Q439"/>
  <c r="V439"/>
  <c r="G444"/>
  <c r="G443" s="1"/>
  <c r="I444"/>
  <c r="I443" s="1"/>
  <c r="K444"/>
  <c r="K443" s="1"/>
  <c r="O444"/>
  <c r="O443" s="1"/>
  <c r="Q444"/>
  <c r="Q443" s="1"/>
  <c r="V444"/>
  <c r="V443" s="1"/>
  <c r="G447"/>
  <c r="I447"/>
  <c r="K447"/>
  <c r="M447"/>
  <c r="O447"/>
  <c r="Q447"/>
  <c r="V447"/>
  <c r="G450"/>
  <c r="I450"/>
  <c r="K450"/>
  <c r="M450"/>
  <c r="O450"/>
  <c r="Q450"/>
  <c r="V450"/>
  <c r="G454"/>
  <c r="I454"/>
  <c r="K454"/>
  <c r="M454"/>
  <c r="O454"/>
  <c r="Q454"/>
  <c r="V454"/>
  <c r="G456"/>
  <c r="M456" s="1"/>
  <c r="I456"/>
  <c r="K456"/>
  <c r="O456"/>
  <c r="Q456"/>
  <c r="V456"/>
  <c r="G460"/>
  <c r="I460"/>
  <c r="K460"/>
  <c r="M460"/>
  <c r="O460"/>
  <c r="Q460"/>
  <c r="V460"/>
  <c r="G462"/>
  <c r="I462"/>
  <c r="K462"/>
  <c r="M462"/>
  <c r="O462"/>
  <c r="Q462"/>
  <c r="V462"/>
  <c r="G464"/>
  <c r="I464"/>
  <c r="K464"/>
  <c r="M464"/>
  <c r="O464"/>
  <c r="Q464"/>
  <c r="V464"/>
  <c r="G466"/>
  <c r="M466" s="1"/>
  <c r="I466"/>
  <c r="K466"/>
  <c r="O466"/>
  <c r="Q466"/>
  <c r="V466"/>
  <c r="G468"/>
  <c r="I468"/>
  <c r="K468"/>
  <c r="M468"/>
  <c r="O468"/>
  <c r="Q468"/>
  <c r="V468"/>
  <c r="G471"/>
  <c r="I471"/>
  <c r="K471"/>
  <c r="M471"/>
  <c r="O471"/>
  <c r="Q471"/>
  <c r="V471"/>
  <c r="G473"/>
  <c r="I473"/>
  <c r="K473"/>
  <c r="M473"/>
  <c r="O473"/>
  <c r="Q473"/>
  <c r="V473"/>
  <c r="G475"/>
  <c r="M475" s="1"/>
  <c r="I475"/>
  <c r="K475"/>
  <c r="O475"/>
  <c r="Q475"/>
  <c r="V475"/>
  <c r="G477"/>
  <c r="I477"/>
  <c r="K477"/>
  <c r="M477"/>
  <c r="O477"/>
  <c r="Q477"/>
  <c r="V477"/>
  <c r="G479"/>
  <c r="I479"/>
  <c r="K479"/>
  <c r="M479"/>
  <c r="O479"/>
  <c r="Q479"/>
  <c r="V479"/>
  <c r="G484"/>
  <c r="I484"/>
  <c r="K484"/>
  <c r="M484"/>
  <c r="O484"/>
  <c r="Q484"/>
  <c r="V484"/>
  <c r="G488"/>
  <c r="M488" s="1"/>
  <c r="I488"/>
  <c r="K488"/>
  <c r="O488"/>
  <c r="Q488"/>
  <c r="V488"/>
  <c r="G491"/>
  <c r="I491"/>
  <c r="K491"/>
  <c r="M491"/>
  <c r="O491"/>
  <c r="Q491"/>
  <c r="V491"/>
  <c r="G494"/>
  <c r="I494"/>
  <c r="K494"/>
  <c r="M494"/>
  <c r="O494"/>
  <c r="Q494"/>
  <c r="V494"/>
  <c r="G497"/>
  <c r="I497"/>
  <c r="K497"/>
  <c r="M497"/>
  <c r="O497"/>
  <c r="Q497"/>
  <c r="V497"/>
  <c r="G500"/>
  <c r="M500" s="1"/>
  <c r="I500"/>
  <c r="K500"/>
  <c r="O500"/>
  <c r="Q500"/>
  <c r="V500"/>
  <c r="G506"/>
  <c r="I506"/>
  <c r="K506"/>
  <c r="M506"/>
  <c r="O506"/>
  <c r="Q506"/>
  <c r="V506"/>
  <c r="G510"/>
  <c r="I510"/>
  <c r="K510"/>
  <c r="M510"/>
  <c r="O510"/>
  <c r="Q510"/>
  <c r="V510"/>
  <c r="G513"/>
  <c r="I513"/>
  <c r="K513"/>
  <c r="M513"/>
  <c r="O513"/>
  <c r="Q513"/>
  <c r="V513"/>
  <c r="G515"/>
  <c r="M515" s="1"/>
  <c r="I515"/>
  <c r="K515"/>
  <c r="O515"/>
  <c r="Q515"/>
  <c r="V515"/>
  <c r="G518"/>
  <c r="I518"/>
  <c r="K518"/>
  <c r="M518"/>
  <c r="O518"/>
  <c r="Q518"/>
  <c r="V518"/>
  <c r="G520"/>
  <c r="I520"/>
  <c r="K520"/>
  <c r="M520"/>
  <c r="O520"/>
  <c r="Q520"/>
  <c r="V520"/>
  <c r="G523"/>
  <c r="I523"/>
  <c r="K523"/>
  <c r="M523"/>
  <c r="O523"/>
  <c r="Q523"/>
  <c r="V523"/>
  <c r="G526"/>
  <c r="M526" s="1"/>
  <c r="I526"/>
  <c r="K526"/>
  <c r="O526"/>
  <c r="Q526"/>
  <c r="V526"/>
  <c r="G529"/>
  <c r="M529" s="1"/>
  <c r="I529"/>
  <c r="K529"/>
  <c r="O529"/>
  <c r="Q529"/>
  <c r="V529"/>
  <c r="G531"/>
  <c r="I531"/>
  <c r="K531"/>
  <c r="M531"/>
  <c r="O531"/>
  <c r="Q531"/>
  <c r="V531"/>
  <c r="G534"/>
  <c r="I534"/>
  <c r="K534"/>
  <c r="M534"/>
  <c r="O534"/>
  <c r="Q534"/>
  <c r="V534"/>
  <c r="G536"/>
  <c r="M536" s="1"/>
  <c r="I536"/>
  <c r="K536"/>
  <c r="O536"/>
  <c r="Q536"/>
  <c r="V536"/>
  <c r="G538"/>
  <c r="I538"/>
  <c r="K538"/>
  <c r="M538"/>
  <c r="O538"/>
  <c r="Q538"/>
  <c r="V538"/>
  <c r="G540"/>
  <c r="I540"/>
  <c r="K540"/>
  <c r="M540"/>
  <c r="O540"/>
  <c r="Q540"/>
  <c r="V540"/>
  <c r="G542"/>
  <c r="I542"/>
  <c r="K542"/>
  <c r="M542"/>
  <c r="O542"/>
  <c r="Q542"/>
  <c r="V542"/>
  <c r="G544"/>
  <c r="M544" s="1"/>
  <c r="I544"/>
  <c r="K544"/>
  <c r="O544"/>
  <c r="Q544"/>
  <c r="V544"/>
  <c r="G546"/>
  <c r="I546"/>
  <c r="K546"/>
  <c r="M546"/>
  <c r="O546"/>
  <c r="Q546"/>
  <c r="V546"/>
  <c r="G548"/>
  <c r="I548"/>
  <c r="K548"/>
  <c r="M548"/>
  <c r="O548"/>
  <c r="Q548"/>
  <c r="V548"/>
  <c r="G551"/>
  <c r="I551"/>
  <c r="K551"/>
  <c r="M551"/>
  <c r="O551"/>
  <c r="Q551"/>
  <c r="V551"/>
  <c r="G553"/>
  <c r="M553" s="1"/>
  <c r="I553"/>
  <c r="K553"/>
  <c r="O553"/>
  <c r="Q553"/>
  <c r="V553"/>
  <c r="G556"/>
  <c r="I556"/>
  <c r="K556"/>
  <c r="M556"/>
  <c r="O556"/>
  <c r="Q556"/>
  <c r="V556"/>
  <c r="G558"/>
  <c r="I558"/>
  <c r="K558"/>
  <c r="M558"/>
  <c r="O558"/>
  <c r="Q558"/>
  <c r="V558"/>
  <c r="G560"/>
  <c r="I560"/>
  <c r="K560"/>
  <c r="M560"/>
  <c r="O560"/>
  <c r="Q560"/>
  <c r="V560"/>
  <c r="G562"/>
  <c r="I562"/>
  <c r="K562"/>
  <c r="M562"/>
  <c r="O562"/>
  <c r="Q562"/>
  <c r="V562"/>
  <c r="G564"/>
  <c r="I564"/>
  <c r="K564"/>
  <c r="M564"/>
  <c r="O564"/>
  <c r="Q564"/>
  <c r="V564"/>
  <c r="G566"/>
  <c r="M566" s="1"/>
  <c r="I566"/>
  <c r="K566"/>
  <c r="O566"/>
  <c r="Q566"/>
  <c r="V566"/>
  <c r="G571"/>
  <c r="I571"/>
  <c r="K571"/>
  <c r="M571"/>
  <c r="O571"/>
  <c r="Q571"/>
  <c r="V571"/>
  <c r="G576"/>
  <c r="I576"/>
  <c r="K576"/>
  <c r="M576"/>
  <c r="O576"/>
  <c r="Q576"/>
  <c r="V576"/>
  <c r="G580"/>
  <c r="I580"/>
  <c r="K580"/>
  <c r="M580"/>
  <c r="O580"/>
  <c r="Q580"/>
  <c r="V580"/>
  <c r="G584"/>
  <c r="M584" s="1"/>
  <c r="I584"/>
  <c r="K584"/>
  <c r="O584"/>
  <c r="Q584"/>
  <c r="V584"/>
  <c r="G589"/>
  <c r="I589"/>
  <c r="K589"/>
  <c r="M589"/>
  <c r="O589"/>
  <c r="Q589"/>
  <c r="V589"/>
  <c r="G594"/>
  <c r="I594"/>
  <c r="K594"/>
  <c r="M594"/>
  <c r="O594"/>
  <c r="Q594"/>
  <c r="V594"/>
  <c r="G599"/>
  <c r="M599" s="1"/>
  <c r="I599"/>
  <c r="K599"/>
  <c r="O599"/>
  <c r="Q599"/>
  <c r="V599"/>
  <c r="G601"/>
  <c r="M601" s="1"/>
  <c r="I601"/>
  <c r="K601"/>
  <c r="O601"/>
  <c r="Q601"/>
  <c r="V601"/>
  <c r="G603"/>
  <c r="I603"/>
  <c r="K603"/>
  <c r="M603"/>
  <c r="O603"/>
  <c r="Q603"/>
  <c r="V603"/>
  <c r="G605"/>
  <c r="M605" s="1"/>
  <c r="I605"/>
  <c r="K605"/>
  <c r="O605"/>
  <c r="Q605"/>
  <c r="V605"/>
  <c r="G607"/>
  <c r="I607"/>
  <c r="K607"/>
  <c r="M607"/>
  <c r="O607"/>
  <c r="Q607"/>
  <c r="V607"/>
  <c r="G609"/>
  <c r="M609" s="1"/>
  <c r="I609"/>
  <c r="K609"/>
  <c r="O609"/>
  <c r="Q609"/>
  <c r="V609"/>
  <c r="G612"/>
  <c r="I612"/>
  <c r="K612"/>
  <c r="M612"/>
  <c r="O612"/>
  <c r="Q612"/>
  <c r="V612"/>
  <c r="G615"/>
  <c r="M615" s="1"/>
  <c r="I615"/>
  <c r="K615"/>
  <c r="O615"/>
  <c r="Q615"/>
  <c r="V615"/>
  <c r="G618"/>
  <c r="I618"/>
  <c r="K618"/>
  <c r="M618"/>
  <c r="O618"/>
  <c r="Q618"/>
  <c r="V618"/>
  <c r="G621"/>
  <c r="M621" s="1"/>
  <c r="I621"/>
  <c r="K621"/>
  <c r="O621"/>
  <c r="Q621"/>
  <c r="V621"/>
  <c r="G624"/>
  <c r="I624"/>
  <c r="K624"/>
  <c r="M624"/>
  <c r="O624"/>
  <c r="Q624"/>
  <c r="V624"/>
  <c r="G626"/>
  <c r="M626" s="1"/>
  <c r="I626"/>
  <c r="K626"/>
  <c r="O626"/>
  <c r="Q626"/>
  <c r="V626"/>
  <c r="G628"/>
  <c r="I628"/>
  <c r="K628"/>
  <c r="M628"/>
  <c r="O628"/>
  <c r="Q628"/>
  <c r="V628"/>
  <c r="G630"/>
  <c r="I630"/>
  <c r="K630"/>
  <c r="M630"/>
  <c r="O630"/>
  <c r="Q630"/>
  <c r="V630"/>
  <c r="G632"/>
  <c r="I632"/>
  <c r="K632"/>
  <c r="M632"/>
  <c r="O632"/>
  <c r="Q632"/>
  <c r="V632"/>
  <c r="G634"/>
  <c r="M634" s="1"/>
  <c r="I634"/>
  <c r="K634"/>
  <c r="O634"/>
  <c r="Q634"/>
  <c r="V634"/>
  <c r="G636"/>
  <c r="I636"/>
  <c r="K636"/>
  <c r="M636"/>
  <c r="O636"/>
  <c r="Q636"/>
  <c r="V636"/>
  <c r="G639"/>
  <c r="I639"/>
  <c r="K639"/>
  <c r="M639"/>
  <c r="O639"/>
  <c r="Q639"/>
  <c r="V639"/>
  <c r="G642"/>
  <c r="M642" s="1"/>
  <c r="I642"/>
  <c r="K642"/>
  <c r="O642"/>
  <c r="Q642"/>
  <c r="V642"/>
  <c r="G644"/>
  <c r="I644"/>
  <c r="K644"/>
  <c r="M644"/>
  <c r="O644"/>
  <c r="Q644"/>
  <c r="V644"/>
  <c r="G646"/>
  <c r="I646"/>
  <c r="K646"/>
  <c r="M646"/>
  <c r="O646"/>
  <c r="Q646"/>
  <c r="V646"/>
  <c r="G649"/>
  <c r="M649" s="1"/>
  <c r="I649"/>
  <c r="K649"/>
  <c r="O649"/>
  <c r="Q649"/>
  <c r="V649"/>
  <c r="G652"/>
  <c r="I652"/>
  <c r="K652"/>
  <c r="M652"/>
  <c r="O652"/>
  <c r="Q652"/>
  <c r="V652"/>
  <c r="G654"/>
  <c r="I654"/>
  <c r="K654"/>
  <c r="M654"/>
  <c r="O654"/>
  <c r="Q654"/>
  <c r="V654"/>
  <c r="G656"/>
  <c r="M656" s="1"/>
  <c r="I656"/>
  <c r="K656"/>
  <c r="O656"/>
  <c r="Q656"/>
  <c r="V656"/>
  <c r="G658"/>
  <c r="I658"/>
  <c r="K658"/>
  <c r="M658"/>
  <c r="O658"/>
  <c r="Q658"/>
  <c r="V658"/>
  <c r="G660"/>
  <c r="I660"/>
  <c r="K660"/>
  <c r="M660"/>
  <c r="O660"/>
  <c r="Q660"/>
  <c r="V660"/>
  <c r="G662"/>
  <c r="O662"/>
  <c r="G663"/>
  <c r="M663" s="1"/>
  <c r="M662" s="1"/>
  <c r="I663"/>
  <c r="I662" s="1"/>
  <c r="K663"/>
  <c r="K662" s="1"/>
  <c r="O663"/>
  <c r="Q663"/>
  <c r="Q662" s="1"/>
  <c r="V663"/>
  <c r="V662" s="1"/>
  <c r="G666"/>
  <c r="I666"/>
  <c r="K666"/>
  <c r="M666"/>
  <c r="O666"/>
  <c r="Q666"/>
  <c r="V666"/>
  <c r="G669"/>
  <c r="I669"/>
  <c r="K669"/>
  <c r="M669"/>
  <c r="O669"/>
  <c r="Q669"/>
  <c r="V669"/>
  <c r="G673"/>
  <c r="O673"/>
  <c r="G674"/>
  <c r="I674"/>
  <c r="I673" s="1"/>
  <c r="K674"/>
  <c r="K673" s="1"/>
  <c r="M674"/>
  <c r="M673" s="1"/>
  <c r="O674"/>
  <c r="Q674"/>
  <c r="Q673" s="1"/>
  <c r="V674"/>
  <c r="V673" s="1"/>
  <c r="K678"/>
  <c r="V678"/>
  <c r="G679"/>
  <c r="I679"/>
  <c r="I678" s="1"/>
  <c r="K679"/>
  <c r="M679"/>
  <c r="O679"/>
  <c r="Q679"/>
  <c r="Q678" s="1"/>
  <c r="V679"/>
  <c r="G682"/>
  <c r="M682" s="1"/>
  <c r="I682"/>
  <c r="K682"/>
  <c r="O682"/>
  <c r="O678" s="1"/>
  <c r="Q682"/>
  <c r="V682"/>
  <c r="I684"/>
  <c r="Q684"/>
  <c r="G685"/>
  <c r="M685" s="1"/>
  <c r="M684" s="1"/>
  <c r="I685"/>
  <c r="K685"/>
  <c r="K684" s="1"/>
  <c r="O685"/>
  <c r="O684" s="1"/>
  <c r="Q685"/>
  <c r="V685"/>
  <c r="V684" s="1"/>
  <c r="G695"/>
  <c r="G694" s="1"/>
  <c r="I695"/>
  <c r="I694" s="1"/>
  <c r="K695"/>
  <c r="K694" s="1"/>
  <c r="O695"/>
  <c r="O694" s="1"/>
  <c r="Q695"/>
  <c r="Q694" s="1"/>
  <c r="V695"/>
  <c r="V694" s="1"/>
  <c r="G699"/>
  <c r="M699" s="1"/>
  <c r="I699"/>
  <c r="K699"/>
  <c r="K698" s="1"/>
  <c r="O699"/>
  <c r="O698" s="1"/>
  <c r="Q699"/>
  <c r="V699"/>
  <c r="V698" s="1"/>
  <c r="G703"/>
  <c r="I703"/>
  <c r="K703"/>
  <c r="M703"/>
  <c r="O703"/>
  <c r="Q703"/>
  <c r="V703"/>
  <c r="G706"/>
  <c r="M706" s="1"/>
  <c r="I706"/>
  <c r="K706"/>
  <c r="O706"/>
  <c r="Q706"/>
  <c r="V706"/>
  <c r="G710"/>
  <c r="I710"/>
  <c r="I698" s="1"/>
  <c r="K710"/>
  <c r="M710"/>
  <c r="O710"/>
  <c r="Q710"/>
  <c r="Q698" s="1"/>
  <c r="V710"/>
  <c r="G713"/>
  <c r="M713" s="1"/>
  <c r="I713"/>
  <c r="K713"/>
  <c r="O713"/>
  <c r="Q713"/>
  <c r="V713"/>
  <c r="G718"/>
  <c r="I718"/>
  <c r="K718"/>
  <c r="M718"/>
  <c r="O718"/>
  <c r="Q718"/>
  <c r="V718"/>
  <c r="G720"/>
  <c r="M720" s="1"/>
  <c r="I720"/>
  <c r="K720"/>
  <c r="O720"/>
  <c r="Q720"/>
  <c r="V720"/>
  <c r="G723"/>
  <c r="I723"/>
  <c r="K723"/>
  <c r="M723"/>
  <c r="O723"/>
  <c r="Q723"/>
  <c r="V723"/>
  <c r="G726"/>
  <c r="M726" s="1"/>
  <c r="I726"/>
  <c r="K726"/>
  <c r="O726"/>
  <c r="Q726"/>
  <c r="V726"/>
  <c r="G729"/>
  <c r="I729"/>
  <c r="K729"/>
  <c r="M729"/>
  <c r="O729"/>
  <c r="Q729"/>
  <c r="V729"/>
  <c r="G732"/>
  <c r="M732" s="1"/>
  <c r="I732"/>
  <c r="K732"/>
  <c r="O732"/>
  <c r="Q732"/>
  <c r="V732"/>
  <c r="I738"/>
  <c r="Q738"/>
  <c r="G739"/>
  <c r="M739" s="1"/>
  <c r="I739"/>
  <c r="K739"/>
  <c r="K738" s="1"/>
  <c r="O739"/>
  <c r="Q739"/>
  <c r="V739"/>
  <c r="V738" s="1"/>
  <c r="G742"/>
  <c r="I742"/>
  <c r="K742"/>
  <c r="M742"/>
  <c r="O742"/>
  <c r="Q742"/>
  <c r="V742"/>
  <c r="G745"/>
  <c r="G738" s="1"/>
  <c r="I745"/>
  <c r="K745"/>
  <c r="O745"/>
  <c r="O738" s="1"/>
  <c r="Q745"/>
  <c r="V745"/>
  <c r="G750"/>
  <c r="M750" s="1"/>
  <c r="I750"/>
  <c r="I749" s="1"/>
  <c r="K750"/>
  <c r="K749" s="1"/>
  <c r="O750"/>
  <c r="Q750"/>
  <c r="Q749" s="1"/>
  <c r="V750"/>
  <c r="V749" s="1"/>
  <c r="G752"/>
  <c r="I752"/>
  <c r="K752"/>
  <c r="M752"/>
  <c r="O752"/>
  <c r="Q752"/>
  <c r="V752"/>
  <c r="G754"/>
  <c r="G749" s="1"/>
  <c r="I754"/>
  <c r="K754"/>
  <c r="M754"/>
  <c r="O754"/>
  <c r="O749" s="1"/>
  <c r="Q754"/>
  <c r="V754"/>
  <c r="G756"/>
  <c r="M756" s="1"/>
  <c r="I756"/>
  <c r="K756"/>
  <c r="O756"/>
  <c r="Q756"/>
  <c r="V756"/>
  <c r="G758"/>
  <c r="M758" s="1"/>
  <c r="I758"/>
  <c r="K758"/>
  <c r="O758"/>
  <c r="Q758"/>
  <c r="V758"/>
  <c r="G761"/>
  <c r="I761"/>
  <c r="K761"/>
  <c r="M761"/>
  <c r="O761"/>
  <c r="Q761"/>
  <c r="V761"/>
  <c r="G765"/>
  <c r="I765"/>
  <c r="K765"/>
  <c r="M765"/>
  <c r="O765"/>
  <c r="Q765"/>
  <c r="V765"/>
  <c r="G771"/>
  <c r="M771" s="1"/>
  <c r="I771"/>
  <c r="K771"/>
  <c r="O771"/>
  <c r="Q771"/>
  <c r="V771"/>
  <c r="G773"/>
  <c r="M773" s="1"/>
  <c r="I773"/>
  <c r="K773"/>
  <c r="O773"/>
  <c r="Q773"/>
  <c r="V773"/>
  <c r="G776"/>
  <c r="I776"/>
  <c r="K776"/>
  <c r="M776"/>
  <c r="O776"/>
  <c r="Q776"/>
  <c r="V776"/>
  <c r="G779"/>
  <c r="I779"/>
  <c r="K779"/>
  <c r="M779"/>
  <c r="O779"/>
  <c r="Q779"/>
  <c r="V779"/>
  <c r="G781"/>
  <c r="M781" s="1"/>
  <c r="I781"/>
  <c r="K781"/>
  <c r="O781"/>
  <c r="Q781"/>
  <c r="V781"/>
  <c r="G783"/>
  <c r="M783" s="1"/>
  <c r="I783"/>
  <c r="K783"/>
  <c r="O783"/>
  <c r="Q783"/>
  <c r="V783"/>
  <c r="G785"/>
  <c r="I785"/>
  <c r="K785"/>
  <c r="M785"/>
  <c r="O785"/>
  <c r="Q785"/>
  <c r="V785"/>
  <c r="G788"/>
  <c r="G787" s="1"/>
  <c r="I788"/>
  <c r="I787" s="1"/>
  <c r="K788"/>
  <c r="O788"/>
  <c r="Q788"/>
  <c r="Q787" s="1"/>
  <c r="V788"/>
  <c r="G792"/>
  <c r="M792" s="1"/>
  <c r="I792"/>
  <c r="K792"/>
  <c r="K787" s="1"/>
  <c r="O792"/>
  <c r="Q792"/>
  <c r="V792"/>
  <c r="V787" s="1"/>
  <c r="G798"/>
  <c r="I798"/>
  <c r="K798"/>
  <c r="M798"/>
  <c r="O798"/>
  <c r="Q798"/>
  <c r="V798"/>
  <c r="G804"/>
  <c r="M804" s="1"/>
  <c r="I804"/>
  <c r="K804"/>
  <c r="O804"/>
  <c r="O787" s="1"/>
  <c r="Q804"/>
  <c r="V804"/>
  <c r="AE810"/>
  <c r="AF810"/>
  <c r="BA61" i="12"/>
  <c r="BA58"/>
  <c r="BA55"/>
  <c r="G8"/>
  <c r="G9"/>
  <c r="M9" s="1"/>
  <c r="M8" s="1"/>
  <c r="I9"/>
  <c r="I8" s="1"/>
  <c r="K9"/>
  <c r="K8" s="1"/>
  <c r="O9"/>
  <c r="Q9"/>
  <c r="Q8" s="1"/>
  <c r="V9"/>
  <c r="V8" s="1"/>
  <c r="G13"/>
  <c r="I13"/>
  <c r="K13"/>
  <c r="M13"/>
  <c r="O13"/>
  <c r="Q13"/>
  <c r="V13"/>
  <c r="G16"/>
  <c r="I16"/>
  <c r="K16"/>
  <c r="M16"/>
  <c r="O16"/>
  <c r="Q16"/>
  <c r="V16"/>
  <c r="G26"/>
  <c r="M26" s="1"/>
  <c r="I26"/>
  <c r="K26"/>
  <c r="O26"/>
  <c r="O8" s="1"/>
  <c r="Q26"/>
  <c r="V26"/>
  <c r="G37"/>
  <c r="I37"/>
  <c r="K37"/>
  <c r="M37"/>
  <c r="O37"/>
  <c r="Q37"/>
  <c r="V37"/>
  <c r="G47"/>
  <c r="I47"/>
  <c r="K47"/>
  <c r="M47"/>
  <c r="O47"/>
  <c r="Q47"/>
  <c r="V47"/>
  <c r="G50"/>
  <c r="I50"/>
  <c r="K50"/>
  <c r="M50"/>
  <c r="O50"/>
  <c r="Q50"/>
  <c r="V50"/>
  <c r="G53"/>
  <c r="I75" i="1" s="1"/>
  <c r="I20" s="1"/>
  <c r="G54" i="12"/>
  <c r="M54" s="1"/>
  <c r="I54"/>
  <c r="I53" s="1"/>
  <c r="K54"/>
  <c r="K53" s="1"/>
  <c r="O54"/>
  <c r="Q54"/>
  <c r="Q53" s="1"/>
  <c r="V54"/>
  <c r="V53" s="1"/>
  <c r="G57"/>
  <c r="I57"/>
  <c r="K57"/>
  <c r="M57"/>
  <c r="O57"/>
  <c r="Q57"/>
  <c r="V57"/>
  <c r="G60"/>
  <c r="I60"/>
  <c r="K60"/>
  <c r="M60"/>
  <c r="O60"/>
  <c r="Q60"/>
  <c r="V60"/>
  <c r="G65"/>
  <c r="M65" s="1"/>
  <c r="I65"/>
  <c r="K65"/>
  <c r="O65"/>
  <c r="O53" s="1"/>
  <c r="Q65"/>
  <c r="V65"/>
  <c r="G67"/>
  <c r="I67"/>
  <c r="K67"/>
  <c r="M67"/>
  <c r="O67"/>
  <c r="Q67"/>
  <c r="V67"/>
  <c r="G70"/>
  <c r="I70"/>
  <c r="K70"/>
  <c r="M70"/>
  <c r="O70"/>
  <c r="Q70"/>
  <c r="V70"/>
  <c r="G73"/>
  <c r="I73"/>
  <c r="K73"/>
  <c r="M73"/>
  <c r="O73"/>
  <c r="Q73"/>
  <c r="V73"/>
  <c r="G77"/>
  <c r="M77" s="1"/>
  <c r="I77"/>
  <c r="K77"/>
  <c r="O77"/>
  <c r="Q77"/>
  <c r="V77"/>
  <c r="G79"/>
  <c r="I79"/>
  <c r="K79"/>
  <c r="M79"/>
  <c r="O79"/>
  <c r="Q79"/>
  <c r="V79"/>
  <c r="G82"/>
  <c r="I82"/>
  <c r="K82"/>
  <c r="M82"/>
  <c r="O82"/>
  <c r="Q82"/>
  <c r="V82"/>
  <c r="G85"/>
  <c r="I85"/>
  <c r="K85"/>
  <c r="M85"/>
  <c r="O85"/>
  <c r="Q85"/>
  <c r="V85"/>
  <c r="G88"/>
  <c r="M88" s="1"/>
  <c r="I88"/>
  <c r="K88"/>
  <c r="O88"/>
  <c r="Q88"/>
  <c r="V88"/>
  <c r="AE92"/>
  <c r="F41" i="1" s="1"/>
  <c r="AF92" i="12"/>
  <c r="G41" i="1" s="1"/>
  <c r="H48"/>
  <c r="H47"/>
  <c r="H46"/>
  <c r="H45"/>
  <c r="H43"/>
  <c r="H44" l="1"/>
  <c r="M451" i="14"/>
  <c r="H41" i="1"/>
  <c r="F42"/>
  <c r="G42"/>
  <c r="G40"/>
  <c r="F40"/>
  <c r="G92" i="12"/>
  <c r="G39" i="1"/>
  <c r="G49" s="1"/>
  <c r="G25" s="1"/>
  <c r="A25" s="1"/>
  <c r="A26" s="1"/>
  <c r="G26" s="1"/>
  <c r="F39"/>
  <c r="I18"/>
  <c r="I17"/>
  <c r="I48"/>
  <c r="I47"/>
  <c r="I46"/>
  <c r="I45"/>
  <c r="I44"/>
  <c r="I43"/>
  <c r="I41"/>
  <c r="M61" i="17"/>
  <c r="M57"/>
  <c r="M56" s="1"/>
  <c r="M32"/>
  <c r="M31" s="1"/>
  <c r="M22"/>
  <c r="M8" s="1"/>
  <c r="AF110"/>
  <c r="M61" i="16"/>
  <c r="M73"/>
  <c r="M8"/>
  <c r="G73"/>
  <c r="G8"/>
  <c r="AF130"/>
  <c r="G116"/>
  <c r="M8" i="15"/>
  <c r="M68"/>
  <c r="M141"/>
  <c r="M94"/>
  <c r="M84" s="1"/>
  <c r="M62"/>
  <c r="M61" s="1"/>
  <c r="M33"/>
  <c r="M32" s="1"/>
  <c r="M23"/>
  <c r="M593" i="14"/>
  <c r="M508"/>
  <c r="M50"/>
  <c r="M483"/>
  <c r="M148"/>
  <c r="G593"/>
  <c r="G148"/>
  <c r="G78"/>
  <c r="M588"/>
  <c r="M587" s="1"/>
  <c r="G508"/>
  <c r="G451"/>
  <c r="G50"/>
  <c r="G483"/>
  <c r="M21"/>
  <c r="M8" s="1"/>
  <c r="M749" i="13"/>
  <c r="M698"/>
  <c r="M678"/>
  <c r="M313"/>
  <c r="M8"/>
  <c r="M788"/>
  <c r="M787" s="1"/>
  <c r="G678"/>
  <c r="G8"/>
  <c r="M745"/>
  <c r="M738" s="1"/>
  <c r="G698"/>
  <c r="M695"/>
  <c r="M694" s="1"/>
  <c r="G684"/>
  <c r="M444"/>
  <c r="M443" s="1"/>
  <c r="M402"/>
  <c r="M401" s="1"/>
  <c r="M386"/>
  <c r="M371" s="1"/>
  <c r="G313"/>
  <c r="M53" i="12"/>
  <c r="J28" i="1"/>
  <c r="J26"/>
  <c r="G38"/>
  <c r="F38"/>
  <c r="H32"/>
  <c r="J23"/>
  <c r="J24"/>
  <c r="J25"/>
  <c r="J27"/>
  <c r="E24"/>
  <c r="E26"/>
  <c r="H42" l="1"/>
  <c r="I42" s="1"/>
  <c r="G616" i="14"/>
  <c r="I66" i="1"/>
  <c r="H40"/>
  <c r="I40" s="1"/>
  <c r="F49"/>
  <c r="H39"/>
  <c r="I76" l="1"/>
  <c r="I16"/>
  <c r="I21" s="1"/>
  <c r="G23"/>
  <c r="A23" s="1"/>
  <c r="A24" s="1"/>
  <c r="G24" s="1"/>
  <c r="A27" s="1"/>
  <c r="A29" s="1"/>
  <c r="G29" s="1"/>
  <c r="G27" s="1"/>
  <c r="G28"/>
  <c r="H49"/>
  <c r="I39"/>
  <c r="I49" s="1"/>
  <c r="J60" l="1"/>
  <c r="J63"/>
  <c r="J64"/>
  <c r="J74"/>
  <c r="J71"/>
  <c r="J57"/>
  <c r="J62"/>
  <c r="J65"/>
  <c r="J69"/>
  <c r="J56"/>
  <c r="J61"/>
  <c r="J68"/>
  <c r="J73"/>
  <c r="J59"/>
  <c r="J67"/>
  <c r="J75"/>
  <c r="J58"/>
  <c r="J70"/>
  <c r="J66"/>
  <c r="J72"/>
  <c r="J45"/>
  <c r="J46"/>
  <c r="J44"/>
  <c r="J42"/>
  <c r="J41"/>
  <c r="J39"/>
  <c r="J49" s="1"/>
  <c r="J47"/>
  <c r="J48"/>
  <c r="J40"/>
  <c r="J43"/>
  <c r="J76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<sst xmlns="http://schemas.openxmlformats.org/spreadsheetml/2006/main" count="5916" uniqueCount="1485">
  <si>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</si>
  <si>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</si>
  <si>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</si>
  <si>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</si>
  <si>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</si>
  <si>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</si>
  <si>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</si>
  <si>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</si>
  <si>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</si>
  <si>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</si>
  <si>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</si>
  <si>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</si>
  <si>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</si>
  <si>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</si>
  <si>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</si>
  <si>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</si>
  <si>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</si>
  <si>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</si>
  <si>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</si>
  <si>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</si>
  <si>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</si>
  <si>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</si>
  <si>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</si>
  <si>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</si>
  <si>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</si>
  <si>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</si>
  <si>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</si>
  <si>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</si>
  <si>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</si>
  <si>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</si>
  <si>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</si>
  <si>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</si>
  <si>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</si>
  <si>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</si>
  <si>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</si>
  <si>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</si>
  <si>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</si>
  <si>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</si>
  <si>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</si>
  <si>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</si>
  <si>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</si>
  <si>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</si>
  <si>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</si>
  <si>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13 1317/2</t>
  </si>
  <si>
    <t>Obnova přiváděcích vodov.řadů Kouty n/D-Šumperk-etapa l.-SO 02</t>
  </si>
  <si>
    <t>Stavba</t>
  </si>
  <si>
    <t>00</t>
  </si>
  <si>
    <t>Ostatní a vedlejší náklady</t>
  </si>
  <si>
    <t>01</t>
  </si>
  <si>
    <t>SO 01</t>
  </si>
  <si>
    <t>Přiváděcí vodovodní řad</t>
  </si>
  <si>
    <t>02</t>
  </si>
  <si>
    <t>Armaturní šachty-stavební úpravy</t>
  </si>
  <si>
    <t>SO 02</t>
  </si>
  <si>
    <t>Suchovod</t>
  </si>
  <si>
    <t>Suchovod-úsek č.1</t>
  </si>
  <si>
    <t>Suchovod-úsek č.2</t>
  </si>
  <si>
    <t>03</t>
  </si>
  <si>
    <t>Suchovod-úsek č.3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</si>
  <si>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</si>
  <si>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</si>
  <si>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</si>
  <si>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</si>
  <si>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</si>
  <si>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</si>
  <si>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</si>
  <si>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</si>
  <si>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</si>
  <si>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</si>
  <si>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</si>
  <si>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</si>
  <si>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</si>
  <si>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</si>
  <si>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</si>
  <si>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</si>
  <si>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</si>
  <si>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</si>
  <si>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</si>
  <si>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</si>
  <si>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</si>
  <si>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</si>
  <si>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</si>
  <si>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</si>
  <si>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</si>
  <si>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</si>
  <si>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</si>
  <si>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</si>
  <si>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</si>
  <si>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</si>
  <si>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767</t>
  </si>
  <si>
    <t>Konstrukce zámečnické</t>
  </si>
  <si>
    <t>783</t>
  </si>
  <si>
    <t>Nátěry</t>
  </si>
  <si>
    <t>M21</t>
  </si>
  <si>
    <t>Elektromontáže</t>
  </si>
  <si>
    <t>M23</t>
  </si>
  <si>
    <t>Montáže potrubí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</si>
  <si>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</si>
  <si>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</si>
  <si>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</si>
  <si>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</si>
  <si>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</si>
  <si>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</si>
  <si>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</si>
  <si>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</si>
  <si>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</si>
  <si>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</si>
  <si>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</si>
  <si>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</si>
  <si>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</si>
  <si>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</si>
  <si>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</si>
  <si>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</si>
  <si>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</si>
  <si>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</si>
  <si>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</si>
  <si>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</si>
  <si>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</si>
  <si>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</si>
  <si>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</si>
  <si>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</si>
  <si>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</si>
  <si>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</si>
  <si>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</si>
  <si>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</si>
  <si>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</si>
  <si>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</si>
  <si>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</si>
  <si>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</si>
  <si>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</si>
  <si>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005111020R</t>
  </si>
  <si>
    <t>Vytyčení stavby</t>
  </si>
  <si>
    <t>Soubor</t>
  </si>
  <si>
    <t>RTS 20/ II</t>
  </si>
  <si>
    <t>Indiv</t>
  </si>
  <si>
    <t>POL99_8</t>
  </si>
  <si>
    <t>POP</t>
  </si>
  <si>
    <t>Vyhotovení protokolu o vytyčení stavby se seznamem souřadnic vytyčených bodů a jejich polohopisnými (S-JTSK) a výškopisnými (Bpv) hodnotami.</t>
  </si>
  <si>
    <t>SPU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</si>
  <si>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</si>
  <si>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</si>
  <si>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</si>
  <si>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005121016R</t>
  </si>
  <si>
    <t>Vybudování zařízení staveniště pro JKSO 827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</si>
  <si>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</si>
  <si>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</si>
  <si>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</si>
  <si>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kanceláří stavby a technického dozoru.</t>
  </si>
  <si>
    <t>Doprava a osazení lávek pro chodce do 2 m délky, mostů do 5 délky.</t>
  </si>
  <si>
    <t>Zřízení osvětlení staveniště (včetně stožárů a osvětlovacích těles).</t>
  </si>
  <si>
    <t>Zřízení dočasných ochranných zařízení (plachty, stěny, stany), jestliže jsou vyžadovány technologií montáže.</t>
  </si>
  <si>
    <t>Náhradní zdroj elektrické energie.</t>
  </si>
  <si>
    <t>005121026R</t>
  </si>
  <si>
    <t>Provoz zařízení staveniště pro JKSO 827</t>
  </si>
  <si>
    <t>Opotřebení nebo pronájem skladovacích kontejnerů.</t>
  </si>
  <si>
    <t>Opotřebení nebo pronájem kanceláří stavby a technického dozoru.</t>
  </si>
  <si>
    <t>Opotřebení lávek pro chodce do 2 m délky, mostů do 5 délky.</t>
  </si>
  <si>
    <t>Pronájem, opotřebení a spotřeba pohonných hmot náhradního zdroje elektrické energie.</t>
  </si>
  <si>
    <t>Úklid v prostorách sociálního zařízení a kanceláří stavby.</t>
  </si>
  <si>
    <t>Opotřebení dočasných ochranných zařízení (plachty, stěny, stany).</t>
  </si>
  <si>
    <t>Spotřeba vody a elektrické energie, nebo pohonných hmot pro potřebu sociálních zařízení a kanceláří stavby.</t>
  </si>
  <si>
    <t>005121036R</t>
  </si>
  <si>
    <t>Odstranění zařízení staveniště pro JKSO 827</t>
  </si>
  <si>
    <t>Odvoz kontejnerů pro skladování a uvedení zpevněných ploch pro skladování do původního stavu.</t>
  </si>
  <si>
    <t>Případné ohumusování.</t>
  </si>
  <si>
    <t>Odvoz mobilních buněk sociálního zařízení, nebo uvedení do původního stavu prostor pronajatých.</t>
  </si>
  <si>
    <t>Odvoz mobilních kanceláří stavby a technického dozoru, nebo uvedení do původního stavu prostor pronajatých.</t>
  </si>
  <si>
    <t>Odvoz provizorních mostů a lávek.</t>
  </si>
  <si>
    <t>Zrušení vnitrostaveništního rozvodu energie včetně rozvaděčů a osvětlení staveniště (včetně stožárů a osvětlovacích těles).</t>
  </si>
  <si>
    <t>Odvoz náhradního zdroje.</t>
  </si>
  <si>
    <t>005124010R</t>
  </si>
  <si>
    <t>Koordinační činnost</t>
  </si>
  <si>
    <t>Koordinace stavebních a technologických dodávek stavby.</t>
  </si>
  <si>
    <t>00524 R</t>
  </si>
  <si>
    <t>Předání a převzetí díla</t>
  </si>
  <si>
    <t>Náklady zhotovitele, které vzniknou v souvislosti s povinnostmi zhotovitele při předání a převzetí díla.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</si>
  <si>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</si>
  <si>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</si>
  <si>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</si>
  <si>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</si>
  <si>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</si>
  <si>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</si>
  <si>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</si>
  <si>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</si>
  <si>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</si>
  <si>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Včetně zkoušek funkčnosti signal. vodiče, funkčnosti vodovodních armatur, průtočnosti hydrantů.</t>
  </si>
  <si>
    <t>Včetně kamerové prohlídky potrubí.</t>
  </si>
  <si>
    <t>005231040R</t>
  </si>
  <si>
    <t>Provozní řády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</si>
  <si>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</si>
  <si>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</si>
  <si>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</si>
  <si>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</si>
  <si>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</si>
  <si>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</si>
  <si>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005281010R</t>
  </si>
  <si>
    <t>Propagace</t>
  </si>
  <si>
    <t>Billboard, o rozměrech 5100 x 2400 mm</t>
  </si>
  <si>
    <t>Návrh bude konzultován a odsouhlasen investorem</t>
  </si>
  <si>
    <t>004111000T1</t>
  </si>
  <si>
    <t>Archeologický průzkum</t>
  </si>
  <si>
    <t>Vlastní</t>
  </si>
  <si>
    <t>00521103T0</t>
  </si>
  <si>
    <t>Čištění komunikací v průběhu stavby</t>
  </si>
  <si>
    <t>Včetně opravy a údržby komunikací užívaných v průběhu stavby.</t>
  </si>
  <si>
    <t>005231031T</t>
  </si>
  <si>
    <t>Náklady spojené s provizorním zásobováním odstavených objektů pitnou vodou</t>
  </si>
  <si>
    <t>Náklady na opatření na síti,odstavení vodárenského zařízení a jeho opětovné uvedení do provozu.</t>
  </si>
  <si>
    <t>005241030T</t>
  </si>
  <si>
    <t>Pasportizace objektů</t>
  </si>
  <si>
    <t>Zdokumentování pozemních a jiných objektů v blízkosti stavby a před jejím zahájením(fotodokumentace,video,popisy)</t>
  </si>
  <si>
    <t>00524109T02</t>
  </si>
  <si>
    <t>SUM</t>
  </si>
  <si>
    <t>Geodetické zaměření rohů stavby, stabilizace bodů a sestavení laviček.</t>
  </si>
  <si>
    <t>Opotřebení a údržba nebo pronájem sociálního zařízení – umývárny, toalety, šatny.</t>
  </si>
  <si>
    <t>Spotřeba vody a elektrické energie pro potřebu sociálních zařízení a kanceláří stavby.</t>
  </si>
  <si>
    <t>Uvedení zpevněných ploch pro osazení objektů sociálního zařízení staveniště a kanceláří stavby do původního stavu.</t>
  </si>
  <si>
    <t>END</t>
  </si>
  <si>
    <t>Položkový soupis prací a dodávek</t>
  </si>
  <si>
    <t>ING</t>
  </si>
  <si>
    <t>111201102R00</t>
  </si>
  <si>
    <t>Odstranění křovin a stromů o průměru do 10 cm při celkové ploše přes 1 000 do 10 000 m2</t>
  </si>
  <si>
    <t>m2</t>
  </si>
  <si>
    <t>800-1</t>
  </si>
  <si>
    <t>POL1_</t>
  </si>
  <si>
    <t>s odstraněním kořenů a s případným nutným odklizením křovin a stromů na hromady na vzdálenost do 50 m nebo s naložením na dopravní prostředek, do sklonu terénu 1 : 5,</t>
  </si>
  <si>
    <t>SPI</t>
  </si>
  <si>
    <t>3498,00</t>
  </si>
  <si>
    <t>VV</t>
  </si>
  <si>
    <t>111201401R00</t>
  </si>
  <si>
    <t>Spálení odstraněných křovin a stromů o průměru kmene do 100 mm, na hromadách, pro jakoukoliv plochu</t>
  </si>
  <si>
    <t>Včetně očištění spáleniště, uložení popela a zbytků na hromadu.</t>
  </si>
  <si>
    <t>112101102R00</t>
  </si>
  <si>
    <t>Kácení stromů listnatých_x000D_
 o průměru kmene přes 300 do 500 mm</t>
  </si>
  <si>
    <t>kus</t>
  </si>
  <si>
    <t>s odřezáním kmene a odvětvením, včetně případného odklizení kmene a větví na oddělené hromady na vzdálenost do 50 m nebo s naložením na dopravní prostředek,</t>
  </si>
  <si>
    <t>112201102R00</t>
  </si>
  <si>
    <t>Odstranění pařezů pod úrovní terénu vykopáním_x000D_
 o průměru přes 300 do 500 mm</t>
  </si>
  <si>
    <t>s jejich vykopáním nebo vytrháním, s přesekáním kořenů a s případným nutným přemístěním pařezů na hromady do vzdálenosti do 50 m nebo s naložením na dopravní prostředek,</t>
  </si>
  <si>
    <t>115101201R00</t>
  </si>
  <si>
    <t>Čerpání vody na dopravní výšku do 10 m_x000D_
 s uvažovaným průměrným přítokem do 500 l/min</t>
  </si>
  <si>
    <t>h</t>
  </si>
  <si>
    <t>na vzdálenost od hladiny vody v jímce po výšku roviny proložené osou nejvyššího bodu výtlačného potrubí. Včetně odpadní potrubí v délce do 20 m.</t>
  </si>
  <si>
    <t>115101301R00</t>
  </si>
  <si>
    <t>Pohotovost záložní čerpací soupravy na dopravní výšku do 10 m_x000D_
 s uvažovaným průměrným přítokem do 500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</si>
  <si>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</si>
  <si>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</si>
  <si>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119001411R00</t>
  </si>
  <si>
    <t>Dočasné zajištění podzemního potrubí nebo vedení betonového potrubí_x000D_
 DN  do 200 mm</t>
  </si>
  <si>
    <t>m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</si>
  <si>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</si>
  <si>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plynovod : 4*3,00</t>
  </si>
  <si>
    <t>119001421R00</t>
  </si>
  <si>
    <t>Dočasné zajištění podzemního potrubí nebo vedení kabelů do 3 kabelů</t>
  </si>
  <si>
    <t>kabel NN podz. : 14,00</t>
  </si>
  <si>
    <t>kabel VN nadz. : 5*3,00</t>
  </si>
  <si>
    <t>120001101R00</t>
  </si>
  <si>
    <t>Ztížené vykopávky v horninách jakékoliv třídy</t>
  </si>
  <si>
    <t>m3</t>
  </si>
  <si>
    <t>příplatek k cenám vykopávek za ztížení vykopávky v blízkosti podzemního vedení nebo výbušnin v horninách jakékoliv třídy,</t>
  </si>
  <si>
    <t>kabel NN podz. : 14,00*2,00*1,10</t>
  </si>
  <si>
    <t>kabel VN nadz. : 5*3,00*2,00*1,60</t>
  </si>
  <si>
    <t>plynovod : 4*3,00*2,00*1,30</t>
  </si>
  <si>
    <t>121101103R00</t>
  </si>
  <si>
    <t>Sejmutí ornice s přemístěním na vzdálenost přes 100 do 250 m</t>
  </si>
  <si>
    <t>nebo lesní půdy, s vodorovným přemístěním na hromady v místě upotřebení nebo na dočasné či trvalé skládky se složením</t>
  </si>
  <si>
    <t xml:space="preserve">jámy: : </t>
  </si>
  <si>
    <t>zeleň : 26*(9,00*3,00)*0,20</t>
  </si>
  <si>
    <t>19*(8,00*2,00)*0,20</t>
  </si>
  <si>
    <t>4*(2,00*2,00)*0,20</t>
  </si>
  <si>
    <t xml:space="preserve">otevřený výkop: : </t>
  </si>
  <si>
    <t>zeleň : 357,50*1,50*0,20</t>
  </si>
  <si>
    <t xml:space="preserve">ruční výkop: : </t>
  </si>
  <si>
    <t>zeleň : 58,00*1,50*0,20</t>
  </si>
  <si>
    <t>AŠ : 2*(2,50*3,00*0,20)</t>
  </si>
  <si>
    <t>2*(2,10*3,00*0,20)</t>
  </si>
  <si>
    <t>131201113R00</t>
  </si>
  <si>
    <t>Hloubení nezapažených jam a zářezů do 10000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</si>
  <si>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</si>
  <si>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místní komun. : 1*(9,00*3,00)*(2,50-0,30)/100*50</t>
  </si>
  <si>
    <t>dlažba-dl.kostky : 2*(9,00*3,00)*(2,50-0,20)/100*50</t>
  </si>
  <si>
    <t>2*(8,00*2,00)*(2,50-0,20)/100*50</t>
  </si>
  <si>
    <t>2*(2,00*2,00)*(2,50-0,20)/100*50</t>
  </si>
  <si>
    <t>zeleň : 26*(9,00*3,00)*(2,50-0,20)/100*50</t>
  </si>
  <si>
    <t>19*(8,00*2,00)*(2,50-0,20)/100*50</t>
  </si>
  <si>
    <t>4*(2,00*2,00)*(2,50-0,20)/100*50</t>
  </si>
  <si>
    <t>AŠ : 3*(3,00*3,00*1,00)/100*50</t>
  </si>
  <si>
    <t>2*(2,10*3,00*1,00)/100*50</t>
  </si>
  <si>
    <t>1*(2,50*2,50*1,00)/100*50</t>
  </si>
  <si>
    <t>1*(5,30*3,80*1,00)/100*50</t>
  </si>
  <si>
    <t>jáma u VDJ : 3,00*4,00*4,00/100*50</t>
  </si>
  <si>
    <t>131201119R00</t>
  </si>
  <si>
    <t xml:space="preserve">Hloubení nezapažených jam a zářezů příplatek za lepivost, v hornině 3,  </t>
  </si>
  <si>
    <t>1370,095/100*40</t>
  </si>
  <si>
    <t>131301113R00</t>
  </si>
  <si>
    <t>Hloubení nezapažených jam a zářezů do 10000 m3, v hornině 4, hloubení strojně</t>
  </si>
  <si>
    <t>místní komun. : 1*(9,00*3,00)*(2,50-0,30)/100*40</t>
  </si>
  <si>
    <t>dlažba-dl.kostky : 2*(9,00*3,00)*(2,50-0,20)/100*40</t>
  </si>
  <si>
    <t>2*(8,00*2,00)*(2,50-0,20)/100*40</t>
  </si>
  <si>
    <t>2*(2,00*2,00)*(2,50-0,20)/100*40</t>
  </si>
  <si>
    <t>zeleň : 26*(9,00*3,00)*(2,50-0,20)/100*40</t>
  </si>
  <si>
    <t>19*(8,00*2,00)*(2,50-0,20)/100*40</t>
  </si>
  <si>
    <t>4*(2,00*2,00)*(2,50-0,20)/100*40</t>
  </si>
  <si>
    <t>jáma u VDJ : 3,00*4,00*4,00/100*40</t>
  </si>
  <si>
    <t>131301119R00</t>
  </si>
  <si>
    <t xml:space="preserve">Hloubení nezapažených jam a zářezů příplatek za lepivost, v hornině 4,  </t>
  </si>
  <si>
    <t>1102,675/100*40</t>
  </si>
  <si>
    <t>131401112R00</t>
  </si>
  <si>
    <t>Hloubení nezapažených jam a zářezů do 1000 m3, v hornině 5, hloubení strojně</t>
  </si>
  <si>
    <t>místní komun. : 1*(9,00*3,00)*(2,50-0,30)/100*10</t>
  </si>
  <si>
    <t>dlažba-dl.kostky : 2*(9,00*3,00)*(2,50-0,20)/100*10</t>
  </si>
  <si>
    <t>2*(8,00*2,00)*(2,50-0,20)/100*10</t>
  </si>
  <si>
    <t>2*(2,00*2,00)*(2,50-0,20)/100*10</t>
  </si>
  <si>
    <t>zeleň : 26*(9,00*3,00)*(2,50-0,20)/100*10</t>
  </si>
  <si>
    <t>19*(8,00*2,00)*(2,50-0,20)/100*10</t>
  </si>
  <si>
    <t>4*(2,00*2,00)*(2,50-0,20)/100*10</t>
  </si>
  <si>
    <t>jáma u VDJ : 3,00*4,00*4,00/100*10</t>
  </si>
  <si>
    <t>132201212R00</t>
  </si>
  <si>
    <t xml:space="preserve">Hloubení rýh šířky přes 60 do 200 cm do 1000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</si>
  <si>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</si>
  <si>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místní komun. : 3,50*1,50*(1,60-0,30)/100*50</t>
  </si>
  <si>
    <t>štěrk : 12,00*1,50*(1,60-0,15)/100*50</t>
  </si>
  <si>
    <t>zeleň : 357,50*1,50*(1,60-0,20)/100*50</t>
  </si>
  <si>
    <t>39,00*2,00*(4,00-0,20)/100*50</t>
  </si>
  <si>
    <t>132201219R00</t>
  </si>
  <si>
    <t xml:space="preserve">Hloubení rýh šířky přes 60 do 200 cm příplatek za lepivost, v hornině 3,  </t>
  </si>
  <si>
    <t>540,038/100*40</t>
  </si>
  <si>
    <t>132301212R00</t>
  </si>
  <si>
    <t xml:space="preserve">Hloubení rýh šířky přes 60 do 200 cm do 1000 m3, v hornině 4, hloubení strojně </t>
  </si>
  <si>
    <t>místní komun. : 3,50*1,50*(1,60-0,30)/100*40</t>
  </si>
  <si>
    <t>štěrk : 12,00*1,50*(1,60-0,15)/100*40</t>
  </si>
  <si>
    <t>zeleň : 357,50*1,50*(1,60-0,20)/100*40</t>
  </si>
  <si>
    <t>39,00*2,00*(4,00-0,20)/100*40</t>
  </si>
  <si>
    <t>132301219R00</t>
  </si>
  <si>
    <t xml:space="preserve">Hloubení rýh šířky přes 60 do 200 cm příplatek za lepivost, v hornině 4,  </t>
  </si>
  <si>
    <t>432,030/100*40</t>
  </si>
  <si>
    <t>132401211R00</t>
  </si>
  <si>
    <t xml:space="preserve">Hloubení rýh šířky přes 60 do 200 cm jakékoliv množství, v hornině 5, hloubení strojně </t>
  </si>
  <si>
    <t>místní komun. : 3,50*1,50*(1,60-0,30)/100*10</t>
  </si>
  <si>
    <t>štěrk : 12,00*1,50*(1,60-0,15)/100*10</t>
  </si>
  <si>
    <t>zeleň : 357,50*1,50*(1,60-0,20)/100*10</t>
  </si>
  <si>
    <t>39,00*2,00*(4,00-0,20)/100*10</t>
  </si>
  <si>
    <t>139601102R00</t>
  </si>
  <si>
    <t>Ruční výkop jam, rýh a šachet v hornině 3</t>
  </si>
  <si>
    <t>s přehozením na vzdálenost do 5 m nebo s naložením na ruční dopravní prostředek</t>
  </si>
  <si>
    <t>zeleň : 58,00*1,50*(1,60-0,20)/100*50</t>
  </si>
  <si>
    <t>139601103R00</t>
  </si>
  <si>
    <t>Ruční výkop jam, rýh a šachet v hornině 4</t>
  </si>
  <si>
    <t>151101101R00</t>
  </si>
  <si>
    <t>Zřízení pažení a rozepření stěn rýh příložné  pro jakoukoliv mezerovitost, hloubky do 2 m</t>
  </si>
  <si>
    <t>pro podzemní vedení pro všechny šířky rýhy,</t>
  </si>
  <si>
    <t>373,00*1,60*2</t>
  </si>
  <si>
    <t>58,00*1,60*2</t>
  </si>
  <si>
    <t>151101102R00</t>
  </si>
  <si>
    <t>Zřízení pažení a rozepření stěn rýh příložné  pro jakoukoliv mezerovitost, hloubky do 4 m</t>
  </si>
  <si>
    <t>39,00*4,00*2</t>
  </si>
  <si>
    <t>151101111R00</t>
  </si>
  <si>
    <t>Odstranění pažení a rozepření rýh příložné , hloubky do 2 m</t>
  </si>
  <si>
    <t>pro podzemní vedení s uložením materiálu na vzdálenost do 3 m od kraje výkopu,</t>
  </si>
  <si>
    <t>151101112R00</t>
  </si>
  <si>
    <t>Odstranění pažení a rozepření rýh příložné , hloubky do 4 m</t>
  </si>
  <si>
    <t>151101201R00</t>
  </si>
  <si>
    <t>Zřízení pažení stěn výkopu bez rozepření, vzepření příložné, hloubky do 4 m</t>
  </si>
  <si>
    <t>jámy: : 29*(2*9,00+2*3,00)</t>
  </si>
  <si>
    <t>21*(2*8,00+2*2,00)</t>
  </si>
  <si>
    <t>6*(4*2,00)</t>
  </si>
  <si>
    <t>jáma u VDJ : (2*3,00*4,00+2*4,00*4,00)</t>
  </si>
  <si>
    <t>151101211R00</t>
  </si>
  <si>
    <t>Odstranění pažení stěn výkopu příložné, hloubky do 4 m</t>
  </si>
  <si>
    <t>s uložením pažin na vzdálenost do 3 m od okraje výkopu,</t>
  </si>
  <si>
    <t>151101301R00</t>
  </si>
  <si>
    <t>Zřízení rozepření zapažených stěn výkopů při roubení příložném, hloubky do 4 m</t>
  </si>
  <si>
    <t>s potřebným přepažováním,</t>
  </si>
  <si>
    <t>jámy: : 29*(9,00*3,00*2,50)</t>
  </si>
  <si>
    <t>21*(8,00*2,00*2,50)</t>
  </si>
  <si>
    <t>6*(2,00*2,00*2,50)</t>
  </si>
  <si>
    <t>jáma u VDJ : (3,00*4,00*4,00)</t>
  </si>
  <si>
    <t>151101311R00</t>
  </si>
  <si>
    <t>Odstranění rozepření stěn výkopů při roubení příložném, hloubky do 4 m</t>
  </si>
  <si>
    <t>s uložením materiálu na vzdálenost do 3 m od okraje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</si>
  <si>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</si>
  <si>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</si>
  <si>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</si>
  <si>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jámy: : (1370,095+1102,675)/100*3</t>
  </si>
  <si>
    <t>výkop : (540,038+432,030)/100*50</t>
  </si>
  <si>
    <t>(2*60,90)/100*50</t>
  </si>
  <si>
    <t>161101151R00</t>
  </si>
  <si>
    <t>Svislé přemístění výkopku z horniny 5 až 7, při hloubce výkopu přes 1 do 2,5 m</t>
  </si>
  <si>
    <t>jámy: : 267,420/100*8</t>
  </si>
  <si>
    <t>výkop: : 108,007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</si>
  <si>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</si>
  <si>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</si>
  <si>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</si>
  <si>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na meziskládku a zpět</t>
  </si>
  <si>
    <t>cca 60% výkopku,ostatní zůstává vedle rýhy</t>
  </si>
  <si>
    <t>1154,484*2</t>
  </si>
  <si>
    <t>trvalá skládka do 25 km</t>
  </si>
  <si>
    <t>jámy: : (1370,095+1102,675)</t>
  </si>
  <si>
    <t>výkop : (540,038+432,030)</t>
  </si>
  <si>
    <t>(2*60,90)</t>
  </si>
  <si>
    <t>odpočet zásypu: : -1924,140</t>
  </si>
  <si>
    <t>162701155R00</t>
  </si>
  <si>
    <t>Vodorovné přemístění výkopku z horniny 5 až 7, na vzdálenost přes 9 000  do 10 000 m</t>
  </si>
  <si>
    <t>jámy: : 267,420</t>
  </si>
  <si>
    <t>162701109R00</t>
  </si>
  <si>
    <t>Vodorovné přemístění výkopku příplatek k ceně za každých dalších i započatých 1 000 m přes 10 000 m_x000D_
 z horniny 1 až 4</t>
  </si>
  <si>
    <t>1642,498*15</t>
  </si>
  <si>
    <t>162701159R00</t>
  </si>
  <si>
    <t>Vodorovné přemístění výkopku příplatek k ceně za každých dalších i započatých 1 000 m přes 10 000 m_x000D_
 z horniny 5 až 7</t>
  </si>
  <si>
    <t>375,427*15</t>
  </si>
  <si>
    <t>162301412R00</t>
  </si>
  <si>
    <t>Vodorovné přemístění větví, kmenů, nebo pařezů kmenů stromů listnatých, průměru kmene přes 300 do 500 mm, na vzdálenost do 5 000 m</t>
  </si>
  <si>
    <t xml:space="preserve"> s naložením, složením a dopravou,</t>
  </si>
  <si>
    <t>167101102R00</t>
  </si>
  <si>
    <t>Nakládání, skládání, překládání neulehlého výkopku nakládání výkopku_x000D_
 přes 100 m3, z horniny 1 až 4</t>
  </si>
  <si>
    <t>1924,140/100*60</t>
  </si>
  <si>
    <t>171101101R00</t>
  </si>
  <si>
    <t>Uložení sypaniny do násypů zhutněných s uzavřením povrchu násypu z hornin soudržných s předepsanou mírou zhutnění v procentech výsledků zkoušek Proctor-Standard							_x000D_
							_x000D_
 na 95 % PS</t>
  </si>
  <si>
    <t>s rozprostřením sypaniny ve vrstvách a s hrubým urovnáním,</t>
  </si>
  <si>
    <t>AŠ : 42,40</t>
  </si>
  <si>
    <t>171201201R00</t>
  </si>
  <si>
    <t>Uložení sypaniny na dočasnou skládku tak, že na 1 m2 plochy připadá přes 2 m3 výkopku nebo ornice</t>
  </si>
  <si>
    <t>1154,484/2</t>
  </si>
  <si>
    <t>174101101R00</t>
  </si>
  <si>
    <t>Zásyp sypaninou se zhutněním jam, šachet, rýh nebo kolem objektů v těchto vykopávkách</t>
  </si>
  <si>
    <t>z jakékoliv horniny s uložením výkopku po vrstvách,</t>
  </si>
  <si>
    <t>vytříděnou zeminou</t>
  </si>
  <si>
    <t>včetně strojního přemístění materiálu pro zásyp ze vzdálenosti do 10 m od okraje zásypu</t>
  </si>
  <si>
    <t>zeleň : 26*(9,00*3,00)*(2,50-0,50-0,70-0,20)</t>
  </si>
  <si>
    <t>19*(8,00*2,00)*(2,50-0,50-0,70-0,20)</t>
  </si>
  <si>
    <t>4*(2,00*2,00)*(2,50-0,50-0,70-0,20)</t>
  </si>
  <si>
    <t>zeleň : 357,50*1,50*(1,60-0,10-0,70-0,20)</t>
  </si>
  <si>
    <t>39,00*2,00*4,00</t>
  </si>
  <si>
    <t>zeleň : 58,00*1,50*(1,60-0,10-0,70-0,20)</t>
  </si>
  <si>
    <t>AŠ : 3*(3,00*3,00*1,00)</t>
  </si>
  <si>
    <t>2*(2,10*3,00*1,00)</t>
  </si>
  <si>
    <t>1*(2,50*2,50*1,00)</t>
  </si>
  <si>
    <t>1*(5,30*3,80*1,00)</t>
  </si>
  <si>
    <t>jáma u VDJ : 3,00*4,00*4,00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</si>
  <si>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</si>
  <si>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</si>
  <si>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</si>
  <si>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výkop : 373,00*1,50*0,70</t>
  </si>
  <si>
    <t>58,00*1,50*0,70</t>
  </si>
  <si>
    <t>jámy: : 29*(9,00*3,00)*0,70</t>
  </si>
  <si>
    <t>21*(8,00*2,00)*0,70</t>
  </si>
  <si>
    <t>6*(2,00*2,00)*0,70</t>
  </si>
  <si>
    <t xml:space="preserve">odpočet potrubí: : </t>
  </si>
  <si>
    <t>-(373,00+58,00)*3,14*0,20*0,20</t>
  </si>
  <si>
    <t>-(29*9,00)*3,14*0,20*0,20</t>
  </si>
  <si>
    <t>-(21*8,00)*3,14*0,20*0,20</t>
  </si>
  <si>
    <t>-12,00*3,14*0,20*0,20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</si>
  <si>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</si>
  <si>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</si>
  <si>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</si>
  <si>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</si>
  <si>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zeleň : 26*(9,00*3,00)</t>
  </si>
  <si>
    <t>19*(8,00*2,00)</t>
  </si>
  <si>
    <t>4*(2,00*2,00)</t>
  </si>
  <si>
    <t>zeleň : 357,50*1,50</t>
  </si>
  <si>
    <t>zeleň : 58,00*1,50</t>
  </si>
  <si>
    <t>AŠ : 2*(2,50*3,00)</t>
  </si>
  <si>
    <t>2*(2,10*3,00)</t>
  </si>
  <si>
    <t>181301113R00</t>
  </si>
  <si>
    <t>Rozprostření a urovnání ornice v rovině v souvislé ploše přes 500 m2, tloušťka vrstvy přes 150 do 200 mm</t>
  </si>
  <si>
    <t>s případným nutným přemístěním hromad nebo dočasných skládek na místo potřeby ze vzdálenosti do 30 m, v rovině nebo ve svahu do 1 : 5,</t>
  </si>
  <si>
    <t>199000002R00</t>
  </si>
  <si>
    <t>Poplatky za skládku horniny 1- 4, skupina 17 05 04 z Katalogu odpadů</t>
  </si>
  <si>
    <t>199000003R00</t>
  </si>
  <si>
    <t>Poplatky za skládku horniny 5 - 7, skupina 17 05 04 z Katalogu odpadů</t>
  </si>
  <si>
    <t>174101109T00</t>
  </si>
  <si>
    <t>Zásyp jam, rýh materiálem s mírou zhutnitelnosti dle TP 146, včetně drceného kameniva</t>
  </si>
  <si>
    <t>místní komun. : 1*(9,00*3,00)*(2,50-0,50-0,70-0,41)</t>
  </si>
  <si>
    <t>dlažba-dl.kostky : 2*(9,00*3,00)*(2,50-0,50-0,70-0,42)</t>
  </si>
  <si>
    <t>2*(8,00*2,00)*(2,50-0,50-0,70-0,42)</t>
  </si>
  <si>
    <t>2*(2,00*2,00)*(2,50-0,50-0,70-0,42)</t>
  </si>
  <si>
    <t>místní komun. : 3,50*1,50*(1,60-0,10-0,70-0,41)</t>
  </si>
  <si>
    <t>štěrk : 12,00*1,50*(1,60-0,10-0,70-0,30)</t>
  </si>
  <si>
    <t>183551111T02</t>
  </si>
  <si>
    <t>Rekultivace  terénu pojížděného staveb.technikou, do 5 ha , do 5 st</t>
  </si>
  <si>
    <t xml:space="preserve">m2    </t>
  </si>
  <si>
    <t>199020301T00</t>
  </si>
  <si>
    <t>Položení kabelových žlabů vč.poklopů</t>
  </si>
  <si>
    <t xml:space="preserve">m     </t>
  </si>
  <si>
    <t>00572400R</t>
  </si>
  <si>
    <t>směs travní parková, pro běžnou zátěž</t>
  </si>
  <si>
    <t>kg</t>
  </si>
  <si>
    <t>SPCM</t>
  </si>
  <si>
    <t>POL3_</t>
  </si>
  <si>
    <t>1672,850/50</t>
  </si>
  <si>
    <t>28350001</t>
  </si>
  <si>
    <t>Žlab kabelový betonový dl.1000 mm, AZD 13-100</t>
  </si>
  <si>
    <t xml:space="preserve">ks    </t>
  </si>
  <si>
    <t>28350002</t>
  </si>
  <si>
    <t>Zákrytová deska kabelového žlabu-betonová dl.500 mm, AZD 114-50</t>
  </si>
  <si>
    <t>58337304R</t>
  </si>
  <si>
    <t>štěrkopísek frakce 0,0 až 16,0 mm; třída B</t>
  </si>
  <si>
    <t>t</t>
  </si>
  <si>
    <t>1143,127*1,80</t>
  </si>
  <si>
    <t>113106211R00</t>
  </si>
  <si>
    <t>Rozebrání vozovek a ploch s jakoukoliv výplní spár _x000D_
 v ploše jednotlivě do 200 m2, z velkých kostek, kladených do lože z kameniva těženého, škváry nebo strusky</t>
  </si>
  <si>
    <t>822-1</t>
  </si>
  <si>
    <t>s přemístěním hmot na skládku na vzdálenost do 3 m nebo s naložením na dopravní prostředek</t>
  </si>
  <si>
    <t>dlažba-dl.kostky : 2*(9,00*3,00)</t>
  </si>
  <si>
    <t>2*(8,00*2,00)</t>
  </si>
  <si>
    <t>2*(2,00*2,00)</t>
  </si>
  <si>
    <t>113107515R00</t>
  </si>
  <si>
    <t>Odstranění podkladů nebo krytů z kameniva hrubého drceného, v ploše jednotlivě do 50 m2, tloušťka vrstvy 150 mm</t>
  </si>
  <si>
    <t>štěrk : 12,00*1,50</t>
  </si>
  <si>
    <t>113107620R00</t>
  </si>
  <si>
    <t>Odstranění podkladů nebo krytů z kameniva hrubého drceného, v ploše jednotlivě nad 50 m2, tloušťka vrstvy 200 mm</t>
  </si>
  <si>
    <t>místní komun. : 1*(9,00*3,00)</t>
  </si>
  <si>
    <t>místní komun. : 3,50*1,50</t>
  </si>
  <si>
    <t>113108307R00</t>
  </si>
  <si>
    <t>Odstranění podkladů nebo krytů živičných, v ploše jednotlivě do 50 m2, tloušťka vrstvy 70 mm</t>
  </si>
  <si>
    <t>113151113R00</t>
  </si>
  <si>
    <t>Odstranění podkladu, krytu frézováním povrch živičný, plochy do 500 m2 na jednom objektu nebo při provádění pruhu šířky do  750 mm, tloušťky 40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</si>
  <si>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</si>
  <si>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místní komun. : 1*(9,50*3,50)</t>
  </si>
  <si>
    <t>místní komun. : 3,50*2,00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</si>
  <si>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</si>
  <si>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</si>
  <si>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</si>
  <si>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>919735112R00</t>
  </si>
  <si>
    <t>Řezání stávajících krytů nebo podkladů živičných, hloubky přes 50 do 100 mm</t>
  </si>
  <si>
    <t>včetně spotřeby vody</t>
  </si>
  <si>
    <t>místní komun. : 1*(2*9,50+2*3,50)</t>
  </si>
  <si>
    <t>místní komun. : 3,50*2</t>
  </si>
  <si>
    <t>979082219R00</t>
  </si>
  <si>
    <t>Vodorovná doprava suti po suchu příplatek k ceně za každý další i započatý 1 km přes 1 km</t>
  </si>
  <si>
    <t>EKO skládka do 25 km</t>
  </si>
  <si>
    <t>113,246*24</t>
  </si>
  <si>
    <t>979082213R00</t>
  </si>
  <si>
    <t>Vodorovná doprava suti po suchu bez naložení, ale se složením a hrubým urovnáním na vzdálenost do 1 km</t>
  </si>
  <si>
    <t>POL8_</t>
  </si>
  <si>
    <t xml:space="preserve">Demontážní hmotnosti z položek s pořadovými čísly: : </t>
  </si>
  <si>
    <t xml:space="preserve">55,56,57,58,59,60, : </t>
  </si>
  <si>
    <t>Součet: : 113,24650</t>
  </si>
  <si>
    <t>979990113T00</t>
  </si>
  <si>
    <t>Poplatek za skládku suti</t>
  </si>
  <si>
    <t>451572111R00</t>
  </si>
  <si>
    <t>Lože pod potrubí, stoky a drobné objekty z kameniva drobného těženého 0÷4 mm</t>
  </si>
  <si>
    <t>827-1</t>
  </si>
  <si>
    <t>v otevřeném výkopu,</t>
  </si>
  <si>
    <t>výkop : 373,00*1,50*0,10</t>
  </si>
  <si>
    <t>58,00*1,50*0,10</t>
  </si>
  <si>
    <t>452313131R00</t>
  </si>
  <si>
    <t>Podkladní a zajišťovací konstrukce z betonu bloky pro potrubí , z betonu prostého třídy C 12/15</t>
  </si>
  <si>
    <t>z cementu portlandského nebo struskoportlandského, v otevřeném výkopu,</t>
  </si>
  <si>
    <t>betonové patky,bloky</t>
  </si>
  <si>
    <t>32*(0,45*0,45*0,50)</t>
  </si>
  <si>
    <t>10*0,20</t>
  </si>
  <si>
    <t>461211811R00</t>
  </si>
  <si>
    <t>Patka pro dlažbu z lom. kamene zděná na sucho</t>
  </si>
  <si>
    <t>2*0,30*0,60*3,00</t>
  </si>
  <si>
    <t>463212300R00</t>
  </si>
  <si>
    <t>Rovnanina z lomového kamene neupraveného lomový záhozový kámen, objem přes 3 m3, hmotnost jednotlivých kamenů do 200 kg, urovnání líce a vyklínování spár úlomky kamene</t>
  </si>
  <si>
    <t>831-2</t>
  </si>
  <si>
    <t>pro podélné i příčné objekty</t>
  </si>
  <si>
    <t>opevnění vodního toku</t>
  </si>
  <si>
    <t>3,00*4,60*0,40</t>
  </si>
  <si>
    <t>451541199T01</t>
  </si>
  <si>
    <t>Podsyp potrubí ze štěrkodrtě 0 - 16 mm</t>
  </si>
  <si>
    <t>RTS 19/ I</t>
  </si>
  <si>
    <t>jámy: : 29*(9,00*3,00)*0,40</t>
  </si>
  <si>
    <t>21*(8,00*2,00)*0,40</t>
  </si>
  <si>
    <t>6*(2,00*2,00)*0,40</t>
  </si>
  <si>
    <t>451541199T02</t>
  </si>
  <si>
    <t>Podsyp dna jámy makadamem 16 - 32 mm</t>
  </si>
  <si>
    <t>jámy: : 29*(9,00*3,00)*0,10</t>
  </si>
  <si>
    <t>21*(8,00*2,00)*0,10</t>
  </si>
  <si>
    <t>6*(2,00*2,00)*0,10</t>
  </si>
  <si>
    <t>564782111R00</t>
  </si>
  <si>
    <t>Podklad nebo kryt z kameniva hrubého s výplň. kam. tloušťka po zhutnění 300 mm</t>
  </si>
  <si>
    <t>kamenivo hrubé drcené vel. 32 - 63 mm s výplňovým kamenivem (vibrovaný štěrk), s rozprostřením, vlhčením a zhutněním</t>
  </si>
  <si>
    <t>564851111RT2</t>
  </si>
  <si>
    <t>Podklad ze štěrkodrti s rozprostřením a zhutněním frakce 0-32 mm, tloušťka po zhutnění 150 mm</t>
  </si>
  <si>
    <t>ve dvou vrstvách</t>
  </si>
  <si>
    <t>místní komun. : 1*(9,00*3,00)*2</t>
  </si>
  <si>
    <t>dlažba-dl.kostky : 2*(9,00*3,00)*2</t>
  </si>
  <si>
    <t>2*(8,00*2,00)*2</t>
  </si>
  <si>
    <t>2*(2,00*2,00)*2</t>
  </si>
  <si>
    <t>místní komun. : 3,50*1,50*2</t>
  </si>
  <si>
    <t>565151111R00</t>
  </si>
  <si>
    <t>Podklad z kameniva obaleného asfaltem ACP 16+ až ACP 22+, v pruhu šířky do 3 m, třídy 1, tloušťka po zhutnění 70 mm</t>
  </si>
  <si>
    <t>s rozprostřením a zhutněním</t>
  </si>
  <si>
    <t>573231110R00</t>
  </si>
  <si>
    <t>Postřik živičný spojovací bez posypu kamenivem z emulze, v množství od 0,3 do 0,5 kg/m2</t>
  </si>
  <si>
    <t>577112113R00</t>
  </si>
  <si>
    <t>Beton asfaltový z modifikovaného asfaltu v pruhu šířky do 3 m, ACO 11 S , tloušťky 40 mm, plochy přes 1000 m2</t>
  </si>
  <si>
    <t>591111111R00</t>
  </si>
  <si>
    <t>Kladení dlažby z kostek velkých z kamene, do lože z kameniva těženého tloušťky 50 mm</t>
  </si>
  <si>
    <t>s provedením lože do 50 mm, s vyplněním spár, s dvojím beraněním a se smetením přebytečného materiálu na krajnici</t>
  </si>
  <si>
    <t>58380155R</t>
  </si>
  <si>
    <t>kostka dlažební materiálová skupina I/2 (žula); 15/17 cm</t>
  </si>
  <si>
    <t>náhrada 60%</t>
  </si>
  <si>
    <t>(94,00/100*60)/2,50*1,05</t>
  </si>
  <si>
    <t>851601102RT1</t>
  </si>
  <si>
    <t>Montáž potrubí z tvárné litiny s pružným spojem s pružným spojem _x000D_
 DN 100 mm</t>
  </si>
  <si>
    <t>z trub tlakových hrdlových, v otevřeném výkopu,</t>
  </si>
  <si>
    <t>851601104RT1</t>
  </si>
  <si>
    <t>Montáž potrubí z tvárné litiny s pružným spojem s pružným spojem _x000D_
 DN 150 mm</t>
  </si>
  <si>
    <t>851601109RT1</t>
  </si>
  <si>
    <t>Montáž potrubí z tvárné litiny s pružným spojem s pružným spojem _x000D_
 DN 400 mm</t>
  </si>
  <si>
    <t>468,00+726,00</t>
  </si>
  <si>
    <t>857312121R00</t>
  </si>
  <si>
    <t>Montáž litinových tvarovek na potrubí litinovém tlakovém jednoosých, na potrubí z trub přírubových v otevřeném výkopu, v otevřeném kanálu nebo v šachtě, DN 150 mm</t>
  </si>
  <si>
    <t>857372121R00</t>
  </si>
  <si>
    <t>Montáž litinových tvarovek na potrubí litinovém tlakovém jednoosých, na potrubí z trub přírubových v otevřeném výkopu, v otevřeném kanálu nebo v šachtě, DN 300 mm</t>
  </si>
  <si>
    <t>DN 250 : 2</t>
  </si>
  <si>
    <t>DN 300 : 1</t>
  </si>
  <si>
    <t>857392121R00</t>
  </si>
  <si>
    <t>Montáž litinových tvarovek na potrubí litinovém tlakovém jednoosých, na potrubí z trub přírubových v otevřeném výkopu, v otevřeném kanálu nebo v šachtě, DN 400 mm</t>
  </si>
  <si>
    <t>857394121R00</t>
  </si>
  <si>
    <t>Montáž litinových tvarovek na potrubí litinovém tlakovém odbočných, na potrubí z trub přírubových v otevřeném výkopu, v otevřeném kanálu nebo v šachtě, DN 400 mm</t>
  </si>
  <si>
    <t>857601102R00</t>
  </si>
  <si>
    <t>Montáž litinových tvarovek na potrubí litinovém tlakovém jednoosých, na potrubí z trub hrdlových  v otevřeném výkopu, v otevřeném kanálu nebo v šachtě, DN 100 mm</t>
  </si>
  <si>
    <t>857601104R00</t>
  </si>
  <si>
    <t>Montáž litinových tvarovek na potrubí litinovém tlakovém jednoosých, na potrubí z trub hrdlových  v otevřeném výkopu, v otevřeném kanálu nebo v šachtě, DN 150 mm</t>
  </si>
  <si>
    <t>857601109R00</t>
  </si>
  <si>
    <t>Montáž litinových tvarovek na potrubí litinovém tlakovém jednoosých, na potrubí z trub hrdlových  v otevřeném výkopu, v otevřeném kanálu nebo v šachtě, DN 400 mm</t>
  </si>
  <si>
    <t>34+57+1</t>
  </si>
  <si>
    <t>857701109R00</t>
  </si>
  <si>
    <t>Montáž litinových tvarovek na potrubí litinovém tlakovém odbočných, na potrubí z trub hrdlových  v otevřeném výkopu, v otevřeném kanálu nebo v šachtě, DN 400 mm</t>
  </si>
  <si>
    <t>891311111R00</t>
  </si>
  <si>
    <t>Montáž vodovodních armatur na potrubí šoupátek v otevřeném výkopu nebo v šachtách s osazením zemní soupravy (bez poklopů), DN 150 mm</t>
  </si>
  <si>
    <t>891361111R00</t>
  </si>
  <si>
    <t>Montáž vodovodních armatur na potrubí šoupátek v otevřeném výkopu nebo v šachtách s osazením zemní soupravy (bez poklopů), DN 250 mm</t>
  </si>
  <si>
    <t>891391111R00</t>
  </si>
  <si>
    <t>Montáž vodovodních armatur na potrubí šoupátek v otevřeném výkopu nebo v šachtách s osazením zemní soupravy (bez poklopů), DN 400 mm</t>
  </si>
  <si>
    <t>892351111R00</t>
  </si>
  <si>
    <t>Tlakové zkoušky vodovodního potrubí DN 150 nebo 200 mm</t>
  </si>
  <si>
    <t>přísun, montáže, demontáže a odsunu zkoušecího čerpadla, napuštění tlakovou vodou a dodání vody pro tlakovou zkoušku,</t>
  </si>
  <si>
    <t>DN 100 : 24,00+21,00</t>
  </si>
  <si>
    <t>DN 150 : 18,00</t>
  </si>
  <si>
    <t>892421111R00</t>
  </si>
  <si>
    <t>Tlakové zkoušky vodovodního potrubí DN 400 nebo 500 mm</t>
  </si>
  <si>
    <t>DN 400 : 3474,00+33,00</t>
  </si>
  <si>
    <t>892442111R00</t>
  </si>
  <si>
    <t>Zabezpečení konců vodovodního potrubí při tlakových zkouškách DN přes 300 do 600 mm</t>
  </si>
  <si>
    <t>úsek</t>
  </si>
  <si>
    <t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t>
  </si>
  <si>
    <t>892353111R00</t>
  </si>
  <si>
    <t>Proplach a desinfekce vodovodního potrubí DN 150 nebo 200 mm</t>
  </si>
  <si>
    <t>napuštění a vypuštění vody, dodání vody a desinfekčního prostředku, náklady na bakteriologický rozbor vody,</t>
  </si>
  <si>
    <t>892423111R00</t>
  </si>
  <si>
    <t>Proplach a desinfekce vodovodního potrubí DN 400 nebo 500 mm</t>
  </si>
  <si>
    <t>899401112R00</t>
  </si>
  <si>
    <t>Osazení poklopů litinových šoupátkových</t>
  </si>
  <si>
    <t>včetně podezdění</t>
  </si>
  <si>
    <t>899623171R00</t>
  </si>
  <si>
    <t>Obetonování potrubí nebo zdiva stok betonem prostým třídy C 25/30</t>
  </si>
  <si>
    <t>opevnění potrubí beton C25/30 XC2- Dmax 16-S2</t>
  </si>
  <si>
    <t>1.fáze : 2*1,40*1,50*0,40</t>
  </si>
  <si>
    <t>2.fáze (cement.malta) : 2*0,90*0,60*0,25</t>
  </si>
  <si>
    <t>899643111R00</t>
  </si>
  <si>
    <t>Bednění pro obetonování potrubí v otevřeném příkopu</t>
  </si>
  <si>
    <t>1.fáze : 4*1,50*0,40+4*1,40*0,40</t>
  </si>
  <si>
    <t>2.fáze : 4*0,90*0,25+4*0,60*0,25</t>
  </si>
  <si>
    <t>899662113R00</t>
  </si>
  <si>
    <t>Výztuž obetonávky potrubí ze svařovaných sítí</t>
  </si>
  <si>
    <t>kari sítě 8 mm/oka 150x150 mm</t>
  </si>
  <si>
    <t>899721112R00</t>
  </si>
  <si>
    <t>Výstražné fólie výstražná fólie pro vodovod, šířka 30 cm</t>
  </si>
  <si>
    <t>851601106T30</t>
  </si>
  <si>
    <t>Bezvýkopová BVT technologie pokládky litinového potrubí DN 400 mm</t>
  </si>
  <si>
    <t>vč.montáže potrubí</t>
  </si>
  <si>
    <t>89904059T000</t>
  </si>
  <si>
    <t>Měděný izolovaný vodič H07V-K 25 mm s izolací (vyhledávací vodič)</t>
  </si>
  <si>
    <t>899712111T00</t>
  </si>
  <si>
    <t>Orientační tabulky</t>
  </si>
  <si>
    <t>Včetně dodání a připevnění tabulky.</t>
  </si>
  <si>
    <t>899713111T00</t>
  </si>
  <si>
    <t>Orientační  sloupky ocelové</t>
  </si>
  <si>
    <t>Včetně dodání sloupků a osazení sloupků.</t>
  </si>
  <si>
    <t>311951T12</t>
  </si>
  <si>
    <t>Vyhledávací vodič -Dvojitě izolovaný měděný vodič pro lokalizaci vodovodního potrubí, vodě odolný, průměr 6,35 mm</t>
  </si>
  <si>
    <t>minimálně ve stejné kvalitě jako detekční trasovací kabel TRACE SAFE pro vodovodní potrubí od společnosti ZARGES CZ, s.r.o.</t>
  </si>
  <si>
    <t>405900099T01</t>
  </si>
  <si>
    <t>Marker pro vyhledání PE tras; pracovní dosah 1,2 - 1,5 m, operační frekvence 145,7 kHz</t>
  </si>
  <si>
    <t>42200750R</t>
  </si>
  <si>
    <t>poklop uliční typ šoupátkový; šedá litina; použití pro vodu; vnitř.pr.D = 127 mm; D = 270,0 mm; výška 265 mm; pro: šoupátka</t>
  </si>
  <si>
    <t>poklop litinový,teleskopický</t>
  </si>
  <si>
    <t>422007T00</t>
  </si>
  <si>
    <t>Napojovací vývody NV2 (v poklopu)</t>
  </si>
  <si>
    <t>422007T01</t>
  </si>
  <si>
    <t>Napojovací vývody NV1</t>
  </si>
  <si>
    <t>42228319T44</t>
  </si>
  <si>
    <t>Sekční šoupě přírubové měkkotěsnící DN 150 mm; PN 10/16; Stavební délka F4</t>
  </si>
  <si>
    <t>42228319T47</t>
  </si>
  <si>
    <t>Sekční šoupě přírubové měkkotěsnící DN 250 mm; PN 10/16; Stavební délka F4</t>
  </si>
  <si>
    <t>42228319T48</t>
  </si>
  <si>
    <t>Sekční šoupě přírubové měkkotěsnící DN 400 mm; PN 10/16; Stavební délka F4</t>
  </si>
  <si>
    <t>42291000T</t>
  </si>
  <si>
    <t>Klíč šoupátkový</t>
  </si>
  <si>
    <t>42291510T</t>
  </si>
  <si>
    <t>Deska podkladová šoupátková</t>
  </si>
  <si>
    <t>42293255R</t>
  </si>
  <si>
    <t>souprava zemní teleskopická šoupátková; pro šoupátka a combi armatury; DN 125-150; krycí hloubka 1,3 - 1,8 m</t>
  </si>
  <si>
    <t>DN 150 : 2</t>
  </si>
  <si>
    <t>42293265R</t>
  </si>
  <si>
    <t>souprava zemní teleskopická šoupátková; pro šoupátka a combi armatury; DN 250; krycí hloubka 1,4 - 1,8 m</t>
  </si>
  <si>
    <t>42293280R</t>
  </si>
  <si>
    <t>souprava zemní teleskopická šoupátková; pro šoupátka a combi armatury; DN 400 - 500; krycí hloubka 1,5 - 1,8 m</t>
  </si>
  <si>
    <t>DN 400 : 3</t>
  </si>
  <si>
    <t>422935304R</t>
  </si>
  <si>
    <t>spojka jištěná proti posuvu; provedení hrdlová; PN 16,0; hrdlo 1 DN = 100, hrdlo 2 DN = 100; L =  332 mm; médium pitná a neagresivní odpadní voda; těleso tvárná litina</t>
  </si>
  <si>
    <t>4229353T00</t>
  </si>
  <si>
    <t>spojka jištěná proti posuvu; provedení hrdlová; PN 16,0; hrdlo 1 DN = 400, hrdlo 2 DN = 400</t>
  </si>
  <si>
    <t>552511289T40</t>
  </si>
  <si>
    <t>Násuvný zámkový hrdlový spoj na tvarovkách z tvárné litiny DN 400, min. PN 16</t>
  </si>
  <si>
    <t>552511289T42</t>
  </si>
  <si>
    <t>Násuvný zámkový hrdlový spoj na tvarovkách z tvárné litiny DN 150, min. PN 16</t>
  </si>
  <si>
    <t>552511289T43</t>
  </si>
  <si>
    <t>Násuvný zámkový hrdlový spoj na tvarovkách z tvárné litiny DN 250, min. PN 16</t>
  </si>
  <si>
    <t>55251131R</t>
  </si>
  <si>
    <t>trouba litinová vodovodní; tvárná litina; hrdlová; DN 100,0 mm; l = 6000,0 mm; spoj běžný pružný násuvný; PFA 85 bar; uvnitř VCM; vně krycí vrstva epoxi, zinko-Al povlak 400 g/m2</t>
  </si>
  <si>
    <t>tlaková třída min. C100, min. tl. stěny 4,7 mm, vnější ochrana žárové pokovení slitinou Zn/Al v množství  400 g/m2 dle ČSN EN  545:2015, odst. D.2.2, vnitřní ochrana odstředivě nanášená vystýlka z cementu dle ČSN EN 545:2015, s násuvnými zámkovými hrdlovými spoji, včetně zámkových spojů,těsnícího kroužku, čistá délka bez prořezu</t>
  </si>
  <si>
    <t>otevřený výkop : 24,00*1,01</t>
  </si>
  <si>
    <t>55251138R</t>
  </si>
  <si>
    <t>trouba litinová vodovodní; tvárná litina; hrdlová; DN 400,0 mm; l = 6000,0 mm; spoj běžný pružný násuvný; PFA 42 bar; uvnitř VCM; vně krycí vrstva epoxi, zinko-Al povlak 400 g/m2</t>
  </si>
  <si>
    <t xml:space="preserve"> tlaková třída min. C40, min. tl. stěny 6,0 mm, vnější ochrana žárové pokovení slitinou Zn/Al v množství  400 g/m2 dle ČSN EN  545:2015, odst. D.2.2, vnitřní ochrana odstředivě nanášená vystýlka z cementu dle ČSN EN 545:2015, s násuvnými zámkovými hrdlovými spoji, včetně zámkových spojů,těsnícího kroužku</t>
  </si>
  <si>
    <t>otevřený výkop : 726,00*1,01</t>
  </si>
  <si>
    <t>552511399T04</t>
  </si>
  <si>
    <t>Potrubí z tvárné litiny DN 150 - kalibrované dle ČSN EN 545, tlaková třída min. C 64</t>
  </si>
  <si>
    <t>tlaková třída min. C64,  min. tl. stěny 4,0 mm, vnější ochrana žárové pokovení slitinou Zn/Al v množství  400 g/m2 dle ČSN EN 14 542, vnitřní ochrana odstředivě nanášená vystýlka s vysokopecního cementu, s násuvnými zámkovými hrdlovými spoji, včetně zámkových spojů (podrobný popis potrubí viz technická zpráva)</t>
  </si>
  <si>
    <t>18,00*1,01</t>
  </si>
  <si>
    <t>5525116027R</t>
  </si>
  <si>
    <t>trouba litinová vodovodní; tvárná litina; hrdlová; DN 400,0 mm; l = 6000,0 mm; spoj jištěný s komorou; PFA 25 bar; uvnitř VCM; vně pozinkování + obal z CM</t>
  </si>
  <si>
    <t>s hrdlovým, dvojkomorovým, vnitřním, zámkovým spojem s návarkem, těsnícím kroužkem a jistícími segmenty (dle vnitropodnikové normy jednotlivých výrobců), tlaková třída min. C40, min. tl. stěny 6,0 mm, minimální tloušťka stěny 6,4 mm, vnější ochrana žárové pozinkování v množství  200 g/m2 v souladu s ČSN  EN  545:2015, odst. D.2.3  + vnější vrstva cementové malty tl. min. 5mm (OCM/ZMU) dle ČSN EN  15 542, vnitřní ochrana odstředivě nanášená vystýlka z cementu dle ČSN EN 545:2015, spoje budou kryty pryžovými manžetami a plechovými límci</t>
  </si>
  <si>
    <t>bezvýkop : 2280,00*1,01</t>
  </si>
  <si>
    <t>kalibrované</t>
  </si>
  <si>
    <t>s hrdlovým, dvojkomorovým, vnitřním, zámkovým spojem s návarkem, těsnícím kroužkem a jistícími segmenty (dle vnitropodnikové normy jednotlivých výrobců), tlaková třída min. C40, min. tl. stěny 6,0 mm, minimální tloušťka stěny 6,4 mm, vnější ochrana žárové pozinkování v množství  200 g/m2 v souladu s ČSN  EN  545:2015, odst. D.2.3  + vnější vrstva cementové malty tl. min. 5mm (OCM/ZMU) dle ČSN EN  15 542, vnitřní ochrana odstředivě nanášená vystýlka z cementu dle ČSN EN 545:2015, spoje budou kryty pryžovými manžetami a plechovými límci. Trubky se budou vtahovat, dovolená tažná síla jen 650 kN (podrobný popis potrubí viz technická zpráva) - bezvýkopová technologie</t>
  </si>
  <si>
    <t>otevřený výkop : 468,00*1,01</t>
  </si>
  <si>
    <t>5525117311R</t>
  </si>
  <si>
    <t>trouba litinová tepelně izolovaná, vodovodní; tvárná litina; hrdlová; DN 100,0 mm; l = 6000,0 mm; spoj jištěný s kroužkem; PFA 32 bar; uvnitř VCM; vně PUR tvrdá pěna, ocelová plášťová trouba</t>
  </si>
  <si>
    <t>- v chráničce</t>
  </si>
  <si>
    <t>21,00*1,01</t>
  </si>
  <si>
    <t>5525117317R</t>
  </si>
  <si>
    <t>trouba litinová tepelně izolovaná, vodovodní; tvárná litina; hrdlová; DN 400,0 mm; l = 6000,0 mm; spoj jištěný s kroužkem; PFA 16 bar; uvnitř VCM; vně PUR tvrdá pěna, ocelová plášťová trouba</t>
  </si>
  <si>
    <t>33,00*1,01</t>
  </si>
  <si>
    <t>55251373R</t>
  </si>
  <si>
    <t>trouba litinová vodovodní, kanalizační; tvárná litina; přírubová; DN 250,0 mm; l = 1000,0 mm; uvnitř práškový epoxid; vně práškový epoxid</t>
  </si>
  <si>
    <t>552519T00</t>
  </si>
  <si>
    <t>trouba litinová vodovodní, kanalizační; tvárná litina; přírubová; DN 400,0 mm; l =1000,0 mm</t>
  </si>
  <si>
    <t>5525852708R</t>
  </si>
  <si>
    <t>tvarovka přírubová s hladkým koncem tvárná litina; DN 250 mm; l = 420 mm; povrch. úprava práškový epoxid</t>
  </si>
  <si>
    <t>5525852711R</t>
  </si>
  <si>
    <t>tvarovka přírubová s hladkým koncem tvárná litina; DN 400 mm; l = 480 mm; povrch. úprava práškový epoxid</t>
  </si>
  <si>
    <t>552585T02</t>
  </si>
  <si>
    <t>tvarovka hrdlová s přírubovou odbočkou tvárná litina; PN 16; DN 1 = 400 mm; DN 2 = 150 mm, pro zámkový spoj</t>
  </si>
  <si>
    <t>55259432R</t>
  </si>
  <si>
    <t>koleno 22 1/2 °; PN 10; DN 100 mm; tvárná litina; hrdlové; spoj běžný pružný násuvný; uvnitř práškový epoxid; vně práškový epoxid</t>
  </si>
  <si>
    <t>pro zámkový spoj, min. PN 16</t>
  </si>
  <si>
    <t>55259454R</t>
  </si>
  <si>
    <t>koleno 30 °; PN 10; DN 150 mm; tvárná litina; hrdlové; spoj běžný pružný násuvný; uvnitř práškový epoxid; vně práškový epoxid</t>
  </si>
  <si>
    <t>55259471R</t>
  </si>
  <si>
    <t>koleno 45 °; PN 10; DN 100 mm; tvárná litina; hrdlové; spoj běžný pružný násuvný; uvnitř práškový epoxid; vně práškový epoxid</t>
  </si>
  <si>
    <t>55259473R</t>
  </si>
  <si>
    <t>koleno 45 °; PN 10; DN 150 mm; tvárná litina; hrdlové; spoj běžný pružný násuvný; uvnitř práškový epoxid; vně práškový epoxid</t>
  </si>
  <si>
    <t>55259483R</t>
  </si>
  <si>
    <t>koleno 90 °; PN 10; DN 100 mm; tvárná litina; hrdlové; spoj běžný pružný násuvný; uvnitř práškový epoxid; vně práškový epoxid</t>
  </si>
  <si>
    <t>552594T01</t>
  </si>
  <si>
    <t>koleno 90 °; PN 10; DN 400 mm; tvárná litina; hrdlové;pro zámkový spoj, min. PN 16</t>
  </si>
  <si>
    <t>552594T02</t>
  </si>
  <si>
    <t>koleno 45 °; PN 16; DN 400 mm; tvárná litina; hrdlové;pro zámkový spoj, min. PN 16</t>
  </si>
  <si>
    <t>552594T03</t>
  </si>
  <si>
    <t>koleno 30 °; PN 10; DN 400 mm; tvárná litina; hrdlové;pro zámkový spoj, min. PN 16</t>
  </si>
  <si>
    <t>552594T04</t>
  </si>
  <si>
    <t>koleno 22 1/2 °; PN 16; DN 400 mm; tvárná litina; hrdlové;pro zámkový spoj, min. PN 16</t>
  </si>
  <si>
    <t>552594T05</t>
  </si>
  <si>
    <t>koleno 11 1/4 °; PN 16; DN 400 mm; tvárná litina; hrdlové; pro zámkový spoj, min. PN 16</t>
  </si>
  <si>
    <t>552594T08</t>
  </si>
  <si>
    <t>koleno 22 1/2 °; DN 100 mm; tvárná litina s vnější tepelnou izolací, se dvěma hrdly, pro zámkový spoj, min. PN 16</t>
  </si>
  <si>
    <t>55259733R</t>
  </si>
  <si>
    <t>tvarovka přírubová s hrdlem tvárná litina; PN 10; DN 150 mm; spoj běžný pružný násuvný; uvnitř práškový epoxid; vně práškový epoxid</t>
  </si>
  <si>
    <t>hrdlo pro zámkový spoj, min. PN 16</t>
  </si>
  <si>
    <t>55259735R</t>
  </si>
  <si>
    <t>tvarovka přírubová s hrdlem tvárná litina; PN 10; DN 250 mm; spoj běžný pružný násuvný; uvnitř práškový epoxid; vně práškový epoxid</t>
  </si>
  <si>
    <t xml:space="preserve"> hrdlo pro zámkový spoj, min. PN 16</t>
  </si>
  <si>
    <t>552597T11</t>
  </si>
  <si>
    <t>přesuvka hrdlová tvárná litina; PN 16; DN 400 mm; pro zámkový spoj, PN 16</t>
  </si>
  <si>
    <t>55259834R</t>
  </si>
  <si>
    <t>přechod přírubový; PN 10; DN 1 = 300 mm; DN 2 = 250 mm; l = 300 mm; tvárná litina; uvnitř práškový epoxid; vně práškový epoxid</t>
  </si>
  <si>
    <t>55259954R</t>
  </si>
  <si>
    <t>koleno 30 °; PN 10; DN 150 mm; tvárná litina; přírubové; uvnitř práškový epoxid; vně práškový epoxid</t>
  </si>
  <si>
    <t>PN 16</t>
  </si>
  <si>
    <t>55259973R</t>
  </si>
  <si>
    <t>koleno 45 °; PN 10; DN 150 mm; tvárná litina; přírubové; uvnitř práškový epoxid; vně práškový epoxid</t>
  </si>
  <si>
    <t>552599900T05</t>
  </si>
  <si>
    <t>tvarovka přírubová s přírubovou odbočkou tvárná litina; DN 1 = 400 mm; DN 2 = 400 mm</t>
  </si>
  <si>
    <t>552599900T06</t>
  </si>
  <si>
    <t>tvarovka přírubová s přírubovou odbočkou tvárná litina; DN 1 = 400 mm; DN 2 = 300 mm</t>
  </si>
  <si>
    <t>552599900T07</t>
  </si>
  <si>
    <t>tvarovka přírubová s přírubovou odbočkou tvárná litina; DN 1 = 400 mm; DN 2 = 150 mm</t>
  </si>
  <si>
    <t>552599T00</t>
  </si>
  <si>
    <t>tvarovka přírubová s hrdlem tvárná litina; PN 10; DN400 mm PN;16 hrdlo pro zámkový spoj, min. PN 16</t>
  </si>
  <si>
    <t>552599T01</t>
  </si>
  <si>
    <t>koleno 22 1/2 °; PN 16; DN 400 mm; tvárná litina; přírubové; PN 16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</si>
  <si>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</si>
  <si>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</si>
  <si>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</si>
  <si>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>928621011T22</t>
  </si>
  <si>
    <t>Zálivka asfaltová spár hloubka do 150 mm</t>
  </si>
  <si>
    <t>Včetně vyčištění spár před provedením zálivky.</t>
  </si>
  <si>
    <t>59217460R</t>
  </si>
  <si>
    <t>obrubník silniční materiál beton; l = 1000,0 mm; š = 150,0 mm; h = 250,0 mm; barva šedá</t>
  </si>
  <si>
    <t>náhrada 30%</t>
  </si>
  <si>
    <t>15,00/100*30*1,05</t>
  </si>
  <si>
    <t>953981107R00</t>
  </si>
  <si>
    <t>Chemické kotvy do betonu, do cihelného zdiva do betonu, hloubky 280 mm, M 30, ampule pro chemickou kotvu</t>
  </si>
  <si>
    <t>801-4</t>
  </si>
  <si>
    <t>k použití s vytlačovacími a lepícími kotvami,v pouzdrech z pozinkované uhlíkové oceli tř.8.8</t>
  </si>
  <si>
    <t>2*4</t>
  </si>
  <si>
    <t>969011999T26</t>
  </si>
  <si>
    <t>Demontáž stávajícíh armatur na  potrubí; v montážních jámách</t>
  </si>
  <si>
    <t>soubor</t>
  </si>
  <si>
    <t>odstranění armatur,poklopů a pod.</t>
  </si>
  <si>
    <t>969013899T09</t>
  </si>
  <si>
    <t>Vybourání stávajícího vodovodl.potrubí  do DN 500 mm</t>
  </si>
  <si>
    <t>998273101R00</t>
  </si>
  <si>
    <t>Přesun hmot pro trubní vedení z trub litinových v otevřeném výkopu</t>
  </si>
  <si>
    <t>POL7_</t>
  </si>
  <si>
    <t>vodovodu nebo kanalizace hloubené nebo ražené (827 1.3, 827 2.3) z trub litinových včetně drobných objektů,</t>
  </si>
  <si>
    <t xml:space="preserve">Hmotnosti z položek s pořadovými čísly: : </t>
  </si>
  <si>
    <t xml:space="preserve">2,4,7,8,23,24,27,29,51,52,53,54,65,66,67,68,69,70,71,72,73,74,75,76,77,81,82,83,84,88,89,90,91,94, : </t>
  </si>
  <si>
    <t xml:space="preserve">96,97,98,99,100,104,105,108,109,110,111,112,113,114,115,116,117,118,119,120,121,122,123,124,125,126, : </t>
  </si>
  <si>
    <t xml:space="preserve">127,128,129,130,131,132,133,134,135,136,137,138,139,140,141,142,143,144,145,146,147,148,149,150,151, : </t>
  </si>
  <si>
    <t xml:space="preserve">152,153,154,155,156,157,158,159,160,162,163, : </t>
  </si>
  <si>
    <t>Součet: : 3766,75854</t>
  </si>
  <si>
    <t>711171559RV3</t>
  </si>
  <si>
    <t>Provedení izolace proti zemní vlhkosti termoplasty vodorovné, volně položené, fólie z PE, tloušťky 2 mm</t>
  </si>
  <si>
    <t>800-711</t>
  </si>
  <si>
    <t>2*3,50*21,00</t>
  </si>
  <si>
    <t>767911130R00</t>
  </si>
  <si>
    <t>Montáž oplocení z pletiva strojového, o výšce přes 1,6 do 2,0 m</t>
  </si>
  <si>
    <t>800-767</t>
  </si>
  <si>
    <t>využití stávajícího pletiva</t>
  </si>
  <si>
    <t>15,00+6,00</t>
  </si>
  <si>
    <t>767911822R00</t>
  </si>
  <si>
    <t>Demontáž oplocení demontáž pletiva, výšky do 2,0 m</t>
  </si>
  <si>
    <t>767999805R00</t>
  </si>
  <si>
    <t>Demontáž ostatních doplňků staveb doplňků staveb_x000D_
 o hmotnosti přes 500 kg</t>
  </si>
  <si>
    <t>oce.potrubíl DN 1000 : 4100</t>
  </si>
  <si>
    <t>oce.potrubíl DN 800 : 1700</t>
  </si>
  <si>
    <t>767833100T02</t>
  </si>
  <si>
    <t>Montáž zábradlí na nerez.mechanické kotvy; do vrtu pr.14 mm hl.56 mm</t>
  </si>
  <si>
    <t>na nerezové hmoždinky do betonu M 8 dl.50mm</t>
  </si>
  <si>
    <t>767995109T05</t>
  </si>
  <si>
    <t>Výroba a montáž kov. atypických konstr. do 100 kg</t>
  </si>
  <si>
    <t>z nerezové oceli  třídy 1.4301</t>
  </si>
  <si>
    <t>přesný popis viz.PD křížení vodního toku km 4,040</t>
  </si>
  <si>
    <t>nerez zábradlí : 65,00</t>
  </si>
  <si>
    <t>2869700T22</t>
  </si>
  <si>
    <t>Úložné sedlo-plechy S 355 J2+N, tl.10 mm; otvor pro kotvy pr.18 mm; 600x750x200 mm</t>
  </si>
  <si>
    <t>311863T21</t>
  </si>
  <si>
    <t>Drobný spojovací materiál-přírubový spoj DN 150</t>
  </si>
  <si>
    <t>nerez-šrouby A2,matky A4,těsnění s kovovou vložkou</t>
  </si>
  <si>
    <t>311863T23</t>
  </si>
  <si>
    <t>Drobný spojovací materiál -přírubový spoj DN 250</t>
  </si>
  <si>
    <t>nerez-šrouby,matky,těsnění</t>
  </si>
  <si>
    <t>311863T24</t>
  </si>
  <si>
    <t>Drobný spojovací materiál-přírubový spoj DN 400</t>
  </si>
  <si>
    <t>311863T25</t>
  </si>
  <si>
    <t>Drobný spojovací materiál -přírubový spoj DN 300</t>
  </si>
  <si>
    <t>998767101R00</t>
  </si>
  <si>
    <t>Přesun hmot pro kovové stavební doplňk. konstrukce v objektech výšky do 6 m</t>
  </si>
  <si>
    <t>50 m vodorovně</t>
  </si>
  <si>
    <t xml:space="preserve">168,169,170,171,172,173,174,175, : </t>
  </si>
  <si>
    <t>Součet: : 0,46169</t>
  </si>
  <si>
    <t>783237100T00</t>
  </si>
  <si>
    <t>Nátěr základní antikorozní  s vysokým obsahem zinkového prášku - odstín červenohnědý</t>
  </si>
  <si>
    <t>spotřeba: 0,235 kg/m2</t>
  </si>
  <si>
    <t>783237100T01</t>
  </si>
  <si>
    <t>Nátěr podkladní-dvousložkový epoxidový  s obsahem železité slídy-barva odstín šedý</t>
  </si>
  <si>
    <t>spotřeba: 0,451 kg/m2</t>
  </si>
  <si>
    <t>783251009T00</t>
  </si>
  <si>
    <t>Nátěr epoxidový kovových konstr. dvousložkový -polyuretanový</t>
  </si>
  <si>
    <t>RTS 18/ I</t>
  </si>
  <si>
    <t>odstín dle výběru stavebníka</t>
  </si>
  <si>
    <t>230011113R00</t>
  </si>
  <si>
    <t>Montáž trubky ocelové 273 x 7</t>
  </si>
  <si>
    <t>230011210R00</t>
  </si>
  <si>
    <t>Montáž trubky ocelové 820 x 10</t>
  </si>
  <si>
    <t>230011219R00</t>
  </si>
  <si>
    <t>Montáž trubky ocelové 1020 x 12</t>
  </si>
  <si>
    <t>230193007R00</t>
  </si>
  <si>
    <t>Nasunutí potrubní sekce do chráničky DN 250</t>
  </si>
  <si>
    <t>230200131R00</t>
  </si>
  <si>
    <t>Nasunutí potrubní sekce do ocel.chráničky, DN 1000</t>
  </si>
  <si>
    <t>včetně montáže a dodávky vymezovacích objímek pro nasunutí sekce a koncových manžet k uzavření chráničky</t>
  </si>
  <si>
    <t>23001129T001</t>
  </si>
  <si>
    <t>Zateplení a zazdění čela chráničky 1020 x 12</t>
  </si>
  <si>
    <t>zateplení polystyren tl.100mm</t>
  </si>
  <si>
    <t>zazdění plnou cihlou</t>
  </si>
  <si>
    <t>23020099T00</t>
  </si>
  <si>
    <t>Nasunutí potrubní sekce do ocel.chráničky, DN 800</t>
  </si>
  <si>
    <t>Manžeta půlená excentrická D 820x430 mm  3 ks; D 820x560 mm  2 ks</t>
  </si>
  <si>
    <t>vodní tok : 12,00</t>
  </si>
  <si>
    <t>silnice+železnice : 18,00</t>
  </si>
  <si>
    <t>142359T00</t>
  </si>
  <si>
    <t>Trubka ocelová D 820x10,0 mm</t>
  </si>
  <si>
    <t>14470140R</t>
  </si>
  <si>
    <t>trubka bezešvá P235GH,St.35.8; vnější průměr 273,0 mm; tloušťka stěny 7,1 mm; vhodná pro tlaková zařízení</t>
  </si>
  <si>
    <t>žlábek pro potrubí TLT DN 150</t>
  </si>
  <si>
    <t>14470142T01</t>
  </si>
  <si>
    <t>Trubka ocelová D 1020x12 mm</t>
  </si>
  <si>
    <t>svařovaná ocelová trouba S 355 J2H</t>
  </si>
  <si>
    <t>2865350T100</t>
  </si>
  <si>
    <t>Kluzná vymezovací objímka pro potrubí D 550-599, výška 60 mm (6x segment / objímka)</t>
  </si>
  <si>
    <t>2865350T101</t>
  </si>
  <si>
    <t>Kluzná vymezovací objímka pro potrubí D 550-599, výška 18 mm (6x segment / objímka)</t>
  </si>
  <si>
    <t>2865350T102</t>
  </si>
  <si>
    <t>Kluzná vymezovací objímka pro potrubí D 400-449, výška 75 mm (2x segment / objímka)</t>
  </si>
  <si>
    <t>2865350T103</t>
  </si>
  <si>
    <t>979081121R00</t>
  </si>
  <si>
    <t>Odvoz suti a vybouraných hmot na skládku příplatek za každý další 1 km</t>
  </si>
  <si>
    <t>801-3</t>
  </si>
  <si>
    <t>84,247*24</t>
  </si>
  <si>
    <t>979013112R00</t>
  </si>
  <si>
    <t xml:space="preserve">Svislá doprava suti a vybouraných hmot svislá doprava vybouraných hmot na výšku do 3,5 m,  </t>
  </si>
  <si>
    <t>821-1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</si>
  <si>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</si>
  <si>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 xml:space="preserve">162,163,167,168, : </t>
  </si>
  <si>
    <t>Součet: : 84,24708</t>
  </si>
  <si>
    <t>979081111R00</t>
  </si>
  <si>
    <t>Odvoz suti a vybouraných hmot na skládku do 1 km</t>
  </si>
  <si>
    <t>Včetně naložení na dopravní prostředek a složení na skládku, bez poplatku za skládku.</t>
  </si>
  <si>
    <t>979990103T00</t>
  </si>
  <si>
    <t>Poplatek za skládku suti -odpadů</t>
  </si>
  <si>
    <t>JKSO:</t>
  </si>
  <si>
    <t>827.11</t>
  </si>
  <si>
    <t>řady vodovodní přívodní a zásobovací</t>
  </si>
  <si>
    <t>JKSO</t>
  </si>
  <si>
    <t xml:space="preserve"> m</t>
  </si>
  <si>
    <t>potrubí z trub litinových</t>
  </si>
  <si>
    <t>JKSOChar</t>
  </si>
  <si>
    <t>rekonstrukce a modernizace objektu s opravou</t>
  </si>
  <si>
    <t>JKSOAkce</t>
  </si>
  <si>
    <t>s hrdlovým, dvojkomorovým, vnitřním, zámkovým spojem s návarkem, těsnícím kroužkem a jistícími segmenty (dle vnitropodnikové normy jednotlivých výrobců), tlaková třída min. C100, min. tl. stěny 4,7 mm, vnější ochrana z tepelné izolace z tvrzené PUR pěny (60-80 kg/m3) a plaště z PE-HD dle EN 253, vnitřní ochrana odstředivě nanášená vystýlka z cementu dle ČSN EN 545:2015, spoje budou kryty pryžovými manžetami . (podrobný popis potrubí viz technická zpráva)</t>
  </si>
  <si>
    <t>s hrdlovým, dvojkomorovým, vnitřním, zámkovým spojem s návarkem, těsnícím kroužkem a jistícími segmenty (dle vnitropodnikové normy jednotlivých výrobců), tlaková třída min. C40, min. tl. stěny 6,0 mm, vnější ochrana z tepelné izolace z tvrzené PUR pěny (60-80 kg/m3) a plaště z PE-HD dle EN 253, vnitřní ochrana odstředivě nanášená vystýlka z cementu dle ČSN EN 545:2015, spoje budou kryty pryžovými manžetami . (podrobný popis potrubí viz technická zpráva)</t>
  </si>
  <si>
    <t>242111113R00</t>
  </si>
  <si>
    <t xml:space="preserve">Osazení pláště studny ze skruží studna z betonových skruží  celých, DN 1000 mm,  </t>
  </si>
  <si>
    <t>825-1</t>
  </si>
  <si>
    <t>vodárenské kopané studny z betonových skruží na cementovou maltu MC 10, celokruhových, dílcových</t>
  </si>
  <si>
    <t>příplatek za každý další i započatý 1 m hloubky studny přes 4 m,</t>
  </si>
  <si>
    <t>271531111R00</t>
  </si>
  <si>
    <t>Polštáře zhutněné pod základy kamenivo hrubé, drcené, frakce 16 - 63 mm</t>
  </si>
  <si>
    <t>800-2</t>
  </si>
  <si>
    <t>průsakový obal</t>
  </si>
  <si>
    <t>0,70*3,14*0,50*0,50</t>
  </si>
  <si>
    <t>1,40*1,40*0,20</t>
  </si>
  <si>
    <t>271531114R00</t>
  </si>
  <si>
    <t>Polštáře zhutněné pod základy kamenivo drcené, frakce 8 - 16 mm</t>
  </si>
  <si>
    <t>kalosvody : 6*(0,70*0,90*0,10)</t>
  </si>
  <si>
    <t>273321611R00</t>
  </si>
  <si>
    <t>Beton základových desek železový třídy C 30/37</t>
  </si>
  <si>
    <t>801-1</t>
  </si>
  <si>
    <t>bez dodávky a uložení výztuže</t>
  </si>
  <si>
    <t>7,35*0,40*0,30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</si>
  <si>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</si>
  <si>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</si>
  <si>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</si>
  <si>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kalosvod : 6*(2*0,90*0,15*+2*0,70*0,15)</t>
  </si>
  <si>
    <t>6*(0,45*0,70)</t>
  </si>
  <si>
    <t>6*(4*0,45*0,75)</t>
  </si>
  <si>
    <t>přemostění : 2*(7,50*0,40)</t>
  </si>
  <si>
    <t>273351216R00</t>
  </si>
  <si>
    <t>Bednění stěn základových desek odstranění</t>
  </si>
  <si>
    <t>273361921RT8</t>
  </si>
  <si>
    <t>Výztuž základových desek ze svařovaných sítí průměr drátu 8 mm, velikost oka 100/100 mm</t>
  </si>
  <si>
    <t>včetně distančních prvků</t>
  </si>
  <si>
    <t>kalosvod : 0,167</t>
  </si>
  <si>
    <t>přemostění : 0,017</t>
  </si>
  <si>
    <t>273313799T00</t>
  </si>
  <si>
    <t>Beton výústního objektu na kalosvodu  prostý C 25/30</t>
  </si>
  <si>
    <t>C25/30-XC2-Dmax 16-S2</t>
  </si>
  <si>
    <t>6*0,90*0,70*0,15</t>
  </si>
  <si>
    <t>6*0,35*0,90*0,15*2</t>
  </si>
  <si>
    <t>6*0,45*0,40*0,15</t>
  </si>
  <si>
    <t>59225102R</t>
  </si>
  <si>
    <t>skruž železobetonová DN = 1 000,0 mm; h = 1 000,0 mm; s = 90,00 mm; počet stupadel 4; ocelové s PE povlakem; Pu 47 kN/m; beton C 35/45</t>
  </si>
  <si>
    <t>ochranná skruž</t>
  </si>
  <si>
    <t>km 5,644 : 1</t>
  </si>
  <si>
    <t>379312019T03</t>
  </si>
  <si>
    <t>Dobetonování prostupu zdí betonem prostým C 25/30</t>
  </si>
  <si>
    <t>vč.montáže a demontáže násypek,vč.stavebních úprav a sanačního nátěru</t>
  </si>
  <si>
    <t>otvor 0,90x0,90 šachty : 5*2+1</t>
  </si>
  <si>
    <t>otvor 0,90x0,90 VDJ : 3</t>
  </si>
  <si>
    <t>otvor 0,95x0,95 šachty : 1</t>
  </si>
  <si>
    <t>otvor šachty 0,50x0,50 : 1</t>
  </si>
  <si>
    <t>otvor 2x0,90x0,90 : 2</t>
  </si>
  <si>
    <t>38031600T002</t>
  </si>
  <si>
    <t>Oprava betonových stěn šachet -beton C 25/30-zapravení,zarovnání, vč.pomocného bednění</t>
  </si>
  <si>
    <t>2*(2*2,10*0,15*0,10+2*1,50*0,15*0,10)</t>
  </si>
  <si>
    <t>3*(2*2,10*0,15*0,10+2*2,10*0,15*0,10)</t>
  </si>
  <si>
    <t>1*(2*4,20*0,15*0,10+2*2,70*0,15*0,10)</t>
  </si>
  <si>
    <t>1*(4*1,80*0,15*0,10)</t>
  </si>
  <si>
    <t>5953453T01</t>
  </si>
  <si>
    <t>Těsnící pásek beton.a železobeton.konstr. bobtnající při styku s vodou, pásek 20x15 mm</t>
  </si>
  <si>
    <t>dilatační pásek</t>
  </si>
  <si>
    <t>armaturní.šachty : 6*(2*3,80)+3,80</t>
  </si>
  <si>
    <t>3*3,80</t>
  </si>
  <si>
    <t>VDJ : 2*(2*3,80)+3,80</t>
  </si>
  <si>
    <t>5953453T02</t>
  </si>
  <si>
    <t>Těsnící pásek beton.a železobeton.konstr. bobtnající při styku s vodou, pásek 10x15 mm</t>
  </si>
  <si>
    <t>vč.ovinutí potrubí</t>
  </si>
  <si>
    <t>armaturní.šachty : 6*(2*1,50)</t>
  </si>
  <si>
    <t>1*(2*0,60)</t>
  </si>
  <si>
    <t>3*(2*1,50)</t>
  </si>
  <si>
    <t>VDJ : 2*(2*1,50)+2*1,50</t>
  </si>
  <si>
    <t>411121200T00</t>
  </si>
  <si>
    <t>Osazování prefabrikovaných stropních dílců Osazování stropních prefabrikovaných  desek š. od 150 do 300, tl. 25 cm</t>
  </si>
  <si>
    <t>801-2</t>
  </si>
  <si>
    <t>montáž prefabrikovaných stropních dílců se zalitím spár, včetně podpěrné konstrukce, na cementovou maltu</t>
  </si>
  <si>
    <t>po obvodu na cement.maltu</t>
  </si>
  <si>
    <t>150x210 : 2</t>
  </si>
  <si>
    <t>210x210 : 3</t>
  </si>
  <si>
    <t>180x180 : 1</t>
  </si>
  <si>
    <t>470x320 : 1</t>
  </si>
  <si>
    <t>betonové patky</t>
  </si>
  <si>
    <t xml:space="preserve">beton.patka : </t>
  </si>
  <si>
    <t>AŠ : 29*(0,45*0,45*0,50)</t>
  </si>
  <si>
    <t>kalosvody : 20*(0,45*0,45*0,50)</t>
  </si>
  <si>
    <t>452313161R00</t>
  </si>
  <si>
    <t>Podkladní a zajišťovací konstrukce z betonu bloky pro potrubí , z betonu prostého třídy C 25/30</t>
  </si>
  <si>
    <t>opěrné bloky</t>
  </si>
  <si>
    <t>opěrný blok : 4*(0,40*0,30*0,40)</t>
  </si>
  <si>
    <t>2*(0,30*0,30*0,35)</t>
  </si>
  <si>
    <t>0,20*0,40*0,40</t>
  </si>
  <si>
    <t>0,60*0,70*0,70+0,20*0,20*0,68</t>
  </si>
  <si>
    <t>452353101R00</t>
  </si>
  <si>
    <t xml:space="preserve">Bednění podkladních a zajišťovacích konstrukcí bloků pro potrubí </t>
  </si>
  <si>
    <t>4*(2*0,30*0,40+2*0,40*0,40)</t>
  </si>
  <si>
    <t>2*(4*0,30*0,35)</t>
  </si>
  <si>
    <t>(2*0,20*0,40+2*0,40*0,40)</t>
  </si>
  <si>
    <t>(2*0,60*0,70+2*0,70*0,70)+(4*0,20*0,68)</t>
  </si>
  <si>
    <t>457451111R00</t>
  </si>
  <si>
    <t xml:space="preserve">Cementový potěr bez vložky,  </t>
  </si>
  <si>
    <t>tl. do 4 cm pod vodorovnou izolací nebo na ní, v předepsaném spádu, s vyhlazením povrchu,</t>
  </si>
  <si>
    <t>tl.5 mm</t>
  </si>
  <si>
    <t>4,20*2,70</t>
  </si>
  <si>
    <t>411121200T02</t>
  </si>
  <si>
    <t>Osazování stropních prefabrikovaných  vstupních komínků  60x90 cm</t>
  </si>
  <si>
    <t>411321900T00</t>
  </si>
  <si>
    <t>Přibetonování vstupních komínků-beton C 25/30</t>
  </si>
  <si>
    <t>7*(0,15*0,15*2,00)</t>
  </si>
  <si>
    <t>41132900T00</t>
  </si>
  <si>
    <t>Přibetonování hydroizolačního pásu -beton C 25/30</t>
  </si>
  <si>
    <t>2*(1,50*2,10*0,05)</t>
  </si>
  <si>
    <t>3*(2,10*2,10*0,05)</t>
  </si>
  <si>
    <t>1*(1,80*1,80*0,05)</t>
  </si>
  <si>
    <t>odpočet otvorů : -6*(0,90*0,60*0,05)</t>
  </si>
  <si>
    <t>469521131T00</t>
  </si>
  <si>
    <t>Zpevnění drc.kamen. prolév. MC, nezhut. tl. 30 cm</t>
  </si>
  <si>
    <t xml:space="preserve">m3    </t>
  </si>
  <si>
    <t>0,80*0,90*0,30</t>
  </si>
  <si>
    <t>490822100T02</t>
  </si>
  <si>
    <t>Automobilová doprava prefabrikovaných dílů 170 km</t>
  </si>
  <si>
    <t>5922400T03</t>
  </si>
  <si>
    <t>Zákrytová deska 210/210/25</t>
  </si>
  <si>
    <t>5922400T04</t>
  </si>
  <si>
    <t>Zákrytová deska 150/210/25</t>
  </si>
  <si>
    <t>5922400T05</t>
  </si>
  <si>
    <t>Zákrytová deska 180/180/25</t>
  </si>
  <si>
    <t>5922400T06</t>
  </si>
  <si>
    <t>Zákrytová deska 470/320/25</t>
  </si>
  <si>
    <t>5922500T00</t>
  </si>
  <si>
    <t>Komínek 60/90/50 tl. stěny 150mm</t>
  </si>
  <si>
    <t>5922500T01</t>
  </si>
  <si>
    <t>Komínek 60/90/70 tl. stěny 150mm</t>
  </si>
  <si>
    <t>5922500T02</t>
  </si>
  <si>
    <t>Komínek 60/90/100 tl. stěny 150mm</t>
  </si>
  <si>
    <t>5922500T03</t>
  </si>
  <si>
    <t>Komínek 60/90/10 tl. stěny 150mm</t>
  </si>
  <si>
    <t>5922500T04</t>
  </si>
  <si>
    <t>Komínek 60/90/25 tl. stěny 150mm</t>
  </si>
  <si>
    <t>857242121R00</t>
  </si>
  <si>
    <t>Montáž litinových tvarovek na potrubí litinovém tlakovém jednoosých, na potrubí z trub přírubových v otevřeném výkopu, v otevřeném kanálu nebo v šachtě, DN 80 mm</t>
  </si>
  <si>
    <t>857262121R00</t>
  </si>
  <si>
    <t>Montáž litinových tvarovek na potrubí litinovém tlakovém jednoosých, na potrubí z trub přírubových v otevřeném výkopu, v otevřeném kanálu nebo v šachtě, DN 100 mm</t>
  </si>
  <si>
    <t>857264121R00</t>
  </si>
  <si>
    <t>Montáž litinových tvarovek na potrubí litinovém tlakovém odbočných, na potrubí z trub přírubových v otevřeném výkopu, v otevřeném kanálu nebo v šachtě, DN 100 mm</t>
  </si>
  <si>
    <t>857352121R00</t>
  </si>
  <si>
    <t>Montáž litinových tvarovek na potrubí litinovém tlakovém jednoosých, na potrubí z trub přírubových v otevřeném výkopu, v otevřeném kanálu nebo v šachtě, DN 200 mm</t>
  </si>
  <si>
    <t>877212121R00</t>
  </si>
  <si>
    <t>Montáž elektrotvarovek Přirážka za 1 spoj elektrotvarovky, vnějšího průměru 63 mm</t>
  </si>
  <si>
    <t>km 4,028 : 2*2</t>
  </si>
  <si>
    <t>891211221R00</t>
  </si>
  <si>
    <t>Montáž vodovodních armatur na potrubí šoupátek v šachtách s ručním kolečkem, DN 50 mm</t>
  </si>
  <si>
    <t>891241221R00</t>
  </si>
  <si>
    <t>Montáž vodovodních armatur na potrubí šoupátek v šachtách s ručním kolečkem, DN 80 mm</t>
  </si>
  <si>
    <t>891243321R00</t>
  </si>
  <si>
    <t>Montáž vodovodních armatur na potrubí ventilů odvzdušňovacích nebo zavzdušňovacích mechanických a plovákových přírubových na venkovních řadech, DN 80 mm</t>
  </si>
  <si>
    <t>891261221R00</t>
  </si>
  <si>
    <t>Montáž vodovodních armatur na potrubí šoupátek v šachtách s ručním kolečkem, DN 100 mm</t>
  </si>
  <si>
    <t>891351221R00</t>
  </si>
  <si>
    <t>Montáž vodovodních armatur na potrubí šoupátek v šachtách s ručním kolečkem, DN 200 mm</t>
  </si>
  <si>
    <t>891371221R00</t>
  </si>
  <si>
    <t>Montáž vodovodních armatur na potrubí šoupátek v šachtách s ručním kolečkem, DN 300 mm</t>
  </si>
  <si>
    <t>km 7,228 : 1</t>
  </si>
  <si>
    <t>891391221R00</t>
  </si>
  <si>
    <t>Montáž vodovodních armatur na potrubí šoupátek v šachtách s ručním kolečkem, DN 400 mm</t>
  </si>
  <si>
    <t>891379119T00</t>
  </si>
  <si>
    <t>Montáž navrtávacích pasů DN 400</t>
  </si>
  <si>
    <t>km 4,028 : 1</t>
  </si>
  <si>
    <t>km 4,028 : 4</t>
  </si>
  <si>
    <t>km 4,275 : 2</t>
  </si>
  <si>
    <t>km 4,378 : 2</t>
  </si>
  <si>
    <t>km 4,449 : 2</t>
  </si>
  <si>
    <t>km 4,730 : 3</t>
  </si>
  <si>
    <t>km 5,172 : 2</t>
  </si>
  <si>
    <t>km 5,664 : 1</t>
  </si>
  <si>
    <t>kalosvody : 5</t>
  </si>
  <si>
    <t>AŠ přeruš. : 2</t>
  </si>
  <si>
    <t>km 4,275 : 4</t>
  </si>
  <si>
    <t>km 4,378 : 4</t>
  </si>
  <si>
    <t>km 4,449 : 4</t>
  </si>
  <si>
    <t>km 4,730 : 4</t>
  </si>
  <si>
    <t>km 5,172 : 4</t>
  </si>
  <si>
    <t>kalosvody : 20</t>
  </si>
  <si>
    <t>AŠ přeruš. : 4</t>
  </si>
  <si>
    <t>28613520R</t>
  </si>
  <si>
    <t>trubka plastová vodovodní hladká; PE 100RC; SDR 11,0; PN 16; D = 66,4 mm; l = 100000,0 mm</t>
  </si>
  <si>
    <t>km 4,028 : 1,60*1,015</t>
  </si>
  <si>
    <t>2865376T13</t>
  </si>
  <si>
    <t>Točivá polypropylenová příruba DN 50;PN 10/16 pro PE lemové nákružky D 63, s ocelovou výztuhou</t>
  </si>
  <si>
    <t>km 4,028 : 2</t>
  </si>
  <si>
    <t>2865376T26</t>
  </si>
  <si>
    <t>Lemový nákružek  PE 100, SDR 11; D 630 mm, s prodlouženým hrdlem</t>
  </si>
  <si>
    <t>42200810R</t>
  </si>
  <si>
    <t>kolo ruční typ s válc.dírou pro třmen.šoupátko; mat. šedá litina; průměr 200 mm; pro: ovládání průmysl.armatur</t>
  </si>
  <si>
    <t>422009T00</t>
  </si>
  <si>
    <t>Uliční poklop litinový tuhý, pro zavzdušňovací a odvzdušňovací soupravu</t>
  </si>
  <si>
    <t>4221229T00</t>
  </si>
  <si>
    <t>Zavzdušňovací a odvzdušňovací souprava DN 80, PN 16, dl. 1305 mm</t>
  </si>
  <si>
    <t>42228319T40</t>
  </si>
  <si>
    <t>Sekční šoupě přírubové měkkotěsnící DN 50 mm; PN 10/16; Stavební délka F4</t>
  </si>
  <si>
    <t>42228319T41</t>
  </si>
  <si>
    <t>Sekční šoupě přírubové měkkotěsnící DN 80 mm; PN 10/16; Stavební délka F4</t>
  </si>
  <si>
    <t>km 4,275 : 1</t>
  </si>
  <si>
    <t>km 4,449 : 1</t>
  </si>
  <si>
    <t>km 4,730 : 1</t>
  </si>
  <si>
    <t>km 5,172 : 1</t>
  </si>
  <si>
    <t>42228319T42</t>
  </si>
  <si>
    <t>Sekční šoupě přírubové měkkotěsnící DN 100 mm; PN 10/16; Stavební délka F4</t>
  </si>
  <si>
    <t>42228319T45</t>
  </si>
  <si>
    <t>Sekční šoupě přírubové měkkotěsnící DN 200 mm; PN 10/16; Stavební délka F4</t>
  </si>
  <si>
    <t>42228319T46</t>
  </si>
  <si>
    <t>Sekční šoupě přírubové měkkotěsnící DN 300 mm; PN 10/16; Stavební délka F4</t>
  </si>
  <si>
    <t>km 4,378 : 1</t>
  </si>
  <si>
    <t>4227300T00</t>
  </si>
  <si>
    <t>Montážní vložka DN 400 PN 16</t>
  </si>
  <si>
    <t>4227300T01</t>
  </si>
  <si>
    <t>Montážní vložka DN 300 PN 16</t>
  </si>
  <si>
    <t>4227399T00</t>
  </si>
  <si>
    <t>Univerzální navrtávací pás pro litinové potrubí s přírubovým výstupem DN 400/80, PN 16</t>
  </si>
  <si>
    <t>4279000T00</t>
  </si>
  <si>
    <t>Kombinovaný vzdušník DN 80 PN 16</t>
  </si>
  <si>
    <t>551100199T20</t>
  </si>
  <si>
    <t>Ruční kolo DN 80</t>
  </si>
  <si>
    <t>551100199T21</t>
  </si>
  <si>
    <t>Ruční kolo DN 100</t>
  </si>
  <si>
    <t>551100199T23</t>
  </si>
  <si>
    <t>Ruční kolo DN 300</t>
  </si>
  <si>
    <t>551100199T24</t>
  </si>
  <si>
    <t>Ruční kolo DN 400; litina</t>
  </si>
  <si>
    <t>55251246R</t>
  </si>
  <si>
    <t>trouba litinová vodovodní, kanalizační; tvárná litina; přírubová; DN 100,0 mm; l = 400,0 mm; uvnitř práškový epoxid; vně práškový epoxid</t>
  </si>
  <si>
    <t>55251247R</t>
  </si>
  <si>
    <t>trouba litinová vodovodní, kanalizační; tvárná litina; přírubová; DN 100,0 mm; l = 500,0 mm; uvnitř práškový epoxid; vně práškový epoxid</t>
  </si>
  <si>
    <t>55251248R</t>
  </si>
  <si>
    <t>trouba litinová vodovodní, kanalizační; tvárná litina; přírubová; DN 100,0 mm; l = 600,0 mm; uvnitř práškový epoxid; vně práškový epoxid</t>
  </si>
  <si>
    <t>55251253R</t>
  </si>
  <si>
    <t>trouba litinová vodovodní, kanalizační; tvárná litina; přírubová; DN 100,0 mm; l = 1000,0 mm; uvnitř práškový epoxid; vně práškový epoxid</t>
  </si>
  <si>
    <t>km 4,028 : 3</t>
  </si>
  <si>
    <t>55251307R</t>
  </si>
  <si>
    <t>trouba litinová vodovodní, kanalizační; tvárná litina; přírubová; DN 150,0 mm; l = 500,0 mm; uvnitř práškový epoxid; vně práškový epoxid</t>
  </si>
  <si>
    <t>55251313R</t>
  </si>
  <si>
    <t>trouba litinová vodovodní, kanalizační; tvárná litina; přírubová; DN 150,0 mm; l = 1000,0 mm; uvnitř práškový epoxid; vně práškový epoxid</t>
  </si>
  <si>
    <t>55251334R</t>
  </si>
  <si>
    <t>trouba litinová vodovodní, kanalizační; tvárná litina; přírubová; DN 200,0 mm; l = 300,0 mm; uvnitř práškový epoxid; vně práškový epoxid</t>
  </si>
  <si>
    <t>55251343R</t>
  </si>
  <si>
    <t>trouba litinová vodovodní, kanalizační; tvárná litina; přírubová; DN 200,0 mm; l = 1000,0 mm; uvnitř práškový epoxid; vně práškový epoxid</t>
  </si>
  <si>
    <t>55251393R</t>
  </si>
  <si>
    <t>trouba litinová vodovodní, kanalizační; tvárná litina; přírubová; DN 300,0 mm; l = 250,0 mm; uvnitř práškový epoxid; vně práškový epoxid</t>
  </si>
  <si>
    <t>5525140T01</t>
  </si>
  <si>
    <t>trouba litinová vodovodní, kanalizační; tvárná litina; přírubová; DN 400,0 mm; l = 600,0 mm</t>
  </si>
  <si>
    <t>km 4,730 : 2</t>
  </si>
  <si>
    <t>552519T02</t>
  </si>
  <si>
    <t>trouba litinová vodovodní, kanalizační; tvárná litina; přírubová; DN 400,0 mm; l =400,0 mm</t>
  </si>
  <si>
    <t>552589T00</t>
  </si>
  <si>
    <t>tvarovka hrdlová s přírubovou odbočkou tvárná litina; PN 10; DN 1 = 400 mm; DN 2 = 80 mm, hrdlo pro zámkový spoj, min. PN 16</t>
  </si>
  <si>
    <t>55259731R</t>
  </si>
  <si>
    <t>tvarovka přírubová s hrdlem tvárná litina; PN 10; DN 100 mm; spoj běžný pružný násuvný; uvnitř práškový epoxid; vně práškový epoxid</t>
  </si>
  <si>
    <t>55259734R</t>
  </si>
  <si>
    <t>tvarovka přírubová s hrdlem tvárná litina; PN 10; DN 200 mm; spoj běžný pružný násuvný; uvnitř práškový epoxid; vně práškový epoxid</t>
  </si>
  <si>
    <t>55259811R</t>
  </si>
  <si>
    <t>přechod přírubový; PN 10; DN 1 = 80 mm; DN 2 = 50 mm; l = 200 mm; tvárná litina; uvnitř práškový epoxid; vně práškový epoxid</t>
  </si>
  <si>
    <t>55259819R</t>
  </si>
  <si>
    <t>přechod přírubový; PN 10; DN 1 = 150 mm; DN 2 = 80 mm; l = 200 mm; tvárná litina; uvnitř práškový epoxid; vně práškový epoxid</t>
  </si>
  <si>
    <t>552598T00</t>
  </si>
  <si>
    <t>přechod přírubový; PN 10; DN 1 = 400 mm; DN 2 = 300 mm; tvárná litina</t>
  </si>
  <si>
    <t>55259932R</t>
  </si>
  <si>
    <t>koleno 22 1/2 °; PN 10; DN 100 mm; tvárná litina; přírubové; uvnitř práškový epoxid; vně práškový epoxid</t>
  </si>
  <si>
    <t>55259982R</t>
  </si>
  <si>
    <t>koleno 90 °; PN 10; DN 80 mm; tvárná litina; přírubové; uvnitř práškový epoxid; vně práškový epoxid</t>
  </si>
  <si>
    <t>55259983R</t>
  </si>
  <si>
    <t>koleno 90 °; PN 10; DN 100 mm; tvárná litina; přírubové; uvnitř práškový epoxid; vně práškový epoxid</t>
  </si>
  <si>
    <t>koleno PN 16</t>
  </si>
  <si>
    <t>55259985R</t>
  </si>
  <si>
    <t>koleno 90 °; PN 10; DN 150 mm; tvárná litina; přírubové; uvnitř práškový epoxid; vně práškový epoxid</t>
  </si>
  <si>
    <t>kalosvody : 10</t>
  </si>
  <si>
    <t>552599943R</t>
  </si>
  <si>
    <t>tvarovka přírubová s přírubovou odbočkou tvárná litina; DN 1 = 100 mm; DN 2 = 80 mm; povrch. úprava práškový epoxid</t>
  </si>
  <si>
    <t>552599944R</t>
  </si>
  <si>
    <t>tvarovka přírubová s přírubovou odbočkou tvárná litina; DN 1 = 100 mm; DN 2 = 100 mm; povrch. úprava práškový epoxid</t>
  </si>
  <si>
    <t>552599958R</t>
  </si>
  <si>
    <t>tvarovka přírubová s přírubovou odbočkou tvárná litina; DN 1 = 200 mm; DN 2 = 100 mm; povrch. úprava práškový epoxid</t>
  </si>
  <si>
    <t>552599984R</t>
  </si>
  <si>
    <t>tvarovka přírubová s přírubovou odbočkou tvárná litina; DN 1 = 400 mm; DN 2 = 200 mm; povrch. úprava práškový epoxid</t>
  </si>
  <si>
    <t>55259998T00</t>
  </si>
  <si>
    <t>5525999T04</t>
  </si>
  <si>
    <t>tvarovka přírubová s přírubovou odbočkou tvárná litina; DN 1 = 400 mm; DN 2 = 80 mm PN 16</t>
  </si>
  <si>
    <t>552599T02</t>
  </si>
  <si>
    <t>koleno 90 °; PN 10; DN 400 mm; tvárná litina; přírubové</t>
  </si>
  <si>
    <t>552599T05</t>
  </si>
  <si>
    <t>koleno 11 1/4 °; PN 10; DN 400 mm; tvárná litina; přírubové</t>
  </si>
  <si>
    <t>5526009703R</t>
  </si>
  <si>
    <t>koleno 90 °; PN 10; DN 100 mm; tvárná litina; přírubové; s patkou; uvnitř práškový epoxid; vně práškový epoxid</t>
  </si>
  <si>
    <t>5526009705R</t>
  </si>
  <si>
    <t>koleno 90 °; PN 10; DN 150 mm; tvárná litina; přírubové; s patkou; uvnitř práškový epoxid; vně práškový epoxid</t>
  </si>
  <si>
    <t>5526009T001</t>
  </si>
  <si>
    <t>koleno 90 °; PN 10; DN 400 mm; tvárná litina; přírubové; s patkou</t>
  </si>
  <si>
    <t>553126300T00</t>
  </si>
  <si>
    <t>Klapkový uzávěr "žabí klapka" DN 150 PN 10, s přírubovým spojením</t>
  </si>
  <si>
    <t>584899T005</t>
  </si>
  <si>
    <t>Čtyřhran z TLT pozinkovaný</t>
  </si>
  <si>
    <t>584899T011</t>
  </si>
  <si>
    <t>Prodloužení vřetene z pozinkované oceli, dl. 0,45 m</t>
  </si>
  <si>
    <t>584899T012</t>
  </si>
  <si>
    <t>Prodloužení vřetene z pozinkované oceli, dl. 0,40 m</t>
  </si>
  <si>
    <t>931981012R00</t>
  </si>
  <si>
    <t>Zřízení těsnění pracovní spáry bentonitovou páskou včetně mřížky, rozměr 20x15 mm</t>
  </si>
  <si>
    <t>801-5</t>
  </si>
  <si>
    <t>vstup.komín. : 7*3,60</t>
  </si>
  <si>
    <t>zaprav.obv.stěn : 3*(2*7,20)</t>
  </si>
  <si>
    <t>3*(2*8,40)</t>
  </si>
  <si>
    <t>1*(2*14,00)</t>
  </si>
  <si>
    <t>938901100T00</t>
  </si>
  <si>
    <t>Čištění - vyklizení armaturních nádrží před a po staveb.úpravách</t>
  </si>
  <si>
    <t>961055111R00</t>
  </si>
  <si>
    <t>Bourání základů železobetonových</t>
  </si>
  <si>
    <t>nebo vybourání otvorů průřezové plochy přes 4 m2 v základech</t>
  </si>
  <si>
    <t>bourání armaturní šachty 2,10x2,10 m do hl.cca 2,0m</t>
  </si>
  <si>
    <t>stěny : 4*2,10*0,20*2,00</t>
  </si>
  <si>
    <t>strop : 2,10*2,10*0,20</t>
  </si>
  <si>
    <t>971042551R00</t>
  </si>
  <si>
    <t>Vybourání otvorů v betonových příčkách a zdech plochy do 1 m2, jakékoliv tloušťky</t>
  </si>
  <si>
    <t>základových nebo nadzákladových,</t>
  </si>
  <si>
    <t>šachty : 11*(0,90*0,90*0,15)</t>
  </si>
  <si>
    <t>1*0,50*0,50*0,15</t>
  </si>
  <si>
    <t>1*1,60*0,90*0,15</t>
  </si>
  <si>
    <t>VDJ : 2*(0,90*0,90*0,45)</t>
  </si>
  <si>
    <t>1*(0,90*0,90*0,45)</t>
  </si>
  <si>
    <t>966085311T00</t>
  </si>
  <si>
    <t>Demontáž stávajících poklopů šachet,plocha do 0,6 m2; včetně rámu</t>
  </si>
  <si>
    <t>969011999T40</t>
  </si>
  <si>
    <t>Demontáž stávajících armatur v armaturních šachtách</t>
  </si>
  <si>
    <t>998142251R00</t>
  </si>
  <si>
    <t>Přesun hmot pro nádrže a jímky pro nádrže a jímky pozemních čistíren vod (814 1 JKSO), nádrže pozemní mimo nádrží a jímek čistíren odpadních vod (814 2 JKSO), zásobníky a jámy pozemní mimo zemědělství (814 3 JKSO) se svislou nosnou konstrukcí monolitickou betonovou tyčovou nebo plošnou (KMCH 2 a 3 - JKSO šesté místo)_x000D_
 vodorovně 50 m výšky do 25 mm</t>
  </si>
  <si>
    <t>na novostavbách a změnách objektů</t>
  </si>
  <si>
    <t xml:space="preserve">1,2,3,4,5,7,8,9,10,11,14,15,16,17,18,19,20,21,22,24,25,26,27,28,29,30,31,32,33,34,35,36,37,38,39,40, : </t>
  </si>
  <si>
    <t xml:space="preserve">42,43,44,45,46,47,48,49,50,52,53,54,55,56,57,58,59,60,61,62,63,64,65,66,67,68,69,70,71,72,73,74,75, : </t>
  </si>
  <si>
    <t xml:space="preserve">76,77,78,79,80,81,82,83,84,85,86,87,88,89,90,91,92,93,94,95,96,97,98,99,100,101,102,103,104,105,106, : </t>
  </si>
  <si>
    <t xml:space="preserve">107,108,109,110,111,112,113,114,115,116,119,120,121, : </t>
  </si>
  <si>
    <t>Součet: : 99,71748</t>
  </si>
  <si>
    <t>711141559RY2</t>
  </si>
  <si>
    <t>Provedení izolace proti zemní vlhkosti pásy přitavením vodorovná, 1 vrstva, s dodávkou izolačního pásu se skleněnou nebo polyesterovou vložkou, s minerálním posypem</t>
  </si>
  <si>
    <t>2*(2*1,50*2,10)*1,02</t>
  </si>
  <si>
    <t>3*(2*2,10*2,10)*1,02</t>
  </si>
  <si>
    <t>1*(2*4,20*2,70)*1,02</t>
  </si>
  <si>
    <t>1*(2*1,80*1,80)*1,02</t>
  </si>
  <si>
    <t>711142559RY2</t>
  </si>
  <si>
    <t>Provedení izolace proti zemní vlhkosti pásy přitavením svislá, 1 vrstva, s dodávkou izolačního pásu se skleněnou nebo polyesterovou vložkou, s minerálním posypem</t>
  </si>
  <si>
    <t>2*(2*(2,10+1,20)*1,02)</t>
  </si>
  <si>
    <t>3*(2*(4*2,10)*1,02)</t>
  </si>
  <si>
    <t>1*(2*(2,50+1,70)*1,02)</t>
  </si>
  <si>
    <t>1*(4*1,30)*1,02</t>
  </si>
  <si>
    <t>711212111R00</t>
  </si>
  <si>
    <t>Izolace proti vodě nátěr podkladní pod hydroizolační stěrky</t>
  </si>
  <si>
    <t>2*((1,50*2,10)+(2,10+1,20))</t>
  </si>
  <si>
    <t>3*((2,10*2,10)+(4*2,10))</t>
  </si>
  <si>
    <t>1*((4,20*2,70)+(2,50+1,70))</t>
  </si>
  <si>
    <t>1*((1,80*1,80)+(4*1,30))</t>
  </si>
  <si>
    <t>998711101R00</t>
  </si>
  <si>
    <t>Přesun hmot pro izolace proti vodě svisle do 6 m</t>
  </si>
  <si>
    <t>50 m vodorovně měřeno od těžiště půdorysné plochy skládky do těžiště půdorysné plochy objektu</t>
  </si>
  <si>
    <t xml:space="preserve">123,124,125, : </t>
  </si>
  <si>
    <t>Součet: : 0,87643</t>
  </si>
  <si>
    <t>767833100R00</t>
  </si>
  <si>
    <t>Montáž žebříků do zdiva , s bočnicemi z trubek nebo z tenkostěnných profilů</t>
  </si>
  <si>
    <t>na nerezové hmoždinky do betonu M 6 dl.100mm</t>
  </si>
  <si>
    <t>3,30+2,90+2,90+2,80+3,30+3,10+2,90</t>
  </si>
  <si>
    <t>767999801R00</t>
  </si>
  <si>
    <t>Demontáž ostatních doplňků staveb doplňků staveb_x000D_
 o hmotnosti přes 20 do 50 kg</t>
  </si>
  <si>
    <t>stáv.žebřík : 8*45,00</t>
  </si>
  <si>
    <t>767311100T00</t>
  </si>
  <si>
    <t>Osazení poklopů s rámem</t>
  </si>
  <si>
    <t>7</t>
  </si>
  <si>
    <t>767833100T01</t>
  </si>
  <si>
    <t>Montáž výsuvné nástupní tyče do zdiva</t>
  </si>
  <si>
    <t>7*(2*1,60)</t>
  </si>
  <si>
    <t>767995109T00</t>
  </si>
  <si>
    <t>Výroba a montáž kov. atypických konstr. do 30 kg</t>
  </si>
  <si>
    <t>ocelový žebřík s výsuvnou nástupní tyčí; z nerezové oceli třídy 1.4301</t>
  </si>
  <si>
    <t>viz.výkresová část PD</t>
  </si>
  <si>
    <t>VZŠ  km 4,275 : 30,80</t>
  </si>
  <si>
    <t>VZŠ  km 4,449 : 30,40</t>
  </si>
  <si>
    <t>Š+VZŠ  km 4,730 : 32,60</t>
  </si>
  <si>
    <t>VZŠ  km 5,172 : 32,10</t>
  </si>
  <si>
    <t>VZŠ km 6,576 : 30,8</t>
  </si>
  <si>
    <t>AŠ km 4,378 : 29,30</t>
  </si>
  <si>
    <t>AŠ km 4,028 : 35,40</t>
  </si>
  <si>
    <t>2869700T00</t>
  </si>
  <si>
    <t>Poklop ocelový,žárověpozinkovaný s ventilací  (vent.komínek)  600x900x40 mm; tl. plechu 3+1 mm, třída A15, uzamykatelný ,deštivzdorný s těsněním</t>
  </si>
  <si>
    <t>VZŠ  km 4,275 : 1</t>
  </si>
  <si>
    <t>VZŠ  km 4,449 : 1</t>
  </si>
  <si>
    <t>Š+VZŠ  km 4,730 : 1</t>
  </si>
  <si>
    <t>VZŠ  km 5,172 : 1</t>
  </si>
  <si>
    <t>VZŠ km 6,576 : 1</t>
  </si>
  <si>
    <t>Š+VZŠ  km 4,028 : 1</t>
  </si>
  <si>
    <t>ŠŠ km 4,378 : 1</t>
  </si>
  <si>
    <t>311863T19</t>
  </si>
  <si>
    <t>Drobný spojovací materiál -přírubový spoj DN 80</t>
  </si>
  <si>
    <t>km 4,028 DN 80+DN 50 : 3+4</t>
  </si>
  <si>
    <t>km 4,449 DN 80 : 2</t>
  </si>
  <si>
    <t>km 4,730 DN 80 : 2</t>
  </si>
  <si>
    <t>km 5,172 DN 80 : 2</t>
  </si>
  <si>
    <t>km 5,664 DN 80 : 1</t>
  </si>
  <si>
    <t>AŠ přeruš. DN 80 : 4</t>
  </si>
  <si>
    <t>311863T20</t>
  </si>
  <si>
    <t>Drobný spojovací materiál -přírubový spoj DN 100</t>
  </si>
  <si>
    <t>km 4,028 : 17</t>
  </si>
  <si>
    <t>kalosvody : 30</t>
  </si>
  <si>
    <t>AŠ přeruš. : 6</t>
  </si>
  <si>
    <t>Drobný spojovací materiál -přírubový spoj DN 200</t>
  </si>
  <si>
    <t>km 4,028 : 5</t>
  </si>
  <si>
    <t>AŠ km 4,028 : 10</t>
  </si>
  <si>
    <t>AŠ km 4,378 : 4</t>
  </si>
  <si>
    <t>AŠ km 4,449 : 4</t>
  </si>
  <si>
    <t>AŠ km 4,730 : 5</t>
  </si>
  <si>
    <t>AŠ km 5,172 : 4</t>
  </si>
  <si>
    <t>AŠ km 7,228 : 1</t>
  </si>
  <si>
    <t/>
  </si>
  <si>
    <t>km 7,228 : 4</t>
  </si>
  <si>
    <t xml:space="preserve">127,128,129,130,131,132,133,134,135,136,137,138, : </t>
  </si>
  <si>
    <t>Součet: : 0,56040</t>
  </si>
  <si>
    <t>210010119T00</t>
  </si>
  <si>
    <t>Montáž elektroinstalační krabice</t>
  </si>
  <si>
    <t>3457142T00</t>
  </si>
  <si>
    <t>Krabice elektroinstalační - krabice se dvěma svorkami</t>
  </si>
  <si>
    <t>pro vyvedení kabelu katodové ochrany</t>
  </si>
  <si>
    <t>16,948*24</t>
  </si>
  <si>
    <t xml:space="preserve">118,119,121,128, : </t>
  </si>
  <si>
    <t>Součet: : 16,94850</t>
  </si>
  <si>
    <t>vč.dodávky materiálu</t>
  </si>
  <si>
    <t>122201101R00</t>
  </si>
  <si>
    <t>Odkopávky a  prokopávky nezapažené v hornině 3_x000D_
 do 100 m3</t>
  </si>
  <si>
    <t>s přehozením výkopku na vzdálenost do 3 m nebo s naložením na dopravní prostředek,</t>
  </si>
  <si>
    <t>asf. : 12,00*0,40*0,20</t>
  </si>
  <si>
    <t>štěrk : 9,00*0,40*0,30</t>
  </si>
  <si>
    <t>4*0,40*0,50</t>
  </si>
  <si>
    <t>2,840*15</t>
  </si>
  <si>
    <t>21,00*0,40*0,40</t>
  </si>
  <si>
    <t>58337331R</t>
  </si>
  <si>
    <t>štěrkopísek frakce 0,0 až 22,0 mm; třída B</t>
  </si>
  <si>
    <t>3,36*1,80</t>
  </si>
  <si>
    <t>113107520R00</t>
  </si>
  <si>
    <t>Odstranění podkladů nebo krytů z kameniva hrubého drceného, v ploše jednotlivě do 50 m2, tloušťka vrstvy 200 mm</t>
  </si>
  <si>
    <t>21,00*0,40</t>
  </si>
  <si>
    <t>12,00*0,40</t>
  </si>
  <si>
    <t>12,00*2</t>
  </si>
  <si>
    <t>4,858*24</t>
  </si>
  <si>
    <t xml:space="preserve">7,8,9, : </t>
  </si>
  <si>
    <t>Součet: : 4,85760</t>
  </si>
  <si>
    <t>21,00*0,40*0,10</t>
  </si>
  <si>
    <t>4217941125T03</t>
  </si>
  <si>
    <t>Ocelová roznášecí plotna; rozměr  š.950xv.3000 mm, montáž vč.dodávky</t>
  </si>
  <si>
    <t xml:space="preserve">sada  </t>
  </si>
  <si>
    <t>564851111R00</t>
  </si>
  <si>
    <t>Podklad ze štěrkodrti s rozprostřením a zhutněním frakce 0-63 mm, tloušťka po zhutnění 150 mm</t>
  </si>
  <si>
    <t>2*12,00*0,40</t>
  </si>
  <si>
    <t>9,00*0,40</t>
  </si>
  <si>
    <t>2+2+2+2</t>
  </si>
  <si>
    <t>857314121R00</t>
  </si>
  <si>
    <t>Montáž litinových tvarovek na potrubí litinovém tlakovém odbočných, na potrubí z trub přírubových v otevřeném výkopu, v otevřeném kanálu nebo v šachtě, DN 150 mm</t>
  </si>
  <si>
    <t>2+2</t>
  </si>
  <si>
    <t>871251121R00</t>
  </si>
  <si>
    <t>Montáž potrubí z plastických hmot z tlakových trubek polyetylenových, vnějšího průměru 110 mm</t>
  </si>
  <si>
    <t>871311121R00</t>
  </si>
  <si>
    <t>Montáž potrubí z plastických hmot z tlakových trubek polyetylenových, vnějšího průměru 160 mm</t>
  </si>
  <si>
    <t>891311221R00</t>
  </si>
  <si>
    <t>Montáž vodovodních armatur na potrubí šoupátek v šachtách s ručním kolečkem, DN 150 mm</t>
  </si>
  <si>
    <t>6</t>
  </si>
  <si>
    <t>877252129T15</t>
  </si>
  <si>
    <t>Montáž tvarovek PE (na tupo)  d 160 mm</t>
  </si>
  <si>
    <t>23+23+2</t>
  </si>
  <si>
    <t>877252129T16</t>
  </si>
  <si>
    <t>Montáž tvarovek PE (na tupo)  d 110 mm</t>
  </si>
  <si>
    <t>8+2</t>
  </si>
  <si>
    <t>286136704R</t>
  </si>
  <si>
    <t>trubka vícevrstvá PE100 RC; PE100 RC; hladká; SDR 11,0; da = 110,0 mm; di = 90,0 mm; s = 10,00 mm;  použití pro vodovody</t>
  </si>
  <si>
    <t>60,00*1,015</t>
  </si>
  <si>
    <t>286536112R</t>
  </si>
  <si>
    <t>oblouk PE100 RC; 90,0 °; SDR 11,0; D = 110,0 mm; s = 10,00 mm; hladký; spoj svařovaný</t>
  </si>
  <si>
    <t>286536115R</t>
  </si>
  <si>
    <t>oblouk PE100 RC; 90,0 °; SDR 11,0; D = 160,0 mm; s = 14,60 mm; hladký; spoj svařovaný</t>
  </si>
  <si>
    <t>286536132R</t>
  </si>
  <si>
    <t>oblouk PE100 RC; 45,0 °; SDR 11,0; D = 110,0 mm; s = 10,00 mm; hladký; spoj svařovaný</t>
  </si>
  <si>
    <t>286536135R</t>
  </si>
  <si>
    <t>oblouk PE100 RC; 45,0 °; SDR 11,0; D = 160,0 mm; s = 14,60 mm; hladký; spoj svařovaný</t>
  </si>
  <si>
    <t>998276101R00</t>
  </si>
  <si>
    <t>Přesun hmot pro trubní vedení z trub plastových nebo sklolaminátových v otevřeném výkopu</t>
  </si>
  <si>
    <t>vodovodu nebo kanalizace ražené nebo hloubené (827 1.1, 827 1.9, 827 2.1, 827 2.9), drobných objektů</t>
  </si>
  <si>
    <t xml:space="preserve">6,14,15,16,17,18,19,20,21,22,23,27,32,33,34,35,36,37,38, : </t>
  </si>
  <si>
    <t>Součet: : 18,77624</t>
  </si>
  <si>
    <t>311863T31</t>
  </si>
  <si>
    <t>Drobný spojovací materiál-přírubový spoj DN 150, opětovná montáž</t>
  </si>
  <si>
    <t>311863T34</t>
  </si>
  <si>
    <t>Drobný spojovací materiál-přírubový spoj DN 400, opětovná montáž</t>
  </si>
  <si>
    <t>štěrk : 4,00*0,40*0,30</t>
  </si>
  <si>
    <t>tráva : 21,00*0,40*0,50</t>
  </si>
  <si>
    <t>1,00*0,40*0,50</t>
  </si>
  <si>
    <t>0,48*15</t>
  </si>
  <si>
    <t>26,00*0,40*0,40</t>
  </si>
  <si>
    <t>tráva : 21,00*0,40</t>
  </si>
  <si>
    <t>181301103R00</t>
  </si>
  <si>
    <t>Rozprostření a urovnání ornice v rovině v souvislé ploše do 500 m2, tloušťka vrstvy přes 150 do 200 mm</t>
  </si>
  <si>
    <t>8,40/50</t>
  </si>
  <si>
    <t>4,160*1,80</t>
  </si>
  <si>
    <t>štěrk : 4,00*0,40</t>
  </si>
  <si>
    <t>0,740*24</t>
  </si>
  <si>
    <t xml:space="preserve">10, : </t>
  </si>
  <si>
    <t>Součet: : 0,70400</t>
  </si>
  <si>
    <t>26,00*0,40*0,10</t>
  </si>
  <si>
    <t>štěrk : 2*4,00*0,40</t>
  </si>
  <si>
    <t>DN 350 : 1+1</t>
  </si>
  <si>
    <t>DN 400 : 1</t>
  </si>
  <si>
    <t>3+18+2</t>
  </si>
  <si>
    <t>286134137R</t>
  </si>
  <si>
    <t>trubka plastová vodovodní hladká; HDPE (PE 100); SDR 11,0; PN 16; D = 160,0 mm; s = 14,60 mm</t>
  </si>
  <si>
    <t>35,00*1,015</t>
  </si>
  <si>
    <t>spojka jištěná proti posuvu; provedení hrdlo/příruba; PN 16,0; hrdlo 1 DN = 350, příruba 2 DN = 350, voda + kanál</t>
  </si>
  <si>
    <t>55259826R</t>
  </si>
  <si>
    <t>přechod přírubový; PN 10; DN 1 = 200 mm; DN 2 = 150 mm; l = 300 mm; tvárná litina; uvnitř práškový epoxid; vně práškový epoxid</t>
  </si>
  <si>
    <t>5527010T00</t>
  </si>
  <si>
    <t>redukce přírubová; tvárná litina; PN 10, PN 16, PN 25; DN 1 = 350 mm; DN 2 = 200 mm</t>
  </si>
  <si>
    <t xml:space="preserve">8,9,14,15,16,17,18,19,20,22,26,27,28,29, : </t>
  </si>
  <si>
    <t>Součet: : 16,58116</t>
  </si>
  <si>
    <t>311863T28</t>
  </si>
  <si>
    <t>Drobný spojovací materiál-přírubový spoj DN 200</t>
  </si>
  <si>
    <t>311863T29</t>
  </si>
  <si>
    <t>Drobný spojovací materiál-přírubový spoj DN 350</t>
  </si>
  <si>
    <t>0,68*15</t>
  </si>
  <si>
    <t>5,00*0,40*0,40</t>
  </si>
  <si>
    <t>0,80*1,80</t>
  </si>
  <si>
    <t>0,704*24</t>
  </si>
  <si>
    <t xml:space="preserve">7, : </t>
  </si>
  <si>
    <t>5,00*0,40*0,10</t>
  </si>
  <si>
    <t>4+2+2+2</t>
  </si>
  <si>
    <t>4+5+4</t>
  </si>
  <si>
    <t>552598330R</t>
  </si>
  <si>
    <t>přechod přírubový; PN 10; DN 1 = 300 mm; DN 2 = 150 mm; l = 300 mm; tvárná litina; uvnitř práškový epoxid; vně práškový epoxid</t>
  </si>
  <si>
    <t>552600T00</t>
  </si>
  <si>
    <t>příruba tvárná litina; slepá; DN 400 mm</t>
  </si>
  <si>
    <t xml:space="preserve">6,11,12,13,14,15,16,17,19,23,24,25, : </t>
  </si>
  <si>
    <t>Součet: : 4,25535</t>
  </si>
  <si>
    <t>311864T28</t>
  </si>
  <si>
    <t>Drobný spojovací materiál-přírubový spoj DN 300</t>
  </si>
  <si>
    <t>Pachtovné Lesy ČR (předpoklad zasažení výkopy v ploše 2591 m2)</t>
  </si>
  <si>
    <t>pachtovné 18 Kč/m2/rok</t>
  </si>
  <si>
    <t>966085311T02</t>
  </si>
  <si>
    <t>Demontáž  stropů a vstupních komínků stávajících betonových šachet</t>
  </si>
  <si>
    <t>odbourání  u 7 ks armaturních šachet; včetně likvidace suti</t>
  </si>
</sst>
</file>

<file path=xl/styles.xml><?xml version="1.0" encoding="utf-8"?>
<styleSheet xmlns="http://schemas.openxmlformats.org/spreadsheetml/2006/main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 wrapText="1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0" xfId="0" quotePrefix="1" applyNumberFormat="1" applyFont="1" applyBorder="1" applyAlignment="1">
      <alignment horizontal="left" vertical="top" wrapText="1"/>
    </xf>
    <xf numFmtId="0" fontId="16" fillId="0" borderId="40" xfId="0" applyNumberFormat="1" applyFont="1" applyBorder="1" applyAlignment="1">
      <alignment horizontal="left" vertical="top" wrapTex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3" fontId="0" fillId="0" borderId="32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8" fillId="0" borderId="32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7" t="s">
        <v>38</v>
      </c>
    </row>
    <row r="2" spans="1:7" ht="57.75" customHeight="1">
      <c r="A2" s="186" t="s">
        <v>39</v>
      </c>
      <c r="B2" s="186"/>
      <c r="C2" s="186"/>
      <c r="D2" s="186"/>
      <c r="E2" s="186"/>
      <c r="F2" s="186"/>
      <c r="G2" s="186"/>
    </row>
  </sheetData>
  <sheetProtection password="EF64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79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3" t="s">
        <v>36</v>
      </c>
      <c r="B1" s="212" t="s">
        <v>41</v>
      </c>
      <c r="C1" s="213"/>
      <c r="D1" s="213"/>
      <c r="E1" s="213"/>
      <c r="F1" s="213"/>
      <c r="G1" s="213"/>
      <c r="H1" s="213"/>
      <c r="I1" s="213"/>
      <c r="J1" s="214"/>
    </row>
    <row r="2" spans="1:15" ht="36" customHeight="1">
      <c r="A2" s="3"/>
      <c r="B2" s="79" t="s">
        <v>22</v>
      </c>
      <c r="C2" s="80"/>
      <c r="D2" s="81" t="s">
        <v>43</v>
      </c>
      <c r="E2" s="218" t="s">
        <v>44</v>
      </c>
      <c r="F2" s="219"/>
      <c r="G2" s="219"/>
      <c r="H2" s="219"/>
      <c r="I2" s="219"/>
      <c r="J2" s="220"/>
      <c r="O2" s="2"/>
    </row>
    <row r="3" spans="1:15" ht="27" hidden="1" customHeight="1">
      <c r="A3" s="3"/>
      <c r="B3" s="82"/>
      <c r="C3" s="80"/>
      <c r="D3" s="83"/>
      <c r="E3" s="221"/>
      <c r="F3" s="222"/>
      <c r="G3" s="222"/>
      <c r="H3" s="222"/>
      <c r="I3" s="222"/>
      <c r="J3" s="223"/>
    </row>
    <row r="4" spans="1:15" ht="23.25" customHeight="1">
      <c r="A4" s="3"/>
      <c r="B4" s="84"/>
      <c r="C4" s="85"/>
      <c r="D4" s="86"/>
      <c r="E4" s="210"/>
      <c r="F4" s="210"/>
      <c r="G4" s="210"/>
      <c r="H4" s="210"/>
      <c r="I4" s="210"/>
      <c r="J4" s="211"/>
    </row>
    <row r="5" spans="1:15" ht="24" customHeight="1">
      <c r="A5" s="3"/>
      <c r="B5" s="47" t="s">
        <v>42</v>
      </c>
      <c r="C5" s="4"/>
      <c r="D5" s="32"/>
      <c r="E5" s="25"/>
      <c r="F5" s="25"/>
      <c r="G5" s="25"/>
      <c r="H5" s="27" t="s">
        <v>40</v>
      </c>
      <c r="I5" s="32"/>
      <c r="J5" s="10"/>
    </row>
    <row r="6" spans="1:15" ht="15.75" customHeight="1">
      <c r="A6" s="3"/>
      <c r="B6" s="41"/>
      <c r="C6" s="25"/>
      <c r="D6" s="32"/>
      <c r="E6" s="25"/>
      <c r="F6" s="25"/>
      <c r="G6" s="25"/>
      <c r="H6" s="27" t="s">
        <v>34</v>
      </c>
      <c r="I6" s="32"/>
      <c r="J6" s="10"/>
    </row>
    <row r="7" spans="1:15" ht="15.75" customHeight="1">
      <c r="A7" s="3"/>
      <c r="B7" s="42"/>
      <c r="C7" s="26"/>
      <c r="D7" s="33"/>
      <c r="E7" s="34"/>
      <c r="F7" s="34"/>
      <c r="G7" s="34"/>
      <c r="H7" s="36"/>
      <c r="I7" s="34"/>
      <c r="J7" s="51"/>
    </row>
    <row r="8" spans="1:15" ht="24" hidden="1" customHeight="1">
      <c r="A8" s="3"/>
      <c r="B8" s="47" t="s">
        <v>20</v>
      </c>
      <c r="C8" s="4"/>
      <c r="D8" s="35"/>
      <c r="E8" s="4"/>
      <c r="F8" s="4"/>
      <c r="G8" s="45"/>
      <c r="H8" s="27" t="s">
        <v>40</v>
      </c>
      <c r="I8" s="32"/>
      <c r="J8" s="10"/>
    </row>
    <row r="9" spans="1:15" ht="15.75" hidden="1" customHeight="1">
      <c r="A9" s="3"/>
      <c r="B9" s="3"/>
      <c r="C9" s="4"/>
      <c r="D9" s="35"/>
      <c r="E9" s="4"/>
      <c r="F9" s="4"/>
      <c r="G9" s="45"/>
      <c r="H9" s="27" t="s">
        <v>34</v>
      </c>
      <c r="I9" s="32"/>
      <c r="J9" s="10"/>
    </row>
    <row r="10" spans="1:15" ht="15.75" hidden="1" customHeight="1">
      <c r="A10" s="3"/>
      <c r="B10" s="52"/>
      <c r="C10" s="26"/>
      <c r="D10" s="46"/>
      <c r="E10" s="55"/>
      <c r="F10" s="55"/>
      <c r="G10" s="53"/>
      <c r="H10" s="53"/>
      <c r="I10" s="54"/>
      <c r="J10" s="51"/>
    </row>
    <row r="11" spans="1:15" ht="24" customHeight="1">
      <c r="A11" s="3"/>
      <c r="B11" s="47" t="s">
        <v>19</v>
      </c>
      <c r="C11" s="4"/>
      <c r="D11" s="225"/>
      <c r="E11" s="225"/>
      <c r="F11" s="225"/>
      <c r="G11" s="225"/>
      <c r="H11" s="27" t="s">
        <v>40</v>
      </c>
      <c r="I11" s="88"/>
      <c r="J11" s="10"/>
    </row>
    <row r="12" spans="1:15" ht="15.75" customHeight="1">
      <c r="A12" s="3"/>
      <c r="B12" s="41"/>
      <c r="C12" s="25"/>
      <c r="D12" s="208"/>
      <c r="E12" s="208"/>
      <c r="F12" s="208"/>
      <c r="G12" s="208"/>
      <c r="H12" s="27" t="s">
        <v>34</v>
      </c>
      <c r="I12" s="88"/>
      <c r="J12" s="10"/>
    </row>
    <row r="13" spans="1:15" ht="15.75" customHeight="1">
      <c r="A13" s="3"/>
      <c r="B13" s="42"/>
      <c r="C13" s="87"/>
      <c r="D13" s="209"/>
      <c r="E13" s="209"/>
      <c r="F13" s="209"/>
      <c r="G13" s="209"/>
      <c r="H13" s="28"/>
      <c r="I13" s="34"/>
      <c r="J13" s="51"/>
    </row>
    <row r="14" spans="1:15" ht="24" hidden="1" customHeight="1">
      <c r="A14" s="3"/>
      <c r="B14" s="66" t="s">
        <v>21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3"/>
      <c r="B15" s="52" t="s">
        <v>32</v>
      </c>
      <c r="C15" s="72"/>
      <c r="D15" s="53"/>
      <c r="E15" s="224"/>
      <c r="F15" s="224"/>
      <c r="G15" s="226"/>
      <c r="H15" s="226"/>
      <c r="I15" s="226" t="s">
        <v>29</v>
      </c>
      <c r="J15" s="227"/>
    </row>
    <row r="16" spans="1:15" ht="23.25" customHeight="1">
      <c r="A16" s="140" t="s">
        <v>24</v>
      </c>
      <c r="B16" s="57" t="s">
        <v>24</v>
      </c>
      <c r="C16" s="58"/>
      <c r="D16" s="59"/>
      <c r="E16" s="201"/>
      <c r="F16" s="202"/>
      <c r="G16" s="201"/>
      <c r="H16" s="202"/>
      <c r="I16" s="201">
        <f>SUMIF(F56:F75,A16,I56:I75)+SUMIF(F56:F75,"PSU",I56:I75)</f>
        <v>0</v>
      </c>
      <c r="J16" s="203"/>
    </row>
    <row r="17" spans="1:10" ht="23.25" customHeight="1">
      <c r="A17" s="140" t="s">
        <v>25</v>
      </c>
      <c r="B17" s="57" t="s">
        <v>25</v>
      </c>
      <c r="C17" s="58"/>
      <c r="D17" s="59"/>
      <c r="E17" s="201"/>
      <c r="F17" s="202"/>
      <c r="G17" s="201"/>
      <c r="H17" s="202"/>
      <c r="I17" s="201">
        <f>SUMIF(F56:F75,A17,I56:I75)</f>
        <v>0</v>
      </c>
      <c r="J17" s="203"/>
    </row>
    <row r="18" spans="1:10" ht="23.25" customHeight="1">
      <c r="A18" s="140" t="s">
        <v>26</v>
      </c>
      <c r="B18" s="57" t="s">
        <v>26</v>
      </c>
      <c r="C18" s="58"/>
      <c r="D18" s="59"/>
      <c r="E18" s="201"/>
      <c r="F18" s="202"/>
      <c r="G18" s="201"/>
      <c r="H18" s="202"/>
      <c r="I18" s="201">
        <f>SUMIF(F56:F75,A18,I56:I75)</f>
        <v>0</v>
      </c>
      <c r="J18" s="203"/>
    </row>
    <row r="19" spans="1:10" ht="23.25" customHeight="1">
      <c r="A19" s="140" t="s">
        <v>100</v>
      </c>
      <c r="B19" s="57" t="s">
        <v>27</v>
      </c>
      <c r="C19" s="58"/>
      <c r="D19" s="59"/>
      <c r="E19" s="201"/>
      <c r="F19" s="202"/>
      <c r="G19" s="201"/>
      <c r="H19" s="202"/>
      <c r="I19" s="201">
        <f>SUMIF(F56:F75,A19,I56:I75)</f>
        <v>0</v>
      </c>
      <c r="J19" s="203"/>
    </row>
    <row r="20" spans="1:10" ht="23.25" customHeight="1">
      <c r="A20" s="140" t="s">
        <v>101</v>
      </c>
      <c r="B20" s="57" t="s">
        <v>28</v>
      </c>
      <c r="C20" s="58"/>
      <c r="D20" s="59"/>
      <c r="E20" s="201"/>
      <c r="F20" s="202"/>
      <c r="G20" s="201"/>
      <c r="H20" s="202"/>
      <c r="I20" s="201">
        <f>SUMIF(F56:F75,A20,I56:I75)</f>
        <v>0</v>
      </c>
      <c r="J20" s="203"/>
    </row>
    <row r="21" spans="1:10" ht="23.25" customHeight="1">
      <c r="A21" s="3"/>
      <c r="B21" s="74" t="s">
        <v>29</v>
      </c>
      <c r="C21" s="75"/>
      <c r="D21" s="76"/>
      <c r="E21" s="204"/>
      <c r="F21" s="228"/>
      <c r="G21" s="204"/>
      <c r="H21" s="228"/>
      <c r="I21" s="204">
        <f>SUM(I16:J20)</f>
        <v>0</v>
      </c>
      <c r="J21" s="205"/>
    </row>
    <row r="22" spans="1:10" ht="33" customHeight="1">
      <c r="A22" s="3"/>
      <c r="B22" s="65" t="s">
        <v>33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>
      <c r="A23" s="3">
        <f>ZakladDPHSni*SazbaDPH1/100</f>
        <v>0</v>
      </c>
      <c r="B23" s="57" t="s">
        <v>12</v>
      </c>
      <c r="C23" s="58"/>
      <c r="D23" s="59"/>
      <c r="E23" s="60">
        <v>15</v>
      </c>
      <c r="F23" s="61" t="s">
        <v>0</v>
      </c>
      <c r="G23" s="199">
        <f>ZakladDPHSniVypocet</f>
        <v>0</v>
      </c>
      <c r="H23" s="200"/>
      <c r="I23" s="200"/>
      <c r="J23" s="62" t="str">
        <f t="shared" ref="J23:J28" si="0">Mena</f>
        <v>CZK</v>
      </c>
    </row>
    <row r="24" spans="1:10" ht="23.25" customHeight="1">
      <c r="A24" s="3">
        <f>(A23-INT(A23))*100</f>
        <v>0</v>
      </c>
      <c r="B24" s="57" t="s">
        <v>13</v>
      </c>
      <c r="C24" s="58"/>
      <c r="D24" s="59"/>
      <c r="E24" s="60">
        <f>SazbaDPH1</f>
        <v>15</v>
      </c>
      <c r="F24" s="61" t="s">
        <v>0</v>
      </c>
      <c r="G24" s="197">
        <f>IF(A24&gt;50, ROUNDUP(A23, 0), ROUNDDOWN(A23, 0))</f>
        <v>0</v>
      </c>
      <c r="H24" s="198"/>
      <c r="I24" s="198"/>
      <c r="J24" s="62" t="str">
        <f t="shared" si="0"/>
        <v>CZK</v>
      </c>
    </row>
    <row r="25" spans="1:10" ht="23.25" customHeight="1">
      <c r="A25" s="3">
        <f>ZakladDPHZakl*SazbaDPH2/100</f>
        <v>0</v>
      </c>
      <c r="B25" s="57" t="s">
        <v>14</v>
      </c>
      <c r="C25" s="58"/>
      <c r="D25" s="59"/>
      <c r="E25" s="60">
        <v>21</v>
      </c>
      <c r="F25" s="61" t="s">
        <v>0</v>
      </c>
      <c r="G25" s="199">
        <f>ZakladDPHZaklVypocet</f>
        <v>0</v>
      </c>
      <c r="H25" s="200"/>
      <c r="I25" s="200"/>
      <c r="J25" s="62" t="str">
        <f t="shared" si="0"/>
        <v>CZK</v>
      </c>
    </row>
    <row r="26" spans="1:10" ht="23.25" customHeight="1">
      <c r="A26" s="3">
        <f>(A25-INT(A25))*100</f>
        <v>0</v>
      </c>
      <c r="B26" s="49" t="s">
        <v>15</v>
      </c>
      <c r="C26" s="21"/>
      <c r="D26" s="17"/>
      <c r="E26" s="43">
        <f>SazbaDPH2</f>
        <v>21</v>
      </c>
      <c r="F26" s="44" t="s">
        <v>0</v>
      </c>
      <c r="G26" s="215">
        <f>IF(A26&gt;50, ROUNDUP(A25, 0), ROUNDDOWN(A25, 0))</f>
        <v>0</v>
      </c>
      <c r="H26" s="216"/>
      <c r="I26" s="216"/>
      <c r="J26" s="56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8" t="s">
        <v>4</v>
      </c>
      <c r="C27" s="19"/>
      <c r="D27" s="22"/>
      <c r="E27" s="19"/>
      <c r="F27" s="20"/>
      <c r="G27" s="217">
        <f>CenaCelkem-(ZakladDPHSni+DPHSni+ZakladDPHZakl+DPHZakl)</f>
        <v>0</v>
      </c>
      <c r="H27" s="217"/>
      <c r="I27" s="217"/>
      <c r="J27" s="63" t="str">
        <f t="shared" si="0"/>
        <v>CZK</v>
      </c>
    </row>
    <row r="28" spans="1:10" ht="27.75" hidden="1" customHeight="1" thickBot="1">
      <c r="A28" s="3"/>
      <c r="B28" s="117" t="s">
        <v>23</v>
      </c>
      <c r="C28" s="118"/>
      <c r="D28" s="118"/>
      <c r="E28" s="119"/>
      <c r="F28" s="120"/>
      <c r="G28" s="207">
        <f>ZakladDPHSniVypocet+ZakladDPHZaklVypocet</f>
        <v>0</v>
      </c>
      <c r="H28" s="207"/>
      <c r="I28" s="207"/>
      <c r="J28" s="121" t="str">
        <f t="shared" si="0"/>
        <v>CZK</v>
      </c>
    </row>
    <row r="29" spans="1:10" ht="27.75" customHeight="1" thickBot="1">
      <c r="A29" s="3">
        <f>(A27-INT(A27))*100</f>
        <v>0</v>
      </c>
      <c r="B29" s="117" t="s">
        <v>35</v>
      </c>
      <c r="C29" s="122"/>
      <c r="D29" s="122"/>
      <c r="E29" s="122"/>
      <c r="F29" s="122"/>
      <c r="G29" s="206">
        <f>IF(A29&gt;50, ROUNDUP(A27, 0), ROUNDDOWN(A27, 0))</f>
        <v>0</v>
      </c>
      <c r="H29" s="206"/>
      <c r="I29" s="206"/>
      <c r="J29" s="123" t="s">
        <v>60</v>
      </c>
    </row>
    <row r="30" spans="1:10" ht="12.75" customHeight="1">
      <c r="A30" s="3"/>
      <c r="B30" s="3"/>
      <c r="C30" s="4"/>
      <c r="D30" s="4"/>
      <c r="E30" s="4"/>
      <c r="F30" s="4"/>
      <c r="G30" s="45"/>
      <c r="H30" s="4"/>
      <c r="I30" s="45"/>
      <c r="J30" s="11"/>
    </row>
    <row r="31" spans="1:10" ht="30" customHeight="1">
      <c r="A31" s="3"/>
      <c r="B31" s="3"/>
      <c r="C31" s="4"/>
      <c r="D31" s="4"/>
      <c r="E31" s="4"/>
      <c r="F31" s="4"/>
      <c r="G31" s="45"/>
      <c r="H31" s="4"/>
      <c r="I31" s="45"/>
      <c r="J31" s="11"/>
    </row>
    <row r="32" spans="1:10" ht="18.75" customHeight="1">
      <c r="A32" s="3"/>
      <c r="B32" s="23"/>
      <c r="C32" s="18" t="s">
        <v>11</v>
      </c>
      <c r="D32" s="39"/>
      <c r="E32" s="39"/>
      <c r="F32" s="18" t="s">
        <v>10</v>
      </c>
      <c r="G32" s="39"/>
      <c r="H32" s="40">
        <f ca="1">TODAY()</f>
        <v>44264</v>
      </c>
      <c r="I32" s="39"/>
      <c r="J32" s="11"/>
    </row>
    <row r="33" spans="1:10" ht="47.25" customHeight="1">
      <c r="A33" s="3"/>
      <c r="B33" s="3"/>
      <c r="C33" s="4"/>
      <c r="D33" s="4"/>
      <c r="E33" s="4"/>
      <c r="F33" s="4"/>
      <c r="G33" s="45"/>
      <c r="H33" s="4"/>
      <c r="I33" s="45"/>
      <c r="J33" s="11"/>
    </row>
    <row r="34" spans="1:10" s="37" customFormat="1" ht="18.75" customHeight="1">
      <c r="A34" s="29"/>
      <c r="B34" s="29"/>
      <c r="C34" s="30"/>
      <c r="D34" s="24"/>
      <c r="E34" s="24"/>
      <c r="F34" s="30"/>
      <c r="G34" s="31"/>
      <c r="H34" s="24"/>
      <c r="I34" s="31"/>
      <c r="J34" s="38"/>
    </row>
    <row r="35" spans="1:10" ht="12.75" customHeight="1">
      <c r="A35" s="3"/>
      <c r="B35" s="3"/>
      <c r="C35" s="4"/>
      <c r="D35" s="196" t="s">
        <v>2</v>
      </c>
      <c r="E35" s="196"/>
      <c r="F35" s="4"/>
      <c r="G35" s="45"/>
      <c r="H35" s="12" t="s">
        <v>3</v>
      </c>
      <c r="I35" s="45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4" t="s">
        <v>16</v>
      </c>
      <c r="C37" s="95"/>
      <c r="D37" s="95"/>
      <c r="E37" s="95"/>
      <c r="F37" s="96"/>
      <c r="G37" s="96"/>
      <c r="H37" s="96"/>
      <c r="I37" s="96"/>
      <c r="J37" s="95"/>
    </row>
    <row r="38" spans="1:10" ht="25.5" customHeight="1">
      <c r="A38" s="93" t="s">
        <v>37</v>
      </c>
      <c r="B38" s="97" t="s">
        <v>17</v>
      </c>
      <c r="C38" s="98" t="s">
        <v>5</v>
      </c>
      <c r="D38" s="99"/>
      <c r="E38" s="99"/>
      <c r="F38" s="100" t="str">
        <f>B23</f>
        <v>Základ pro sníženou DPH</v>
      </c>
      <c r="G38" s="100" t="str">
        <f>B25</f>
        <v>Základ pro základní DPH</v>
      </c>
      <c r="H38" s="101" t="s">
        <v>18</v>
      </c>
      <c r="I38" s="101" t="s">
        <v>1</v>
      </c>
      <c r="J38" s="102" t="s">
        <v>0</v>
      </c>
    </row>
    <row r="39" spans="1:10" ht="25.5" hidden="1" customHeight="1">
      <c r="A39" s="93">
        <v>1</v>
      </c>
      <c r="B39" s="103" t="s">
        <v>45</v>
      </c>
      <c r="C39" s="192"/>
      <c r="D39" s="193"/>
      <c r="E39" s="193"/>
      <c r="F39" s="104">
        <f>'00 01 Naklady'!AE92+'SO 01 01 Pol'!AE810+'SO 01 02 Pol'!AE616+'SO 02 01 Pol'!AE149+'SO 02 02 Pol'!AE130+'SO 02 03 Pol'!AE110</f>
        <v>0</v>
      </c>
      <c r="G39" s="105">
        <f>'00 01 Naklady'!AF92+'SO 01 01 Pol'!AF810+'SO 01 02 Pol'!AF616+'SO 02 01 Pol'!AF149+'SO 02 02 Pol'!AF130+'SO 02 03 Pol'!AF110</f>
        <v>0</v>
      </c>
      <c r="H39" s="106">
        <f t="shared" ref="H39:H48" si="1">(F39*SazbaDPH1/100)+(G39*SazbaDPH2/100)</f>
        <v>0</v>
      </c>
      <c r="I39" s="106">
        <f t="shared" ref="I39:I48" si="2">F39+G39+H39</f>
        <v>0</v>
      </c>
      <c r="J39" s="107" t="str">
        <f t="shared" ref="J39:J48" si="3">IF(CenaCelkemVypocet=0,"",I39/CenaCelkemVypocet*100)</f>
        <v/>
      </c>
    </row>
    <row r="40" spans="1:10" ht="25.5" customHeight="1">
      <c r="A40" s="93">
        <v>2</v>
      </c>
      <c r="B40" s="108" t="s">
        <v>46</v>
      </c>
      <c r="C40" s="194" t="s">
        <v>47</v>
      </c>
      <c r="D40" s="195"/>
      <c r="E40" s="195"/>
      <c r="F40" s="109">
        <f>'00 01 Naklady'!AE92</f>
        <v>0</v>
      </c>
      <c r="G40" s="110">
        <f>'00 01 Naklady'!AF92</f>
        <v>0</v>
      </c>
      <c r="H40" s="110">
        <f t="shared" si="1"/>
        <v>0</v>
      </c>
      <c r="I40" s="110">
        <f t="shared" si="2"/>
        <v>0</v>
      </c>
      <c r="J40" s="111" t="str">
        <f t="shared" si="3"/>
        <v/>
      </c>
    </row>
    <row r="41" spans="1:10" ht="25.5" customHeight="1">
      <c r="A41" s="93">
        <v>3</v>
      </c>
      <c r="B41" s="112" t="s">
        <v>48</v>
      </c>
      <c r="C41" s="192" t="s">
        <v>47</v>
      </c>
      <c r="D41" s="193"/>
      <c r="E41" s="193"/>
      <c r="F41" s="113">
        <f>'00 01 Naklady'!AE92</f>
        <v>0</v>
      </c>
      <c r="G41" s="106">
        <f>'00 01 Naklady'!AF92</f>
        <v>0</v>
      </c>
      <c r="H41" s="106">
        <f t="shared" si="1"/>
        <v>0</v>
      </c>
      <c r="I41" s="106">
        <f t="shared" si="2"/>
        <v>0</v>
      </c>
      <c r="J41" s="107" t="str">
        <f t="shared" si="3"/>
        <v/>
      </c>
    </row>
    <row r="42" spans="1:10" ht="25.5" customHeight="1">
      <c r="A42" s="93">
        <v>2</v>
      </c>
      <c r="B42" s="108" t="s">
        <v>49</v>
      </c>
      <c r="C42" s="194" t="s">
        <v>50</v>
      </c>
      <c r="D42" s="195"/>
      <c r="E42" s="195"/>
      <c r="F42" s="109">
        <f>'SO 01 01 Pol'!AE810+'SO 01 02 Pol'!AE616</f>
        <v>0</v>
      </c>
      <c r="G42" s="110">
        <f>'SO 01 01 Pol'!AF810+'SO 01 02 Pol'!AF616</f>
        <v>0</v>
      </c>
      <c r="H42" s="110">
        <f t="shared" si="1"/>
        <v>0</v>
      </c>
      <c r="I42" s="110">
        <f t="shared" si="2"/>
        <v>0</v>
      </c>
      <c r="J42" s="111" t="str">
        <f t="shared" si="3"/>
        <v/>
      </c>
    </row>
    <row r="43" spans="1:10" ht="25.5" customHeight="1">
      <c r="A43" s="93">
        <v>3</v>
      </c>
      <c r="B43" s="112" t="s">
        <v>48</v>
      </c>
      <c r="C43" s="192" t="s">
        <v>50</v>
      </c>
      <c r="D43" s="193"/>
      <c r="E43" s="193"/>
      <c r="F43" s="113">
        <f>'SO 01 01 Pol'!AE810</f>
        <v>0</v>
      </c>
      <c r="G43" s="106">
        <f>'SO 01 01 Pol'!AF810</f>
        <v>0</v>
      </c>
      <c r="H43" s="106">
        <f t="shared" si="1"/>
        <v>0</v>
      </c>
      <c r="I43" s="106">
        <f t="shared" si="2"/>
        <v>0</v>
      </c>
      <c r="J43" s="107" t="str">
        <f t="shared" si="3"/>
        <v/>
      </c>
    </row>
    <row r="44" spans="1:10" ht="25.5" customHeight="1">
      <c r="A44" s="93">
        <v>3</v>
      </c>
      <c r="B44" s="112" t="s">
        <v>51</v>
      </c>
      <c r="C44" s="192" t="s">
        <v>52</v>
      </c>
      <c r="D44" s="193"/>
      <c r="E44" s="193"/>
      <c r="F44" s="113">
        <f>'SO 01 02 Pol'!AE616</f>
        <v>0</v>
      </c>
      <c r="G44" s="106">
        <f>'SO 01 02 Pol'!AF616</f>
        <v>0</v>
      </c>
      <c r="H44" s="106">
        <f t="shared" si="1"/>
        <v>0</v>
      </c>
      <c r="I44" s="106">
        <f t="shared" si="2"/>
        <v>0</v>
      </c>
      <c r="J44" s="107" t="str">
        <f t="shared" si="3"/>
        <v/>
      </c>
    </row>
    <row r="45" spans="1:10" ht="25.5" customHeight="1">
      <c r="A45" s="93">
        <v>2</v>
      </c>
      <c r="B45" s="108" t="s">
        <v>53</v>
      </c>
      <c r="C45" s="194" t="s">
        <v>54</v>
      </c>
      <c r="D45" s="195"/>
      <c r="E45" s="195"/>
      <c r="F45" s="109">
        <f>'SO 02 01 Pol'!AE149+'SO 02 02 Pol'!AE130+'SO 02 03 Pol'!AE110</f>
        <v>0</v>
      </c>
      <c r="G45" s="110">
        <f>'SO 02 01 Pol'!AF149+'SO 02 02 Pol'!AF130+'SO 02 03 Pol'!AF110</f>
        <v>0</v>
      </c>
      <c r="H45" s="110">
        <f t="shared" si="1"/>
        <v>0</v>
      </c>
      <c r="I45" s="110">
        <f t="shared" si="2"/>
        <v>0</v>
      </c>
      <c r="J45" s="111" t="str">
        <f t="shared" si="3"/>
        <v/>
      </c>
    </row>
    <row r="46" spans="1:10" ht="25.5" customHeight="1">
      <c r="A46" s="93">
        <v>3</v>
      </c>
      <c r="B46" s="112" t="s">
        <v>48</v>
      </c>
      <c r="C46" s="192" t="s">
        <v>55</v>
      </c>
      <c r="D46" s="193"/>
      <c r="E46" s="193"/>
      <c r="F46" s="113">
        <f>'SO 02 01 Pol'!AE149</f>
        <v>0</v>
      </c>
      <c r="G46" s="106">
        <f>'SO 02 01 Pol'!AF149</f>
        <v>0</v>
      </c>
      <c r="H46" s="106">
        <f t="shared" si="1"/>
        <v>0</v>
      </c>
      <c r="I46" s="106">
        <f t="shared" si="2"/>
        <v>0</v>
      </c>
      <c r="J46" s="107" t="str">
        <f t="shared" si="3"/>
        <v/>
      </c>
    </row>
    <row r="47" spans="1:10" ht="25.5" customHeight="1">
      <c r="A47" s="93">
        <v>3</v>
      </c>
      <c r="B47" s="112" t="s">
        <v>51</v>
      </c>
      <c r="C47" s="192" t="s">
        <v>56</v>
      </c>
      <c r="D47" s="193"/>
      <c r="E47" s="193"/>
      <c r="F47" s="113">
        <f>'SO 02 02 Pol'!AE130</f>
        <v>0</v>
      </c>
      <c r="G47" s="106">
        <f>'SO 02 02 Pol'!AF130</f>
        <v>0</v>
      </c>
      <c r="H47" s="106">
        <f t="shared" si="1"/>
        <v>0</v>
      </c>
      <c r="I47" s="106">
        <f t="shared" si="2"/>
        <v>0</v>
      </c>
      <c r="J47" s="107" t="str">
        <f t="shared" si="3"/>
        <v/>
      </c>
    </row>
    <row r="48" spans="1:10" ht="25.5" customHeight="1">
      <c r="A48" s="93">
        <v>3</v>
      </c>
      <c r="B48" s="112" t="s">
        <v>57</v>
      </c>
      <c r="C48" s="192" t="s">
        <v>58</v>
      </c>
      <c r="D48" s="193"/>
      <c r="E48" s="193"/>
      <c r="F48" s="113">
        <f>'SO 02 03 Pol'!AE110</f>
        <v>0</v>
      </c>
      <c r="G48" s="106">
        <f>'SO 02 03 Pol'!AF110</f>
        <v>0</v>
      </c>
      <c r="H48" s="106">
        <f t="shared" si="1"/>
        <v>0</v>
      </c>
      <c r="I48" s="106">
        <f t="shared" si="2"/>
        <v>0</v>
      </c>
      <c r="J48" s="107" t="str">
        <f t="shared" si="3"/>
        <v/>
      </c>
    </row>
    <row r="49" spans="1:10" ht="25.5" customHeight="1">
      <c r="A49" s="93"/>
      <c r="B49" s="189" t="s">
        <v>59</v>
      </c>
      <c r="C49" s="190"/>
      <c r="D49" s="190"/>
      <c r="E49" s="191"/>
      <c r="F49" s="114">
        <f>SUMIF(A39:A48,"=1",F39:F48)</f>
        <v>0</v>
      </c>
      <c r="G49" s="115">
        <f>SUMIF(A39:A48,"=1",G39:G48)</f>
        <v>0</v>
      </c>
      <c r="H49" s="115">
        <f>SUMIF(A39:A48,"=1",H39:H48)</f>
        <v>0</v>
      </c>
      <c r="I49" s="115">
        <f>SUMIF(A39:A48,"=1",I39:I48)</f>
        <v>0</v>
      </c>
      <c r="J49" s="116">
        <f>SUMIF(A39:A48,"=1",J39:J48)</f>
        <v>0</v>
      </c>
    </row>
    <row r="53" spans="1:10" ht="15.75">
      <c r="B53" s="124" t="s">
        <v>61</v>
      </c>
    </row>
    <row r="55" spans="1:10" ht="25.5" customHeight="1">
      <c r="A55" s="125"/>
      <c r="B55" s="128" t="s">
        <v>17</v>
      </c>
      <c r="C55" s="128" t="s">
        <v>5</v>
      </c>
      <c r="D55" s="129"/>
      <c r="E55" s="129"/>
      <c r="F55" s="130" t="s">
        <v>62</v>
      </c>
      <c r="G55" s="130"/>
      <c r="H55" s="130"/>
      <c r="I55" s="130" t="s">
        <v>29</v>
      </c>
      <c r="J55" s="130" t="s">
        <v>0</v>
      </c>
    </row>
    <row r="56" spans="1:10" ht="25.5" customHeight="1">
      <c r="A56" s="126"/>
      <c r="B56" s="131" t="s">
        <v>63</v>
      </c>
      <c r="C56" s="187" t="s">
        <v>64</v>
      </c>
      <c r="D56" s="188"/>
      <c r="E56" s="188"/>
      <c r="F56" s="136" t="s">
        <v>24</v>
      </c>
      <c r="G56" s="137"/>
      <c r="H56" s="137"/>
      <c r="I56" s="137">
        <f>'SO 01 01 Pol'!G8+'SO 02 01 Pol'!G8+'SO 02 02 Pol'!G8+'SO 02 03 Pol'!G8</f>
        <v>0</v>
      </c>
      <c r="J56" s="134" t="str">
        <f>IF(I76=0,"",I56/I76*100)</f>
        <v/>
      </c>
    </row>
    <row r="57" spans="1:10" ht="25.5" customHeight="1">
      <c r="A57" s="126"/>
      <c r="B57" s="131" t="s">
        <v>65</v>
      </c>
      <c r="C57" s="187" t="s">
        <v>66</v>
      </c>
      <c r="D57" s="188"/>
      <c r="E57" s="188"/>
      <c r="F57" s="136" t="s">
        <v>24</v>
      </c>
      <c r="G57" s="137"/>
      <c r="H57" s="137"/>
      <c r="I57" s="137">
        <f>'SO 01 01 Pol'!G313+'SO 02 01 Pol'!G32+'SO 02 02 Pol'!G43+'SO 02 03 Pol'!G31</f>
        <v>0</v>
      </c>
      <c r="J57" s="134" t="str">
        <f>IF(I76=0,"",I57/I76*100)</f>
        <v/>
      </c>
    </row>
    <row r="58" spans="1:10" ht="25.5" customHeight="1">
      <c r="A58" s="126"/>
      <c r="B58" s="131" t="s">
        <v>67</v>
      </c>
      <c r="C58" s="187" t="s">
        <v>68</v>
      </c>
      <c r="D58" s="188"/>
      <c r="E58" s="188"/>
      <c r="F58" s="136" t="s">
        <v>24</v>
      </c>
      <c r="G58" s="137"/>
      <c r="H58" s="137"/>
      <c r="I58" s="137">
        <f>'SO 01 02 Pol'!G8</f>
        <v>0</v>
      </c>
      <c r="J58" s="134" t="str">
        <f>IF(I76=0,"",I58/I76*100)</f>
        <v/>
      </c>
    </row>
    <row r="59" spans="1:10" ht="25.5" customHeight="1">
      <c r="A59" s="126"/>
      <c r="B59" s="131" t="s">
        <v>69</v>
      </c>
      <c r="C59" s="187" t="s">
        <v>70</v>
      </c>
      <c r="D59" s="188"/>
      <c r="E59" s="188"/>
      <c r="F59" s="136" t="s">
        <v>24</v>
      </c>
      <c r="G59" s="137"/>
      <c r="H59" s="137"/>
      <c r="I59" s="137">
        <f>'SO 01 02 Pol'!G50</f>
        <v>0</v>
      </c>
      <c r="J59" s="134" t="str">
        <f>IF(I76=0,"",I59/I76*100)</f>
        <v/>
      </c>
    </row>
    <row r="60" spans="1:10" ht="25.5" customHeight="1">
      <c r="A60" s="126"/>
      <c r="B60" s="131" t="s">
        <v>71</v>
      </c>
      <c r="C60" s="187" t="s">
        <v>72</v>
      </c>
      <c r="D60" s="188"/>
      <c r="E60" s="188"/>
      <c r="F60" s="136" t="s">
        <v>24</v>
      </c>
      <c r="G60" s="137"/>
      <c r="H60" s="137"/>
      <c r="I60" s="137">
        <f>'SO 01 01 Pol'!G371+'SO 01 02 Pol'!G78+'SO 02 01 Pol'!G61+'SO 02 02 Pol'!G61+'SO 02 03 Pol'!G49</f>
        <v>0</v>
      </c>
      <c r="J60" s="134" t="str">
        <f>IF(I76=0,"",I60/I76*100)</f>
        <v/>
      </c>
    </row>
    <row r="61" spans="1:10" ht="25.5" customHeight="1">
      <c r="A61" s="126"/>
      <c r="B61" s="131" t="s">
        <v>73</v>
      </c>
      <c r="C61" s="187" t="s">
        <v>74</v>
      </c>
      <c r="D61" s="188"/>
      <c r="E61" s="188"/>
      <c r="F61" s="136" t="s">
        <v>24</v>
      </c>
      <c r="G61" s="137"/>
      <c r="H61" s="137"/>
      <c r="I61" s="137">
        <f>'SO 01 01 Pol'!G401+'SO 02 01 Pol'!G68+'SO 02 02 Pol'!G68+'SO 02 03 Pol'!G56</f>
        <v>0</v>
      </c>
      <c r="J61" s="134" t="str">
        <f>IF(I76=0,"",I61/I76*100)</f>
        <v/>
      </c>
    </row>
    <row r="62" spans="1:10" ht="25.5" customHeight="1">
      <c r="A62" s="126"/>
      <c r="B62" s="131" t="s">
        <v>75</v>
      </c>
      <c r="C62" s="187" t="s">
        <v>76</v>
      </c>
      <c r="D62" s="188"/>
      <c r="E62" s="188"/>
      <c r="F62" s="136" t="s">
        <v>24</v>
      </c>
      <c r="G62" s="137"/>
      <c r="H62" s="137"/>
      <c r="I62" s="137">
        <f>'SO 01 01 Pol'!G443+'SO 01 02 Pol'!G148+'SO 02 01 Pol'!G84+'SO 02 02 Pol'!G73+'SO 02 03 Pol'!G61</f>
        <v>0</v>
      </c>
      <c r="J62" s="134" t="str">
        <f>IF(I76=0,"",I62/I76*100)</f>
        <v/>
      </c>
    </row>
    <row r="63" spans="1:10" ht="25.5" customHeight="1">
      <c r="A63" s="126"/>
      <c r="B63" s="131" t="s">
        <v>77</v>
      </c>
      <c r="C63" s="187" t="s">
        <v>78</v>
      </c>
      <c r="D63" s="188"/>
      <c r="E63" s="188"/>
      <c r="F63" s="136" t="s">
        <v>24</v>
      </c>
      <c r="G63" s="137"/>
      <c r="H63" s="137"/>
      <c r="I63" s="137">
        <f>'SO 01 01 Pol'!G662+'SO 02 01 Pol'!G130</f>
        <v>0</v>
      </c>
      <c r="J63" s="134" t="str">
        <f>IF(I76=0,"",I63/I76*100)</f>
        <v/>
      </c>
    </row>
    <row r="64" spans="1:10" ht="25.5" customHeight="1">
      <c r="A64" s="126"/>
      <c r="B64" s="131" t="s">
        <v>79</v>
      </c>
      <c r="C64" s="187" t="s">
        <v>80</v>
      </c>
      <c r="D64" s="188"/>
      <c r="E64" s="188"/>
      <c r="F64" s="136" t="s">
        <v>24</v>
      </c>
      <c r="G64" s="137"/>
      <c r="H64" s="137"/>
      <c r="I64" s="137">
        <f>'SO 01 02 Pol'!G442</f>
        <v>0</v>
      </c>
      <c r="J64" s="134" t="str">
        <f>IF(I76=0,"",I64/I76*100)</f>
        <v/>
      </c>
    </row>
    <row r="65" spans="1:10" ht="25.5" customHeight="1">
      <c r="A65" s="126"/>
      <c r="B65" s="131" t="s">
        <v>81</v>
      </c>
      <c r="C65" s="187" t="s">
        <v>82</v>
      </c>
      <c r="D65" s="188"/>
      <c r="E65" s="188"/>
      <c r="F65" s="136" t="s">
        <v>24</v>
      </c>
      <c r="G65" s="137"/>
      <c r="H65" s="137"/>
      <c r="I65" s="137">
        <f>'SO 01 01 Pol'!G673</f>
        <v>0</v>
      </c>
      <c r="J65" s="134" t="str">
        <f>IF(I76=0,"",I65/I76*100)</f>
        <v/>
      </c>
    </row>
    <row r="66" spans="1:10" ht="25.5" customHeight="1">
      <c r="A66" s="126"/>
      <c r="B66" s="131" t="s">
        <v>83</v>
      </c>
      <c r="C66" s="187" t="s">
        <v>84</v>
      </c>
      <c r="D66" s="188"/>
      <c r="E66" s="188"/>
      <c r="F66" s="136" t="s">
        <v>24</v>
      </c>
      <c r="G66" s="137"/>
      <c r="H66" s="137"/>
      <c r="I66" s="137">
        <f>'SO 01 01 Pol'!G678+'SO 01 02 Pol'!G451</f>
        <v>0</v>
      </c>
      <c r="J66" s="134" t="str">
        <f>IF(I76=0,"",I66/I76*100)</f>
        <v/>
      </c>
    </row>
    <row r="67" spans="1:10" ht="25.5" customHeight="1">
      <c r="A67" s="126"/>
      <c r="B67" s="131" t="s">
        <v>85</v>
      </c>
      <c r="C67" s="187" t="s">
        <v>86</v>
      </c>
      <c r="D67" s="188"/>
      <c r="E67" s="188"/>
      <c r="F67" s="136" t="s">
        <v>24</v>
      </c>
      <c r="G67" s="137"/>
      <c r="H67" s="137"/>
      <c r="I67" s="137">
        <f>'SO 01 01 Pol'!G684+'SO 01 02 Pol'!G473+'SO 02 01 Pol'!G134+'SO 02 02 Pol'!G109+'SO 02 03 Pol'!G92</f>
        <v>0</v>
      </c>
      <c r="J67" s="134" t="str">
        <f>IF(I76=0,"",I67/I76*100)</f>
        <v/>
      </c>
    </row>
    <row r="68" spans="1:10" ht="25.5" customHeight="1">
      <c r="A68" s="126"/>
      <c r="B68" s="131" t="s">
        <v>87</v>
      </c>
      <c r="C68" s="187" t="s">
        <v>88</v>
      </c>
      <c r="D68" s="188"/>
      <c r="E68" s="188"/>
      <c r="F68" s="136" t="s">
        <v>25</v>
      </c>
      <c r="G68" s="137"/>
      <c r="H68" s="137"/>
      <c r="I68" s="137">
        <f>'SO 01 01 Pol'!G694+'SO 01 02 Pol'!G483</f>
        <v>0</v>
      </c>
      <c r="J68" s="134" t="str">
        <f>IF(I76=0,"",I68/I76*100)</f>
        <v/>
      </c>
    </row>
    <row r="69" spans="1:10" ht="25.5" customHeight="1">
      <c r="A69" s="126"/>
      <c r="B69" s="131" t="s">
        <v>89</v>
      </c>
      <c r="C69" s="187" t="s">
        <v>90</v>
      </c>
      <c r="D69" s="188"/>
      <c r="E69" s="188"/>
      <c r="F69" s="136" t="s">
        <v>25</v>
      </c>
      <c r="G69" s="137"/>
      <c r="H69" s="137"/>
      <c r="I69" s="137">
        <f>'SO 01 01 Pol'!G698+'SO 01 02 Pol'!G508+'SO 02 01 Pol'!G141+'SO 02 02 Pol'!G116+'SO 02 03 Pol'!G99</f>
        <v>0</v>
      </c>
      <c r="J69" s="134" t="str">
        <f>IF(I76=0,"",I69/I76*100)</f>
        <v/>
      </c>
    </row>
    <row r="70" spans="1:10" ht="25.5" customHeight="1">
      <c r="A70" s="126"/>
      <c r="B70" s="131" t="s">
        <v>91</v>
      </c>
      <c r="C70" s="187" t="s">
        <v>92</v>
      </c>
      <c r="D70" s="188"/>
      <c r="E70" s="188"/>
      <c r="F70" s="136" t="s">
        <v>25</v>
      </c>
      <c r="G70" s="137"/>
      <c r="H70" s="137"/>
      <c r="I70" s="137">
        <f>'SO 01 01 Pol'!G738</f>
        <v>0</v>
      </c>
      <c r="J70" s="134" t="str">
        <f>IF(I76=0,"",I70/I76*100)</f>
        <v/>
      </c>
    </row>
    <row r="71" spans="1:10" ht="25.5" customHeight="1">
      <c r="A71" s="126"/>
      <c r="B71" s="131" t="s">
        <v>93</v>
      </c>
      <c r="C71" s="187" t="s">
        <v>94</v>
      </c>
      <c r="D71" s="188"/>
      <c r="E71" s="188"/>
      <c r="F71" s="136" t="s">
        <v>26</v>
      </c>
      <c r="G71" s="137"/>
      <c r="H71" s="137"/>
      <c r="I71" s="137">
        <f>'SO 01 02 Pol'!G587</f>
        <v>0</v>
      </c>
      <c r="J71" s="134" t="str">
        <f>IF(I76=0,"",I71/I76*100)</f>
        <v/>
      </c>
    </row>
    <row r="72" spans="1:10" ht="25.5" customHeight="1">
      <c r="A72" s="126"/>
      <c r="B72" s="131" t="s">
        <v>95</v>
      </c>
      <c r="C72" s="187" t="s">
        <v>96</v>
      </c>
      <c r="D72" s="188"/>
      <c r="E72" s="188"/>
      <c r="F72" s="136" t="s">
        <v>26</v>
      </c>
      <c r="G72" s="137"/>
      <c r="H72" s="137"/>
      <c r="I72" s="137">
        <f>'SO 01 01 Pol'!G749</f>
        <v>0</v>
      </c>
      <c r="J72" s="134" t="str">
        <f>IF(I76=0,"",I72/I76*100)</f>
        <v/>
      </c>
    </row>
    <row r="73" spans="1:10" ht="25.5" customHeight="1">
      <c r="A73" s="126"/>
      <c r="B73" s="131" t="s">
        <v>97</v>
      </c>
      <c r="C73" s="187" t="s">
        <v>98</v>
      </c>
      <c r="D73" s="188"/>
      <c r="E73" s="188"/>
      <c r="F73" s="136" t="s">
        <v>99</v>
      </c>
      <c r="G73" s="137"/>
      <c r="H73" s="137"/>
      <c r="I73" s="137">
        <f>'SO 01 01 Pol'!G787+'SO 01 02 Pol'!G593</f>
        <v>0</v>
      </c>
      <c r="J73" s="134" t="str">
        <f>IF(I76=0,"",I73/I76*100)</f>
        <v/>
      </c>
    </row>
    <row r="74" spans="1:10" ht="25.5" customHeight="1">
      <c r="A74" s="126"/>
      <c r="B74" s="131" t="s">
        <v>100</v>
      </c>
      <c r="C74" s="187" t="s">
        <v>27</v>
      </c>
      <c r="D74" s="188"/>
      <c r="E74" s="188"/>
      <c r="F74" s="136" t="s">
        <v>100</v>
      </c>
      <c r="G74" s="137"/>
      <c r="H74" s="137"/>
      <c r="I74" s="137">
        <f>'00 01 Naklady'!G8</f>
        <v>0</v>
      </c>
      <c r="J74" s="134" t="str">
        <f>IF(I76=0,"",I74/I76*100)</f>
        <v/>
      </c>
    </row>
    <row r="75" spans="1:10" ht="25.5" customHeight="1">
      <c r="A75" s="126"/>
      <c r="B75" s="131" t="s">
        <v>101</v>
      </c>
      <c r="C75" s="187" t="s">
        <v>28</v>
      </c>
      <c r="D75" s="188"/>
      <c r="E75" s="188"/>
      <c r="F75" s="136" t="s">
        <v>101</v>
      </c>
      <c r="G75" s="137"/>
      <c r="H75" s="137"/>
      <c r="I75" s="137">
        <f>'00 01 Naklady'!G53</f>
        <v>0</v>
      </c>
      <c r="J75" s="134" t="str">
        <f>IF(I76=0,"",I75/I76*100)</f>
        <v/>
      </c>
    </row>
    <row r="76" spans="1:10" ht="25.5" customHeight="1">
      <c r="A76" s="127"/>
      <c r="B76" s="132" t="s">
        <v>1</v>
      </c>
      <c r="C76" s="132"/>
      <c r="D76" s="133"/>
      <c r="E76" s="133"/>
      <c r="F76" s="138"/>
      <c r="G76" s="139"/>
      <c r="H76" s="139"/>
      <c r="I76" s="139">
        <f>SUM(I56:I75)</f>
        <v>0</v>
      </c>
      <c r="J76" s="135">
        <f>SUM(J56:J75)</f>
        <v>0</v>
      </c>
    </row>
    <row r="77" spans="1:10">
      <c r="F77" s="91"/>
      <c r="G77" s="90"/>
      <c r="H77" s="91"/>
      <c r="I77" s="90"/>
      <c r="J77" s="92"/>
    </row>
    <row r="78" spans="1:10">
      <c r="F78" s="91"/>
      <c r="G78" s="90"/>
      <c r="H78" s="91"/>
      <c r="I78" s="90"/>
      <c r="J78" s="92"/>
    </row>
    <row r="79" spans="1:10">
      <c r="F79" s="91"/>
      <c r="G79" s="90"/>
      <c r="H79" s="91"/>
      <c r="I79" s="90"/>
      <c r="J79" s="92"/>
    </row>
  </sheetData>
  <sheetProtection password="EF64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D13:G13"/>
    <mergeCell ref="E4:J4"/>
    <mergeCell ref="G16:H16"/>
    <mergeCell ref="G17:H17"/>
    <mergeCell ref="E16:F16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49:E49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5:E75"/>
    <mergeCell ref="C70:E70"/>
    <mergeCell ref="C71:E71"/>
    <mergeCell ref="C72:E72"/>
    <mergeCell ref="C73:E73"/>
    <mergeCell ref="C74:E7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229" t="s">
        <v>6</v>
      </c>
      <c r="B1" s="229"/>
      <c r="C1" s="230"/>
      <c r="D1" s="229"/>
      <c r="E1" s="229"/>
      <c r="F1" s="229"/>
      <c r="G1" s="229"/>
    </row>
    <row r="2" spans="1:7" ht="24.95" customHeight="1">
      <c r="A2" s="78" t="s">
        <v>7</v>
      </c>
      <c r="B2" s="77"/>
      <c r="C2" s="231"/>
      <c r="D2" s="231"/>
      <c r="E2" s="231"/>
      <c r="F2" s="231"/>
      <c r="G2" s="232"/>
    </row>
    <row r="3" spans="1:7" ht="24.95" customHeight="1">
      <c r="A3" s="78" t="s">
        <v>8</v>
      </c>
      <c r="B3" s="77"/>
      <c r="C3" s="231"/>
      <c r="D3" s="231"/>
      <c r="E3" s="231"/>
      <c r="F3" s="231"/>
      <c r="G3" s="232"/>
    </row>
    <row r="4" spans="1:7" ht="24.95" customHeight="1">
      <c r="A4" s="78" t="s">
        <v>9</v>
      </c>
      <c r="B4" s="77"/>
      <c r="C4" s="231"/>
      <c r="D4" s="231"/>
      <c r="E4" s="231"/>
      <c r="F4" s="231"/>
      <c r="G4" s="232"/>
    </row>
    <row r="5" spans="1:7">
      <c r="B5" s="6"/>
      <c r="C5" s="7"/>
      <c r="D5" s="8"/>
    </row>
  </sheetData>
  <sheetProtection password="EF64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1"/>
  <sheetViews>
    <sheetView workbookViewId="0">
      <pane ySplit="7" topLeftCell="A74" activePane="bottomLeft" state="frozen"/>
      <selection pane="bottomLeft" activeCell="Y94" sqref="Y94"/>
    </sheetView>
  </sheetViews>
  <sheetFormatPr defaultRowHeight="12.75" outlineLevelRow="1"/>
  <cols>
    <col min="1" max="1" width="3.42578125" customWidth="1"/>
    <col min="2" max="2" width="12.5703125" style="89" customWidth="1"/>
    <col min="3" max="3" width="63.28515625" style="8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1" t="s">
        <v>102</v>
      </c>
      <c r="B1" s="241"/>
      <c r="C1" s="241"/>
      <c r="D1" s="241"/>
      <c r="E1" s="241"/>
      <c r="F1" s="241"/>
      <c r="G1" s="241"/>
      <c r="AG1" t="s">
        <v>103</v>
      </c>
    </row>
    <row r="2" spans="1:60" ht="24.95" customHeight="1">
      <c r="A2" s="142" t="s">
        <v>7</v>
      </c>
      <c r="B2" s="77" t="s">
        <v>43</v>
      </c>
      <c r="C2" s="242" t="s">
        <v>44</v>
      </c>
      <c r="D2" s="243"/>
      <c r="E2" s="243"/>
      <c r="F2" s="243"/>
      <c r="G2" s="244"/>
      <c r="AG2" t="s">
        <v>104</v>
      </c>
    </row>
    <row r="3" spans="1:60" ht="24.95" customHeight="1">
      <c r="A3" s="142" t="s">
        <v>8</v>
      </c>
      <c r="B3" s="77" t="s">
        <v>46</v>
      </c>
      <c r="C3" s="242" t="s">
        <v>47</v>
      </c>
      <c r="D3" s="243"/>
      <c r="E3" s="243"/>
      <c r="F3" s="243"/>
      <c r="G3" s="244"/>
      <c r="AC3" s="89" t="s">
        <v>105</v>
      </c>
      <c r="AG3" t="s">
        <v>106</v>
      </c>
    </row>
    <row r="4" spans="1:60" ht="24.95" customHeight="1">
      <c r="A4" s="143" t="s">
        <v>9</v>
      </c>
      <c r="B4" s="144" t="s">
        <v>48</v>
      </c>
      <c r="C4" s="245" t="s">
        <v>47</v>
      </c>
      <c r="D4" s="246"/>
      <c r="E4" s="246"/>
      <c r="F4" s="246"/>
      <c r="G4" s="247"/>
      <c r="AG4" t="s">
        <v>107</v>
      </c>
    </row>
    <row r="5" spans="1:60">
      <c r="D5" s="141"/>
    </row>
    <row r="6" spans="1:60" ht="38.25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29</v>
      </c>
      <c r="H6" s="149" t="s">
        <v>30</v>
      </c>
      <c r="I6" s="149" t="s">
        <v>114</v>
      </c>
      <c r="J6" s="149" t="s">
        <v>31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</row>
    <row r="7" spans="1:60" hidden="1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>
      <c r="A8" s="161" t="s">
        <v>128</v>
      </c>
      <c r="B8" s="162" t="s">
        <v>100</v>
      </c>
      <c r="C8" s="176" t="s">
        <v>27</v>
      </c>
      <c r="D8" s="163"/>
      <c r="E8" s="164"/>
      <c r="F8" s="165"/>
      <c r="G8" s="165">
        <f>SUMIF(AG9:AG52,"&lt;&gt;NOR",G9:G52)</f>
        <v>0</v>
      </c>
      <c r="H8" s="165"/>
      <c r="I8" s="165">
        <f>SUM(I9:I52)</f>
        <v>0</v>
      </c>
      <c r="J8" s="165"/>
      <c r="K8" s="165">
        <f>SUM(K9:K52)</f>
        <v>0</v>
      </c>
      <c r="L8" s="165"/>
      <c r="M8" s="165">
        <f>SUM(M9:M52)</f>
        <v>0</v>
      </c>
      <c r="N8" s="165"/>
      <c r="O8" s="165">
        <f>SUM(O9:O52)</f>
        <v>0</v>
      </c>
      <c r="P8" s="165"/>
      <c r="Q8" s="165">
        <f>SUM(Q9:Q52)</f>
        <v>0</v>
      </c>
      <c r="R8" s="165"/>
      <c r="S8" s="165"/>
      <c r="T8" s="166"/>
      <c r="U8" s="160"/>
      <c r="V8" s="160">
        <f>SUM(V9:V52)</f>
        <v>0</v>
      </c>
      <c r="W8" s="160"/>
      <c r="AG8" t="s">
        <v>129</v>
      </c>
    </row>
    <row r="9" spans="1:60" outlineLevel="1">
      <c r="A9" s="167">
        <v>1</v>
      </c>
      <c r="B9" s="168" t="s">
        <v>130</v>
      </c>
      <c r="C9" s="177" t="s">
        <v>131</v>
      </c>
      <c r="D9" s="169" t="s">
        <v>132</v>
      </c>
      <c r="E9" s="170">
        <v>1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133</v>
      </c>
      <c r="T9" s="173" t="s">
        <v>134</v>
      </c>
      <c r="U9" s="159">
        <v>0</v>
      </c>
      <c r="V9" s="159">
        <f>ROUND(E9*U9,2)</f>
        <v>0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135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57"/>
      <c r="B10" s="158"/>
      <c r="C10" s="233" t="s">
        <v>213</v>
      </c>
      <c r="D10" s="234"/>
      <c r="E10" s="234"/>
      <c r="F10" s="234"/>
      <c r="G10" s="234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136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>
      <c r="A11" s="157"/>
      <c r="B11" s="158"/>
      <c r="C11" s="239" t="s">
        <v>137</v>
      </c>
      <c r="D11" s="240"/>
      <c r="E11" s="240"/>
      <c r="F11" s="240"/>
      <c r="G11" s="240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136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57"/>
      <c r="B12" s="158"/>
      <c r="C12" s="235"/>
      <c r="D12" s="236"/>
      <c r="E12" s="236"/>
      <c r="F12" s="236"/>
      <c r="G12" s="236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138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>
      <c r="A13" s="167">
        <v>2</v>
      </c>
      <c r="B13" s="168" t="s">
        <v>139</v>
      </c>
      <c r="C13" s="177" t="s">
        <v>140</v>
      </c>
      <c r="D13" s="169" t="s">
        <v>132</v>
      </c>
      <c r="E13" s="170">
        <v>1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2"/>
      <c r="S13" s="172" t="s">
        <v>133</v>
      </c>
      <c r="T13" s="173" t="s">
        <v>134</v>
      </c>
      <c r="U13" s="159">
        <v>0</v>
      </c>
      <c r="V13" s="159">
        <f>ROUND(E13*U13,2)</f>
        <v>0</v>
      </c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135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>
      <c r="A14" s="157"/>
      <c r="B14" s="158"/>
      <c r="C14" s="233" t="s">
        <v>141</v>
      </c>
      <c r="D14" s="234"/>
      <c r="E14" s="234"/>
      <c r="F14" s="234"/>
      <c r="G14" s="234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136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>
      <c r="A15" s="157"/>
      <c r="B15" s="158"/>
      <c r="C15" s="235"/>
      <c r="D15" s="236"/>
      <c r="E15" s="236"/>
      <c r="F15" s="236"/>
      <c r="G15" s="236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138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>
      <c r="A16" s="167">
        <v>3</v>
      </c>
      <c r="B16" s="168" t="s">
        <v>142</v>
      </c>
      <c r="C16" s="177" t="s">
        <v>143</v>
      </c>
      <c r="D16" s="169" t="s">
        <v>132</v>
      </c>
      <c r="E16" s="170">
        <v>1</v>
      </c>
      <c r="F16" s="171"/>
      <c r="G16" s="172">
        <f>ROUND(E16*F16,2)</f>
        <v>0</v>
      </c>
      <c r="H16" s="171"/>
      <c r="I16" s="172">
        <f>ROUND(E16*H16,2)</f>
        <v>0</v>
      </c>
      <c r="J16" s="171"/>
      <c r="K16" s="172">
        <f>ROUND(E16*J16,2)</f>
        <v>0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133</v>
      </c>
      <c r="T16" s="173" t="s">
        <v>134</v>
      </c>
      <c r="U16" s="159">
        <v>0</v>
      </c>
      <c r="V16" s="159">
        <f>ROUND(E16*U16,2)</f>
        <v>0</v>
      </c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135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>
      <c r="A17" s="157"/>
      <c r="B17" s="158"/>
      <c r="C17" s="233" t="s">
        <v>144</v>
      </c>
      <c r="D17" s="234"/>
      <c r="E17" s="234"/>
      <c r="F17" s="234"/>
      <c r="G17" s="234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136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>
      <c r="A18" s="157"/>
      <c r="B18" s="158"/>
      <c r="C18" s="239" t="s">
        <v>145</v>
      </c>
      <c r="D18" s="240"/>
      <c r="E18" s="240"/>
      <c r="F18" s="240"/>
      <c r="G18" s="240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136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>
      <c r="A19" s="157"/>
      <c r="B19" s="158"/>
      <c r="C19" s="239" t="s">
        <v>146</v>
      </c>
      <c r="D19" s="240"/>
      <c r="E19" s="240"/>
      <c r="F19" s="240"/>
      <c r="G19" s="240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136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>
      <c r="A20" s="157"/>
      <c r="B20" s="158"/>
      <c r="C20" s="239" t="s">
        <v>147</v>
      </c>
      <c r="D20" s="240"/>
      <c r="E20" s="240"/>
      <c r="F20" s="240"/>
      <c r="G20" s="240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136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>
      <c r="A21" s="157"/>
      <c r="B21" s="158"/>
      <c r="C21" s="239" t="s">
        <v>148</v>
      </c>
      <c r="D21" s="240"/>
      <c r="E21" s="240"/>
      <c r="F21" s="240"/>
      <c r="G21" s="240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136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>
      <c r="A22" s="157"/>
      <c r="B22" s="158"/>
      <c r="C22" s="239" t="s">
        <v>149</v>
      </c>
      <c r="D22" s="240"/>
      <c r="E22" s="240"/>
      <c r="F22" s="240"/>
      <c r="G22" s="240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136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>
      <c r="A23" s="157"/>
      <c r="B23" s="158"/>
      <c r="C23" s="239" t="s">
        <v>150</v>
      </c>
      <c r="D23" s="240"/>
      <c r="E23" s="240"/>
      <c r="F23" s="240"/>
      <c r="G23" s="240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136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>
      <c r="A24" s="157"/>
      <c r="B24" s="158"/>
      <c r="C24" s="239" t="s">
        <v>151</v>
      </c>
      <c r="D24" s="240"/>
      <c r="E24" s="240"/>
      <c r="F24" s="240"/>
      <c r="G24" s="240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136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>
      <c r="A25" s="157"/>
      <c r="B25" s="158"/>
      <c r="C25" s="235"/>
      <c r="D25" s="236"/>
      <c r="E25" s="236"/>
      <c r="F25" s="236"/>
      <c r="G25" s="236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138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>
      <c r="A26" s="167">
        <v>4</v>
      </c>
      <c r="B26" s="168" t="s">
        <v>152</v>
      </c>
      <c r="C26" s="177" t="s">
        <v>153</v>
      </c>
      <c r="D26" s="169" t="s">
        <v>132</v>
      </c>
      <c r="E26" s="170">
        <v>1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133</v>
      </c>
      <c r="T26" s="173" t="s">
        <v>134</v>
      </c>
      <c r="U26" s="159">
        <v>0</v>
      </c>
      <c r="V26" s="159">
        <f>ROUND(E26*U26,2)</f>
        <v>0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135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>
      <c r="A27" s="157"/>
      <c r="B27" s="158"/>
      <c r="C27" s="233" t="s">
        <v>154</v>
      </c>
      <c r="D27" s="234"/>
      <c r="E27" s="234"/>
      <c r="F27" s="234"/>
      <c r="G27" s="234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136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>
      <c r="A28" s="157"/>
      <c r="B28" s="158"/>
      <c r="C28" s="239" t="s">
        <v>214</v>
      </c>
      <c r="D28" s="240"/>
      <c r="E28" s="240"/>
      <c r="F28" s="240"/>
      <c r="G28" s="240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136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>
      <c r="A29" s="157"/>
      <c r="B29" s="158"/>
      <c r="C29" s="239" t="s">
        <v>155</v>
      </c>
      <c r="D29" s="240"/>
      <c r="E29" s="240"/>
      <c r="F29" s="240"/>
      <c r="G29" s="240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136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>
      <c r="A30" s="157"/>
      <c r="B30" s="158"/>
      <c r="C30" s="239" t="s">
        <v>156</v>
      </c>
      <c r="D30" s="240"/>
      <c r="E30" s="240"/>
      <c r="F30" s="240"/>
      <c r="G30" s="240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136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>
      <c r="A31" s="157"/>
      <c r="B31" s="158"/>
      <c r="C31" s="239" t="s">
        <v>215</v>
      </c>
      <c r="D31" s="240"/>
      <c r="E31" s="240"/>
      <c r="F31" s="240"/>
      <c r="G31" s="240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136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>
      <c r="A32" s="157"/>
      <c r="B32" s="158"/>
      <c r="C32" s="239" t="s">
        <v>157</v>
      </c>
      <c r="D32" s="240"/>
      <c r="E32" s="240"/>
      <c r="F32" s="240"/>
      <c r="G32" s="240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136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>
      <c r="A33" s="157"/>
      <c r="B33" s="158"/>
      <c r="C33" s="239" t="s">
        <v>158</v>
      </c>
      <c r="D33" s="240"/>
      <c r="E33" s="240"/>
      <c r="F33" s="240"/>
      <c r="G33" s="240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136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>
      <c r="A34" s="157"/>
      <c r="B34" s="158"/>
      <c r="C34" s="239" t="s">
        <v>159</v>
      </c>
      <c r="D34" s="240"/>
      <c r="E34" s="240"/>
      <c r="F34" s="240"/>
      <c r="G34" s="240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136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>
      <c r="A35" s="157"/>
      <c r="B35" s="158"/>
      <c r="C35" s="239" t="s">
        <v>160</v>
      </c>
      <c r="D35" s="240"/>
      <c r="E35" s="240"/>
      <c r="F35" s="240"/>
      <c r="G35" s="240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136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>
      <c r="A36" s="157"/>
      <c r="B36" s="158"/>
      <c r="C36" s="235"/>
      <c r="D36" s="236"/>
      <c r="E36" s="236"/>
      <c r="F36" s="236"/>
      <c r="G36" s="236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138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>
      <c r="A37" s="167">
        <v>5</v>
      </c>
      <c r="B37" s="168" t="s">
        <v>161</v>
      </c>
      <c r="C37" s="177" t="s">
        <v>162</v>
      </c>
      <c r="D37" s="169" t="s">
        <v>132</v>
      </c>
      <c r="E37" s="170">
        <v>1</v>
      </c>
      <c r="F37" s="171"/>
      <c r="G37" s="172">
        <f>ROUND(E37*F37,2)</f>
        <v>0</v>
      </c>
      <c r="H37" s="171"/>
      <c r="I37" s="172">
        <f>ROUND(E37*H37,2)</f>
        <v>0</v>
      </c>
      <c r="J37" s="171"/>
      <c r="K37" s="172">
        <f>ROUND(E37*J37,2)</f>
        <v>0</v>
      </c>
      <c r="L37" s="172">
        <v>21</v>
      </c>
      <c r="M37" s="172">
        <f>G37*(1+L37/100)</f>
        <v>0</v>
      </c>
      <c r="N37" s="172">
        <v>0</v>
      </c>
      <c r="O37" s="172">
        <f>ROUND(E37*N37,2)</f>
        <v>0</v>
      </c>
      <c r="P37" s="172">
        <v>0</v>
      </c>
      <c r="Q37" s="172">
        <f>ROUND(E37*P37,2)</f>
        <v>0</v>
      </c>
      <c r="R37" s="172"/>
      <c r="S37" s="172" t="s">
        <v>133</v>
      </c>
      <c r="T37" s="173" t="s">
        <v>134</v>
      </c>
      <c r="U37" s="159">
        <v>0</v>
      </c>
      <c r="V37" s="159">
        <f>ROUND(E37*U37,2)</f>
        <v>0</v>
      </c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135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>
      <c r="A38" s="157"/>
      <c r="B38" s="158"/>
      <c r="C38" s="233" t="s">
        <v>163</v>
      </c>
      <c r="D38" s="234"/>
      <c r="E38" s="234"/>
      <c r="F38" s="234"/>
      <c r="G38" s="234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136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>
      <c r="A39" s="157"/>
      <c r="B39" s="158"/>
      <c r="C39" s="239" t="s">
        <v>216</v>
      </c>
      <c r="D39" s="240"/>
      <c r="E39" s="240"/>
      <c r="F39" s="240"/>
      <c r="G39" s="240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136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>
      <c r="A40" s="157"/>
      <c r="B40" s="158"/>
      <c r="C40" s="239" t="s">
        <v>164</v>
      </c>
      <c r="D40" s="240"/>
      <c r="E40" s="240"/>
      <c r="F40" s="240"/>
      <c r="G40" s="240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136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>
      <c r="A41" s="157"/>
      <c r="B41" s="158"/>
      <c r="C41" s="239" t="s">
        <v>165</v>
      </c>
      <c r="D41" s="240"/>
      <c r="E41" s="240"/>
      <c r="F41" s="240"/>
      <c r="G41" s="240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136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>
      <c r="A42" s="157"/>
      <c r="B42" s="158"/>
      <c r="C42" s="239" t="s">
        <v>166</v>
      </c>
      <c r="D42" s="240"/>
      <c r="E42" s="240"/>
      <c r="F42" s="240"/>
      <c r="G42" s="240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136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>
      <c r="A43" s="157"/>
      <c r="B43" s="158"/>
      <c r="C43" s="239" t="s">
        <v>167</v>
      </c>
      <c r="D43" s="240"/>
      <c r="E43" s="240"/>
      <c r="F43" s="240"/>
      <c r="G43" s="240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136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>
      <c r="A44" s="157"/>
      <c r="B44" s="158"/>
      <c r="C44" s="239" t="s">
        <v>168</v>
      </c>
      <c r="D44" s="240"/>
      <c r="E44" s="240"/>
      <c r="F44" s="240"/>
      <c r="G44" s="240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136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57"/>
      <c r="B45" s="158"/>
      <c r="C45" s="239" t="s">
        <v>169</v>
      </c>
      <c r="D45" s="240"/>
      <c r="E45" s="240"/>
      <c r="F45" s="240"/>
      <c r="G45" s="240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136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>
      <c r="A46" s="157"/>
      <c r="B46" s="158"/>
      <c r="C46" s="235"/>
      <c r="D46" s="236"/>
      <c r="E46" s="236"/>
      <c r="F46" s="236"/>
      <c r="G46" s="236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138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>
      <c r="A47" s="167">
        <v>6</v>
      </c>
      <c r="B47" s="168" t="s">
        <v>170</v>
      </c>
      <c r="C47" s="177" t="s">
        <v>171</v>
      </c>
      <c r="D47" s="169" t="s">
        <v>132</v>
      </c>
      <c r="E47" s="170">
        <v>1</v>
      </c>
      <c r="F47" s="171"/>
      <c r="G47" s="172">
        <f>ROUND(E47*F47,2)</f>
        <v>0</v>
      </c>
      <c r="H47" s="171"/>
      <c r="I47" s="172">
        <f>ROUND(E47*H47,2)</f>
        <v>0</v>
      </c>
      <c r="J47" s="171"/>
      <c r="K47" s="172">
        <f>ROUND(E47*J47,2)</f>
        <v>0</v>
      </c>
      <c r="L47" s="172">
        <v>21</v>
      </c>
      <c r="M47" s="172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2"/>
      <c r="S47" s="172" t="s">
        <v>133</v>
      </c>
      <c r="T47" s="173" t="s">
        <v>134</v>
      </c>
      <c r="U47" s="159">
        <v>0</v>
      </c>
      <c r="V47" s="159">
        <f>ROUND(E47*U47,2)</f>
        <v>0</v>
      </c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135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>
      <c r="A48" s="157"/>
      <c r="B48" s="158"/>
      <c r="C48" s="233" t="s">
        <v>172</v>
      </c>
      <c r="D48" s="234"/>
      <c r="E48" s="234"/>
      <c r="F48" s="234"/>
      <c r="G48" s="234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136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>
      <c r="A49" s="157"/>
      <c r="B49" s="158"/>
      <c r="C49" s="235"/>
      <c r="D49" s="236"/>
      <c r="E49" s="236"/>
      <c r="F49" s="236"/>
      <c r="G49" s="236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138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>
      <c r="A50" s="167">
        <v>7</v>
      </c>
      <c r="B50" s="168" t="s">
        <v>173</v>
      </c>
      <c r="C50" s="177" t="s">
        <v>174</v>
      </c>
      <c r="D50" s="169" t="s">
        <v>132</v>
      </c>
      <c r="E50" s="170">
        <v>1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133</v>
      </c>
      <c r="T50" s="173" t="s">
        <v>134</v>
      </c>
      <c r="U50" s="159">
        <v>0</v>
      </c>
      <c r="V50" s="159">
        <f>ROUND(E50*U50,2)</f>
        <v>0</v>
      </c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135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>
      <c r="A51" s="157"/>
      <c r="B51" s="158"/>
      <c r="C51" s="233" t="s">
        <v>175</v>
      </c>
      <c r="D51" s="234"/>
      <c r="E51" s="234"/>
      <c r="F51" s="234"/>
      <c r="G51" s="234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136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>
      <c r="A52" s="157"/>
      <c r="B52" s="158"/>
      <c r="C52" s="235"/>
      <c r="D52" s="236"/>
      <c r="E52" s="236"/>
      <c r="F52" s="236"/>
      <c r="G52" s="236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138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>
      <c r="A53" s="161" t="s">
        <v>128</v>
      </c>
      <c r="B53" s="162" t="s">
        <v>101</v>
      </c>
      <c r="C53" s="176" t="s">
        <v>28</v>
      </c>
      <c r="D53" s="163"/>
      <c r="E53" s="164"/>
      <c r="F53" s="165"/>
      <c r="G53" s="165">
        <f>SUMIF(AG54:AG90,"&lt;&gt;NOR",G54:G90)</f>
        <v>0</v>
      </c>
      <c r="H53" s="165"/>
      <c r="I53" s="165">
        <f>SUM(I54:I90)</f>
        <v>0</v>
      </c>
      <c r="J53" s="165"/>
      <c r="K53" s="165">
        <f>SUM(K54:K90)</f>
        <v>0</v>
      </c>
      <c r="L53" s="165"/>
      <c r="M53" s="165">
        <f>SUM(M54:M90)</f>
        <v>0</v>
      </c>
      <c r="N53" s="165"/>
      <c r="O53" s="165">
        <f>SUM(O54:O90)</f>
        <v>0</v>
      </c>
      <c r="P53" s="165"/>
      <c r="Q53" s="165">
        <f>SUM(Q54:Q90)</f>
        <v>0</v>
      </c>
      <c r="R53" s="165"/>
      <c r="S53" s="165"/>
      <c r="T53" s="166"/>
      <c r="U53" s="160"/>
      <c r="V53" s="160">
        <f>SUM(V54:V90)</f>
        <v>0</v>
      </c>
      <c r="W53" s="160"/>
      <c r="AG53" t="s">
        <v>129</v>
      </c>
    </row>
    <row r="54" spans="1:60" outlineLevel="1">
      <c r="A54" s="167">
        <v>8</v>
      </c>
      <c r="B54" s="168" t="s">
        <v>176</v>
      </c>
      <c r="C54" s="177" t="s">
        <v>177</v>
      </c>
      <c r="D54" s="169" t="s">
        <v>132</v>
      </c>
      <c r="E54" s="170">
        <v>1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21</v>
      </c>
      <c r="M54" s="172">
        <f>G54*(1+L54/100)</f>
        <v>0</v>
      </c>
      <c r="N54" s="172">
        <v>0</v>
      </c>
      <c r="O54" s="172">
        <f>ROUND(E54*N54,2)</f>
        <v>0</v>
      </c>
      <c r="P54" s="172">
        <v>0</v>
      </c>
      <c r="Q54" s="172">
        <f>ROUND(E54*P54,2)</f>
        <v>0</v>
      </c>
      <c r="R54" s="172"/>
      <c r="S54" s="172" t="s">
        <v>133</v>
      </c>
      <c r="T54" s="173" t="s">
        <v>134</v>
      </c>
      <c r="U54" s="159">
        <v>0</v>
      </c>
      <c r="V54" s="159">
        <f>ROUND(E54*U54,2)</f>
        <v>0</v>
      </c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135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33.75" outlineLevel="1">
      <c r="A55" s="157"/>
      <c r="B55" s="158"/>
      <c r="C55" s="233" t="s">
        <v>178</v>
      </c>
      <c r="D55" s="234"/>
      <c r="E55" s="234"/>
      <c r="F55" s="234"/>
      <c r="G55" s="234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136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74" t="str">
        <f>C55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55" s="150"/>
      <c r="BC55" s="150"/>
      <c r="BD55" s="150"/>
      <c r="BE55" s="150"/>
      <c r="BF55" s="150"/>
      <c r="BG55" s="150"/>
      <c r="BH55" s="150"/>
    </row>
    <row r="56" spans="1:60" outlineLevel="1">
      <c r="A56" s="157"/>
      <c r="B56" s="158"/>
      <c r="C56" s="235"/>
      <c r="D56" s="236"/>
      <c r="E56" s="236"/>
      <c r="F56" s="236"/>
      <c r="G56" s="236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138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>
      <c r="A57" s="167">
        <v>9</v>
      </c>
      <c r="B57" s="168" t="s">
        <v>179</v>
      </c>
      <c r="C57" s="177" t="s">
        <v>180</v>
      </c>
      <c r="D57" s="169" t="s">
        <v>132</v>
      </c>
      <c r="E57" s="170">
        <v>1</v>
      </c>
      <c r="F57" s="171"/>
      <c r="G57" s="172">
        <f>ROUND(E57*F57,2)</f>
        <v>0</v>
      </c>
      <c r="H57" s="171"/>
      <c r="I57" s="172">
        <f>ROUND(E57*H57,2)</f>
        <v>0</v>
      </c>
      <c r="J57" s="171"/>
      <c r="K57" s="172">
        <f>ROUND(E57*J57,2)</f>
        <v>0</v>
      </c>
      <c r="L57" s="172">
        <v>21</v>
      </c>
      <c r="M57" s="172">
        <f>G57*(1+L57/100)</f>
        <v>0</v>
      </c>
      <c r="N57" s="172">
        <v>0</v>
      </c>
      <c r="O57" s="172">
        <f>ROUND(E57*N57,2)</f>
        <v>0</v>
      </c>
      <c r="P57" s="172">
        <v>0</v>
      </c>
      <c r="Q57" s="172">
        <f>ROUND(E57*P57,2)</f>
        <v>0</v>
      </c>
      <c r="R57" s="172"/>
      <c r="S57" s="172" t="s">
        <v>133</v>
      </c>
      <c r="T57" s="173" t="s">
        <v>134</v>
      </c>
      <c r="U57" s="159">
        <v>0</v>
      </c>
      <c r="V57" s="159">
        <f>ROUND(E57*U57,2)</f>
        <v>0</v>
      </c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135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2.5" outlineLevel="1">
      <c r="A58" s="157"/>
      <c r="B58" s="158"/>
      <c r="C58" s="233" t="s">
        <v>181</v>
      </c>
      <c r="D58" s="234"/>
      <c r="E58" s="234"/>
      <c r="F58" s="234"/>
      <c r="G58" s="234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136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74" t="str">
        <f>C58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58" s="150"/>
      <c r="BC58" s="150"/>
      <c r="BD58" s="150"/>
      <c r="BE58" s="150"/>
      <c r="BF58" s="150"/>
      <c r="BG58" s="150"/>
      <c r="BH58" s="150"/>
    </row>
    <row r="59" spans="1:60" outlineLevel="1">
      <c r="A59" s="157"/>
      <c r="B59" s="158"/>
      <c r="C59" s="235"/>
      <c r="D59" s="236"/>
      <c r="E59" s="236"/>
      <c r="F59" s="236"/>
      <c r="G59" s="236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138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>
      <c r="A60" s="167">
        <v>10</v>
      </c>
      <c r="B60" s="168" t="s">
        <v>182</v>
      </c>
      <c r="C60" s="177" t="s">
        <v>183</v>
      </c>
      <c r="D60" s="169" t="s">
        <v>132</v>
      </c>
      <c r="E60" s="170">
        <v>1</v>
      </c>
      <c r="F60" s="171"/>
      <c r="G60" s="172">
        <f>ROUND(E60*F60,2)</f>
        <v>0</v>
      </c>
      <c r="H60" s="171"/>
      <c r="I60" s="172">
        <f>ROUND(E60*H60,2)</f>
        <v>0</v>
      </c>
      <c r="J60" s="171"/>
      <c r="K60" s="172">
        <f>ROUND(E60*J60,2)</f>
        <v>0</v>
      </c>
      <c r="L60" s="172">
        <v>21</v>
      </c>
      <c r="M60" s="172">
        <f>G60*(1+L60/100)</f>
        <v>0</v>
      </c>
      <c r="N60" s="172">
        <v>0</v>
      </c>
      <c r="O60" s="172">
        <f>ROUND(E60*N60,2)</f>
        <v>0</v>
      </c>
      <c r="P60" s="172">
        <v>0</v>
      </c>
      <c r="Q60" s="172">
        <f>ROUND(E60*P60,2)</f>
        <v>0</v>
      </c>
      <c r="R60" s="172"/>
      <c r="S60" s="172" t="s">
        <v>133</v>
      </c>
      <c r="T60" s="173" t="s">
        <v>134</v>
      </c>
      <c r="U60" s="159">
        <v>0</v>
      </c>
      <c r="V60" s="159">
        <f>ROUND(E60*U60,2)</f>
        <v>0</v>
      </c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135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>
      <c r="A61" s="157"/>
      <c r="B61" s="158"/>
      <c r="C61" s="233" t="s">
        <v>184</v>
      </c>
      <c r="D61" s="234"/>
      <c r="E61" s="234"/>
      <c r="F61" s="234"/>
      <c r="G61" s="234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0"/>
      <c r="Y61" s="150"/>
      <c r="Z61" s="150"/>
      <c r="AA61" s="150"/>
      <c r="AB61" s="150"/>
      <c r="AC61" s="150"/>
      <c r="AD61" s="150"/>
      <c r="AE61" s="150"/>
      <c r="AF61" s="150"/>
      <c r="AG61" s="150" t="s">
        <v>136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74" t="str">
        <f>C61</f>
        <v>Náklady zhotovitele, související s prováděním zkoušek a revizí předepsaných technickými normami nebo objednatelem a které jsou pro provedení díla nezbytné.</v>
      </c>
      <c r="BB61" s="150"/>
      <c r="BC61" s="150"/>
      <c r="BD61" s="150"/>
      <c r="BE61" s="150"/>
      <c r="BF61" s="150"/>
      <c r="BG61" s="150"/>
      <c r="BH61" s="150"/>
    </row>
    <row r="62" spans="1:60" outlineLevel="1">
      <c r="A62" s="157"/>
      <c r="B62" s="158"/>
      <c r="C62" s="239" t="s">
        <v>185</v>
      </c>
      <c r="D62" s="240"/>
      <c r="E62" s="240"/>
      <c r="F62" s="240"/>
      <c r="G62" s="240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136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>
      <c r="A63" s="157"/>
      <c r="B63" s="158"/>
      <c r="C63" s="239" t="s">
        <v>186</v>
      </c>
      <c r="D63" s="240"/>
      <c r="E63" s="240"/>
      <c r="F63" s="240"/>
      <c r="G63" s="240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136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>
      <c r="A64" s="157"/>
      <c r="B64" s="158"/>
      <c r="C64" s="235"/>
      <c r="D64" s="236"/>
      <c r="E64" s="236"/>
      <c r="F64" s="236"/>
      <c r="G64" s="236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138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>
      <c r="A65" s="167">
        <v>11</v>
      </c>
      <c r="B65" s="168" t="s">
        <v>187</v>
      </c>
      <c r="C65" s="177" t="s">
        <v>188</v>
      </c>
      <c r="D65" s="169" t="s">
        <v>132</v>
      </c>
      <c r="E65" s="170">
        <v>1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21</v>
      </c>
      <c r="M65" s="172">
        <f>G65*(1+L65/100)</f>
        <v>0</v>
      </c>
      <c r="N65" s="172">
        <v>0</v>
      </c>
      <c r="O65" s="172">
        <f>ROUND(E65*N65,2)</f>
        <v>0</v>
      </c>
      <c r="P65" s="172">
        <v>0</v>
      </c>
      <c r="Q65" s="172">
        <f>ROUND(E65*P65,2)</f>
        <v>0</v>
      </c>
      <c r="R65" s="172"/>
      <c r="S65" s="172" t="s">
        <v>133</v>
      </c>
      <c r="T65" s="173" t="s">
        <v>134</v>
      </c>
      <c r="U65" s="159">
        <v>0</v>
      </c>
      <c r="V65" s="159">
        <f>ROUND(E65*U65,2)</f>
        <v>0</v>
      </c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135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>
      <c r="A66" s="157"/>
      <c r="B66" s="158"/>
      <c r="C66" s="237"/>
      <c r="D66" s="238"/>
      <c r="E66" s="238"/>
      <c r="F66" s="238"/>
      <c r="G66" s="238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138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>
      <c r="A67" s="167">
        <v>12</v>
      </c>
      <c r="B67" s="168" t="s">
        <v>189</v>
      </c>
      <c r="C67" s="177" t="s">
        <v>190</v>
      </c>
      <c r="D67" s="169" t="s">
        <v>132</v>
      </c>
      <c r="E67" s="170">
        <v>1</v>
      </c>
      <c r="F67" s="171"/>
      <c r="G67" s="172">
        <f>ROUND(E67*F67,2)</f>
        <v>0</v>
      </c>
      <c r="H67" s="171"/>
      <c r="I67" s="172">
        <f>ROUND(E67*H67,2)</f>
        <v>0</v>
      </c>
      <c r="J67" s="171"/>
      <c r="K67" s="172">
        <f>ROUND(E67*J67,2)</f>
        <v>0</v>
      </c>
      <c r="L67" s="172">
        <v>21</v>
      </c>
      <c r="M67" s="172">
        <f>G67*(1+L67/100)</f>
        <v>0</v>
      </c>
      <c r="N67" s="172">
        <v>0</v>
      </c>
      <c r="O67" s="172">
        <f>ROUND(E67*N67,2)</f>
        <v>0</v>
      </c>
      <c r="P67" s="172">
        <v>0</v>
      </c>
      <c r="Q67" s="172">
        <f>ROUND(E67*P67,2)</f>
        <v>0</v>
      </c>
      <c r="R67" s="172"/>
      <c r="S67" s="172" t="s">
        <v>133</v>
      </c>
      <c r="T67" s="173" t="s">
        <v>134</v>
      </c>
      <c r="U67" s="159">
        <v>0</v>
      </c>
      <c r="V67" s="159">
        <f>ROUND(E67*U67,2)</f>
        <v>0</v>
      </c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135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>
      <c r="A68" s="157"/>
      <c r="B68" s="158"/>
      <c r="C68" s="233" t="s">
        <v>191</v>
      </c>
      <c r="D68" s="234"/>
      <c r="E68" s="234"/>
      <c r="F68" s="234"/>
      <c r="G68" s="234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136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>
      <c r="A69" s="157"/>
      <c r="B69" s="158"/>
      <c r="C69" s="235"/>
      <c r="D69" s="236"/>
      <c r="E69" s="236"/>
      <c r="F69" s="236"/>
      <c r="G69" s="236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138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>
      <c r="A70" s="167">
        <v>13</v>
      </c>
      <c r="B70" s="168" t="s">
        <v>192</v>
      </c>
      <c r="C70" s="177" t="s">
        <v>193</v>
      </c>
      <c r="D70" s="169" t="s">
        <v>132</v>
      </c>
      <c r="E70" s="170">
        <v>1</v>
      </c>
      <c r="F70" s="171"/>
      <c r="G70" s="172">
        <f>ROUND(E70*F70,2)</f>
        <v>0</v>
      </c>
      <c r="H70" s="171"/>
      <c r="I70" s="172">
        <f>ROUND(E70*H70,2)</f>
        <v>0</v>
      </c>
      <c r="J70" s="171"/>
      <c r="K70" s="172">
        <f>ROUND(E70*J70,2)</f>
        <v>0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/>
      <c r="S70" s="172" t="s">
        <v>133</v>
      </c>
      <c r="T70" s="173" t="s">
        <v>134</v>
      </c>
      <c r="U70" s="159">
        <v>0</v>
      </c>
      <c r="V70" s="159">
        <f>ROUND(E70*U70,2)</f>
        <v>0</v>
      </c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135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>
      <c r="A71" s="157"/>
      <c r="B71" s="158"/>
      <c r="C71" s="233" t="s">
        <v>194</v>
      </c>
      <c r="D71" s="234"/>
      <c r="E71" s="234"/>
      <c r="F71" s="234"/>
      <c r="G71" s="234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136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>
      <c r="A72" s="157"/>
      <c r="B72" s="158"/>
      <c r="C72" s="235"/>
      <c r="D72" s="236"/>
      <c r="E72" s="236"/>
      <c r="F72" s="236"/>
      <c r="G72" s="236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138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>
      <c r="A73" s="167">
        <v>14</v>
      </c>
      <c r="B73" s="168" t="s">
        <v>195</v>
      </c>
      <c r="C73" s="177" t="s">
        <v>196</v>
      </c>
      <c r="D73" s="169" t="s">
        <v>132</v>
      </c>
      <c r="E73" s="170">
        <v>1</v>
      </c>
      <c r="F73" s="171"/>
      <c r="G73" s="172">
        <f>ROUND(E73*F73,2)</f>
        <v>0</v>
      </c>
      <c r="H73" s="171"/>
      <c r="I73" s="172">
        <f>ROUND(E73*H73,2)</f>
        <v>0</v>
      </c>
      <c r="J73" s="171"/>
      <c r="K73" s="172">
        <f>ROUND(E73*J73,2)</f>
        <v>0</v>
      </c>
      <c r="L73" s="172">
        <v>21</v>
      </c>
      <c r="M73" s="172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2"/>
      <c r="S73" s="172" t="s">
        <v>133</v>
      </c>
      <c r="T73" s="173" t="s">
        <v>134</v>
      </c>
      <c r="U73" s="159">
        <v>0</v>
      </c>
      <c r="V73" s="159">
        <f>ROUND(E73*U73,2)</f>
        <v>0</v>
      </c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135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>
      <c r="A74" s="157"/>
      <c r="B74" s="158"/>
      <c r="C74" s="233" t="s">
        <v>197</v>
      </c>
      <c r="D74" s="234"/>
      <c r="E74" s="234"/>
      <c r="F74" s="234"/>
      <c r="G74" s="234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136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>
      <c r="A75" s="157"/>
      <c r="B75" s="158"/>
      <c r="C75" s="239" t="s">
        <v>198</v>
      </c>
      <c r="D75" s="240"/>
      <c r="E75" s="240"/>
      <c r="F75" s="240"/>
      <c r="G75" s="240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136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>
      <c r="A76" s="157"/>
      <c r="B76" s="158"/>
      <c r="C76" s="235"/>
      <c r="D76" s="236"/>
      <c r="E76" s="236"/>
      <c r="F76" s="236"/>
      <c r="G76" s="236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138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>
      <c r="A77" s="167">
        <v>15</v>
      </c>
      <c r="B77" s="168" t="s">
        <v>199</v>
      </c>
      <c r="C77" s="177" t="s">
        <v>200</v>
      </c>
      <c r="D77" s="169" t="s">
        <v>132</v>
      </c>
      <c r="E77" s="170">
        <v>1</v>
      </c>
      <c r="F77" s="171"/>
      <c r="G77" s="172">
        <f>ROUND(E77*F77,2)</f>
        <v>0</v>
      </c>
      <c r="H77" s="171"/>
      <c r="I77" s="172">
        <f>ROUND(E77*H77,2)</f>
        <v>0</v>
      </c>
      <c r="J77" s="171"/>
      <c r="K77" s="172">
        <f>ROUND(E77*J77,2)</f>
        <v>0</v>
      </c>
      <c r="L77" s="172">
        <v>21</v>
      </c>
      <c r="M77" s="172">
        <f>G77*(1+L77/100)</f>
        <v>0</v>
      </c>
      <c r="N77" s="172">
        <v>0</v>
      </c>
      <c r="O77" s="172">
        <f>ROUND(E77*N77,2)</f>
        <v>0</v>
      </c>
      <c r="P77" s="172">
        <v>0</v>
      </c>
      <c r="Q77" s="172">
        <f>ROUND(E77*P77,2)</f>
        <v>0</v>
      </c>
      <c r="R77" s="172"/>
      <c r="S77" s="172" t="s">
        <v>201</v>
      </c>
      <c r="T77" s="173" t="s">
        <v>134</v>
      </c>
      <c r="U77" s="159">
        <v>0</v>
      </c>
      <c r="V77" s="159">
        <f>ROUND(E77*U77,2)</f>
        <v>0</v>
      </c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135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>
      <c r="A78" s="157"/>
      <c r="B78" s="158"/>
      <c r="C78" s="237"/>
      <c r="D78" s="238"/>
      <c r="E78" s="238"/>
      <c r="F78" s="238"/>
      <c r="G78" s="238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138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>
      <c r="A79" s="167">
        <v>16</v>
      </c>
      <c r="B79" s="168" t="s">
        <v>202</v>
      </c>
      <c r="C79" s="177" t="s">
        <v>203</v>
      </c>
      <c r="D79" s="169" t="s">
        <v>132</v>
      </c>
      <c r="E79" s="170">
        <v>1</v>
      </c>
      <c r="F79" s="171"/>
      <c r="G79" s="172">
        <f>ROUND(E79*F79,2)</f>
        <v>0</v>
      </c>
      <c r="H79" s="171"/>
      <c r="I79" s="172">
        <f>ROUND(E79*H79,2)</f>
        <v>0</v>
      </c>
      <c r="J79" s="171"/>
      <c r="K79" s="172">
        <f>ROUND(E79*J79,2)</f>
        <v>0</v>
      </c>
      <c r="L79" s="172">
        <v>21</v>
      </c>
      <c r="M79" s="172">
        <f>G79*(1+L79/100)</f>
        <v>0</v>
      </c>
      <c r="N79" s="172">
        <v>0</v>
      </c>
      <c r="O79" s="172">
        <f>ROUND(E79*N79,2)</f>
        <v>0</v>
      </c>
      <c r="P79" s="172">
        <v>0</v>
      </c>
      <c r="Q79" s="172">
        <f>ROUND(E79*P79,2)</f>
        <v>0</v>
      </c>
      <c r="R79" s="172"/>
      <c r="S79" s="172" t="s">
        <v>201</v>
      </c>
      <c r="T79" s="173" t="s">
        <v>134</v>
      </c>
      <c r="U79" s="159">
        <v>0</v>
      </c>
      <c r="V79" s="159">
        <f>ROUND(E79*U79,2)</f>
        <v>0</v>
      </c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135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>
      <c r="A80" s="157"/>
      <c r="B80" s="158"/>
      <c r="C80" s="233" t="s">
        <v>204</v>
      </c>
      <c r="D80" s="234"/>
      <c r="E80" s="234"/>
      <c r="F80" s="234"/>
      <c r="G80" s="234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136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>
      <c r="A81" s="157"/>
      <c r="B81" s="158"/>
      <c r="C81" s="235"/>
      <c r="D81" s="236"/>
      <c r="E81" s="236"/>
      <c r="F81" s="236"/>
      <c r="G81" s="236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138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>
      <c r="A82" s="167">
        <v>17</v>
      </c>
      <c r="B82" s="168" t="s">
        <v>205</v>
      </c>
      <c r="C82" s="177" t="s">
        <v>206</v>
      </c>
      <c r="D82" s="169" t="s">
        <v>132</v>
      </c>
      <c r="E82" s="170">
        <v>1</v>
      </c>
      <c r="F82" s="171"/>
      <c r="G82" s="172">
        <f>ROUND(E82*F82,2)</f>
        <v>0</v>
      </c>
      <c r="H82" s="171"/>
      <c r="I82" s="172">
        <f>ROUND(E82*H82,2)</f>
        <v>0</v>
      </c>
      <c r="J82" s="171"/>
      <c r="K82" s="172">
        <f>ROUND(E82*J82,2)</f>
        <v>0</v>
      </c>
      <c r="L82" s="172">
        <v>21</v>
      </c>
      <c r="M82" s="172">
        <f>G82*(1+L82/100)</f>
        <v>0</v>
      </c>
      <c r="N82" s="172">
        <v>0</v>
      </c>
      <c r="O82" s="172">
        <f>ROUND(E82*N82,2)</f>
        <v>0</v>
      </c>
      <c r="P82" s="172">
        <v>0</v>
      </c>
      <c r="Q82" s="172">
        <f>ROUND(E82*P82,2)</f>
        <v>0</v>
      </c>
      <c r="R82" s="172"/>
      <c r="S82" s="172" t="s">
        <v>201</v>
      </c>
      <c r="T82" s="173" t="s">
        <v>134</v>
      </c>
      <c r="U82" s="159">
        <v>0</v>
      </c>
      <c r="V82" s="159">
        <f>ROUND(E82*U82,2)</f>
        <v>0</v>
      </c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135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>
      <c r="A83" s="157"/>
      <c r="B83" s="158"/>
      <c r="C83" s="233" t="s">
        <v>207</v>
      </c>
      <c r="D83" s="234"/>
      <c r="E83" s="234"/>
      <c r="F83" s="234"/>
      <c r="G83" s="234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136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>
      <c r="A84" s="157"/>
      <c r="B84" s="158"/>
      <c r="C84" s="235"/>
      <c r="D84" s="236"/>
      <c r="E84" s="236"/>
      <c r="F84" s="236"/>
      <c r="G84" s="236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138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>
      <c r="A85" s="167">
        <v>18</v>
      </c>
      <c r="B85" s="168" t="s">
        <v>208</v>
      </c>
      <c r="C85" s="177" t="s">
        <v>209</v>
      </c>
      <c r="D85" s="169" t="s">
        <v>132</v>
      </c>
      <c r="E85" s="170">
        <v>1</v>
      </c>
      <c r="F85" s="171"/>
      <c r="G85" s="172">
        <f>ROUND(E85*F85,2)</f>
        <v>0</v>
      </c>
      <c r="H85" s="171"/>
      <c r="I85" s="172">
        <f>ROUND(E85*H85,2)</f>
        <v>0</v>
      </c>
      <c r="J85" s="171"/>
      <c r="K85" s="172">
        <f>ROUND(E85*J85,2)</f>
        <v>0</v>
      </c>
      <c r="L85" s="172">
        <v>21</v>
      </c>
      <c r="M85" s="172">
        <f>G85*(1+L85/100)</f>
        <v>0</v>
      </c>
      <c r="N85" s="172">
        <v>0</v>
      </c>
      <c r="O85" s="172">
        <f>ROUND(E85*N85,2)</f>
        <v>0</v>
      </c>
      <c r="P85" s="172">
        <v>0</v>
      </c>
      <c r="Q85" s="172">
        <f>ROUND(E85*P85,2)</f>
        <v>0</v>
      </c>
      <c r="R85" s="172"/>
      <c r="S85" s="172" t="s">
        <v>201</v>
      </c>
      <c r="T85" s="173" t="s">
        <v>134</v>
      </c>
      <c r="U85" s="159">
        <v>0</v>
      </c>
      <c r="V85" s="159">
        <f>ROUND(E85*U85,2)</f>
        <v>0</v>
      </c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135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>
      <c r="A86" s="157"/>
      <c r="B86" s="158"/>
      <c r="C86" s="233" t="s">
        <v>210</v>
      </c>
      <c r="D86" s="234"/>
      <c r="E86" s="234"/>
      <c r="F86" s="234"/>
      <c r="G86" s="234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136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>
      <c r="A87" s="157"/>
      <c r="B87" s="158"/>
      <c r="C87" s="235"/>
      <c r="D87" s="236"/>
      <c r="E87" s="236"/>
      <c r="F87" s="236"/>
      <c r="G87" s="236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138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>
      <c r="A88" s="167">
        <v>19</v>
      </c>
      <c r="B88" s="168" t="s">
        <v>211</v>
      </c>
      <c r="C88" s="177" t="s">
        <v>1480</v>
      </c>
      <c r="D88" s="169" t="s">
        <v>132</v>
      </c>
      <c r="E88" s="170">
        <v>1</v>
      </c>
      <c r="F88" s="171"/>
      <c r="G88" s="172">
        <f>ROUND(E88*F88,2)</f>
        <v>0</v>
      </c>
      <c r="H88" s="171"/>
      <c r="I88" s="172">
        <f>ROUND(E88*H88,2)</f>
        <v>0</v>
      </c>
      <c r="J88" s="171"/>
      <c r="K88" s="172">
        <f>ROUND(E88*J88,2)</f>
        <v>0</v>
      </c>
      <c r="L88" s="172">
        <v>21</v>
      </c>
      <c r="M88" s="172">
        <f>G88*(1+L88/100)</f>
        <v>0</v>
      </c>
      <c r="N88" s="172">
        <v>0</v>
      </c>
      <c r="O88" s="172">
        <f>ROUND(E88*N88,2)</f>
        <v>0</v>
      </c>
      <c r="P88" s="172">
        <v>0</v>
      </c>
      <c r="Q88" s="172">
        <f>ROUND(E88*P88,2)</f>
        <v>0</v>
      </c>
      <c r="R88" s="172"/>
      <c r="S88" s="172" t="s">
        <v>201</v>
      </c>
      <c r="T88" s="173" t="s">
        <v>134</v>
      </c>
      <c r="U88" s="159">
        <v>0</v>
      </c>
      <c r="V88" s="159">
        <f>ROUND(E88*U88,2)</f>
        <v>0</v>
      </c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135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>
      <c r="A89" s="157"/>
      <c r="B89" s="158"/>
      <c r="C89" s="233" t="s">
        <v>1481</v>
      </c>
      <c r="D89" s="234"/>
      <c r="E89" s="234"/>
      <c r="F89" s="234"/>
      <c r="G89" s="234"/>
      <c r="H89" s="185"/>
      <c r="I89" s="159"/>
      <c r="J89" s="185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>
      <c r="A90" s="157"/>
      <c r="B90" s="158"/>
      <c r="C90" s="237"/>
      <c r="D90" s="238"/>
      <c r="E90" s="238"/>
      <c r="F90" s="238"/>
      <c r="G90" s="238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138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>
      <c r="A91" s="5"/>
      <c r="B91" s="6"/>
      <c r="C91" s="178"/>
      <c r="D91" s="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AE91">
        <v>15</v>
      </c>
      <c r="AF91">
        <v>21</v>
      </c>
    </row>
    <row r="92" spans="1:60">
      <c r="A92" s="153"/>
      <c r="B92" s="154" t="s">
        <v>29</v>
      </c>
      <c r="C92" s="179"/>
      <c r="D92" s="155"/>
      <c r="E92" s="156"/>
      <c r="F92" s="156"/>
      <c r="G92" s="175">
        <f>G8+G53</f>
        <v>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AE92">
        <f>SUMIF(L7:L90,AE91,G7:G90)</f>
        <v>0</v>
      </c>
      <c r="AF92">
        <f>SUMIF(L7:L90,AF91,G7:G90)</f>
        <v>0</v>
      </c>
      <c r="AG92" t="s">
        <v>212</v>
      </c>
    </row>
    <row r="93" spans="1:60">
      <c r="C93" s="180"/>
      <c r="D93" s="141"/>
      <c r="AG93" t="s">
        <v>217</v>
      </c>
    </row>
    <row r="94" spans="1:60">
      <c r="D94" s="141"/>
    </row>
    <row r="95" spans="1:60">
      <c r="D95" s="141"/>
    </row>
    <row r="96" spans="1:60">
      <c r="D96" s="141"/>
    </row>
    <row r="97" spans="4:4">
      <c r="D97" s="141"/>
    </row>
    <row r="98" spans="4:4">
      <c r="D98" s="141"/>
    </row>
    <row r="99" spans="4:4">
      <c r="D99" s="141"/>
    </row>
    <row r="100" spans="4:4">
      <c r="D100" s="141"/>
    </row>
    <row r="101" spans="4:4">
      <c r="D101" s="141"/>
    </row>
    <row r="102" spans="4:4">
      <c r="D102" s="141"/>
    </row>
    <row r="103" spans="4:4">
      <c r="D103" s="141"/>
    </row>
    <row r="104" spans="4:4">
      <c r="D104" s="141"/>
    </row>
    <row r="105" spans="4:4">
      <c r="D105" s="141"/>
    </row>
    <row r="106" spans="4:4">
      <c r="D106" s="141"/>
    </row>
    <row r="107" spans="4:4">
      <c r="D107" s="141"/>
    </row>
    <row r="108" spans="4:4">
      <c r="D108" s="141"/>
    </row>
    <row r="109" spans="4:4">
      <c r="D109" s="141"/>
    </row>
    <row r="110" spans="4:4">
      <c r="D110" s="141"/>
    </row>
    <row r="111" spans="4:4">
      <c r="D111" s="141"/>
    </row>
    <row r="112" spans="4:4">
      <c r="D112" s="141"/>
    </row>
    <row r="113" spans="4:4">
      <c r="D113" s="141"/>
    </row>
    <row r="114" spans="4:4">
      <c r="D114" s="141"/>
    </row>
    <row r="115" spans="4:4">
      <c r="D115" s="141"/>
    </row>
    <row r="116" spans="4:4">
      <c r="D116" s="141"/>
    </row>
    <row r="117" spans="4:4">
      <c r="D117" s="141"/>
    </row>
    <row r="118" spans="4:4">
      <c r="D118" s="141"/>
    </row>
    <row r="119" spans="4:4">
      <c r="D119" s="141"/>
    </row>
    <row r="120" spans="4:4">
      <c r="D120" s="141"/>
    </row>
    <row r="121" spans="4:4">
      <c r="D121" s="141"/>
    </row>
    <row r="122" spans="4:4">
      <c r="D122" s="141"/>
    </row>
    <row r="123" spans="4:4">
      <c r="D123" s="141"/>
    </row>
    <row r="124" spans="4:4">
      <c r="D124" s="141"/>
    </row>
    <row r="125" spans="4:4">
      <c r="D125" s="141"/>
    </row>
    <row r="126" spans="4:4">
      <c r="D126" s="141"/>
    </row>
    <row r="127" spans="4:4">
      <c r="D127" s="141"/>
    </row>
    <row r="128" spans="4:4">
      <c r="D128" s="141"/>
    </row>
    <row r="129" spans="4:4">
      <c r="D129" s="141"/>
    </row>
    <row r="130" spans="4:4">
      <c r="D130" s="141"/>
    </row>
    <row r="131" spans="4:4">
      <c r="D131" s="141"/>
    </row>
    <row r="132" spans="4:4">
      <c r="D132" s="141"/>
    </row>
    <row r="133" spans="4:4">
      <c r="D133" s="141"/>
    </row>
    <row r="134" spans="4:4">
      <c r="D134" s="141"/>
    </row>
    <row r="135" spans="4:4">
      <c r="D135" s="141"/>
    </row>
    <row r="136" spans="4:4">
      <c r="D136" s="141"/>
    </row>
    <row r="137" spans="4:4">
      <c r="D137" s="141"/>
    </row>
    <row r="138" spans="4:4">
      <c r="D138" s="141"/>
    </row>
    <row r="139" spans="4:4">
      <c r="D139" s="141"/>
    </row>
    <row r="140" spans="4:4">
      <c r="D140" s="141"/>
    </row>
    <row r="141" spans="4:4">
      <c r="D141" s="141"/>
    </row>
    <row r="142" spans="4:4">
      <c r="D142" s="141"/>
    </row>
    <row r="143" spans="4:4">
      <c r="D143" s="141"/>
    </row>
    <row r="144" spans="4:4">
      <c r="D144" s="141"/>
    </row>
    <row r="145" spans="4:4">
      <c r="D145" s="141"/>
    </row>
    <row r="146" spans="4:4">
      <c r="D146" s="141"/>
    </row>
    <row r="147" spans="4:4">
      <c r="D147" s="141"/>
    </row>
    <row r="148" spans="4:4">
      <c r="D148" s="141"/>
    </row>
    <row r="149" spans="4:4">
      <c r="D149" s="141"/>
    </row>
    <row r="150" spans="4:4">
      <c r="D150" s="141"/>
    </row>
    <row r="151" spans="4:4">
      <c r="D151" s="141"/>
    </row>
    <row r="152" spans="4:4">
      <c r="D152" s="141"/>
    </row>
    <row r="153" spans="4:4">
      <c r="D153" s="141"/>
    </row>
    <row r="154" spans="4:4">
      <c r="D154" s="141"/>
    </row>
    <row r="155" spans="4:4">
      <c r="D155" s="141"/>
    </row>
    <row r="156" spans="4:4">
      <c r="D156" s="141"/>
    </row>
    <row r="157" spans="4:4">
      <c r="D157" s="141"/>
    </row>
    <row r="158" spans="4:4">
      <c r="D158" s="141"/>
    </row>
    <row r="159" spans="4:4">
      <c r="D159" s="141"/>
    </row>
    <row r="160" spans="4:4">
      <c r="D160" s="141"/>
    </row>
    <row r="161" spans="4:4">
      <c r="D161" s="141"/>
    </row>
    <row r="162" spans="4:4">
      <c r="D162" s="141"/>
    </row>
    <row r="163" spans="4:4">
      <c r="D163" s="141"/>
    </row>
    <row r="164" spans="4:4">
      <c r="D164" s="141"/>
    </row>
    <row r="165" spans="4:4">
      <c r="D165" s="141"/>
    </row>
    <row r="166" spans="4:4">
      <c r="D166" s="141"/>
    </row>
    <row r="167" spans="4:4">
      <c r="D167" s="141"/>
    </row>
    <row r="168" spans="4:4">
      <c r="D168" s="141"/>
    </row>
    <row r="169" spans="4:4">
      <c r="D169" s="141"/>
    </row>
    <row r="170" spans="4:4">
      <c r="D170" s="141"/>
    </row>
    <row r="171" spans="4:4">
      <c r="D171" s="141"/>
    </row>
    <row r="172" spans="4:4">
      <c r="D172" s="141"/>
    </row>
    <row r="173" spans="4:4">
      <c r="D173" s="141"/>
    </row>
    <row r="174" spans="4:4">
      <c r="D174" s="141"/>
    </row>
    <row r="175" spans="4:4">
      <c r="D175" s="141"/>
    </row>
    <row r="176" spans="4:4">
      <c r="D176" s="141"/>
    </row>
    <row r="177" spans="4:4">
      <c r="D177" s="141"/>
    </row>
    <row r="178" spans="4:4">
      <c r="D178" s="141"/>
    </row>
    <row r="179" spans="4:4">
      <c r="D179" s="141"/>
    </row>
    <row r="180" spans="4:4">
      <c r="D180" s="141"/>
    </row>
    <row r="181" spans="4:4">
      <c r="D181" s="141"/>
    </row>
    <row r="182" spans="4:4">
      <c r="D182" s="141"/>
    </row>
    <row r="183" spans="4:4">
      <c r="D183" s="141"/>
    </row>
    <row r="184" spans="4:4">
      <c r="D184" s="141"/>
    </row>
    <row r="185" spans="4:4">
      <c r="D185" s="141"/>
    </row>
    <row r="186" spans="4:4">
      <c r="D186" s="141"/>
    </row>
    <row r="187" spans="4:4">
      <c r="D187" s="141"/>
    </row>
    <row r="188" spans="4:4">
      <c r="D188" s="141"/>
    </row>
    <row r="189" spans="4:4">
      <c r="D189" s="141"/>
    </row>
    <row r="190" spans="4:4">
      <c r="D190" s="141"/>
    </row>
    <row r="191" spans="4:4">
      <c r="D191" s="141"/>
    </row>
    <row r="192" spans="4:4">
      <c r="D192" s="141"/>
    </row>
    <row r="193" spans="4:4">
      <c r="D193" s="141"/>
    </row>
    <row r="194" spans="4:4">
      <c r="D194" s="141"/>
    </row>
    <row r="195" spans="4:4">
      <c r="D195" s="141"/>
    </row>
    <row r="196" spans="4:4">
      <c r="D196" s="141"/>
    </row>
    <row r="197" spans="4:4">
      <c r="D197" s="141"/>
    </row>
    <row r="198" spans="4:4">
      <c r="D198" s="141"/>
    </row>
    <row r="199" spans="4:4">
      <c r="D199" s="141"/>
    </row>
    <row r="200" spans="4:4">
      <c r="D200" s="141"/>
    </row>
    <row r="201" spans="4:4">
      <c r="D201" s="141"/>
    </row>
    <row r="202" spans="4:4">
      <c r="D202" s="141"/>
    </row>
    <row r="203" spans="4:4">
      <c r="D203" s="141"/>
    </row>
    <row r="204" spans="4:4">
      <c r="D204" s="141"/>
    </row>
    <row r="205" spans="4:4">
      <c r="D205" s="141"/>
    </row>
    <row r="206" spans="4:4">
      <c r="D206" s="141"/>
    </row>
    <row r="207" spans="4:4">
      <c r="D207" s="141"/>
    </row>
    <row r="208" spans="4:4">
      <c r="D208" s="141"/>
    </row>
    <row r="209" spans="4:4">
      <c r="D209" s="141"/>
    </row>
    <row r="210" spans="4:4">
      <c r="D210" s="141"/>
    </row>
    <row r="211" spans="4:4">
      <c r="D211" s="141"/>
    </row>
    <row r="212" spans="4:4">
      <c r="D212" s="141"/>
    </row>
    <row r="213" spans="4:4">
      <c r="D213" s="141"/>
    </row>
    <row r="214" spans="4:4">
      <c r="D214" s="141"/>
    </row>
    <row r="215" spans="4:4">
      <c r="D215" s="141"/>
    </row>
    <row r="216" spans="4:4">
      <c r="D216" s="141"/>
    </row>
    <row r="217" spans="4:4">
      <c r="D217" s="141"/>
    </row>
    <row r="218" spans="4:4">
      <c r="D218" s="141"/>
    </row>
    <row r="219" spans="4:4">
      <c r="D219" s="141"/>
    </row>
    <row r="220" spans="4:4">
      <c r="D220" s="141"/>
    </row>
    <row r="221" spans="4:4">
      <c r="D221" s="141"/>
    </row>
    <row r="222" spans="4:4">
      <c r="D222" s="141"/>
    </row>
    <row r="223" spans="4:4">
      <c r="D223" s="141"/>
    </row>
    <row r="224" spans="4:4">
      <c r="D224" s="141"/>
    </row>
    <row r="225" spans="4:4">
      <c r="D225" s="141"/>
    </row>
    <row r="226" spans="4:4">
      <c r="D226" s="141"/>
    </row>
    <row r="227" spans="4:4">
      <c r="D227" s="141"/>
    </row>
    <row r="228" spans="4:4">
      <c r="D228" s="141"/>
    </row>
    <row r="229" spans="4:4">
      <c r="D229" s="141"/>
    </row>
    <row r="230" spans="4:4">
      <c r="D230" s="141"/>
    </row>
    <row r="231" spans="4:4">
      <c r="D231" s="141"/>
    </row>
    <row r="232" spans="4:4">
      <c r="D232" s="141"/>
    </row>
    <row r="233" spans="4:4">
      <c r="D233" s="141"/>
    </row>
    <row r="234" spans="4:4">
      <c r="D234" s="141"/>
    </row>
    <row r="235" spans="4:4">
      <c r="D235" s="141"/>
    </row>
    <row r="236" spans="4:4">
      <c r="D236" s="141"/>
    </row>
    <row r="237" spans="4:4">
      <c r="D237" s="141"/>
    </row>
    <row r="238" spans="4:4">
      <c r="D238" s="141"/>
    </row>
    <row r="239" spans="4:4">
      <c r="D239" s="141"/>
    </row>
    <row r="240" spans="4:4">
      <c r="D240" s="141"/>
    </row>
    <row r="241" spans="4:4">
      <c r="D241" s="141"/>
    </row>
    <row r="242" spans="4:4">
      <c r="D242" s="141"/>
    </row>
    <row r="243" spans="4:4">
      <c r="D243" s="141"/>
    </row>
    <row r="244" spans="4:4">
      <c r="D244" s="141"/>
    </row>
    <row r="245" spans="4:4">
      <c r="D245" s="141"/>
    </row>
    <row r="246" spans="4:4">
      <c r="D246" s="141"/>
    </row>
    <row r="247" spans="4:4">
      <c r="D247" s="141"/>
    </row>
    <row r="248" spans="4:4">
      <c r="D248" s="141"/>
    </row>
    <row r="249" spans="4:4">
      <c r="D249" s="141"/>
    </row>
    <row r="250" spans="4:4">
      <c r="D250" s="141"/>
    </row>
    <row r="251" spans="4:4">
      <c r="D251" s="141"/>
    </row>
    <row r="252" spans="4:4">
      <c r="D252" s="141"/>
    </row>
    <row r="253" spans="4:4">
      <c r="D253" s="141"/>
    </row>
    <row r="254" spans="4:4">
      <c r="D254" s="141"/>
    </row>
    <row r="255" spans="4:4">
      <c r="D255" s="141"/>
    </row>
    <row r="256" spans="4:4">
      <c r="D256" s="141"/>
    </row>
    <row r="257" spans="4:4">
      <c r="D257" s="141"/>
    </row>
    <row r="258" spans="4:4">
      <c r="D258" s="141"/>
    </row>
    <row r="259" spans="4:4">
      <c r="D259" s="141"/>
    </row>
    <row r="260" spans="4:4">
      <c r="D260" s="141"/>
    </row>
    <row r="261" spans="4:4">
      <c r="D261" s="141"/>
    </row>
    <row r="262" spans="4:4">
      <c r="D262" s="141"/>
    </row>
    <row r="263" spans="4:4">
      <c r="D263" s="141"/>
    </row>
    <row r="264" spans="4:4">
      <c r="D264" s="141"/>
    </row>
    <row r="265" spans="4:4">
      <c r="D265" s="141"/>
    </row>
    <row r="266" spans="4:4">
      <c r="D266" s="141"/>
    </row>
    <row r="267" spans="4:4">
      <c r="D267" s="141"/>
    </row>
    <row r="268" spans="4:4">
      <c r="D268" s="141"/>
    </row>
    <row r="269" spans="4:4">
      <c r="D269" s="141"/>
    </row>
    <row r="270" spans="4:4">
      <c r="D270" s="141"/>
    </row>
    <row r="271" spans="4:4">
      <c r="D271" s="141"/>
    </row>
    <row r="272" spans="4:4">
      <c r="D272" s="141"/>
    </row>
    <row r="273" spans="4:4">
      <c r="D273" s="141"/>
    </row>
    <row r="274" spans="4:4">
      <c r="D274" s="141"/>
    </row>
    <row r="275" spans="4:4">
      <c r="D275" s="141"/>
    </row>
    <row r="276" spans="4:4">
      <c r="D276" s="141"/>
    </row>
    <row r="277" spans="4:4">
      <c r="D277" s="141"/>
    </row>
    <row r="278" spans="4:4">
      <c r="D278" s="141"/>
    </row>
    <row r="279" spans="4:4">
      <c r="D279" s="141"/>
    </row>
    <row r="280" spans="4:4">
      <c r="D280" s="141"/>
    </row>
    <row r="281" spans="4:4">
      <c r="D281" s="141"/>
    </row>
    <row r="282" spans="4:4">
      <c r="D282" s="141"/>
    </row>
    <row r="283" spans="4:4">
      <c r="D283" s="141"/>
    </row>
    <row r="284" spans="4:4">
      <c r="D284" s="141"/>
    </row>
    <row r="285" spans="4:4">
      <c r="D285" s="141"/>
    </row>
    <row r="286" spans="4:4">
      <c r="D286" s="141"/>
    </row>
    <row r="287" spans="4:4">
      <c r="D287" s="141"/>
    </row>
    <row r="288" spans="4:4">
      <c r="D288" s="141"/>
    </row>
    <row r="289" spans="4:4">
      <c r="D289" s="141"/>
    </row>
    <row r="290" spans="4:4">
      <c r="D290" s="141"/>
    </row>
    <row r="291" spans="4:4">
      <c r="D291" s="141"/>
    </row>
    <row r="292" spans="4:4">
      <c r="D292" s="141"/>
    </row>
    <row r="293" spans="4:4">
      <c r="D293" s="141"/>
    </row>
    <row r="294" spans="4:4">
      <c r="D294" s="141"/>
    </row>
    <row r="295" spans="4:4">
      <c r="D295" s="141"/>
    </row>
    <row r="296" spans="4:4">
      <c r="D296" s="141"/>
    </row>
    <row r="297" spans="4:4">
      <c r="D297" s="141"/>
    </row>
    <row r="298" spans="4:4">
      <c r="D298" s="141"/>
    </row>
    <row r="299" spans="4:4">
      <c r="D299" s="141"/>
    </row>
    <row r="300" spans="4:4">
      <c r="D300" s="141"/>
    </row>
    <row r="301" spans="4:4">
      <c r="D301" s="141"/>
    </row>
    <row r="302" spans="4:4">
      <c r="D302" s="141"/>
    </row>
    <row r="303" spans="4:4">
      <c r="D303" s="141"/>
    </row>
    <row r="304" spans="4:4">
      <c r="D304" s="141"/>
    </row>
    <row r="305" spans="4:4">
      <c r="D305" s="141"/>
    </row>
    <row r="306" spans="4:4">
      <c r="D306" s="141"/>
    </row>
    <row r="307" spans="4:4">
      <c r="D307" s="141"/>
    </row>
    <row r="308" spans="4:4">
      <c r="D308" s="141"/>
    </row>
    <row r="309" spans="4:4">
      <c r="D309" s="141"/>
    </row>
    <row r="310" spans="4:4">
      <c r="D310" s="141"/>
    </row>
    <row r="311" spans="4:4">
      <c r="D311" s="141"/>
    </row>
    <row r="312" spans="4:4">
      <c r="D312" s="141"/>
    </row>
    <row r="313" spans="4:4">
      <c r="D313" s="141"/>
    </row>
    <row r="314" spans="4:4">
      <c r="D314" s="141"/>
    </row>
    <row r="315" spans="4:4">
      <c r="D315" s="141"/>
    </row>
    <row r="316" spans="4:4">
      <c r="D316" s="141"/>
    </row>
    <row r="317" spans="4:4">
      <c r="D317" s="141"/>
    </row>
    <row r="318" spans="4:4">
      <c r="D318" s="141"/>
    </row>
    <row r="319" spans="4:4">
      <c r="D319" s="141"/>
    </row>
    <row r="320" spans="4:4">
      <c r="D320" s="141"/>
    </row>
    <row r="321" spans="4:4">
      <c r="D321" s="141"/>
    </row>
    <row r="322" spans="4:4">
      <c r="D322" s="141"/>
    </row>
    <row r="323" spans="4:4">
      <c r="D323" s="141"/>
    </row>
    <row r="324" spans="4:4">
      <c r="D324" s="141"/>
    </row>
    <row r="325" spans="4:4">
      <c r="D325" s="141"/>
    </row>
    <row r="326" spans="4:4">
      <c r="D326" s="141"/>
    </row>
    <row r="327" spans="4:4">
      <c r="D327" s="141"/>
    </row>
    <row r="328" spans="4:4">
      <c r="D328" s="141"/>
    </row>
    <row r="329" spans="4:4">
      <c r="D329" s="141"/>
    </row>
    <row r="330" spans="4:4">
      <c r="D330" s="141"/>
    </row>
    <row r="331" spans="4:4">
      <c r="D331" s="141"/>
    </row>
    <row r="332" spans="4:4">
      <c r="D332" s="141"/>
    </row>
    <row r="333" spans="4:4">
      <c r="D333" s="141"/>
    </row>
    <row r="334" spans="4:4">
      <c r="D334" s="141"/>
    </row>
    <row r="335" spans="4:4">
      <c r="D335" s="141"/>
    </row>
    <row r="336" spans="4:4">
      <c r="D336" s="141"/>
    </row>
    <row r="337" spans="4:4">
      <c r="D337" s="141"/>
    </row>
    <row r="338" spans="4:4">
      <c r="D338" s="141"/>
    </row>
    <row r="339" spans="4:4">
      <c r="D339" s="141"/>
    </row>
    <row r="340" spans="4:4">
      <c r="D340" s="141"/>
    </row>
    <row r="341" spans="4:4">
      <c r="D341" s="141"/>
    </row>
    <row r="342" spans="4:4">
      <c r="D342" s="141"/>
    </row>
    <row r="343" spans="4:4">
      <c r="D343" s="141"/>
    </row>
    <row r="344" spans="4:4">
      <c r="D344" s="141"/>
    </row>
    <row r="345" spans="4:4">
      <c r="D345" s="141"/>
    </row>
    <row r="346" spans="4:4">
      <c r="D346" s="141"/>
    </row>
    <row r="347" spans="4:4">
      <c r="D347" s="141"/>
    </row>
    <row r="348" spans="4:4">
      <c r="D348" s="141"/>
    </row>
    <row r="349" spans="4:4">
      <c r="D349" s="141"/>
    </row>
    <row r="350" spans="4:4">
      <c r="D350" s="141"/>
    </row>
    <row r="351" spans="4:4">
      <c r="D351" s="141"/>
    </row>
    <row r="352" spans="4:4">
      <c r="D352" s="141"/>
    </row>
    <row r="353" spans="4:4">
      <c r="D353" s="141"/>
    </row>
    <row r="354" spans="4:4">
      <c r="D354" s="141"/>
    </row>
    <row r="355" spans="4:4">
      <c r="D355" s="141"/>
    </row>
    <row r="356" spans="4:4">
      <c r="D356" s="141"/>
    </row>
    <row r="357" spans="4:4">
      <c r="D357" s="141"/>
    </row>
    <row r="358" spans="4:4">
      <c r="D358" s="141"/>
    </row>
    <row r="359" spans="4:4">
      <c r="D359" s="141"/>
    </row>
    <row r="360" spans="4:4">
      <c r="D360" s="141"/>
    </row>
    <row r="361" spans="4:4">
      <c r="D361" s="141"/>
    </row>
    <row r="362" spans="4:4">
      <c r="D362" s="141"/>
    </row>
    <row r="363" spans="4:4">
      <c r="D363" s="141"/>
    </row>
    <row r="364" spans="4:4">
      <c r="D364" s="141"/>
    </row>
    <row r="365" spans="4:4">
      <c r="D365" s="141"/>
    </row>
    <row r="366" spans="4:4">
      <c r="D366" s="141"/>
    </row>
    <row r="367" spans="4:4">
      <c r="D367" s="141"/>
    </row>
    <row r="368" spans="4:4">
      <c r="D368" s="141"/>
    </row>
    <row r="369" spans="4:4">
      <c r="D369" s="141"/>
    </row>
    <row r="370" spans="4:4">
      <c r="D370" s="141"/>
    </row>
    <row r="371" spans="4:4">
      <c r="D371" s="141"/>
    </row>
    <row r="372" spans="4:4">
      <c r="D372" s="141"/>
    </row>
    <row r="373" spans="4:4">
      <c r="D373" s="141"/>
    </row>
    <row r="374" spans="4:4">
      <c r="D374" s="141"/>
    </row>
    <row r="375" spans="4:4">
      <c r="D375" s="141"/>
    </row>
    <row r="376" spans="4:4">
      <c r="D376" s="141"/>
    </row>
    <row r="377" spans="4:4">
      <c r="D377" s="141"/>
    </row>
    <row r="378" spans="4:4">
      <c r="D378" s="141"/>
    </row>
    <row r="379" spans="4:4">
      <c r="D379" s="141"/>
    </row>
    <row r="380" spans="4:4">
      <c r="D380" s="141"/>
    </row>
    <row r="381" spans="4:4">
      <c r="D381" s="141"/>
    </row>
    <row r="382" spans="4:4">
      <c r="D382" s="141"/>
    </row>
    <row r="383" spans="4:4">
      <c r="D383" s="141"/>
    </row>
    <row r="384" spans="4:4">
      <c r="D384" s="141"/>
    </row>
    <row r="385" spans="4:4">
      <c r="D385" s="141"/>
    </row>
    <row r="386" spans="4:4">
      <c r="D386" s="141"/>
    </row>
    <row r="387" spans="4:4">
      <c r="D387" s="141"/>
    </row>
    <row r="388" spans="4:4">
      <c r="D388" s="141"/>
    </row>
    <row r="389" spans="4:4">
      <c r="D389" s="141"/>
    </row>
    <row r="390" spans="4:4">
      <c r="D390" s="141"/>
    </row>
    <row r="391" spans="4:4">
      <c r="D391" s="141"/>
    </row>
    <row r="392" spans="4:4">
      <c r="D392" s="141"/>
    </row>
    <row r="393" spans="4:4">
      <c r="D393" s="141"/>
    </row>
    <row r="394" spans="4:4">
      <c r="D394" s="141"/>
    </row>
    <row r="395" spans="4:4">
      <c r="D395" s="141"/>
    </row>
    <row r="396" spans="4:4">
      <c r="D396" s="141"/>
    </row>
    <row r="397" spans="4:4">
      <c r="D397" s="141"/>
    </row>
    <row r="398" spans="4:4">
      <c r="D398" s="141"/>
    </row>
    <row r="399" spans="4:4">
      <c r="D399" s="141"/>
    </row>
    <row r="400" spans="4:4">
      <c r="D400" s="141"/>
    </row>
    <row r="401" spans="4:4">
      <c r="D401" s="141"/>
    </row>
    <row r="402" spans="4:4">
      <c r="D402" s="141"/>
    </row>
    <row r="403" spans="4:4">
      <c r="D403" s="141"/>
    </row>
    <row r="404" spans="4:4">
      <c r="D404" s="141"/>
    </row>
    <row r="405" spans="4:4">
      <c r="D405" s="141"/>
    </row>
    <row r="406" spans="4:4">
      <c r="D406" s="141"/>
    </row>
    <row r="407" spans="4:4">
      <c r="D407" s="141"/>
    </row>
    <row r="408" spans="4:4">
      <c r="D408" s="141"/>
    </row>
    <row r="409" spans="4:4">
      <c r="D409" s="141"/>
    </row>
    <row r="410" spans="4:4">
      <c r="D410" s="141"/>
    </row>
    <row r="411" spans="4:4">
      <c r="D411" s="141"/>
    </row>
    <row r="412" spans="4:4">
      <c r="D412" s="141"/>
    </row>
    <row r="413" spans="4:4">
      <c r="D413" s="141"/>
    </row>
    <row r="414" spans="4:4">
      <c r="D414" s="141"/>
    </row>
    <row r="415" spans="4:4">
      <c r="D415" s="141"/>
    </row>
    <row r="416" spans="4:4">
      <c r="D416" s="141"/>
    </row>
    <row r="417" spans="4:4">
      <c r="D417" s="141"/>
    </row>
    <row r="418" spans="4:4">
      <c r="D418" s="141"/>
    </row>
    <row r="419" spans="4:4">
      <c r="D419" s="141"/>
    </row>
    <row r="420" spans="4:4">
      <c r="D420" s="141"/>
    </row>
    <row r="421" spans="4:4">
      <c r="D421" s="141"/>
    </row>
    <row r="422" spans="4:4">
      <c r="D422" s="141"/>
    </row>
    <row r="423" spans="4:4">
      <c r="D423" s="141"/>
    </row>
    <row r="424" spans="4:4">
      <c r="D424" s="141"/>
    </row>
    <row r="425" spans="4:4">
      <c r="D425" s="141"/>
    </row>
    <row r="426" spans="4:4">
      <c r="D426" s="141"/>
    </row>
    <row r="427" spans="4:4">
      <c r="D427" s="141"/>
    </row>
    <row r="428" spans="4:4">
      <c r="D428" s="141"/>
    </row>
    <row r="429" spans="4:4">
      <c r="D429" s="141"/>
    </row>
    <row r="430" spans="4:4">
      <c r="D430" s="141"/>
    </row>
    <row r="431" spans="4:4">
      <c r="D431" s="141"/>
    </row>
    <row r="432" spans="4:4">
      <c r="D432" s="141"/>
    </row>
    <row r="433" spans="4:4">
      <c r="D433" s="141"/>
    </row>
    <row r="434" spans="4:4">
      <c r="D434" s="141"/>
    </row>
    <row r="435" spans="4:4">
      <c r="D435" s="141"/>
    </row>
    <row r="436" spans="4:4">
      <c r="D436" s="141"/>
    </row>
    <row r="437" spans="4:4">
      <c r="D437" s="141"/>
    </row>
    <row r="438" spans="4:4">
      <c r="D438" s="141"/>
    </row>
    <row r="439" spans="4:4">
      <c r="D439" s="141"/>
    </row>
    <row r="440" spans="4:4">
      <c r="D440" s="141"/>
    </row>
    <row r="441" spans="4:4">
      <c r="D441" s="141"/>
    </row>
    <row r="442" spans="4:4">
      <c r="D442" s="141"/>
    </row>
    <row r="443" spans="4:4">
      <c r="D443" s="141"/>
    </row>
    <row r="444" spans="4:4">
      <c r="D444" s="141"/>
    </row>
    <row r="445" spans="4:4">
      <c r="D445" s="141"/>
    </row>
    <row r="446" spans="4:4">
      <c r="D446" s="141"/>
    </row>
    <row r="447" spans="4:4">
      <c r="D447" s="141"/>
    </row>
    <row r="448" spans="4:4">
      <c r="D448" s="141"/>
    </row>
    <row r="449" spans="4:4">
      <c r="D449" s="141"/>
    </row>
    <row r="450" spans="4:4">
      <c r="D450" s="141"/>
    </row>
    <row r="451" spans="4:4">
      <c r="D451" s="141"/>
    </row>
    <row r="452" spans="4:4">
      <c r="D452" s="141"/>
    </row>
    <row r="453" spans="4:4">
      <c r="D453" s="141"/>
    </row>
    <row r="454" spans="4:4">
      <c r="D454" s="141"/>
    </row>
    <row r="455" spans="4:4">
      <c r="D455" s="141"/>
    </row>
    <row r="456" spans="4:4">
      <c r="D456" s="141"/>
    </row>
    <row r="457" spans="4:4">
      <c r="D457" s="141"/>
    </row>
    <row r="458" spans="4:4">
      <c r="D458" s="141"/>
    </row>
    <row r="459" spans="4:4">
      <c r="D459" s="141"/>
    </row>
    <row r="460" spans="4:4">
      <c r="D460" s="141"/>
    </row>
    <row r="461" spans="4:4">
      <c r="D461" s="141"/>
    </row>
    <row r="462" spans="4:4">
      <c r="D462" s="141"/>
    </row>
    <row r="463" spans="4:4">
      <c r="D463" s="141"/>
    </row>
    <row r="464" spans="4:4">
      <c r="D464" s="141"/>
    </row>
    <row r="465" spans="4:4">
      <c r="D465" s="141"/>
    </row>
    <row r="466" spans="4:4">
      <c r="D466" s="141"/>
    </row>
    <row r="467" spans="4:4">
      <c r="D467" s="141"/>
    </row>
    <row r="468" spans="4:4">
      <c r="D468" s="141"/>
    </row>
    <row r="469" spans="4:4">
      <c r="D469" s="141"/>
    </row>
    <row r="470" spans="4:4">
      <c r="D470" s="141"/>
    </row>
    <row r="471" spans="4:4">
      <c r="D471" s="141"/>
    </row>
    <row r="472" spans="4:4">
      <c r="D472" s="141"/>
    </row>
    <row r="473" spans="4:4">
      <c r="D473" s="141"/>
    </row>
    <row r="474" spans="4:4">
      <c r="D474" s="141"/>
    </row>
    <row r="475" spans="4:4">
      <c r="D475" s="141"/>
    </row>
    <row r="476" spans="4:4">
      <c r="D476" s="141"/>
    </row>
    <row r="477" spans="4:4">
      <c r="D477" s="141"/>
    </row>
    <row r="478" spans="4:4">
      <c r="D478" s="141"/>
    </row>
    <row r="479" spans="4:4">
      <c r="D479" s="141"/>
    </row>
    <row r="480" spans="4:4">
      <c r="D480" s="141"/>
    </row>
    <row r="481" spans="4:4">
      <c r="D481" s="141"/>
    </row>
    <row r="482" spans="4:4">
      <c r="D482" s="141"/>
    </row>
    <row r="483" spans="4:4">
      <c r="D483" s="141"/>
    </row>
    <row r="484" spans="4:4">
      <c r="D484" s="141"/>
    </row>
    <row r="485" spans="4:4">
      <c r="D485" s="141"/>
    </row>
    <row r="486" spans="4:4">
      <c r="D486" s="141"/>
    </row>
    <row r="487" spans="4:4">
      <c r="D487" s="141"/>
    </row>
    <row r="488" spans="4:4">
      <c r="D488" s="141"/>
    </row>
    <row r="489" spans="4:4">
      <c r="D489" s="141"/>
    </row>
    <row r="490" spans="4:4">
      <c r="D490" s="141"/>
    </row>
    <row r="491" spans="4:4">
      <c r="D491" s="141"/>
    </row>
    <row r="492" spans="4:4">
      <c r="D492" s="141"/>
    </row>
    <row r="493" spans="4:4">
      <c r="D493" s="141"/>
    </row>
    <row r="494" spans="4:4">
      <c r="D494" s="141"/>
    </row>
    <row r="495" spans="4:4">
      <c r="D495" s="141"/>
    </row>
    <row r="496" spans="4:4">
      <c r="D496" s="141"/>
    </row>
    <row r="497" spans="4:4">
      <c r="D497" s="141"/>
    </row>
    <row r="498" spans="4:4">
      <c r="D498" s="141"/>
    </row>
    <row r="499" spans="4:4">
      <c r="D499" s="141"/>
    </row>
    <row r="500" spans="4:4">
      <c r="D500" s="141"/>
    </row>
    <row r="501" spans="4:4">
      <c r="D501" s="141"/>
    </row>
    <row r="502" spans="4:4">
      <c r="D502" s="141"/>
    </row>
    <row r="503" spans="4:4">
      <c r="D503" s="141"/>
    </row>
    <row r="504" spans="4:4">
      <c r="D504" s="141"/>
    </row>
    <row r="505" spans="4:4">
      <c r="D505" s="141"/>
    </row>
    <row r="506" spans="4:4">
      <c r="D506" s="141"/>
    </row>
    <row r="507" spans="4:4">
      <c r="D507" s="141"/>
    </row>
    <row r="508" spans="4:4">
      <c r="D508" s="141"/>
    </row>
    <row r="509" spans="4:4">
      <c r="D509" s="141"/>
    </row>
    <row r="510" spans="4:4">
      <c r="D510" s="141"/>
    </row>
    <row r="511" spans="4:4">
      <c r="D511" s="141"/>
    </row>
    <row r="512" spans="4:4">
      <c r="D512" s="141"/>
    </row>
    <row r="513" spans="4:4">
      <c r="D513" s="141"/>
    </row>
    <row r="514" spans="4:4">
      <c r="D514" s="141"/>
    </row>
    <row r="515" spans="4:4">
      <c r="D515" s="141"/>
    </row>
    <row r="516" spans="4:4">
      <c r="D516" s="141"/>
    </row>
    <row r="517" spans="4:4">
      <c r="D517" s="141"/>
    </row>
    <row r="518" spans="4:4">
      <c r="D518" s="141"/>
    </row>
    <row r="519" spans="4:4">
      <c r="D519" s="141"/>
    </row>
    <row r="520" spans="4:4">
      <c r="D520" s="141"/>
    </row>
    <row r="521" spans="4:4">
      <c r="D521" s="141"/>
    </row>
    <row r="522" spans="4:4">
      <c r="D522" s="141"/>
    </row>
    <row r="523" spans="4:4">
      <c r="D523" s="141"/>
    </row>
    <row r="524" spans="4:4">
      <c r="D524" s="141"/>
    </row>
    <row r="525" spans="4:4">
      <c r="D525" s="141"/>
    </row>
    <row r="526" spans="4:4">
      <c r="D526" s="141"/>
    </row>
    <row r="527" spans="4:4">
      <c r="D527" s="141"/>
    </row>
    <row r="528" spans="4:4">
      <c r="D528" s="141"/>
    </row>
    <row r="529" spans="4:4">
      <c r="D529" s="141"/>
    </row>
    <row r="530" spans="4:4">
      <c r="D530" s="141"/>
    </row>
    <row r="531" spans="4:4">
      <c r="D531" s="141"/>
    </row>
    <row r="532" spans="4:4">
      <c r="D532" s="141"/>
    </row>
    <row r="533" spans="4:4">
      <c r="D533" s="141"/>
    </row>
    <row r="534" spans="4:4">
      <c r="D534" s="141"/>
    </row>
    <row r="535" spans="4:4">
      <c r="D535" s="141"/>
    </row>
    <row r="536" spans="4:4">
      <c r="D536" s="141"/>
    </row>
    <row r="537" spans="4:4">
      <c r="D537" s="141"/>
    </row>
    <row r="538" spans="4:4">
      <c r="D538" s="141"/>
    </row>
    <row r="539" spans="4:4">
      <c r="D539" s="141"/>
    </row>
    <row r="540" spans="4:4">
      <c r="D540" s="141"/>
    </row>
    <row r="541" spans="4:4">
      <c r="D541" s="141"/>
    </row>
    <row r="542" spans="4:4">
      <c r="D542" s="141"/>
    </row>
    <row r="543" spans="4:4">
      <c r="D543" s="141"/>
    </row>
    <row r="544" spans="4:4">
      <c r="D544" s="141"/>
    </row>
    <row r="545" spans="4:4">
      <c r="D545" s="141"/>
    </row>
    <row r="546" spans="4:4">
      <c r="D546" s="141"/>
    </row>
    <row r="547" spans="4:4">
      <c r="D547" s="141"/>
    </row>
    <row r="548" spans="4:4">
      <c r="D548" s="141"/>
    </row>
    <row r="549" spans="4:4">
      <c r="D549" s="141"/>
    </row>
    <row r="550" spans="4:4">
      <c r="D550" s="141"/>
    </row>
    <row r="551" spans="4:4">
      <c r="D551" s="141"/>
    </row>
    <row r="552" spans="4:4">
      <c r="D552" s="141"/>
    </row>
    <row r="553" spans="4:4">
      <c r="D553" s="141"/>
    </row>
    <row r="554" spans="4:4">
      <c r="D554" s="141"/>
    </row>
    <row r="555" spans="4:4">
      <c r="D555" s="141"/>
    </row>
    <row r="556" spans="4:4">
      <c r="D556" s="141"/>
    </row>
    <row r="557" spans="4:4">
      <c r="D557" s="141"/>
    </row>
    <row r="558" spans="4:4">
      <c r="D558" s="141"/>
    </row>
    <row r="559" spans="4:4">
      <c r="D559" s="141"/>
    </row>
    <row r="560" spans="4:4">
      <c r="D560" s="141"/>
    </row>
    <row r="561" spans="4:4">
      <c r="D561" s="141"/>
    </row>
    <row r="562" spans="4:4">
      <c r="D562" s="141"/>
    </row>
    <row r="563" spans="4:4">
      <c r="D563" s="141"/>
    </row>
    <row r="564" spans="4:4">
      <c r="D564" s="141"/>
    </row>
    <row r="565" spans="4:4">
      <c r="D565" s="141"/>
    </row>
    <row r="566" spans="4:4">
      <c r="D566" s="141"/>
    </row>
    <row r="567" spans="4:4">
      <c r="D567" s="141"/>
    </row>
    <row r="568" spans="4:4">
      <c r="D568" s="141"/>
    </row>
    <row r="569" spans="4:4">
      <c r="D569" s="141"/>
    </row>
    <row r="570" spans="4:4">
      <c r="D570" s="141"/>
    </row>
    <row r="571" spans="4:4">
      <c r="D571" s="141"/>
    </row>
    <row r="572" spans="4:4">
      <c r="D572" s="141"/>
    </row>
    <row r="573" spans="4:4">
      <c r="D573" s="141"/>
    </row>
    <row r="574" spans="4:4">
      <c r="D574" s="141"/>
    </row>
    <row r="575" spans="4:4">
      <c r="D575" s="141"/>
    </row>
    <row r="576" spans="4:4">
      <c r="D576" s="141"/>
    </row>
    <row r="577" spans="4:4">
      <c r="D577" s="141"/>
    </row>
    <row r="578" spans="4:4">
      <c r="D578" s="141"/>
    </row>
    <row r="579" spans="4:4">
      <c r="D579" s="141"/>
    </row>
    <row r="580" spans="4:4">
      <c r="D580" s="141"/>
    </row>
    <row r="581" spans="4:4">
      <c r="D581" s="141"/>
    </row>
    <row r="582" spans="4:4">
      <c r="D582" s="141"/>
    </row>
    <row r="583" spans="4:4">
      <c r="D583" s="141"/>
    </row>
    <row r="584" spans="4:4">
      <c r="D584" s="141"/>
    </row>
    <row r="585" spans="4:4">
      <c r="D585" s="141"/>
    </row>
    <row r="586" spans="4:4">
      <c r="D586" s="141"/>
    </row>
    <row r="587" spans="4:4">
      <c r="D587" s="141"/>
    </row>
    <row r="588" spans="4:4">
      <c r="D588" s="141"/>
    </row>
    <row r="589" spans="4:4">
      <c r="D589" s="141"/>
    </row>
    <row r="590" spans="4:4">
      <c r="D590" s="141"/>
    </row>
    <row r="591" spans="4:4">
      <c r="D591" s="141"/>
    </row>
    <row r="592" spans="4:4">
      <c r="D592" s="141"/>
    </row>
    <row r="593" spans="4:4">
      <c r="D593" s="141"/>
    </row>
    <row r="594" spans="4:4">
      <c r="D594" s="141"/>
    </row>
    <row r="595" spans="4:4">
      <c r="D595" s="141"/>
    </row>
    <row r="596" spans="4:4">
      <c r="D596" s="141"/>
    </row>
    <row r="597" spans="4:4">
      <c r="D597" s="141"/>
    </row>
    <row r="598" spans="4:4">
      <c r="D598" s="141"/>
    </row>
    <row r="599" spans="4:4">
      <c r="D599" s="141"/>
    </row>
    <row r="600" spans="4:4">
      <c r="D600" s="141"/>
    </row>
    <row r="601" spans="4:4">
      <c r="D601" s="141"/>
    </row>
    <row r="602" spans="4:4">
      <c r="D602" s="141"/>
    </row>
    <row r="603" spans="4:4">
      <c r="D603" s="141"/>
    </row>
    <row r="604" spans="4:4">
      <c r="D604" s="141"/>
    </row>
    <row r="605" spans="4:4">
      <c r="D605" s="141"/>
    </row>
    <row r="606" spans="4:4">
      <c r="D606" s="141"/>
    </row>
    <row r="607" spans="4:4">
      <c r="D607" s="141"/>
    </row>
    <row r="608" spans="4:4">
      <c r="D608" s="141"/>
    </row>
    <row r="609" spans="4:4">
      <c r="D609" s="141"/>
    </row>
    <row r="610" spans="4:4">
      <c r="D610" s="141"/>
    </row>
    <row r="611" spans="4:4">
      <c r="D611" s="141"/>
    </row>
    <row r="612" spans="4:4">
      <c r="D612" s="141"/>
    </row>
    <row r="613" spans="4:4">
      <c r="D613" s="141"/>
    </row>
    <row r="614" spans="4:4">
      <c r="D614" s="141"/>
    </row>
    <row r="615" spans="4:4">
      <c r="D615" s="141"/>
    </row>
    <row r="616" spans="4:4">
      <c r="D616" s="141"/>
    </row>
    <row r="617" spans="4:4">
      <c r="D617" s="141"/>
    </row>
    <row r="618" spans="4:4">
      <c r="D618" s="141"/>
    </row>
    <row r="619" spans="4:4">
      <c r="D619" s="141"/>
    </row>
    <row r="620" spans="4:4">
      <c r="D620" s="141"/>
    </row>
    <row r="621" spans="4:4">
      <c r="D621" s="141"/>
    </row>
    <row r="622" spans="4:4">
      <c r="D622" s="141"/>
    </row>
    <row r="623" spans="4:4">
      <c r="D623" s="141"/>
    </row>
    <row r="624" spans="4:4">
      <c r="D624" s="141"/>
    </row>
    <row r="625" spans="4:4">
      <c r="D625" s="141"/>
    </row>
    <row r="626" spans="4:4">
      <c r="D626" s="141"/>
    </row>
    <row r="627" spans="4:4">
      <c r="D627" s="141"/>
    </row>
    <row r="628" spans="4:4">
      <c r="D628" s="141"/>
    </row>
    <row r="629" spans="4:4">
      <c r="D629" s="141"/>
    </row>
    <row r="630" spans="4:4">
      <c r="D630" s="141"/>
    </row>
    <row r="631" spans="4:4">
      <c r="D631" s="141"/>
    </row>
    <row r="632" spans="4:4">
      <c r="D632" s="141"/>
    </row>
    <row r="633" spans="4:4">
      <c r="D633" s="141"/>
    </row>
    <row r="634" spans="4:4">
      <c r="D634" s="141"/>
    </row>
    <row r="635" spans="4:4">
      <c r="D635" s="141"/>
    </row>
    <row r="636" spans="4:4">
      <c r="D636" s="141"/>
    </row>
    <row r="637" spans="4:4">
      <c r="D637" s="141"/>
    </row>
    <row r="638" spans="4:4">
      <c r="D638" s="141"/>
    </row>
    <row r="639" spans="4:4">
      <c r="D639" s="141"/>
    </row>
    <row r="640" spans="4:4">
      <c r="D640" s="141"/>
    </row>
    <row r="641" spans="4:4">
      <c r="D641" s="141"/>
    </row>
    <row r="642" spans="4:4">
      <c r="D642" s="141"/>
    </row>
    <row r="643" spans="4:4">
      <c r="D643" s="141"/>
    </row>
    <row r="644" spans="4:4">
      <c r="D644" s="141"/>
    </row>
    <row r="645" spans="4:4">
      <c r="D645" s="141"/>
    </row>
    <row r="646" spans="4:4">
      <c r="D646" s="141"/>
    </row>
    <row r="647" spans="4:4">
      <c r="D647" s="141"/>
    </row>
    <row r="648" spans="4:4">
      <c r="D648" s="141"/>
    </row>
    <row r="649" spans="4:4">
      <c r="D649" s="141"/>
    </row>
    <row r="650" spans="4:4">
      <c r="D650" s="141"/>
    </row>
    <row r="651" spans="4:4">
      <c r="D651" s="141"/>
    </row>
    <row r="652" spans="4:4">
      <c r="D652" s="141"/>
    </row>
    <row r="653" spans="4:4">
      <c r="D653" s="141"/>
    </row>
    <row r="654" spans="4:4">
      <c r="D654" s="141"/>
    </row>
    <row r="655" spans="4:4">
      <c r="D655" s="141"/>
    </row>
    <row r="656" spans="4:4">
      <c r="D656" s="141"/>
    </row>
    <row r="657" spans="4:4">
      <c r="D657" s="141"/>
    </row>
    <row r="658" spans="4:4">
      <c r="D658" s="141"/>
    </row>
    <row r="659" spans="4:4">
      <c r="D659" s="141"/>
    </row>
    <row r="660" spans="4:4">
      <c r="D660" s="141"/>
    </row>
    <row r="661" spans="4:4">
      <c r="D661" s="141"/>
    </row>
    <row r="662" spans="4:4">
      <c r="D662" s="141"/>
    </row>
    <row r="663" spans="4:4">
      <c r="D663" s="141"/>
    </row>
    <row r="664" spans="4:4">
      <c r="D664" s="141"/>
    </row>
    <row r="665" spans="4:4">
      <c r="D665" s="141"/>
    </row>
    <row r="666" spans="4:4">
      <c r="D666" s="141"/>
    </row>
    <row r="667" spans="4:4">
      <c r="D667" s="141"/>
    </row>
    <row r="668" spans="4:4">
      <c r="D668" s="141"/>
    </row>
    <row r="669" spans="4:4">
      <c r="D669" s="141"/>
    </row>
    <row r="670" spans="4:4">
      <c r="D670" s="141"/>
    </row>
    <row r="671" spans="4:4">
      <c r="D671" s="141"/>
    </row>
    <row r="672" spans="4:4">
      <c r="D672" s="141"/>
    </row>
    <row r="673" spans="4:4">
      <c r="D673" s="141"/>
    </row>
    <row r="674" spans="4:4">
      <c r="D674" s="141"/>
    </row>
    <row r="675" spans="4:4">
      <c r="D675" s="141"/>
    </row>
    <row r="676" spans="4:4">
      <c r="D676" s="141"/>
    </row>
    <row r="677" spans="4:4">
      <c r="D677" s="141"/>
    </row>
    <row r="678" spans="4:4">
      <c r="D678" s="141"/>
    </row>
    <row r="679" spans="4:4">
      <c r="D679" s="141"/>
    </row>
    <row r="680" spans="4:4">
      <c r="D680" s="141"/>
    </row>
    <row r="681" spans="4:4">
      <c r="D681" s="141"/>
    </row>
    <row r="682" spans="4:4">
      <c r="D682" s="141"/>
    </row>
    <row r="683" spans="4:4">
      <c r="D683" s="141"/>
    </row>
    <row r="684" spans="4:4">
      <c r="D684" s="141"/>
    </row>
    <row r="685" spans="4:4">
      <c r="D685" s="141"/>
    </row>
    <row r="686" spans="4:4">
      <c r="D686" s="141"/>
    </row>
    <row r="687" spans="4:4">
      <c r="D687" s="141"/>
    </row>
    <row r="688" spans="4:4">
      <c r="D688" s="141"/>
    </row>
    <row r="689" spans="4:4">
      <c r="D689" s="141"/>
    </row>
    <row r="690" spans="4:4">
      <c r="D690" s="141"/>
    </row>
    <row r="691" spans="4:4">
      <c r="D691" s="141"/>
    </row>
    <row r="692" spans="4:4">
      <c r="D692" s="141"/>
    </row>
    <row r="693" spans="4:4">
      <c r="D693" s="141"/>
    </row>
    <row r="694" spans="4:4">
      <c r="D694" s="141"/>
    </row>
    <row r="695" spans="4:4">
      <c r="D695" s="141"/>
    </row>
    <row r="696" spans="4:4">
      <c r="D696" s="141"/>
    </row>
    <row r="697" spans="4:4">
      <c r="D697" s="141"/>
    </row>
    <row r="698" spans="4:4">
      <c r="D698" s="141"/>
    </row>
    <row r="699" spans="4:4">
      <c r="D699" s="141"/>
    </row>
    <row r="700" spans="4:4">
      <c r="D700" s="141"/>
    </row>
    <row r="701" spans="4:4">
      <c r="D701" s="141"/>
    </row>
    <row r="702" spans="4:4">
      <c r="D702" s="141"/>
    </row>
    <row r="703" spans="4:4">
      <c r="D703" s="141"/>
    </row>
    <row r="704" spans="4:4">
      <c r="D704" s="141"/>
    </row>
    <row r="705" spans="4:4">
      <c r="D705" s="141"/>
    </row>
    <row r="706" spans="4:4">
      <c r="D706" s="141"/>
    </row>
    <row r="707" spans="4:4">
      <c r="D707" s="141"/>
    </row>
    <row r="708" spans="4:4">
      <c r="D708" s="141"/>
    </row>
    <row r="709" spans="4:4">
      <c r="D709" s="141"/>
    </row>
    <row r="710" spans="4:4">
      <c r="D710" s="141"/>
    </row>
    <row r="711" spans="4:4">
      <c r="D711" s="141"/>
    </row>
    <row r="712" spans="4:4">
      <c r="D712" s="141"/>
    </row>
    <row r="713" spans="4:4">
      <c r="D713" s="141"/>
    </row>
    <row r="714" spans="4:4">
      <c r="D714" s="141"/>
    </row>
    <row r="715" spans="4:4">
      <c r="D715" s="141"/>
    </row>
    <row r="716" spans="4:4">
      <c r="D716" s="141"/>
    </row>
    <row r="717" spans="4:4">
      <c r="D717" s="141"/>
    </row>
    <row r="718" spans="4:4">
      <c r="D718" s="141"/>
    </row>
    <row r="719" spans="4:4">
      <c r="D719" s="141"/>
    </row>
    <row r="720" spans="4:4">
      <c r="D720" s="141"/>
    </row>
    <row r="721" spans="4:4">
      <c r="D721" s="141"/>
    </row>
    <row r="722" spans="4:4">
      <c r="D722" s="141"/>
    </row>
    <row r="723" spans="4:4">
      <c r="D723" s="141"/>
    </row>
    <row r="724" spans="4:4">
      <c r="D724" s="141"/>
    </row>
    <row r="725" spans="4:4">
      <c r="D725" s="141"/>
    </row>
    <row r="726" spans="4:4">
      <c r="D726" s="141"/>
    </row>
    <row r="727" spans="4:4">
      <c r="D727" s="141"/>
    </row>
    <row r="728" spans="4:4">
      <c r="D728" s="141"/>
    </row>
    <row r="729" spans="4:4">
      <c r="D729" s="141"/>
    </row>
    <row r="730" spans="4:4">
      <c r="D730" s="141"/>
    </row>
    <row r="731" spans="4:4">
      <c r="D731" s="141"/>
    </row>
    <row r="732" spans="4:4">
      <c r="D732" s="141"/>
    </row>
    <row r="733" spans="4:4">
      <c r="D733" s="141"/>
    </row>
    <row r="734" spans="4:4">
      <c r="D734" s="141"/>
    </row>
    <row r="735" spans="4:4">
      <c r="D735" s="141"/>
    </row>
    <row r="736" spans="4:4">
      <c r="D736" s="141"/>
    </row>
    <row r="737" spans="4:4">
      <c r="D737" s="141"/>
    </row>
    <row r="738" spans="4:4">
      <c r="D738" s="141"/>
    </row>
    <row r="739" spans="4:4">
      <c r="D739" s="141"/>
    </row>
    <row r="740" spans="4:4">
      <c r="D740" s="141"/>
    </row>
    <row r="741" spans="4:4">
      <c r="D741" s="141"/>
    </row>
    <row r="742" spans="4:4">
      <c r="D742" s="141"/>
    </row>
    <row r="743" spans="4:4">
      <c r="D743" s="141"/>
    </row>
    <row r="744" spans="4:4">
      <c r="D744" s="141"/>
    </row>
    <row r="745" spans="4:4">
      <c r="D745" s="141"/>
    </row>
    <row r="746" spans="4:4">
      <c r="D746" s="141"/>
    </row>
    <row r="747" spans="4:4">
      <c r="D747" s="141"/>
    </row>
    <row r="748" spans="4:4">
      <c r="D748" s="141"/>
    </row>
    <row r="749" spans="4:4">
      <c r="D749" s="141"/>
    </row>
    <row r="750" spans="4:4">
      <c r="D750" s="141"/>
    </row>
    <row r="751" spans="4:4">
      <c r="D751" s="141"/>
    </row>
    <row r="752" spans="4:4">
      <c r="D752" s="141"/>
    </row>
    <row r="753" spans="4:4">
      <c r="D753" s="141"/>
    </row>
    <row r="754" spans="4:4">
      <c r="D754" s="141"/>
    </row>
    <row r="755" spans="4:4">
      <c r="D755" s="141"/>
    </row>
    <row r="756" spans="4:4">
      <c r="D756" s="141"/>
    </row>
    <row r="757" spans="4:4">
      <c r="D757" s="141"/>
    </row>
    <row r="758" spans="4:4">
      <c r="D758" s="141"/>
    </row>
    <row r="759" spans="4:4">
      <c r="D759" s="141"/>
    </row>
    <row r="760" spans="4:4">
      <c r="D760" s="141"/>
    </row>
    <row r="761" spans="4:4">
      <c r="D761" s="141"/>
    </row>
    <row r="762" spans="4:4">
      <c r="D762" s="141"/>
    </row>
    <row r="763" spans="4:4">
      <c r="D763" s="141"/>
    </row>
    <row r="764" spans="4:4">
      <c r="D764" s="141"/>
    </row>
    <row r="765" spans="4:4">
      <c r="D765" s="141"/>
    </row>
    <row r="766" spans="4:4">
      <c r="D766" s="141"/>
    </row>
    <row r="767" spans="4:4">
      <c r="D767" s="141"/>
    </row>
    <row r="768" spans="4:4">
      <c r="D768" s="141"/>
    </row>
    <row r="769" spans="4:4">
      <c r="D769" s="141"/>
    </row>
    <row r="770" spans="4:4">
      <c r="D770" s="141"/>
    </row>
    <row r="771" spans="4:4">
      <c r="D771" s="141"/>
    </row>
    <row r="772" spans="4:4">
      <c r="D772" s="141"/>
    </row>
    <row r="773" spans="4:4">
      <c r="D773" s="141"/>
    </row>
    <row r="774" spans="4:4">
      <c r="D774" s="141"/>
    </row>
    <row r="775" spans="4:4">
      <c r="D775" s="141"/>
    </row>
    <row r="776" spans="4:4">
      <c r="D776" s="141"/>
    </row>
    <row r="777" spans="4:4">
      <c r="D777" s="141"/>
    </row>
    <row r="778" spans="4:4">
      <c r="D778" s="141"/>
    </row>
    <row r="779" spans="4:4">
      <c r="D779" s="141"/>
    </row>
    <row r="780" spans="4:4">
      <c r="D780" s="141"/>
    </row>
    <row r="781" spans="4:4">
      <c r="D781" s="141"/>
    </row>
    <row r="782" spans="4:4">
      <c r="D782" s="141"/>
    </row>
    <row r="783" spans="4:4">
      <c r="D783" s="141"/>
    </row>
    <row r="784" spans="4:4">
      <c r="D784" s="141"/>
    </row>
    <row r="785" spans="4:4">
      <c r="D785" s="141"/>
    </row>
    <row r="786" spans="4:4">
      <c r="D786" s="141"/>
    </row>
    <row r="787" spans="4:4">
      <c r="D787" s="141"/>
    </row>
    <row r="788" spans="4:4">
      <c r="D788" s="141"/>
    </row>
    <row r="789" spans="4:4">
      <c r="D789" s="141"/>
    </row>
    <row r="790" spans="4:4">
      <c r="D790" s="141"/>
    </row>
    <row r="791" spans="4:4">
      <c r="D791" s="141"/>
    </row>
    <row r="792" spans="4:4">
      <c r="D792" s="141"/>
    </row>
    <row r="793" spans="4:4">
      <c r="D793" s="141"/>
    </row>
    <row r="794" spans="4:4">
      <c r="D794" s="141"/>
    </row>
    <row r="795" spans="4:4">
      <c r="D795" s="141"/>
    </row>
    <row r="796" spans="4:4">
      <c r="D796" s="141"/>
    </row>
    <row r="797" spans="4:4">
      <c r="D797" s="141"/>
    </row>
    <row r="798" spans="4:4">
      <c r="D798" s="141"/>
    </row>
    <row r="799" spans="4:4">
      <c r="D799" s="141"/>
    </row>
    <row r="800" spans="4:4">
      <c r="D800" s="141"/>
    </row>
    <row r="801" spans="4:4">
      <c r="D801" s="141"/>
    </row>
    <row r="802" spans="4:4">
      <c r="D802" s="141"/>
    </row>
    <row r="803" spans="4:4">
      <c r="D803" s="141"/>
    </row>
    <row r="804" spans="4:4">
      <c r="D804" s="141"/>
    </row>
    <row r="805" spans="4:4">
      <c r="D805" s="141"/>
    </row>
    <row r="806" spans="4:4">
      <c r="D806" s="141"/>
    </row>
    <row r="807" spans="4:4">
      <c r="D807" s="141"/>
    </row>
    <row r="808" spans="4:4">
      <c r="D808" s="141"/>
    </row>
    <row r="809" spans="4:4">
      <c r="D809" s="141"/>
    </row>
    <row r="810" spans="4:4">
      <c r="D810" s="141"/>
    </row>
    <row r="811" spans="4:4">
      <c r="D811" s="141"/>
    </row>
    <row r="812" spans="4:4">
      <c r="D812" s="141"/>
    </row>
    <row r="813" spans="4:4">
      <c r="D813" s="141"/>
    </row>
    <row r="814" spans="4:4">
      <c r="D814" s="141"/>
    </row>
    <row r="815" spans="4:4">
      <c r="D815" s="141"/>
    </row>
    <row r="816" spans="4:4">
      <c r="D816" s="141"/>
    </row>
    <row r="817" spans="4:4">
      <c r="D817" s="141"/>
    </row>
    <row r="818" spans="4:4">
      <c r="D818" s="141"/>
    </row>
    <row r="819" spans="4:4">
      <c r="D819" s="141"/>
    </row>
    <row r="820" spans="4:4">
      <c r="D820" s="141"/>
    </row>
    <row r="821" spans="4:4">
      <c r="D821" s="141"/>
    </row>
    <row r="822" spans="4:4">
      <c r="D822" s="141"/>
    </row>
    <row r="823" spans="4:4">
      <c r="D823" s="141"/>
    </row>
    <row r="824" spans="4:4">
      <c r="D824" s="141"/>
    </row>
    <row r="825" spans="4:4">
      <c r="D825" s="141"/>
    </row>
    <row r="826" spans="4:4">
      <c r="D826" s="141"/>
    </row>
    <row r="827" spans="4:4">
      <c r="D827" s="141"/>
    </row>
    <row r="828" spans="4:4">
      <c r="D828" s="141"/>
    </row>
    <row r="829" spans="4:4">
      <c r="D829" s="141"/>
    </row>
    <row r="830" spans="4:4">
      <c r="D830" s="141"/>
    </row>
    <row r="831" spans="4:4">
      <c r="D831" s="141"/>
    </row>
    <row r="832" spans="4:4">
      <c r="D832" s="141"/>
    </row>
    <row r="833" spans="4:4">
      <c r="D833" s="141"/>
    </row>
    <row r="834" spans="4:4">
      <c r="D834" s="141"/>
    </row>
    <row r="835" spans="4:4">
      <c r="D835" s="141"/>
    </row>
    <row r="836" spans="4:4">
      <c r="D836" s="141"/>
    </row>
    <row r="837" spans="4:4">
      <c r="D837" s="141"/>
    </row>
    <row r="838" spans="4:4">
      <c r="D838" s="141"/>
    </row>
    <row r="839" spans="4:4">
      <c r="D839" s="141"/>
    </row>
    <row r="840" spans="4:4">
      <c r="D840" s="141"/>
    </row>
    <row r="841" spans="4:4">
      <c r="D841" s="141"/>
    </row>
    <row r="842" spans="4:4">
      <c r="D842" s="141"/>
    </row>
    <row r="843" spans="4:4">
      <c r="D843" s="141"/>
    </row>
    <row r="844" spans="4:4">
      <c r="D844" s="141"/>
    </row>
    <row r="845" spans="4:4">
      <c r="D845" s="141"/>
    </row>
    <row r="846" spans="4:4">
      <c r="D846" s="141"/>
    </row>
    <row r="847" spans="4:4">
      <c r="D847" s="141"/>
    </row>
    <row r="848" spans="4:4">
      <c r="D848" s="141"/>
    </row>
    <row r="849" spans="4:4">
      <c r="D849" s="141"/>
    </row>
    <row r="850" spans="4:4">
      <c r="D850" s="141"/>
    </row>
    <row r="851" spans="4:4">
      <c r="D851" s="141"/>
    </row>
    <row r="852" spans="4:4">
      <c r="D852" s="141"/>
    </row>
    <row r="853" spans="4:4">
      <c r="D853" s="141"/>
    </row>
    <row r="854" spans="4:4">
      <c r="D854" s="141"/>
    </row>
    <row r="855" spans="4:4">
      <c r="D855" s="141"/>
    </row>
    <row r="856" spans="4:4">
      <c r="D856" s="141"/>
    </row>
    <row r="857" spans="4:4">
      <c r="D857" s="141"/>
    </row>
    <row r="858" spans="4:4">
      <c r="D858" s="141"/>
    </row>
    <row r="859" spans="4:4">
      <c r="D859" s="141"/>
    </row>
    <row r="860" spans="4:4">
      <c r="D860" s="141"/>
    </row>
    <row r="861" spans="4:4">
      <c r="D861" s="141"/>
    </row>
    <row r="862" spans="4:4">
      <c r="D862" s="141"/>
    </row>
    <row r="863" spans="4:4">
      <c r="D863" s="141"/>
    </row>
    <row r="864" spans="4:4">
      <c r="D864" s="141"/>
    </row>
    <row r="865" spans="4:4">
      <c r="D865" s="141"/>
    </row>
    <row r="866" spans="4:4">
      <c r="D866" s="141"/>
    </row>
    <row r="867" spans="4:4">
      <c r="D867" s="141"/>
    </row>
    <row r="868" spans="4:4">
      <c r="D868" s="141"/>
    </row>
    <row r="869" spans="4:4">
      <c r="D869" s="141"/>
    </row>
    <row r="870" spans="4:4">
      <c r="D870" s="141"/>
    </row>
    <row r="871" spans="4:4">
      <c r="D871" s="141"/>
    </row>
    <row r="872" spans="4:4">
      <c r="D872" s="141"/>
    </row>
    <row r="873" spans="4:4">
      <c r="D873" s="141"/>
    </row>
    <row r="874" spans="4:4">
      <c r="D874" s="141"/>
    </row>
    <row r="875" spans="4:4">
      <c r="D875" s="141"/>
    </row>
    <row r="876" spans="4:4">
      <c r="D876" s="141"/>
    </row>
    <row r="877" spans="4:4">
      <c r="D877" s="141"/>
    </row>
    <row r="878" spans="4:4">
      <c r="D878" s="141"/>
    </row>
    <row r="879" spans="4:4">
      <c r="D879" s="141"/>
    </row>
    <row r="880" spans="4:4">
      <c r="D880" s="141"/>
    </row>
    <row r="881" spans="4:4">
      <c r="D881" s="141"/>
    </row>
    <row r="882" spans="4:4">
      <c r="D882" s="141"/>
    </row>
    <row r="883" spans="4:4">
      <c r="D883" s="141"/>
    </row>
    <row r="884" spans="4:4">
      <c r="D884" s="141"/>
    </row>
    <row r="885" spans="4:4">
      <c r="D885" s="141"/>
    </row>
    <row r="886" spans="4:4">
      <c r="D886" s="141"/>
    </row>
    <row r="887" spans="4:4">
      <c r="D887" s="141"/>
    </row>
    <row r="888" spans="4:4">
      <c r="D888" s="141"/>
    </row>
    <row r="889" spans="4:4">
      <c r="D889" s="141"/>
    </row>
    <row r="890" spans="4:4">
      <c r="D890" s="141"/>
    </row>
    <row r="891" spans="4:4">
      <c r="D891" s="141"/>
    </row>
    <row r="892" spans="4:4">
      <c r="D892" s="141"/>
    </row>
    <row r="893" spans="4:4">
      <c r="D893" s="141"/>
    </row>
    <row r="894" spans="4:4">
      <c r="D894" s="141"/>
    </row>
    <row r="895" spans="4:4">
      <c r="D895" s="141"/>
    </row>
    <row r="896" spans="4:4">
      <c r="D896" s="141"/>
    </row>
    <row r="897" spans="4:4">
      <c r="D897" s="141"/>
    </row>
    <row r="898" spans="4:4">
      <c r="D898" s="141"/>
    </row>
    <row r="899" spans="4:4">
      <c r="D899" s="141"/>
    </row>
    <row r="900" spans="4:4">
      <c r="D900" s="141"/>
    </row>
    <row r="901" spans="4:4">
      <c r="D901" s="141"/>
    </row>
    <row r="902" spans="4:4">
      <c r="D902" s="141"/>
    </row>
    <row r="903" spans="4:4">
      <c r="D903" s="141"/>
    </row>
    <row r="904" spans="4:4">
      <c r="D904" s="141"/>
    </row>
    <row r="905" spans="4:4">
      <c r="D905" s="141"/>
    </row>
    <row r="906" spans="4:4">
      <c r="D906" s="141"/>
    </row>
    <row r="907" spans="4:4">
      <c r="D907" s="141"/>
    </row>
    <row r="908" spans="4:4">
      <c r="D908" s="141"/>
    </row>
    <row r="909" spans="4:4">
      <c r="D909" s="141"/>
    </row>
    <row r="910" spans="4:4">
      <c r="D910" s="141"/>
    </row>
    <row r="911" spans="4:4">
      <c r="D911" s="141"/>
    </row>
    <row r="912" spans="4:4">
      <c r="D912" s="141"/>
    </row>
    <row r="913" spans="4:4">
      <c r="D913" s="141"/>
    </row>
    <row r="914" spans="4:4">
      <c r="D914" s="141"/>
    </row>
    <row r="915" spans="4:4">
      <c r="D915" s="141"/>
    </row>
    <row r="916" spans="4:4">
      <c r="D916" s="141"/>
    </row>
    <row r="917" spans="4:4">
      <c r="D917" s="141"/>
    </row>
    <row r="918" spans="4:4">
      <c r="D918" s="141"/>
    </row>
    <row r="919" spans="4:4">
      <c r="D919" s="141"/>
    </row>
    <row r="920" spans="4:4">
      <c r="D920" s="141"/>
    </row>
    <row r="921" spans="4:4">
      <c r="D921" s="141"/>
    </row>
    <row r="922" spans="4:4">
      <c r="D922" s="141"/>
    </row>
    <row r="923" spans="4:4">
      <c r="D923" s="141"/>
    </row>
    <row r="924" spans="4:4">
      <c r="D924" s="141"/>
    </row>
    <row r="925" spans="4:4">
      <c r="D925" s="141"/>
    </row>
    <row r="926" spans="4:4">
      <c r="D926" s="141"/>
    </row>
    <row r="927" spans="4:4">
      <c r="D927" s="141"/>
    </row>
    <row r="928" spans="4:4">
      <c r="D928" s="141"/>
    </row>
    <row r="929" spans="4:4">
      <c r="D929" s="141"/>
    </row>
    <row r="930" spans="4:4">
      <c r="D930" s="141"/>
    </row>
    <row r="931" spans="4:4">
      <c r="D931" s="141"/>
    </row>
    <row r="932" spans="4:4">
      <c r="D932" s="141"/>
    </row>
    <row r="933" spans="4:4">
      <c r="D933" s="141"/>
    </row>
    <row r="934" spans="4:4">
      <c r="D934" s="141"/>
    </row>
    <row r="935" spans="4:4">
      <c r="D935" s="141"/>
    </row>
    <row r="936" spans="4:4">
      <c r="D936" s="141"/>
    </row>
    <row r="937" spans="4:4">
      <c r="D937" s="141"/>
    </row>
    <row r="938" spans="4:4">
      <c r="D938" s="141"/>
    </row>
    <row r="939" spans="4:4">
      <c r="D939" s="141"/>
    </row>
    <row r="940" spans="4:4">
      <c r="D940" s="141"/>
    </row>
    <row r="941" spans="4:4">
      <c r="D941" s="141"/>
    </row>
    <row r="942" spans="4:4">
      <c r="D942" s="141"/>
    </row>
    <row r="943" spans="4:4">
      <c r="D943" s="141"/>
    </row>
    <row r="944" spans="4:4">
      <c r="D944" s="141"/>
    </row>
    <row r="945" spans="4:4">
      <c r="D945" s="141"/>
    </row>
    <row r="946" spans="4:4">
      <c r="D946" s="141"/>
    </row>
    <row r="947" spans="4:4">
      <c r="D947" s="141"/>
    </row>
    <row r="948" spans="4:4">
      <c r="D948" s="141"/>
    </row>
    <row r="949" spans="4:4">
      <c r="D949" s="141"/>
    </row>
    <row r="950" spans="4:4">
      <c r="D950" s="141"/>
    </row>
    <row r="951" spans="4:4">
      <c r="D951" s="141"/>
    </row>
    <row r="952" spans="4:4">
      <c r="D952" s="141"/>
    </row>
    <row r="953" spans="4:4">
      <c r="D953" s="141"/>
    </row>
    <row r="954" spans="4:4">
      <c r="D954" s="141"/>
    </row>
    <row r="955" spans="4:4">
      <c r="D955" s="141"/>
    </row>
    <row r="956" spans="4:4">
      <c r="D956" s="141"/>
    </row>
    <row r="957" spans="4:4">
      <c r="D957" s="141"/>
    </row>
    <row r="958" spans="4:4">
      <c r="D958" s="141"/>
    </row>
    <row r="959" spans="4:4">
      <c r="D959" s="141"/>
    </row>
    <row r="960" spans="4:4">
      <c r="D960" s="141"/>
    </row>
    <row r="961" spans="4:4">
      <c r="D961" s="141"/>
    </row>
    <row r="962" spans="4:4">
      <c r="D962" s="141"/>
    </row>
    <row r="963" spans="4:4">
      <c r="D963" s="141"/>
    </row>
    <row r="964" spans="4:4">
      <c r="D964" s="141"/>
    </row>
    <row r="965" spans="4:4">
      <c r="D965" s="141"/>
    </row>
    <row r="966" spans="4:4">
      <c r="D966" s="141"/>
    </row>
    <row r="967" spans="4:4">
      <c r="D967" s="141"/>
    </row>
    <row r="968" spans="4:4">
      <c r="D968" s="141"/>
    </row>
    <row r="969" spans="4:4">
      <c r="D969" s="141"/>
    </row>
    <row r="970" spans="4:4">
      <c r="D970" s="141"/>
    </row>
    <row r="971" spans="4:4">
      <c r="D971" s="141"/>
    </row>
    <row r="972" spans="4:4">
      <c r="D972" s="141"/>
    </row>
    <row r="973" spans="4:4">
      <c r="D973" s="141"/>
    </row>
    <row r="974" spans="4:4">
      <c r="D974" s="141"/>
    </row>
    <row r="975" spans="4:4">
      <c r="D975" s="141"/>
    </row>
    <row r="976" spans="4:4">
      <c r="D976" s="141"/>
    </row>
    <row r="977" spans="4:4">
      <c r="D977" s="141"/>
    </row>
    <row r="978" spans="4:4">
      <c r="D978" s="141"/>
    </row>
    <row r="979" spans="4:4">
      <c r="D979" s="141"/>
    </row>
    <row r="980" spans="4:4">
      <c r="D980" s="141"/>
    </row>
    <row r="981" spans="4:4">
      <c r="D981" s="141"/>
    </row>
    <row r="982" spans="4:4">
      <c r="D982" s="141"/>
    </row>
    <row r="983" spans="4:4">
      <c r="D983" s="141"/>
    </row>
    <row r="984" spans="4:4">
      <c r="D984" s="141"/>
    </row>
    <row r="985" spans="4:4">
      <c r="D985" s="141"/>
    </row>
    <row r="986" spans="4:4">
      <c r="D986" s="141"/>
    </row>
    <row r="987" spans="4:4">
      <c r="D987" s="141"/>
    </row>
    <row r="988" spans="4:4">
      <c r="D988" s="141"/>
    </row>
    <row r="989" spans="4:4">
      <c r="D989" s="141"/>
    </row>
    <row r="990" spans="4:4">
      <c r="D990" s="141"/>
    </row>
    <row r="991" spans="4:4">
      <c r="D991" s="141"/>
    </row>
    <row r="992" spans="4:4">
      <c r="D992" s="141"/>
    </row>
    <row r="993" spans="4:4">
      <c r="D993" s="141"/>
    </row>
    <row r="994" spans="4:4">
      <c r="D994" s="141"/>
    </row>
    <row r="995" spans="4:4">
      <c r="D995" s="141"/>
    </row>
    <row r="996" spans="4:4">
      <c r="D996" s="141"/>
    </row>
    <row r="997" spans="4:4">
      <c r="D997" s="141"/>
    </row>
    <row r="998" spans="4:4">
      <c r="D998" s="141"/>
    </row>
    <row r="999" spans="4:4">
      <c r="D999" s="141"/>
    </row>
    <row r="1000" spans="4:4">
      <c r="D1000" s="141"/>
    </row>
    <row r="1001" spans="4:4">
      <c r="D1001" s="141"/>
    </row>
    <row r="1002" spans="4:4">
      <c r="D1002" s="141"/>
    </row>
    <row r="1003" spans="4:4">
      <c r="D1003" s="141"/>
    </row>
    <row r="1004" spans="4:4">
      <c r="D1004" s="141"/>
    </row>
    <row r="1005" spans="4:4">
      <c r="D1005" s="141"/>
    </row>
    <row r="1006" spans="4:4">
      <c r="D1006" s="141"/>
    </row>
    <row r="1007" spans="4:4">
      <c r="D1007" s="141"/>
    </row>
    <row r="1008" spans="4:4">
      <c r="D1008" s="141"/>
    </row>
    <row r="1009" spans="4:4">
      <c r="D1009" s="141"/>
    </row>
    <row r="1010" spans="4:4">
      <c r="D1010" s="141"/>
    </row>
    <row r="1011" spans="4:4">
      <c r="D1011" s="141"/>
    </row>
    <row r="1012" spans="4:4">
      <c r="D1012" s="141"/>
    </row>
    <row r="1013" spans="4:4">
      <c r="D1013" s="141"/>
    </row>
    <row r="1014" spans="4:4">
      <c r="D1014" s="141"/>
    </row>
    <row r="1015" spans="4:4">
      <c r="D1015" s="141"/>
    </row>
    <row r="1016" spans="4:4">
      <c r="D1016" s="141"/>
    </row>
    <row r="1017" spans="4:4">
      <c r="D1017" s="141"/>
    </row>
    <row r="1018" spans="4:4">
      <c r="D1018" s="141"/>
    </row>
    <row r="1019" spans="4:4">
      <c r="D1019" s="141"/>
    </row>
    <row r="1020" spans="4:4">
      <c r="D1020" s="141"/>
    </row>
    <row r="1021" spans="4:4">
      <c r="D1021" s="141"/>
    </row>
    <row r="1022" spans="4:4">
      <c r="D1022" s="141"/>
    </row>
    <row r="1023" spans="4:4">
      <c r="D1023" s="141"/>
    </row>
    <row r="1024" spans="4:4">
      <c r="D1024" s="141"/>
    </row>
    <row r="1025" spans="4:4">
      <c r="D1025" s="141"/>
    </row>
    <row r="1026" spans="4:4">
      <c r="D1026" s="141"/>
    </row>
    <row r="1027" spans="4:4">
      <c r="D1027" s="141"/>
    </row>
    <row r="1028" spans="4:4">
      <c r="D1028" s="141"/>
    </row>
    <row r="1029" spans="4:4">
      <c r="D1029" s="141"/>
    </row>
    <row r="1030" spans="4:4">
      <c r="D1030" s="141"/>
    </row>
    <row r="1031" spans="4:4">
      <c r="D1031" s="141"/>
    </row>
    <row r="1032" spans="4:4">
      <c r="D1032" s="141"/>
    </row>
    <row r="1033" spans="4:4">
      <c r="D1033" s="141"/>
    </row>
    <row r="1034" spans="4:4">
      <c r="D1034" s="141"/>
    </row>
    <row r="1035" spans="4:4">
      <c r="D1035" s="141"/>
    </row>
    <row r="1036" spans="4:4">
      <c r="D1036" s="141"/>
    </row>
    <row r="1037" spans="4:4">
      <c r="D1037" s="141"/>
    </row>
    <row r="1038" spans="4:4">
      <c r="D1038" s="141"/>
    </row>
    <row r="1039" spans="4:4">
      <c r="D1039" s="141"/>
    </row>
    <row r="1040" spans="4:4">
      <c r="D1040" s="141"/>
    </row>
    <row r="1041" spans="4:4">
      <c r="D1041" s="141"/>
    </row>
    <row r="1042" spans="4:4">
      <c r="D1042" s="141"/>
    </row>
    <row r="1043" spans="4:4">
      <c r="D1043" s="141"/>
    </row>
    <row r="1044" spans="4:4">
      <c r="D1044" s="141"/>
    </row>
    <row r="1045" spans="4:4">
      <c r="D1045" s="141"/>
    </row>
    <row r="1046" spans="4:4">
      <c r="D1046" s="141"/>
    </row>
    <row r="1047" spans="4:4">
      <c r="D1047" s="141"/>
    </row>
    <row r="1048" spans="4:4">
      <c r="D1048" s="141"/>
    </row>
    <row r="1049" spans="4:4">
      <c r="D1049" s="141"/>
    </row>
    <row r="1050" spans="4:4">
      <c r="D1050" s="141"/>
    </row>
    <row r="1051" spans="4:4">
      <c r="D1051" s="141"/>
    </row>
    <row r="1052" spans="4:4">
      <c r="D1052" s="141"/>
    </row>
    <row r="1053" spans="4:4">
      <c r="D1053" s="141"/>
    </row>
    <row r="1054" spans="4:4">
      <c r="D1054" s="141"/>
    </row>
    <row r="1055" spans="4:4">
      <c r="D1055" s="141"/>
    </row>
    <row r="1056" spans="4:4">
      <c r="D1056" s="141"/>
    </row>
    <row r="1057" spans="4:4">
      <c r="D1057" s="141"/>
    </row>
    <row r="1058" spans="4:4">
      <c r="D1058" s="141"/>
    </row>
    <row r="1059" spans="4:4">
      <c r="D1059" s="141"/>
    </row>
    <row r="1060" spans="4:4">
      <c r="D1060" s="141"/>
    </row>
    <row r="1061" spans="4:4">
      <c r="D1061" s="141"/>
    </row>
    <row r="1062" spans="4:4">
      <c r="D1062" s="141"/>
    </row>
    <row r="1063" spans="4:4">
      <c r="D1063" s="141"/>
    </row>
    <row r="1064" spans="4:4">
      <c r="D1064" s="141"/>
    </row>
    <row r="1065" spans="4:4">
      <c r="D1065" s="141"/>
    </row>
    <row r="1066" spans="4:4">
      <c r="D1066" s="141"/>
    </row>
    <row r="1067" spans="4:4">
      <c r="D1067" s="141"/>
    </row>
    <row r="1068" spans="4:4">
      <c r="D1068" s="141"/>
    </row>
    <row r="1069" spans="4:4">
      <c r="D1069" s="141"/>
    </row>
    <row r="1070" spans="4:4">
      <c r="D1070" s="141"/>
    </row>
    <row r="1071" spans="4:4">
      <c r="D1071" s="141"/>
    </row>
    <row r="1072" spans="4:4">
      <c r="D1072" s="141"/>
    </row>
    <row r="1073" spans="4:4">
      <c r="D1073" s="141"/>
    </row>
    <row r="1074" spans="4:4">
      <c r="D1074" s="141"/>
    </row>
    <row r="1075" spans="4:4">
      <c r="D1075" s="141"/>
    </row>
    <row r="1076" spans="4:4">
      <c r="D1076" s="141"/>
    </row>
    <row r="1077" spans="4:4">
      <c r="D1077" s="141"/>
    </row>
    <row r="1078" spans="4:4">
      <c r="D1078" s="141"/>
    </row>
    <row r="1079" spans="4:4">
      <c r="D1079" s="141"/>
    </row>
    <row r="1080" spans="4:4">
      <c r="D1080" s="141"/>
    </row>
    <row r="1081" spans="4:4">
      <c r="D1081" s="141"/>
    </row>
    <row r="1082" spans="4:4">
      <c r="D1082" s="141"/>
    </row>
    <row r="1083" spans="4:4">
      <c r="D1083" s="141"/>
    </row>
    <row r="1084" spans="4:4">
      <c r="D1084" s="141"/>
    </row>
    <row r="1085" spans="4:4">
      <c r="D1085" s="141"/>
    </row>
    <row r="1086" spans="4:4">
      <c r="D1086" s="141"/>
    </row>
    <row r="1087" spans="4:4">
      <c r="D1087" s="141"/>
    </row>
    <row r="1088" spans="4:4">
      <c r="D1088" s="141"/>
    </row>
    <row r="1089" spans="4:4">
      <c r="D1089" s="141"/>
    </row>
    <row r="1090" spans="4:4">
      <c r="D1090" s="141"/>
    </row>
    <row r="1091" spans="4:4">
      <c r="D1091" s="141"/>
    </row>
    <row r="1092" spans="4:4">
      <c r="D1092" s="141"/>
    </row>
    <row r="1093" spans="4:4">
      <c r="D1093" s="141"/>
    </row>
    <row r="1094" spans="4:4">
      <c r="D1094" s="141"/>
    </row>
    <row r="1095" spans="4:4">
      <c r="D1095" s="141"/>
    </row>
    <row r="1096" spans="4:4">
      <c r="D1096" s="141"/>
    </row>
    <row r="1097" spans="4:4">
      <c r="D1097" s="141"/>
    </row>
    <row r="1098" spans="4:4">
      <c r="D1098" s="141"/>
    </row>
    <row r="1099" spans="4:4">
      <c r="D1099" s="141"/>
    </row>
    <row r="1100" spans="4:4">
      <c r="D1100" s="141"/>
    </row>
    <row r="1101" spans="4:4">
      <c r="D1101" s="141"/>
    </row>
    <row r="1102" spans="4:4">
      <c r="D1102" s="141"/>
    </row>
    <row r="1103" spans="4:4">
      <c r="D1103" s="141"/>
    </row>
    <row r="1104" spans="4:4">
      <c r="D1104" s="141"/>
    </row>
    <row r="1105" spans="4:4">
      <c r="D1105" s="141"/>
    </row>
    <row r="1106" spans="4:4">
      <c r="D1106" s="141"/>
    </row>
    <row r="1107" spans="4:4">
      <c r="D1107" s="141"/>
    </row>
    <row r="1108" spans="4:4">
      <c r="D1108" s="141"/>
    </row>
    <row r="1109" spans="4:4">
      <c r="D1109" s="141"/>
    </row>
    <row r="1110" spans="4:4">
      <c r="D1110" s="141"/>
    </row>
    <row r="1111" spans="4:4">
      <c r="D1111" s="141"/>
    </row>
    <row r="1112" spans="4:4">
      <c r="D1112" s="141"/>
    </row>
    <row r="1113" spans="4:4">
      <c r="D1113" s="141"/>
    </row>
    <row r="1114" spans="4:4">
      <c r="D1114" s="141"/>
    </row>
    <row r="1115" spans="4:4">
      <c r="D1115" s="141"/>
    </row>
    <row r="1116" spans="4:4">
      <c r="D1116" s="141"/>
    </row>
    <row r="1117" spans="4:4">
      <c r="D1117" s="141"/>
    </row>
    <row r="1118" spans="4:4">
      <c r="D1118" s="141"/>
    </row>
    <row r="1119" spans="4:4">
      <c r="D1119" s="141"/>
    </row>
    <row r="1120" spans="4:4">
      <c r="D1120" s="141"/>
    </row>
    <row r="1121" spans="4:4">
      <c r="D1121" s="141"/>
    </row>
    <row r="1122" spans="4:4">
      <c r="D1122" s="141"/>
    </row>
    <row r="1123" spans="4:4">
      <c r="D1123" s="141"/>
    </row>
    <row r="1124" spans="4:4">
      <c r="D1124" s="141"/>
    </row>
    <row r="1125" spans="4:4">
      <c r="D1125" s="141"/>
    </row>
    <row r="1126" spans="4:4">
      <c r="D1126" s="141"/>
    </row>
    <row r="1127" spans="4:4">
      <c r="D1127" s="141"/>
    </row>
    <row r="1128" spans="4:4">
      <c r="D1128" s="141"/>
    </row>
    <row r="1129" spans="4:4">
      <c r="D1129" s="141"/>
    </row>
    <row r="1130" spans="4:4">
      <c r="D1130" s="141"/>
    </row>
    <row r="1131" spans="4:4">
      <c r="D1131" s="141"/>
    </row>
    <row r="1132" spans="4:4">
      <c r="D1132" s="141"/>
    </row>
    <row r="1133" spans="4:4">
      <c r="D1133" s="141"/>
    </row>
    <row r="1134" spans="4:4">
      <c r="D1134" s="141"/>
    </row>
    <row r="1135" spans="4:4">
      <c r="D1135" s="141"/>
    </row>
    <row r="1136" spans="4:4">
      <c r="D1136" s="141"/>
    </row>
    <row r="1137" spans="4:4">
      <c r="D1137" s="141"/>
    </row>
    <row r="1138" spans="4:4">
      <c r="D1138" s="141"/>
    </row>
    <row r="1139" spans="4:4">
      <c r="D1139" s="141"/>
    </row>
    <row r="1140" spans="4:4">
      <c r="D1140" s="141"/>
    </row>
    <row r="1141" spans="4:4">
      <c r="D1141" s="141"/>
    </row>
    <row r="1142" spans="4:4">
      <c r="D1142" s="141"/>
    </row>
    <row r="1143" spans="4:4">
      <c r="D1143" s="141"/>
    </row>
    <row r="1144" spans="4:4">
      <c r="D1144" s="141"/>
    </row>
    <row r="1145" spans="4:4">
      <c r="D1145" s="141"/>
    </row>
    <row r="1146" spans="4:4">
      <c r="D1146" s="141"/>
    </row>
    <row r="1147" spans="4:4">
      <c r="D1147" s="141"/>
    </row>
    <row r="1148" spans="4:4">
      <c r="D1148" s="141"/>
    </row>
    <row r="1149" spans="4:4">
      <c r="D1149" s="141"/>
    </row>
    <row r="1150" spans="4:4">
      <c r="D1150" s="141"/>
    </row>
    <row r="1151" spans="4:4">
      <c r="D1151" s="141"/>
    </row>
    <row r="1152" spans="4:4">
      <c r="D1152" s="141"/>
    </row>
    <row r="1153" spans="4:4">
      <c r="D1153" s="141"/>
    </row>
    <row r="1154" spans="4:4">
      <c r="D1154" s="141"/>
    </row>
    <row r="1155" spans="4:4">
      <c r="D1155" s="141"/>
    </row>
    <row r="1156" spans="4:4">
      <c r="D1156" s="141"/>
    </row>
    <row r="1157" spans="4:4">
      <c r="D1157" s="141"/>
    </row>
    <row r="1158" spans="4:4">
      <c r="D1158" s="141"/>
    </row>
    <row r="1159" spans="4:4">
      <c r="D1159" s="141"/>
    </row>
    <row r="1160" spans="4:4">
      <c r="D1160" s="141"/>
    </row>
    <row r="1161" spans="4:4">
      <c r="D1161" s="141"/>
    </row>
    <row r="1162" spans="4:4">
      <c r="D1162" s="141"/>
    </row>
    <row r="1163" spans="4:4">
      <c r="D1163" s="141"/>
    </row>
    <row r="1164" spans="4:4">
      <c r="D1164" s="141"/>
    </row>
    <row r="1165" spans="4:4">
      <c r="D1165" s="141"/>
    </row>
    <row r="1166" spans="4:4">
      <c r="D1166" s="141"/>
    </row>
    <row r="1167" spans="4:4">
      <c r="D1167" s="141"/>
    </row>
    <row r="1168" spans="4:4">
      <c r="D1168" s="141"/>
    </row>
    <row r="1169" spans="4:4">
      <c r="D1169" s="141"/>
    </row>
    <row r="1170" spans="4:4">
      <c r="D1170" s="141"/>
    </row>
    <row r="1171" spans="4:4">
      <c r="D1171" s="141"/>
    </row>
    <row r="1172" spans="4:4">
      <c r="D1172" s="141"/>
    </row>
    <row r="1173" spans="4:4">
      <c r="D1173" s="141"/>
    </row>
    <row r="1174" spans="4:4">
      <c r="D1174" s="141"/>
    </row>
    <row r="1175" spans="4:4">
      <c r="D1175" s="141"/>
    </row>
    <row r="1176" spans="4:4">
      <c r="D1176" s="141"/>
    </row>
    <row r="1177" spans="4:4">
      <c r="D1177" s="141"/>
    </row>
    <row r="1178" spans="4:4">
      <c r="D1178" s="141"/>
    </row>
    <row r="1179" spans="4:4">
      <c r="D1179" s="141"/>
    </row>
    <row r="1180" spans="4:4">
      <c r="D1180" s="141"/>
    </row>
    <row r="1181" spans="4:4">
      <c r="D1181" s="141"/>
    </row>
    <row r="1182" spans="4:4">
      <c r="D1182" s="141"/>
    </row>
    <row r="1183" spans="4:4">
      <c r="D1183" s="141"/>
    </row>
    <row r="1184" spans="4:4">
      <c r="D1184" s="141"/>
    </row>
    <row r="1185" spans="4:4">
      <c r="D1185" s="141"/>
    </row>
    <row r="1186" spans="4:4">
      <c r="D1186" s="141"/>
    </row>
    <row r="1187" spans="4:4">
      <c r="D1187" s="141"/>
    </row>
    <row r="1188" spans="4:4">
      <c r="D1188" s="141"/>
    </row>
    <row r="1189" spans="4:4">
      <c r="D1189" s="141"/>
    </row>
    <row r="1190" spans="4:4">
      <c r="D1190" s="141"/>
    </row>
    <row r="1191" spans="4:4">
      <c r="D1191" s="141"/>
    </row>
    <row r="1192" spans="4:4">
      <c r="D1192" s="141"/>
    </row>
    <row r="1193" spans="4:4">
      <c r="D1193" s="141"/>
    </row>
    <row r="1194" spans="4:4">
      <c r="D1194" s="141"/>
    </row>
    <row r="1195" spans="4:4">
      <c r="D1195" s="141"/>
    </row>
    <row r="1196" spans="4:4">
      <c r="D1196" s="141"/>
    </row>
    <row r="1197" spans="4:4">
      <c r="D1197" s="141"/>
    </row>
    <row r="1198" spans="4:4">
      <c r="D1198" s="141"/>
    </row>
    <row r="1199" spans="4:4">
      <c r="D1199" s="141"/>
    </row>
    <row r="1200" spans="4:4">
      <c r="D1200" s="141"/>
    </row>
    <row r="1201" spans="4:4">
      <c r="D1201" s="141"/>
    </row>
    <row r="1202" spans="4:4">
      <c r="D1202" s="141"/>
    </row>
    <row r="1203" spans="4:4">
      <c r="D1203" s="141"/>
    </row>
    <row r="1204" spans="4:4">
      <c r="D1204" s="141"/>
    </row>
    <row r="1205" spans="4:4">
      <c r="D1205" s="141"/>
    </row>
    <row r="1206" spans="4:4">
      <c r="D1206" s="141"/>
    </row>
    <row r="1207" spans="4:4">
      <c r="D1207" s="141"/>
    </row>
    <row r="1208" spans="4:4">
      <c r="D1208" s="141"/>
    </row>
    <row r="1209" spans="4:4">
      <c r="D1209" s="141"/>
    </row>
    <row r="1210" spans="4:4">
      <c r="D1210" s="141"/>
    </row>
    <row r="1211" spans="4:4">
      <c r="D1211" s="141"/>
    </row>
    <row r="1212" spans="4:4">
      <c r="D1212" s="141"/>
    </row>
    <row r="1213" spans="4:4">
      <c r="D1213" s="141"/>
    </row>
    <row r="1214" spans="4:4">
      <c r="D1214" s="141"/>
    </row>
    <row r="1215" spans="4:4">
      <c r="D1215" s="141"/>
    </row>
    <row r="1216" spans="4:4">
      <c r="D1216" s="141"/>
    </row>
    <row r="1217" spans="4:4">
      <c r="D1217" s="141"/>
    </row>
    <row r="1218" spans="4:4">
      <c r="D1218" s="141"/>
    </row>
    <row r="1219" spans="4:4">
      <c r="D1219" s="141"/>
    </row>
    <row r="1220" spans="4:4">
      <c r="D1220" s="141"/>
    </row>
    <row r="1221" spans="4:4">
      <c r="D1221" s="141"/>
    </row>
    <row r="1222" spans="4:4">
      <c r="D1222" s="141"/>
    </row>
    <row r="1223" spans="4:4">
      <c r="D1223" s="141"/>
    </row>
    <row r="1224" spans="4:4">
      <c r="D1224" s="141"/>
    </row>
    <row r="1225" spans="4:4">
      <c r="D1225" s="141"/>
    </row>
    <row r="1226" spans="4:4">
      <c r="D1226" s="141"/>
    </row>
    <row r="1227" spans="4:4">
      <c r="D1227" s="141"/>
    </row>
    <row r="1228" spans="4:4">
      <c r="D1228" s="141"/>
    </row>
    <row r="1229" spans="4:4">
      <c r="D1229" s="141"/>
    </row>
    <row r="1230" spans="4:4">
      <c r="D1230" s="141"/>
    </row>
    <row r="1231" spans="4:4">
      <c r="D1231" s="141"/>
    </row>
    <row r="1232" spans="4:4">
      <c r="D1232" s="141"/>
    </row>
    <row r="1233" spans="4:4">
      <c r="D1233" s="141"/>
    </row>
    <row r="1234" spans="4:4">
      <c r="D1234" s="141"/>
    </row>
    <row r="1235" spans="4:4">
      <c r="D1235" s="141"/>
    </row>
    <row r="1236" spans="4:4">
      <c r="D1236" s="141"/>
    </row>
    <row r="1237" spans="4:4">
      <c r="D1237" s="141"/>
    </row>
    <row r="1238" spans="4:4">
      <c r="D1238" s="141"/>
    </row>
    <row r="1239" spans="4:4">
      <c r="D1239" s="141"/>
    </row>
    <row r="1240" spans="4:4">
      <c r="D1240" s="141"/>
    </row>
    <row r="1241" spans="4:4">
      <c r="D1241" s="141"/>
    </row>
    <row r="1242" spans="4:4">
      <c r="D1242" s="141"/>
    </row>
    <row r="1243" spans="4:4">
      <c r="D1243" s="141"/>
    </row>
    <row r="1244" spans="4:4">
      <c r="D1244" s="141"/>
    </row>
    <row r="1245" spans="4:4">
      <c r="D1245" s="141"/>
    </row>
    <row r="1246" spans="4:4">
      <c r="D1246" s="141"/>
    </row>
    <row r="1247" spans="4:4">
      <c r="D1247" s="141"/>
    </row>
    <row r="1248" spans="4:4">
      <c r="D1248" s="141"/>
    </row>
    <row r="1249" spans="4:4">
      <c r="D1249" s="141"/>
    </row>
    <row r="1250" spans="4:4">
      <c r="D1250" s="141"/>
    </row>
    <row r="1251" spans="4:4">
      <c r="D1251" s="141"/>
    </row>
    <row r="1252" spans="4:4">
      <c r="D1252" s="141"/>
    </row>
    <row r="1253" spans="4:4">
      <c r="D1253" s="141"/>
    </row>
    <row r="1254" spans="4:4">
      <c r="D1254" s="141"/>
    </row>
    <row r="1255" spans="4:4">
      <c r="D1255" s="141"/>
    </row>
    <row r="1256" spans="4:4">
      <c r="D1256" s="141"/>
    </row>
    <row r="1257" spans="4:4">
      <c r="D1257" s="141"/>
    </row>
    <row r="1258" spans="4:4">
      <c r="D1258" s="141"/>
    </row>
    <row r="1259" spans="4:4">
      <c r="D1259" s="141"/>
    </row>
    <row r="1260" spans="4:4">
      <c r="D1260" s="141"/>
    </row>
    <row r="1261" spans="4:4">
      <c r="D1261" s="141"/>
    </row>
    <row r="1262" spans="4:4">
      <c r="D1262" s="141"/>
    </row>
    <row r="1263" spans="4:4">
      <c r="D1263" s="141"/>
    </row>
    <row r="1264" spans="4:4">
      <c r="D1264" s="141"/>
    </row>
    <row r="1265" spans="4:4">
      <c r="D1265" s="141"/>
    </row>
    <row r="1266" spans="4:4">
      <c r="D1266" s="141"/>
    </row>
    <row r="1267" spans="4:4">
      <c r="D1267" s="141"/>
    </row>
    <row r="1268" spans="4:4">
      <c r="D1268" s="141"/>
    </row>
    <row r="1269" spans="4:4">
      <c r="D1269" s="141"/>
    </row>
    <row r="1270" spans="4:4">
      <c r="D1270" s="141"/>
    </row>
    <row r="1271" spans="4:4">
      <c r="D1271" s="141"/>
    </row>
    <row r="1272" spans="4:4">
      <c r="D1272" s="141"/>
    </row>
    <row r="1273" spans="4:4">
      <c r="D1273" s="141"/>
    </row>
    <row r="1274" spans="4:4">
      <c r="D1274" s="141"/>
    </row>
    <row r="1275" spans="4:4">
      <c r="D1275" s="141"/>
    </row>
    <row r="1276" spans="4:4">
      <c r="D1276" s="141"/>
    </row>
    <row r="1277" spans="4:4">
      <c r="D1277" s="141"/>
    </row>
    <row r="1278" spans="4:4">
      <c r="D1278" s="141"/>
    </row>
    <row r="1279" spans="4:4">
      <c r="D1279" s="141"/>
    </row>
    <row r="1280" spans="4:4">
      <c r="D1280" s="141"/>
    </row>
    <row r="1281" spans="4:4">
      <c r="D1281" s="141"/>
    </row>
    <row r="1282" spans="4:4">
      <c r="D1282" s="141"/>
    </row>
    <row r="1283" spans="4:4">
      <c r="D1283" s="141"/>
    </row>
    <row r="1284" spans="4:4">
      <c r="D1284" s="141"/>
    </row>
    <row r="1285" spans="4:4">
      <c r="D1285" s="141"/>
    </row>
    <row r="1286" spans="4:4">
      <c r="D1286" s="141"/>
    </row>
    <row r="1287" spans="4:4">
      <c r="D1287" s="141"/>
    </row>
    <row r="1288" spans="4:4">
      <c r="D1288" s="141"/>
    </row>
    <row r="1289" spans="4:4">
      <c r="D1289" s="141"/>
    </row>
    <row r="1290" spans="4:4">
      <c r="D1290" s="141"/>
    </row>
    <row r="1291" spans="4:4">
      <c r="D1291" s="141"/>
    </row>
    <row r="1292" spans="4:4">
      <c r="D1292" s="141"/>
    </row>
    <row r="1293" spans="4:4">
      <c r="D1293" s="141"/>
    </row>
    <row r="1294" spans="4:4">
      <c r="D1294" s="141"/>
    </row>
    <row r="1295" spans="4:4">
      <c r="D1295" s="141"/>
    </row>
    <row r="1296" spans="4:4">
      <c r="D1296" s="141"/>
    </row>
    <row r="1297" spans="4:4">
      <c r="D1297" s="141"/>
    </row>
    <row r="1298" spans="4:4">
      <c r="D1298" s="141"/>
    </row>
    <row r="1299" spans="4:4">
      <c r="D1299" s="141"/>
    </row>
    <row r="1300" spans="4:4">
      <c r="D1300" s="141"/>
    </row>
    <row r="1301" spans="4:4">
      <c r="D1301" s="141"/>
    </row>
    <row r="1302" spans="4:4">
      <c r="D1302" s="141"/>
    </row>
    <row r="1303" spans="4:4">
      <c r="D1303" s="141"/>
    </row>
    <row r="1304" spans="4:4">
      <c r="D1304" s="141"/>
    </row>
    <row r="1305" spans="4:4">
      <c r="D1305" s="141"/>
    </row>
    <row r="1306" spans="4:4">
      <c r="D1306" s="141"/>
    </row>
    <row r="1307" spans="4:4">
      <c r="D1307" s="141"/>
    </row>
    <row r="1308" spans="4:4">
      <c r="D1308" s="141"/>
    </row>
    <row r="1309" spans="4:4">
      <c r="D1309" s="141"/>
    </row>
    <row r="1310" spans="4:4">
      <c r="D1310" s="141"/>
    </row>
    <row r="1311" spans="4:4">
      <c r="D1311" s="141"/>
    </row>
    <row r="1312" spans="4:4">
      <c r="D1312" s="141"/>
    </row>
    <row r="1313" spans="4:4">
      <c r="D1313" s="141"/>
    </row>
    <row r="1314" spans="4:4">
      <c r="D1314" s="141"/>
    </row>
    <row r="1315" spans="4:4">
      <c r="D1315" s="141"/>
    </row>
    <row r="1316" spans="4:4">
      <c r="D1316" s="141"/>
    </row>
    <row r="1317" spans="4:4">
      <c r="D1317" s="141"/>
    </row>
    <row r="1318" spans="4:4">
      <c r="D1318" s="141"/>
    </row>
    <row r="1319" spans="4:4">
      <c r="D1319" s="141"/>
    </row>
    <row r="1320" spans="4:4">
      <c r="D1320" s="141"/>
    </row>
    <row r="1321" spans="4:4">
      <c r="D1321" s="141"/>
    </row>
    <row r="1322" spans="4:4">
      <c r="D1322" s="141"/>
    </row>
    <row r="1323" spans="4:4">
      <c r="D1323" s="141"/>
    </row>
    <row r="1324" spans="4:4">
      <c r="D1324" s="141"/>
    </row>
    <row r="1325" spans="4:4">
      <c r="D1325" s="141"/>
    </row>
    <row r="1326" spans="4:4">
      <c r="D1326" s="141"/>
    </row>
    <row r="1327" spans="4:4">
      <c r="D1327" s="141"/>
    </row>
    <row r="1328" spans="4:4">
      <c r="D1328" s="141"/>
    </row>
    <row r="1329" spans="4:4">
      <c r="D1329" s="141"/>
    </row>
    <row r="1330" spans="4:4">
      <c r="D1330" s="141"/>
    </row>
    <row r="1331" spans="4:4">
      <c r="D1331" s="141"/>
    </row>
    <row r="1332" spans="4:4">
      <c r="D1332" s="141"/>
    </row>
    <row r="1333" spans="4:4">
      <c r="D1333" s="141"/>
    </row>
    <row r="1334" spans="4:4">
      <c r="D1334" s="141"/>
    </row>
    <row r="1335" spans="4:4">
      <c r="D1335" s="141"/>
    </row>
    <row r="1336" spans="4:4">
      <c r="D1336" s="141"/>
    </row>
    <row r="1337" spans="4:4">
      <c r="D1337" s="141"/>
    </row>
    <row r="1338" spans="4:4">
      <c r="D1338" s="141"/>
    </row>
    <row r="1339" spans="4:4">
      <c r="D1339" s="141"/>
    </row>
    <row r="1340" spans="4:4">
      <c r="D1340" s="141"/>
    </row>
    <row r="1341" spans="4:4">
      <c r="D1341" s="141"/>
    </row>
    <row r="1342" spans="4:4">
      <c r="D1342" s="141"/>
    </row>
    <row r="1343" spans="4:4">
      <c r="D1343" s="141"/>
    </row>
    <row r="1344" spans="4:4">
      <c r="D1344" s="141"/>
    </row>
    <row r="1345" spans="4:4">
      <c r="D1345" s="141"/>
    </row>
    <row r="1346" spans="4:4">
      <c r="D1346" s="141"/>
    </row>
    <row r="1347" spans="4:4">
      <c r="D1347" s="141"/>
    </row>
    <row r="1348" spans="4:4">
      <c r="D1348" s="141"/>
    </row>
    <row r="1349" spans="4:4">
      <c r="D1349" s="141"/>
    </row>
    <row r="1350" spans="4:4">
      <c r="D1350" s="141"/>
    </row>
    <row r="1351" spans="4:4">
      <c r="D1351" s="141"/>
    </row>
    <row r="1352" spans="4:4">
      <c r="D1352" s="141"/>
    </row>
    <row r="1353" spans="4:4">
      <c r="D1353" s="141"/>
    </row>
    <row r="1354" spans="4:4">
      <c r="D1354" s="141"/>
    </row>
    <row r="1355" spans="4:4">
      <c r="D1355" s="141"/>
    </row>
    <row r="1356" spans="4:4">
      <c r="D1356" s="141"/>
    </row>
    <row r="1357" spans="4:4">
      <c r="D1357" s="141"/>
    </row>
    <row r="1358" spans="4:4">
      <c r="D1358" s="141"/>
    </row>
    <row r="1359" spans="4:4">
      <c r="D1359" s="141"/>
    </row>
    <row r="1360" spans="4:4">
      <c r="D1360" s="141"/>
    </row>
    <row r="1361" spans="4:4">
      <c r="D1361" s="141"/>
    </row>
    <row r="1362" spans="4:4">
      <c r="D1362" s="141"/>
    </row>
    <row r="1363" spans="4:4">
      <c r="D1363" s="141"/>
    </row>
    <row r="1364" spans="4:4">
      <c r="D1364" s="141"/>
    </row>
    <row r="1365" spans="4:4">
      <c r="D1365" s="141"/>
    </row>
    <row r="1366" spans="4:4">
      <c r="D1366" s="141"/>
    </row>
    <row r="1367" spans="4:4">
      <c r="D1367" s="141"/>
    </row>
    <row r="1368" spans="4:4">
      <c r="D1368" s="141"/>
    </row>
    <row r="1369" spans="4:4">
      <c r="D1369" s="141"/>
    </row>
    <row r="1370" spans="4:4">
      <c r="D1370" s="141"/>
    </row>
    <row r="1371" spans="4:4">
      <c r="D1371" s="141"/>
    </row>
    <row r="1372" spans="4:4">
      <c r="D1372" s="141"/>
    </row>
    <row r="1373" spans="4:4">
      <c r="D1373" s="141"/>
    </row>
    <row r="1374" spans="4:4">
      <c r="D1374" s="141"/>
    </row>
    <row r="1375" spans="4:4">
      <c r="D1375" s="141"/>
    </row>
    <row r="1376" spans="4:4">
      <c r="D1376" s="141"/>
    </row>
    <row r="1377" spans="4:4">
      <c r="D1377" s="141"/>
    </row>
    <row r="1378" spans="4:4">
      <c r="D1378" s="141"/>
    </row>
    <row r="1379" spans="4:4">
      <c r="D1379" s="141"/>
    </row>
    <row r="1380" spans="4:4">
      <c r="D1380" s="141"/>
    </row>
    <row r="1381" spans="4:4">
      <c r="D1381" s="141"/>
    </row>
    <row r="1382" spans="4:4">
      <c r="D1382" s="141"/>
    </row>
    <row r="1383" spans="4:4">
      <c r="D1383" s="141"/>
    </row>
    <row r="1384" spans="4:4">
      <c r="D1384" s="141"/>
    </row>
    <row r="1385" spans="4:4">
      <c r="D1385" s="141"/>
    </row>
    <row r="1386" spans="4:4">
      <c r="D1386" s="141"/>
    </row>
    <row r="1387" spans="4:4">
      <c r="D1387" s="141"/>
    </row>
    <row r="1388" spans="4:4">
      <c r="D1388" s="141"/>
    </row>
    <row r="1389" spans="4:4">
      <c r="D1389" s="141"/>
    </row>
    <row r="1390" spans="4:4">
      <c r="D1390" s="141"/>
    </row>
    <row r="1391" spans="4:4">
      <c r="D1391" s="141"/>
    </row>
    <row r="1392" spans="4:4">
      <c r="D1392" s="141"/>
    </row>
    <row r="1393" spans="4:4">
      <c r="D1393" s="141"/>
    </row>
    <row r="1394" spans="4:4">
      <c r="D1394" s="141"/>
    </row>
    <row r="1395" spans="4:4">
      <c r="D1395" s="141"/>
    </row>
    <row r="1396" spans="4:4">
      <c r="D1396" s="141"/>
    </row>
    <row r="1397" spans="4:4">
      <c r="D1397" s="141"/>
    </row>
    <row r="1398" spans="4:4">
      <c r="D1398" s="141"/>
    </row>
    <row r="1399" spans="4:4">
      <c r="D1399" s="141"/>
    </row>
    <row r="1400" spans="4:4">
      <c r="D1400" s="141"/>
    </row>
    <row r="1401" spans="4:4">
      <c r="D1401" s="141"/>
    </row>
    <row r="1402" spans="4:4">
      <c r="D1402" s="141"/>
    </row>
    <row r="1403" spans="4:4">
      <c r="D1403" s="141"/>
    </row>
    <row r="1404" spans="4:4">
      <c r="D1404" s="141"/>
    </row>
    <row r="1405" spans="4:4">
      <c r="D1405" s="141"/>
    </row>
    <row r="1406" spans="4:4">
      <c r="D1406" s="141"/>
    </row>
    <row r="1407" spans="4:4">
      <c r="D1407" s="141"/>
    </row>
    <row r="1408" spans="4:4">
      <c r="D1408" s="141"/>
    </row>
    <row r="1409" spans="4:4">
      <c r="D1409" s="141"/>
    </row>
    <row r="1410" spans="4:4">
      <c r="D1410" s="141"/>
    </row>
    <row r="1411" spans="4:4">
      <c r="D1411" s="141"/>
    </row>
    <row r="1412" spans="4:4">
      <c r="D1412" s="141"/>
    </row>
    <row r="1413" spans="4:4">
      <c r="D1413" s="141"/>
    </row>
    <row r="1414" spans="4:4">
      <c r="D1414" s="141"/>
    </row>
    <row r="1415" spans="4:4">
      <c r="D1415" s="141"/>
    </row>
    <row r="1416" spans="4:4">
      <c r="D1416" s="141"/>
    </row>
    <row r="1417" spans="4:4">
      <c r="D1417" s="141"/>
    </row>
    <row r="1418" spans="4:4">
      <c r="D1418" s="141"/>
    </row>
    <row r="1419" spans="4:4">
      <c r="D1419" s="141"/>
    </row>
    <row r="1420" spans="4:4">
      <c r="D1420" s="141"/>
    </row>
    <row r="1421" spans="4:4">
      <c r="D1421" s="141"/>
    </row>
    <row r="1422" spans="4:4">
      <c r="D1422" s="141"/>
    </row>
    <row r="1423" spans="4:4">
      <c r="D1423" s="141"/>
    </row>
    <row r="1424" spans="4:4">
      <c r="D1424" s="141"/>
    </row>
    <row r="1425" spans="4:4">
      <c r="D1425" s="141"/>
    </row>
    <row r="1426" spans="4:4">
      <c r="D1426" s="141"/>
    </row>
    <row r="1427" spans="4:4">
      <c r="D1427" s="141"/>
    </row>
    <row r="1428" spans="4:4">
      <c r="D1428" s="141"/>
    </row>
    <row r="1429" spans="4:4">
      <c r="D1429" s="141"/>
    </row>
    <row r="1430" spans="4:4">
      <c r="D1430" s="141"/>
    </row>
    <row r="1431" spans="4:4">
      <c r="D1431" s="141"/>
    </row>
    <row r="1432" spans="4:4">
      <c r="D1432" s="141"/>
    </row>
    <row r="1433" spans="4:4">
      <c r="D1433" s="141"/>
    </row>
    <row r="1434" spans="4:4">
      <c r="D1434" s="141"/>
    </row>
    <row r="1435" spans="4:4">
      <c r="D1435" s="141"/>
    </row>
    <row r="1436" spans="4:4">
      <c r="D1436" s="141"/>
    </row>
    <row r="1437" spans="4:4">
      <c r="D1437" s="141"/>
    </row>
    <row r="1438" spans="4:4">
      <c r="D1438" s="141"/>
    </row>
    <row r="1439" spans="4:4">
      <c r="D1439" s="141"/>
    </row>
    <row r="1440" spans="4:4">
      <c r="D1440" s="141"/>
    </row>
    <row r="1441" spans="4:4">
      <c r="D1441" s="141"/>
    </row>
    <row r="1442" spans="4:4">
      <c r="D1442" s="141"/>
    </row>
    <row r="1443" spans="4:4">
      <c r="D1443" s="141"/>
    </row>
    <row r="1444" spans="4:4">
      <c r="D1444" s="141"/>
    </row>
    <row r="1445" spans="4:4">
      <c r="D1445" s="141"/>
    </row>
    <row r="1446" spans="4:4">
      <c r="D1446" s="141"/>
    </row>
    <row r="1447" spans="4:4">
      <c r="D1447" s="141"/>
    </row>
    <row r="1448" spans="4:4">
      <c r="D1448" s="141"/>
    </row>
    <row r="1449" spans="4:4">
      <c r="D1449" s="141"/>
    </row>
    <row r="1450" spans="4:4">
      <c r="D1450" s="141"/>
    </row>
    <row r="1451" spans="4:4">
      <c r="D1451" s="141"/>
    </row>
    <row r="1452" spans="4:4">
      <c r="D1452" s="141"/>
    </row>
    <row r="1453" spans="4:4">
      <c r="D1453" s="141"/>
    </row>
    <row r="1454" spans="4:4">
      <c r="D1454" s="141"/>
    </row>
    <row r="1455" spans="4:4">
      <c r="D1455" s="141"/>
    </row>
    <row r="1456" spans="4:4">
      <c r="D1456" s="141"/>
    </row>
    <row r="1457" spans="4:4">
      <c r="D1457" s="141"/>
    </row>
    <row r="1458" spans="4:4">
      <c r="D1458" s="141"/>
    </row>
    <row r="1459" spans="4:4">
      <c r="D1459" s="141"/>
    </row>
    <row r="1460" spans="4:4">
      <c r="D1460" s="141"/>
    </row>
    <row r="1461" spans="4:4">
      <c r="D1461" s="141"/>
    </row>
    <row r="1462" spans="4:4">
      <c r="D1462" s="141"/>
    </row>
    <row r="1463" spans="4:4">
      <c r="D1463" s="141"/>
    </row>
    <row r="1464" spans="4:4">
      <c r="D1464" s="141"/>
    </row>
    <row r="1465" spans="4:4">
      <c r="D1465" s="141"/>
    </row>
    <row r="1466" spans="4:4">
      <c r="D1466" s="141"/>
    </row>
    <row r="1467" spans="4:4">
      <c r="D1467" s="141"/>
    </row>
    <row r="1468" spans="4:4">
      <c r="D1468" s="141"/>
    </row>
    <row r="1469" spans="4:4">
      <c r="D1469" s="141"/>
    </row>
    <row r="1470" spans="4:4">
      <c r="D1470" s="141"/>
    </row>
    <row r="1471" spans="4:4">
      <c r="D1471" s="141"/>
    </row>
    <row r="1472" spans="4:4">
      <c r="D1472" s="141"/>
    </row>
    <row r="1473" spans="4:4">
      <c r="D1473" s="141"/>
    </row>
    <row r="1474" spans="4:4">
      <c r="D1474" s="141"/>
    </row>
    <row r="1475" spans="4:4">
      <c r="D1475" s="141"/>
    </row>
    <row r="1476" spans="4:4">
      <c r="D1476" s="141"/>
    </row>
    <row r="1477" spans="4:4">
      <c r="D1477" s="141"/>
    </row>
    <row r="1478" spans="4:4">
      <c r="D1478" s="141"/>
    </row>
    <row r="1479" spans="4:4">
      <c r="D1479" s="141"/>
    </row>
    <row r="1480" spans="4:4">
      <c r="D1480" s="141"/>
    </row>
    <row r="1481" spans="4:4">
      <c r="D1481" s="141"/>
    </row>
    <row r="1482" spans="4:4">
      <c r="D1482" s="141"/>
    </row>
    <row r="1483" spans="4:4">
      <c r="D1483" s="141"/>
    </row>
    <row r="1484" spans="4:4">
      <c r="D1484" s="141"/>
    </row>
    <row r="1485" spans="4:4">
      <c r="D1485" s="141"/>
    </row>
    <row r="1486" spans="4:4">
      <c r="D1486" s="141"/>
    </row>
    <row r="1487" spans="4:4">
      <c r="D1487" s="141"/>
    </row>
    <row r="1488" spans="4:4">
      <c r="D1488" s="141"/>
    </row>
    <row r="1489" spans="4:4">
      <c r="D1489" s="141"/>
    </row>
    <row r="1490" spans="4:4">
      <c r="D1490" s="141"/>
    </row>
    <row r="1491" spans="4:4">
      <c r="D1491" s="141"/>
    </row>
    <row r="1492" spans="4:4">
      <c r="D1492" s="141"/>
    </row>
    <row r="1493" spans="4:4">
      <c r="D1493" s="141"/>
    </row>
    <row r="1494" spans="4:4">
      <c r="D1494" s="141"/>
    </row>
    <row r="1495" spans="4:4">
      <c r="D1495" s="141"/>
    </row>
    <row r="1496" spans="4:4">
      <c r="D1496" s="141"/>
    </row>
    <row r="1497" spans="4:4">
      <c r="D1497" s="141"/>
    </row>
    <row r="1498" spans="4:4">
      <c r="D1498" s="141"/>
    </row>
    <row r="1499" spans="4:4">
      <c r="D1499" s="141"/>
    </row>
    <row r="1500" spans="4:4">
      <c r="D1500" s="141"/>
    </row>
    <row r="1501" spans="4:4">
      <c r="D1501" s="141"/>
    </row>
    <row r="1502" spans="4:4">
      <c r="D1502" s="141"/>
    </row>
    <row r="1503" spans="4:4">
      <c r="D1503" s="141"/>
    </row>
    <row r="1504" spans="4:4">
      <c r="D1504" s="141"/>
    </row>
    <row r="1505" spans="4:4">
      <c r="D1505" s="141"/>
    </row>
    <row r="1506" spans="4:4">
      <c r="D1506" s="141"/>
    </row>
    <row r="1507" spans="4:4">
      <c r="D1507" s="141"/>
    </row>
    <row r="1508" spans="4:4">
      <c r="D1508" s="141"/>
    </row>
    <row r="1509" spans="4:4">
      <c r="D1509" s="141"/>
    </row>
    <row r="1510" spans="4:4">
      <c r="D1510" s="141"/>
    </row>
    <row r="1511" spans="4:4">
      <c r="D1511" s="141"/>
    </row>
    <row r="1512" spans="4:4">
      <c r="D1512" s="141"/>
    </row>
    <row r="1513" spans="4:4">
      <c r="D1513" s="141"/>
    </row>
    <row r="1514" spans="4:4">
      <c r="D1514" s="141"/>
    </row>
    <row r="1515" spans="4:4">
      <c r="D1515" s="141"/>
    </row>
    <row r="1516" spans="4:4">
      <c r="D1516" s="141"/>
    </row>
    <row r="1517" spans="4:4">
      <c r="D1517" s="141"/>
    </row>
    <row r="1518" spans="4:4">
      <c r="D1518" s="141"/>
    </row>
    <row r="1519" spans="4:4">
      <c r="D1519" s="141"/>
    </row>
    <row r="1520" spans="4:4">
      <c r="D1520" s="141"/>
    </row>
    <row r="1521" spans="4:4">
      <c r="D1521" s="141"/>
    </row>
    <row r="1522" spans="4:4">
      <c r="D1522" s="141"/>
    </row>
    <row r="1523" spans="4:4">
      <c r="D1523" s="141"/>
    </row>
    <row r="1524" spans="4:4">
      <c r="D1524" s="141"/>
    </row>
    <row r="1525" spans="4:4">
      <c r="D1525" s="141"/>
    </row>
    <row r="1526" spans="4:4">
      <c r="D1526" s="141"/>
    </row>
    <row r="1527" spans="4:4">
      <c r="D1527" s="141"/>
    </row>
    <row r="1528" spans="4:4">
      <c r="D1528" s="141"/>
    </row>
    <row r="1529" spans="4:4">
      <c r="D1529" s="141"/>
    </row>
    <row r="1530" spans="4:4">
      <c r="D1530" s="141"/>
    </row>
    <row r="1531" spans="4:4">
      <c r="D1531" s="141"/>
    </row>
    <row r="1532" spans="4:4">
      <c r="D1532" s="141"/>
    </row>
    <row r="1533" spans="4:4">
      <c r="D1533" s="141"/>
    </row>
    <row r="1534" spans="4:4">
      <c r="D1534" s="141"/>
    </row>
    <row r="1535" spans="4:4">
      <c r="D1535" s="141"/>
    </row>
    <row r="1536" spans="4:4">
      <c r="D1536" s="141"/>
    </row>
    <row r="1537" spans="4:4">
      <c r="D1537" s="141"/>
    </row>
    <row r="1538" spans="4:4">
      <c r="D1538" s="141"/>
    </row>
    <row r="1539" spans="4:4">
      <c r="D1539" s="141"/>
    </row>
    <row r="1540" spans="4:4">
      <c r="D1540" s="141"/>
    </row>
    <row r="1541" spans="4:4">
      <c r="D1541" s="141"/>
    </row>
    <row r="1542" spans="4:4">
      <c r="D1542" s="141"/>
    </row>
    <row r="1543" spans="4:4">
      <c r="D1543" s="141"/>
    </row>
    <row r="1544" spans="4:4">
      <c r="D1544" s="141"/>
    </row>
    <row r="1545" spans="4:4">
      <c r="D1545" s="141"/>
    </row>
    <row r="1546" spans="4:4">
      <c r="D1546" s="141"/>
    </row>
    <row r="1547" spans="4:4">
      <c r="D1547" s="141"/>
    </row>
    <row r="1548" spans="4:4">
      <c r="D1548" s="141"/>
    </row>
    <row r="1549" spans="4:4">
      <c r="D1549" s="141"/>
    </row>
    <row r="1550" spans="4:4">
      <c r="D1550" s="141"/>
    </row>
    <row r="1551" spans="4:4">
      <c r="D1551" s="141"/>
    </row>
    <row r="1552" spans="4:4">
      <c r="D1552" s="141"/>
    </row>
    <row r="1553" spans="4:4">
      <c r="D1553" s="141"/>
    </row>
    <row r="1554" spans="4:4">
      <c r="D1554" s="141"/>
    </row>
    <row r="1555" spans="4:4">
      <c r="D1555" s="141"/>
    </row>
    <row r="1556" spans="4:4">
      <c r="D1556" s="141"/>
    </row>
    <row r="1557" spans="4:4">
      <c r="D1557" s="141"/>
    </row>
    <row r="1558" spans="4:4">
      <c r="D1558" s="141"/>
    </row>
    <row r="1559" spans="4:4">
      <c r="D1559" s="141"/>
    </row>
    <row r="1560" spans="4:4">
      <c r="D1560" s="141"/>
    </row>
    <row r="1561" spans="4:4">
      <c r="D1561" s="141"/>
    </row>
    <row r="1562" spans="4:4">
      <c r="D1562" s="141"/>
    </row>
    <row r="1563" spans="4:4">
      <c r="D1563" s="141"/>
    </row>
    <row r="1564" spans="4:4">
      <c r="D1564" s="141"/>
    </row>
    <row r="1565" spans="4:4">
      <c r="D1565" s="141"/>
    </row>
    <row r="1566" spans="4:4">
      <c r="D1566" s="141"/>
    </row>
    <row r="1567" spans="4:4">
      <c r="D1567" s="141"/>
    </row>
    <row r="1568" spans="4:4">
      <c r="D1568" s="141"/>
    </row>
    <row r="1569" spans="4:4">
      <c r="D1569" s="141"/>
    </row>
    <row r="1570" spans="4:4">
      <c r="D1570" s="141"/>
    </row>
    <row r="1571" spans="4:4">
      <c r="D1571" s="141"/>
    </row>
    <row r="1572" spans="4:4">
      <c r="D1572" s="141"/>
    </row>
    <row r="1573" spans="4:4">
      <c r="D1573" s="141"/>
    </row>
    <row r="1574" spans="4:4">
      <c r="D1574" s="141"/>
    </row>
    <row r="1575" spans="4:4">
      <c r="D1575" s="141"/>
    </row>
    <row r="1576" spans="4:4">
      <c r="D1576" s="141"/>
    </row>
    <row r="1577" spans="4:4">
      <c r="D1577" s="141"/>
    </row>
    <row r="1578" spans="4:4">
      <c r="D1578" s="141"/>
    </row>
    <row r="1579" spans="4:4">
      <c r="D1579" s="141"/>
    </row>
    <row r="1580" spans="4:4">
      <c r="D1580" s="141"/>
    </row>
    <row r="1581" spans="4:4">
      <c r="D1581" s="141"/>
    </row>
    <row r="1582" spans="4:4">
      <c r="D1582" s="141"/>
    </row>
    <row r="1583" spans="4:4">
      <c r="D1583" s="141"/>
    </row>
    <row r="1584" spans="4:4">
      <c r="D1584" s="141"/>
    </row>
    <row r="1585" spans="4:4">
      <c r="D1585" s="141"/>
    </row>
    <row r="1586" spans="4:4">
      <c r="D1586" s="141"/>
    </row>
    <row r="1587" spans="4:4">
      <c r="D1587" s="141"/>
    </row>
    <row r="1588" spans="4:4">
      <c r="D1588" s="141"/>
    </row>
    <row r="1589" spans="4:4">
      <c r="D1589" s="141"/>
    </row>
    <row r="1590" spans="4:4">
      <c r="D1590" s="141"/>
    </row>
    <row r="1591" spans="4:4">
      <c r="D1591" s="141"/>
    </row>
    <row r="1592" spans="4:4">
      <c r="D1592" s="141"/>
    </row>
    <row r="1593" spans="4:4">
      <c r="D1593" s="141"/>
    </row>
    <row r="1594" spans="4:4">
      <c r="D1594" s="141"/>
    </row>
    <row r="1595" spans="4:4">
      <c r="D1595" s="141"/>
    </row>
    <row r="1596" spans="4:4">
      <c r="D1596" s="141"/>
    </row>
    <row r="1597" spans="4:4">
      <c r="D1597" s="141"/>
    </row>
    <row r="1598" spans="4:4">
      <c r="D1598" s="141"/>
    </row>
    <row r="1599" spans="4:4">
      <c r="D1599" s="141"/>
    </row>
    <row r="1600" spans="4:4">
      <c r="D1600" s="141"/>
    </row>
    <row r="1601" spans="4:4">
      <c r="D1601" s="141"/>
    </row>
    <row r="1602" spans="4:4">
      <c r="D1602" s="141"/>
    </row>
    <row r="1603" spans="4:4">
      <c r="D1603" s="141"/>
    </row>
    <row r="1604" spans="4:4">
      <c r="D1604" s="141"/>
    </row>
    <row r="1605" spans="4:4">
      <c r="D1605" s="141"/>
    </row>
    <row r="1606" spans="4:4">
      <c r="D1606" s="141"/>
    </row>
    <row r="1607" spans="4:4">
      <c r="D1607" s="141"/>
    </row>
    <row r="1608" spans="4:4">
      <c r="D1608" s="141"/>
    </row>
    <row r="1609" spans="4:4">
      <c r="D1609" s="141"/>
    </row>
    <row r="1610" spans="4:4">
      <c r="D1610" s="141"/>
    </row>
    <row r="1611" spans="4:4">
      <c r="D1611" s="141"/>
    </row>
    <row r="1612" spans="4:4">
      <c r="D1612" s="141"/>
    </row>
    <row r="1613" spans="4:4">
      <c r="D1613" s="141"/>
    </row>
    <row r="1614" spans="4:4">
      <c r="D1614" s="141"/>
    </row>
    <row r="1615" spans="4:4">
      <c r="D1615" s="141"/>
    </row>
    <row r="1616" spans="4:4">
      <c r="D1616" s="141"/>
    </row>
    <row r="1617" spans="4:4">
      <c r="D1617" s="141"/>
    </row>
    <row r="1618" spans="4:4">
      <c r="D1618" s="141"/>
    </row>
    <row r="1619" spans="4:4">
      <c r="D1619" s="141"/>
    </row>
    <row r="1620" spans="4:4">
      <c r="D1620" s="141"/>
    </row>
    <row r="1621" spans="4:4">
      <c r="D1621" s="141"/>
    </row>
    <row r="1622" spans="4:4">
      <c r="D1622" s="141"/>
    </row>
    <row r="1623" spans="4:4">
      <c r="D1623" s="141"/>
    </row>
    <row r="1624" spans="4:4">
      <c r="D1624" s="141"/>
    </row>
    <row r="1625" spans="4:4">
      <c r="D1625" s="141"/>
    </row>
    <row r="1626" spans="4:4">
      <c r="D1626" s="141"/>
    </row>
    <row r="1627" spans="4:4">
      <c r="D1627" s="141"/>
    </row>
    <row r="1628" spans="4:4">
      <c r="D1628" s="141"/>
    </row>
    <row r="1629" spans="4:4">
      <c r="D1629" s="141"/>
    </row>
    <row r="1630" spans="4:4">
      <c r="D1630" s="141"/>
    </row>
    <row r="1631" spans="4:4">
      <c r="D1631" s="141"/>
    </row>
    <row r="1632" spans="4:4">
      <c r="D1632" s="141"/>
    </row>
    <row r="1633" spans="4:4">
      <c r="D1633" s="141"/>
    </row>
    <row r="1634" spans="4:4">
      <c r="D1634" s="141"/>
    </row>
    <row r="1635" spans="4:4">
      <c r="D1635" s="141"/>
    </row>
    <row r="1636" spans="4:4">
      <c r="D1636" s="141"/>
    </row>
    <row r="1637" spans="4:4">
      <c r="D1637" s="141"/>
    </row>
    <row r="1638" spans="4:4">
      <c r="D1638" s="141"/>
    </row>
    <row r="1639" spans="4:4">
      <c r="D1639" s="141"/>
    </row>
    <row r="1640" spans="4:4">
      <c r="D1640" s="141"/>
    </row>
    <row r="1641" spans="4:4">
      <c r="D1641" s="141"/>
    </row>
    <row r="1642" spans="4:4">
      <c r="D1642" s="141"/>
    </row>
    <row r="1643" spans="4:4">
      <c r="D1643" s="141"/>
    </row>
    <row r="1644" spans="4:4">
      <c r="D1644" s="141"/>
    </row>
    <row r="1645" spans="4:4">
      <c r="D1645" s="141"/>
    </row>
    <row r="1646" spans="4:4">
      <c r="D1646" s="141"/>
    </row>
    <row r="1647" spans="4:4">
      <c r="D1647" s="141"/>
    </row>
    <row r="1648" spans="4:4">
      <c r="D1648" s="141"/>
    </row>
    <row r="1649" spans="4:4">
      <c r="D1649" s="141"/>
    </row>
    <row r="1650" spans="4:4">
      <c r="D1650" s="141"/>
    </row>
    <row r="1651" spans="4:4">
      <c r="D1651" s="141"/>
    </row>
    <row r="1652" spans="4:4">
      <c r="D1652" s="141"/>
    </row>
    <row r="1653" spans="4:4">
      <c r="D1653" s="141"/>
    </row>
    <row r="1654" spans="4:4">
      <c r="D1654" s="141"/>
    </row>
    <row r="1655" spans="4:4">
      <c r="D1655" s="141"/>
    </row>
    <row r="1656" spans="4:4">
      <c r="D1656" s="141"/>
    </row>
    <row r="1657" spans="4:4">
      <c r="D1657" s="141"/>
    </row>
    <row r="1658" spans="4:4">
      <c r="D1658" s="141"/>
    </row>
    <row r="1659" spans="4:4">
      <c r="D1659" s="141"/>
    </row>
    <row r="1660" spans="4:4">
      <c r="D1660" s="141"/>
    </row>
    <row r="1661" spans="4:4">
      <c r="D1661" s="141"/>
    </row>
    <row r="1662" spans="4:4">
      <c r="D1662" s="141"/>
    </row>
    <row r="1663" spans="4:4">
      <c r="D1663" s="141"/>
    </row>
    <row r="1664" spans="4:4">
      <c r="D1664" s="141"/>
    </row>
    <row r="1665" spans="4:4">
      <c r="D1665" s="141"/>
    </row>
    <row r="1666" spans="4:4">
      <c r="D1666" s="141"/>
    </row>
    <row r="1667" spans="4:4">
      <c r="D1667" s="141"/>
    </row>
    <row r="1668" spans="4:4">
      <c r="D1668" s="141"/>
    </row>
    <row r="1669" spans="4:4">
      <c r="D1669" s="141"/>
    </row>
    <row r="1670" spans="4:4">
      <c r="D1670" s="141"/>
    </row>
    <row r="1671" spans="4:4">
      <c r="D1671" s="141"/>
    </row>
    <row r="1672" spans="4:4">
      <c r="D1672" s="141"/>
    </row>
    <row r="1673" spans="4:4">
      <c r="D1673" s="141"/>
    </row>
    <row r="1674" spans="4:4">
      <c r="D1674" s="141"/>
    </row>
    <row r="1675" spans="4:4">
      <c r="D1675" s="141"/>
    </row>
    <row r="1676" spans="4:4">
      <c r="D1676" s="141"/>
    </row>
    <row r="1677" spans="4:4">
      <c r="D1677" s="141"/>
    </row>
    <row r="1678" spans="4:4">
      <c r="D1678" s="141"/>
    </row>
    <row r="1679" spans="4:4">
      <c r="D1679" s="141"/>
    </row>
    <row r="1680" spans="4:4">
      <c r="D1680" s="141"/>
    </row>
    <row r="1681" spans="4:4">
      <c r="D1681" s="141"/>
    </row>
    <row r="1682" spans="4:4">
      <c r="D1682" s="141"/>
    </row>
    <row r="1683" spans="4:4">
      <c r="D1683" s="141"/>
    </row>
    <row r="1684" spans="4:4">
      <c r="D1684" s="141"/>
    </row>
    <row r="1685" spans="4:4">
      <c r="D1685" s="141"/>
    </row>
    <row r="1686" spans="4:4">
      <c r="D1686" s="141"/>
    </row>
    <row r="1687" spans="4:4">
      <c r="D1687" s="141"/>
    </row>
    <row r="1688" spans="4:4">
      <c r="D1688" s="141"/>
    </row>
    <row r="1689" spans="4:4">
      <c r="D1689" s="141"/>
    </row>
    <row r="1690" spans="4:4">
      <c r="D1690" s="141"/>
    </row>
    <row r="1691" spans="4:4">
      <c r="D1691" s="141"/>
    </row>
    <row r="1692" spans="4:4">
      <c r="D1692" s="141"/>
    </row>
    <row r="1693" spans="4:4">
      <c r="D1693" s="141"/>
    </row>
    <row r="1694" spans="4:4">
      <c r="D1694" s="141"/>
    </row>
    <row r="1695" spans="4:4">
      <c r="D1695" s="141"/>
    </row>
    <row r="1696" spans="4:4">
      <c r="D1696" s="141"/>
    </row>
    <row r="1697" spans="4:4">
      <c r="D1697" s="141"/>
    </row>
    <row r="1698" spans="4:4">
      <c r="D1698" s="141"/>
    </row>
    <row r="1699" spans="4:4">
      <c r="D1699" s="141"/>
    </row>
    <row r="1700" spans="4:4">
      <c r="D1700" s="141"/>
    </row>
    <row r="1701" spans="4:4">
      <c r="D1701" s="141"/>
    </row>
    <row r="1702" spans="4:4">
      <c r="D1702" s="141"/>
    </row>
    <row r="1703" spans="4:4">
      <c r="D1703" s="141"/>
    </row>
    <row r="1704" spans="4:4">
      <c r="D1704" s="141"/>
    </row>
    <row r="1705" spans="4:4">
      <c r="D1705" s="141"/>
    </row>
    <row r="1706" spans="4:4">
      <c r="D1706" s="141"/>
    </row>
    <row r="1707" spans="4:4">
      <c r="D1707" s="141"/>
    </row>
    <row r="1708" spans="4:4">
      <c r="D1708" s="141"/>
    </row>
    <row r="1709" spans="4:4">
      <c r="D1709" s="141"/>
    </row>
    <row r="1710" spans="4:4">
      <c r="D1710" s="141"/>
    </row>
    <row r="1711" spans="4:4">
      <c r="D1711" s="141"/>
    </row>
    <row r="1712" spans="4:4">
      <c r="D1712" s="141"/>
    </row>
    <row r="1713" spans="4:4">
      <c r="D1713" s="141"/>
    </row>
    <row r="1714" spans="4:4">
      <c r="D1714" s="141"/>
    </row>
    <row r="1715" spans="4:4">
      <c r="D1715" s="141"/>
    </row>
    <row r="1716" spans="4:4">
      <c r="D1716" s="141"/>
    </row>
    <row r="1717" spans="4:4">
      <c r="D1717" s="141"/>
    </row>
    <row r="1718" spans="4:4">
      <c r="D1718" s="141"/>
    </row>
    <row r="1719" spans="4:4">
      <c r="D1719" s="141"/>
    </row>
    <row r="1720" spans="4:4">
      <c r="D1720" s="141"/>
    </row>
    <row r="1721" spans="4:4">
      <c r="D1721" s="141"/>
    </row>
    <row r="1722" spans="4:4">
      <c r="D1722" s="141"/>
    </row>
    <row r="1723" spans="4:4">
      <c r="D1723" s="141"/>
    </row>
    <row r="1724" spans="4:4">
      <c r="D1724" s="141"/>
    </row>
    <row r="1725" spans="4:4">
      <c r="D1725" s="141"/>
    </row>
    <row r="1726" spans="4:4">
      <c r="D1726" s="141"/>
    </row>
    <row r="1727" spans="4:4">
      <c r="D1727" s="141"/>
    </row>
    <row r="1728" spans="4:4">
      <c r="D1728" s="141"/>
    </row>
    <row r="1729" spans="4:4">
      <c r="D1729" s="141"/>
    </row>
    <row r="1730" spans="4:4">
      <c r="D1730" s="141"/>
    </row>
    <row r="1731" spans="4:4">
      <c r="D1731" s="141"/>
    </row>
    <row r="1732" spans="4:4">
      <c r="D1732" s="141"/>
    </row>
    <row r="1733" spans="4:4">
      <c r="D1733" s="141"/>
    </row>
    <row r="1734" spans="4:4">
      <c r="D1734" s="141"/>
    </row>
    <row r="1735" spans="4:4">
      <c r="D1735" s="141"/>
    </row>
    <row r="1736" spans="4:4">
      <c r="D1736" s="141"/>
    </row>
    <row r="1737" spans="4:4">
      <c r="D1737" s="141"/>
    </row>
    <row r="1738" spans="4:4">
      <c r="D1738" s="141"/>
    </row>
    <row r="1739" spans="4:4">
      <c r="D1739" s="141"/>
    </row>
    <row r="1740" spans="4:4">
      <c r="D1740" s="141"/>
    </row>
    <row r="1741" spans="4:4">
      <c r="D1741" s="141"/>
    </row>
    <row r="1742" spans="4:4">
      <c r="D1742" s="141"/>
    </row>
    <row r="1743" spans="4:4">
      <c r="D1743" s="141"/>
    </row>
    <row r="1744" spans="4:4">
      <c r="D1744" s="141"/>
    </row>
    <row r="1745" spans="4:4">
      <c r="D1745" s="141"/>
    </row>
    <row r="1746" spans="4:4">
      <c r="D1746" s="141"/>
    </row>
    <row r="1747" spans="4:4">
      <c r="D1747" s="141"/>
    </row>
    <row r="1748" spans="4:4">
      <c r="D1748" s="141"/>
    </row>
    <row r="1749" spans="4:4">
      <c r="D1749" s="141"/>
    </row>
    <row r="1750" spans="4:4">
      <c r="D1750" s="141"/>
    </row>
    <row r="1751" spans="4:4">
      <c r="D1751" s="141"/>
    </row>
    <row r="1752" spans="4:4">
      <c r="D1752" s="141"/>
    </row>
    <row r="1753" spans="4:4">
      <c r="D1753" s="141"/>
    </row>
    <row r="1754" spans="4:4">
      <c r="D1754" s="141"/>
    </row>
    <row r="1755" spans="4:4">
      <c r="D1755" s="141"/>
    </row>
    <row r="1756" spans="4:4">
      <c r="D1756" s="141"/>
    </row>
    <row r="1757" spans="4:4">
      <c r="D1757" s="141"/>
    </row>
    <row r="1758" spans="4:4">
      <c r="D1758" s="141"/>
    </row>
    <row r="1759" spans="4:4">
      <c r="D1759" s="141"/>
    </row>
    <row r="1760" spans="4:4">
      <c r="D1760" s="141"/>
    </row>
    <row r="1761" spans="4:4">
      <c r="D1761" s="141"/>
    </row>
    <row r="1762" spans="4:4">
      <c r="D1762" s="141"/>
    </row>
    <row r="1763" spans="4:4">
      <c r="D1763" s="141"/>
    </row>
    <row r="1764" spans="4:4">
      <c r="D1764" s="141"/>
    </row>
    <row r="1765" spans="4:4">
      <c r="D1765" s="141"/>
    </row>
    <row r="1766" spans="4:4">
      <c r="D1766" s="141"/>
    </row>
    <row r="1767" spans="4:4">
      <c r="D1767" s="141"/>
    </row>
    <row r="1768" spans="4:4">
      <c r="D1768" s="141"/>
    </row>
    <row r="1769" spans="4:4">
      <c r="D1769" s="141"/>
    </row>
    <row r="1770" spans="4:4">
      <c r="D1770" s="141"/>
    </row>
    <row r="1771" spans="4:4">
      <c r="D1771" s="141"/>
    </row>
    <row r="1772" spans="4:4">
      <c r="D1772" s="141"/>
    </row>
    <row r="1773" spans="4:4">
      <c r="D1773" s="141"/>
    </row>
    <row r="1774" spans="4:4">
      <c r="D1774" s="141"/>
    </row>
    <row r="1775" spans="4:4">
      <c r="D1775" s="141"/>
    </row>
    <row r="1776" spans="4:4">
      <c r="D1776" s="141"/>
    </row>
    <row r="1777" spans="4:4">
      <c r="D1777" s="141"/>
    </row>
    <row r="1778" spans="4:4">
      <c r="D1778" s="141"/>
    </row>
    <row r="1779" spans="4:4">
      <c r="D1779" s="141"/>
    </row>
    <row r="1780" spans="4:4">
      <c r="D1780" s="141"/>
    </row>
    <row r="1781" spans="4:4">
      <c r="D1781" s="141"/>
    </row>
    <row r="1782" spans="4:4">
      <c r="D1782" s="141"/>
    </row>
    <row r="1783" spans="4:4">
      <c r="D1783" s="141"/>
    </row>
    <row r="1784" spans="4:4">
      <c r="D1784" s="141"/>
    </row>
    <row r="1785" spans="4:4">
      <c r="D1785" s="141"/>
    </row>
    <row r="1786" spans="4:4">
      <c r="D1786" s="141"/>
    </row>
    <row r="1787" spans="4:4">
      <c r="D1787" s="141"/>
    </row>
    <row r="1788" spans="4:4">
      <c r="D1788" s="141"/>
    </row>
    <row r="1789" spans="4:4">
      <c r="D1789" s="141"/>
    </row>
    <row r="1790" spans="4:4">
      <c r="D1790" s="141"/>
    </row>
    <row r="1791" spans="4:4">
      <c r="D1791" s="141"/>
    </row>
    <row r="1792" spans="4:4">
      <c r="D1792" s="141"/>
    </row>
    <row r="1793" spans="4:4">
      <c r="D1793" s="141"/>
    </row>
    <row r="1794" spans="4:4">
      <c r="D1794" s="141"/>
    </row>
    <row r="1795" spans="4:4">
      <c r="D1795" s="141"/>
    </row>
    <row r="1796" spans="4:4">
      <c r="D1796" s="141"/>
    </row>
    <row r="1797" spans="4:4">
      <c r="D1797" s="141"/>
    </row>
    <row r="1798" spans="4:4">
      <c r="D1798" s="141"/>
    </row>
    <row r="1799" spans="4:4">
      <c r="D1799" s="141"/>
    </row>
    <row r="1800" spans="4:4">
      <c r="D1800" s="141"/>
    </row>
    <row r="1801" spans="4:4">
      <c r="D1801" s="141"/>
    </row>
    <row r="1802" spans="4:4">
      <c r="D1802" s="141"/>
    </row>
    <row r="1803" spans="4:4">
      <c r="D1803" s="141"/>
    </row>
    <row r="1804" spans="4:4">
      <c r="D1804" s="141"/>
    </row>
    <row r="1805" spans="4:4">
      <c r="D1805" s="141"/>
    </row>
    <row r="1806" spans="4:4">
      <c r="D1806" s="141"/>
    </row>
    <row r="1807" spans="4:4">
      <c r="D1807" s="141"/>
    </row>
    <row r="1808" spans="4:4">
      <c r="D1808" s="141"/>
    </row>
    <row r="1809" spans="4:4">
      <c r="D1809" s="141"/>
    </row>
    <row r="1810" spans="4:4">
      <c r="D1810" s="141"/>
    </row>
    <row r="1811" spans="4:4">
      <c r="D1811" s="141"/>
    </row>
    <row r="1812" spans="4:4">
      <c r="D1812" s="141"/>
    </row>
    <row r="1813" spans="4:4">
      <c r="D1813" s="141"/>
    </row>
    <row r="1814" spans="4:4">
      <c r="D1814" s="141"/>
    </row>
    <row r="1815" spans="4:4">
      <c r="D1815" s="141"/>
    </row>
    <row r="1816" spans="4:4">
      <c r="D1816" s="141"/>
    </row>
    <row r="1817" spans="4:4">
      <c r="D1817" s="141"/>
    </row>
    <row r="1818" spans="4:4">
      <c r="D1818" s="141"/>
    </row>
    <row r="1819" spans="4:4">
      <c r="D1819" s="141"/>
    </row>
    <row r="1820" spans="4:4">
      <c r="D1820" s="141"/>
    </row>
    <row r="1821" spans="4:4">
      <c r="D1821" s="141"/>
    </row>
    <row r="1822" spans="4:4">
      <c r="D1822" s="141"/>
    </row>
    <row r="1823" spans="4:4">
      <c r="D1823" s="141"/>
    </row>
    <row r="1824" spans="4:4">
      <c r="D1824" s="141"/>
    </row>
    <row r="1825" spans="4:4">
      <c r="D1825" s="141"/>
    </row>
    <row r="1826" spans="4:4">
      <c r="D1826" s="141"/>
    </row>
    <row r="1827" spans="4:4">
      <c r="D1827" s="141"/>
    </row>
    <row r="1828" spans="4:4">
      <c r="D1828" s="141"/>
    </row>
    <row r="1829" spans="4:4">
      <c r="D1829" s="141"/>
    </row>
    <row r="1830" spans="4:4">
      <c r="D1830" s="141"/>
    </row>
    <row r="1831" spans="4:4">
      <c r="D1831" s="141"/>
    </row>
    <row r="1832" spans="4:4">
      <c r="D1832" s="141"/>
    </row>
    <row r="1833" spans="4:4">
      <c r="D1833" s="141"/>
    </row>
    <row r="1834" spans="4:4">
      <c r="D1834" s="141"/>
    </row>
    <row r="1835" spans="4:4">
      <c r="D1835" s="141"/>
    </row>
    <row r="1836" spans="4:4">
      <c r="D1836" s="141"/>
    </row>
    <row r="1837" spans="4:4">
      <c r="D1837" s="141"/>
    </row>
    <row r="1838" spans="4:4">
      <c r="D1838" s="141"/>
    </row>
    <row r="1839" spans="4:4">
      <c r="D1839" s="141"/>
    </row>
    <row r="1840" spans="4:4">
      <c r="D1840" s="141"/>
    </row>
    <row r="1841" spans="4:4">
      <c r="D1841" s="141"/>
    </row>
    <row r="1842" spans="4:4">
      <c r="D1842" s="141"/>
    </row>
    <row r="1843" spans="4:4">
      <c r="D1843" s="141"/>
    </row>
    <row r="1844" spans="4:4">
      <c r="D1844" s="141"/>
    </row>
    <row r="1845" spans="4:4">
      <c r="D1845" s="141"/>
    </row>
    <row r="1846" spans="4:4">
      <c r="D1846" s="141"/>
    </row>
    <row r="1847" spans="4:4">
      <c r="D1847" s="141"/>
    </row>
    <row r="1848" spans="4:4">
      <c r="D1848" s="141"/>
    </row>
    <row r="1849" spans="4:4">
      <c r="D1849" s="141"/>
    </row>
    <row r="1850" spans="4:4">
      <c r="D1850" s="141"/>
    </row>
    <row r="1851" spans="4:4">
      <c r="D1851" s="141"/>
    </row>
    <row r="1852" spans="4:4">
      <c r="D1852" s="141"/>
    </row>
    <row r="1853" spans="4:4">
      <c r="D1853" s="141"/>
    </row>
    <row r="1854" spans="4:4">
      <c r="D1854" s="141"/>
    </row>
    <row r="1855" spans="4:4">
      <c r="D1855" s="141"/>
    </row>
    <row r="1856" spans="4:4">
      <c r="D1856" s="141"/>
    </row>
    <row r="1857" spans="4:4">
      <c r="D1857" s="141"/>
    </row>
    <row r="1858" spans="4:4">
      <c r="D1858" s="141"/>
    </row>
    <row r="1859" spans="4:4">
      <c r="D1859" s="141"/>
    </row>
    <row r="1860" spans="4:4">
      <c r="D1860" s="141"/>
    </row>
    <row r="1861" spans="4:4">
      <c r="D1861" s="141"/>
    </row>
    <row r="1862" spans="4:4">
      <c r="D1862" s="141"/>
    </row>
    <row r="1863" spans="4:4">
      <c r="D1863" s="141"/>
    </row>
    <row r="1864" spans="4:4">
      <c r="D1864" s="141"/>
    </row>
    <row r="1865" spans="4:4">
      <c r="D1865" s="141"/>
    </row>
    <row r="1866" spans="4:4">
      <c r="D1866" s="141"/>
    </row>
    <row r="1867" spans="4:4">
      <c r="D1867" s="141"/>
    </row>
    <row r="1868" spans="4:4">
      <c r="D1868" s="141"/>
    </row>
    <row r="1869" spans="4:4">
      <c r="D1869" s="141"/>
    </row>
    <row r="1870" spans="4:4">
      <c r="D1870" s="141"/>
    </row>
    <row r="1871" spans="4:4">
      <c r="D1871" s="141"/>
    </row>
    <row r="1872" spans="4:4">
      <c r="D1872" s="141"/>
    </row>
    <row r="1873" spans="4:4">
      <c r="D1873" s="141"/>
    </row>
    <row r="1874" spans="4:4">
      <c r="D1874" s="141"/>
    </row>
    <row r="1875" spans="4:4">
      <c r="D1875" s="141"/>
    </row>
    <row r="1876" spans="4:4">
      <c r="D1876" s="141"/>
    </row>
    <row r="1877" spans="4:4">
      <c r="D1877" s="141"/>
    </row>
    <row r="1878" spans="4:4">
      <c r="D1878" s="141"/>
    </row>
    <row r="1879" spans="4:4">
      <c r="D1879" s="141"/>
    </row>
    <row r="1880" spans="4:4">
      <c r="D1880" s="141"/>
    </row>
    <row r="1881" spans="4:4">
      <c r="D1881" s="141"/>
    </row>
    <row r="1882" spans="4:4">
      <c r="D1882" s="141"/>
    </row>
    <row r="1883" spans="4:4">
      <c r="D1883" s="141"/>
    </row>
    <row r="1884" spans="4:4">
      <c r="D1884" s="141"/>
    </row>
    <row r="1885" spans="4:4">
      <c r="D1885" s="141"/>
    </row>
    <row r="1886" spans="4:4">
      <c r="D1886" s="141"/>
    </row>
    <row r="1887" spans="4:4">
      <c r="D1887" s="141"/>
    </row>
    <row r="1888" spans="4:4">
      <c r="D1888" s="141"/>
    </row>
    <row r="1889" spans="4:4">
      <c r="D1889" s="141"/>
    </row>
    <row r="1890" spans="4:4">
      <c r="D1890" s="141"/>
    </row>
    <row r="1891" spans="4:4">
      <c r="D1891" s="141"/>
    </row>
    <row r="1892" spans="4:4">
      <c r="D1892" s="141"/>
    </row>
    <row r="1893" spans="4:4">
      <c r="D1893" s="141"/>
    </row>
    <row r="1894" spans="4:4">
      <c r="D1894" s="141"/>
    </row>
    <row r="1895" spans="4:4">
      <c r="D1895" s="141"/>
    </row>
    <row r="1896" spans="4:4">
      <c r="D1896" s="141"/>
    </row>
    <row r="1897" spans="4:4">
      <c r="D1897" s="141"/>
    </row>
    <row r="1898" spans="4:4">
      <c r="D1898" s="141"/>
    </row>
    <row r="1899" spans="4:4">
      <c r="D1899" s="141"/>
    </row>
    <row r="1900" spans="4:4">
      <c r="D1900" s="141"/>
    </row>
    <row r="1901" spans="4:4">
      <c r="D1901" s="141"/>
    </row>
    <row r="1902" spans="4:4">
      <c r="D1902" s="141"/>
    </row>
    <row r="1903" spans="4:4">
      <c r="D1903" s="141"/>
    </row>
    <row r="1904" spans="4:4">
      <c r="D1904" s="141"/>
    </row>
    <row r="1905" spans="4:4">
      <c r="D1905" s="141"/>
    </row>
    <row r="1906" spans="4:4">
      <c r="D1906" s="141"/>
    </row>
    <row r="1907" spans="4:4">
      <c r="D1907" s="141"/>
    </row>
    <row r="1908" spans="4:4">
      <c r="D1908" s="141"/>
    </row>
    <row r="1909" spans="4:4">
      <c r="D1909" s="141"/>
    </row>
    <row r="1910" spans="4:4">
      <c r="D1910" s="141"/>
    </row>
    <row r="1911" spans="4:4">
      <c r="D1911" s="141"/>
    </row>
    <row r="1912" spans="4:4">
      <c r="D1912" s="141"/>
    </row>
    <row r="1913" spans="4:4">
      <c r="D1913" s="141"/>
    </row>
    <row r="1914" spans="4:4">
      <c r="D1914" s="141"/>
    </row>
    <row r="1915" spans="4:4">
      <c r="D1915" s="141"/>
    </row>
    <row r="1916" spans="4:4">
      <c r="D1916" s="141"/>
    </row>
    <row r="1917" spans="4:4">
      <c r="D1917" s="141"/>
    </row>
    <row r="1918" spans="4:4">
      <c r="D1918" s="141"/>
    </row>
    <row r="1919" spans="4:4">
      <c r="D1919" s="141"/>
    </row>
    <row r="1920" spans="4:4">
      <c r="D1920" s="141"/>
    </row>
    <row r="1921" spans="4:4">
      <c r="D1921" s="141"/>
    </row>
    <row r="1922" spans="4:4">
      <c r="D1922" s="141"/>
    </row>
    <row r="1923" spans="4:4">
      <c r="D1923" s="141"/>
    </row>
    <row r="1924" spans="4:4">
      <c r="D1924" s="141"/>
    </row>
    <row r="1925" spans="4:4">
      <c r="D1925" s="141"/>
    </row>
    <row r="1926" spans="4:4">
      <c r="D1926" s="141"/>
    </row>
    <row r="1927" spans="4:4">
      <c r="D1927" s="141"/>
    </row>
    <row r="1928" spans="4:4">
      <c r="D1928" s="141"/>
    </row>
    <row r="1929" spans="4:4">
      <c r="D1929" s="141"/>
    </row>
    <row r="1930" spans="4:4">
      <c r="D1930" s="141"/>
    </row>
    <row r="1931" spans="4:4">
      <c r="D1931" s="141"/>
    </row>
    <row r="1932" spans="4:4">
      <c r="D1932" s="141"/>
    </row>
    <row r="1933" spans="4:4">
      <c r="D1933" s="141"/>
    </row>
    <row r="1934" spans="4:4">
      <c r="D1934" s="141"/>
    </row>
    <row r="1935" spans="4:4">
      <c r="D1935" s="141"/>
    </row>
    <row r="1936" spans="4:4">
      <c r="D1936" s="141"/>
    </row>
    <row r="1937" spans="4:4">
      <c r="D1937" s="141"/>
    </row>
    <row r="1938" spans="4:4">
      <c r="D1938" s="141"/>
    </row>
    <row r="1939" spans="4:4">
      <c r="D1939" s="141"/>
    </row>
    <row r="1940" spans="4:4">
      <c r="D1940" s="141"/>
    </row>
    <row r="1941" spans="4:4">
      <c r="D1941" s="141"/>
    </row>
    <row r="1942" spans="4:4">
      <c r="D1942" s="141"/>
    </row>
    <row r="1943" spans="4:4">
      <c r="D1943" s="141"/>
    </row>
    <row r="1944" spans="4:4">
      <c r="D1944" s="141"/>
    </row>
    <row r="1945" spans="4:4">
      <c r="D1945" s="141"/>
    </row>
    <row r="1946" spans="4:4">
      <c r="D1946" s="141"/>
    </row>
    <row r="1947" spans="4:4">
      <c r="D1947" s="141"/>
    </row>
    <row r="1948" spans="4:4">
      <c r="D1948" s="141"/>
    </row>
    <row r="1949" spans="4:4">
      <c r="D1949" s="141"/>
    </row>
    <row r="1950" spans="4:4">
      <c r="D1950" s="141"/>
    </row>
    <row r="1951" spans="4:4">
      <c r="D1951" s="141"/>
    </row>
    <row r="1952" spans="4:4">
      <c r="D1952" s="141"/>
    </row>
    <row r="1953" spans="4:4">
      <c r="D1953" s="141"/>
    </row>
    <row r="1954" spans="4:4">
      <c r="D1954" s="141"/>
    </row>
    <row r="1955" spans="4:4">
      <c r="D1955" s="141"/>
    </row>
    <row r="1956" spans="4:4">
      <c r="D1956" s="141"/>
    </row>
    <row r="1957" spans="4:4">
      <c r="D1957" s="141"/>
    </row>
    <row r="1958" spans="4:4">
      <c r="D1958" s="141"/>
    </row>
    <row r="1959" spans="4:4">
      <c r="D1959" s="141"/>
    </row>
    <row r="1960" spans="4:4">
      <c r="D1960" s="141"/>
    </row>
    <row r="1961" spans="4:4">
      <c r="D1961" s="141"/>
    </row>
    <row r="1962" spans="4:4">
      <c r="D1962" s="141"/>
    </row>
    <row r="1963" spans="4:4">
      <c r="D1963" s="141"/>
    </row>
    <row r="1964" spans="4:4">
      <c r="D1964" s="141"/>
    </row>
    <row r="1965" spans="4:4">
      <c r="D1965" s="141"/>
    </row>
    <row r="1966" spans="4:4">
      <c r="D1966" s="141"/>
    </row>
    <row r="1967" spans="4:4">
      <c r="D1967" s="141"/>
    </row>
    <row r="1968" spans="4:4">
      <c r="D1968" s="141"/>
    </row>
    <row r="1969" spans="4:4">
      <c r="D1969" s="141"/>
    </row>
    <row r="1970" spans="4:4">
      <c r="D1970" s="141"/>
    </row>
    <row r="1971" spans="4:4">
      <c r="D1971" s="141"/>
    </row>
    <row r="1972" spans="4:4">
      <c r="D1972" s="141"/>
    </row>
    <row r="1973" spans="4:4">
      <c r="D1973" s="141"/>
    </row>
    <row r="1974" spans="4:4">
      <c r="D1974" s="141"/>
    </row>
    <row r="1975" spans="4:4">
      <c r="D1975" s="141"/>
    </row>
    <row r="1976" spans="4:4">
      <c r="D1976" s="141"/>
    </row>
    <row r="1977" spans="4:4">
      <c r="D1977" s="141"/>
    </row>
    <row r="1978" spans="4:4">
      <c r="D1978" s="141"/>
    </row>
    <row r="1979" spans="4:4">
      <c r="D1979" s="141"/>
    </row>
    <row r="1980" spans="4:4">
      <c r="D1980" s="141"/>
    </row>
    <row r="1981" spans="4:4">
      <c r="D1981" s="141"/>
    </row>
    <row r="1982" spans="4:4">
      <c r="D1982" s="141"/>
    </row>
    <row r="1983" spans="4:4">
      <c r="D1983" s="141"/>
    </row>
    <row r="1984" spans="4:4">
      <c r="D1984" s="141"/>
    </row>
    <row r="1985" spans="4:4">
      <c r="D1985" s="141"/>
    </row>
    <row r="1986" spans="4:4">
      <c r="D1986" s="141"/>
    </row>
    <row r="1987" spans="4:4">
      <c r="D1987" s="141"/>
    </row>
    <row r="1988" spans="4:4">
      <c r="D1988" s="141"/>
    </row>
    <row r="1989" spans="4:4">
      <c r="D1989" s="141"/>
    </row>
    <row r="1990" spans="4:4">
      <c r="D1990" s="141"/>
    </row>
    <row r="1991" spans="4:4">
      <c r="D1991" s="141"/>
    </row>
    <row r="1992" spans="4:4">
      <c r="D1992" s="141"/>
    </row>
    <row r="1993" spans="4:4">
      <c r="D1993" s="141"/>
    </row>
    <row r="1994" spans="4:4">
      <c r="D1994" s="141"/>
    </row>
    <row r="1995" spans="4:4">
      <c r="D1995" s="141"/>
    </row>
    <row r="1996" spans="4:4">
      <c r="D1996" s="141"/>
    </row>
    <row r="1997" spans="4:4">
      <c r="D1997" s="141"/>
    </row>
    <row r="1998" spans="4:4">
      <c r="D1998" s="141"/>
    </row>
    <row r="1999" spans="4:4">
      <c r="D1999" s="141"/>
    </row>
    <row r="2000" spans="4:4">
      <c r="D2000" s="141"/>
    </row>
    <row r="2001" spans="4:4">
      <c r="D2001" s="141"/>
    </row>
    <row r="2002" spans="4:4">
      <c r="D2002" s="141"/>
    </row>
    <row r="2003" spans="4:4">
      <c r="D2003" s="141"/>
    </row>
    <row r="2004" spans="4:4">
      <c r="D2004" s="141"/>
    </row>
    <row r="2005" spans="4:4">
      <c r="D2005" s="141"/>
    </row>
    <row r="2006" spans="4:4">
      <c r="D2006" s="141"/>
    </row>
    <row r="2007" spans="4:4">
      <c r="D2007" s="141"/>
    </row>
    <row r="2008" spans="4:4">
      <c r="D2008" s="141"/>
    </row>
    <row r="2009" spans="4:4">
      <c r="D2009" s="141"/>
    </row>
    <row r="2010" spans="4:4">
      <c r="D2010" s="141"/>
    </row>
    <row r="2011" spans="4:4">
      <c r="D2011" s="141"/>
    </row>
    <row r="2012" spans="4:4">
      <c r="D2012" s="141"/>
    </row>
    <row r="2013" spans="4:4">
      <c r="D2013" s="141"/>
    </row>
    <row r="2014" spans="4:4">
      <c r="D2014" s="141"/>
    </row>
    <row r="2015" spans="4:4">
      <c r="D2015" s="141"/>
    </row>
    <row r="2016" spans="4:4">
      <c r="D2016" s="141"/>
    </row>
    <row r="2017" spans="4:4">
      <c r="D2017" s="141"/>
    </row>
    <row r="2018" spans="4:4">
      <c r="D2018" s="141"/>
    </row>
    <row r="2019" spans="4:4">
      <c r="D2019" s="141"/>
    </row>
    <row r="2020" spans="4:4">
      <c r="D2020" s="141"/>
    </row>
    <row r="2021" spans="4:4">
      <c r="D2021" s="141"/>
    </row>
    <row r="2022" spans="4:4">
      <c r="D2022" s="141"/>
    </row>
    <row r="2023" spans="4:4">
      <c r="D2023" s="141"/>
    </row>
    <row r="2024" spans="4:4">
      <c r="D2024" s="141"/>
    </row>
    <row r="2025" spans="4:4">
      <c r="D2025" s="141"/>
    </row>
    <row r="2026" spans="4:4">
      <c r="D2026" s="141"/>
    </row>
    <row r="2027" spans="4:4">
      <c r="D2027" s="141"/>
    </row>
    <row r="2028" spans="4:4">
      <c r="D2028" s="141"/>
    </row>
    <row r="2029" spans="4:4">
      <c r="D2029" s="141"/>
    </row>
    <row r="2030" spans="4:4">
      <c r="D2030" s="141"/>
    </row>
    <row r="2031" spans="4:4">
      <c r="D2031" s="141"/>
    </row>
    <row r="2032" spans="4:4">
      <c r="D2032" s="141"/>
    </row>
    <row r="2033" spans="4:4">
      <c r="D2033" s="141"/>
    </row>
    <row r="2034" spans="4:4">
      <c r="D2034" s="141"/>
    </row>
    <row r="2035" spans="4:4">
      <c r="D2035" s="141"/>
    </row>
    <row r="2036" spans="4:4">
      <c r="D2036" s="141"/>
    </row>
    <row r="2037" spans="4:4">
      <c r="D2037" s="141"/>
    </row>
    <row r="2038" spans="4:4">
      <c r="D2038" s="141"/>
    </row>
    <row r="2039" spans="4:4">
      <c r="D2039" s="141"/>
    </row>
    <row r="2040" spans="4:4">
      <c r="D2040" s="141"/>
    </row>
    <row r="2041" spans="4:4">
      <c r="D2041" s="141"/>
    </row>
    <row r="2042" spans="4:4">
      <c r="D2042" s="141"/>
    </row>
    <row r="2043" spans="4:4">
      <c r="D2043" s="141"/>
    </row>
    <row r="2044" spans="4:4">
      <c r="D2044" s="141"/>
    </row>
    <row r="2045" spans="4:4">
      <c r="D2045" s="141"/>
    </row>
    <row r="2046" spans="4:4">
      <c r="D2046" s="141"/>
    </row>
    <row r="2047" spans="4:4">
      <c r="D2047" s="141"/>
    </row>
    <row r="2048" spans="4:4">
      <c r="D2048" s="141"/>
    </row>
    <row r="2049" spans="4:4">
      <c r="D2049" s="141"/>
    </row>
    <row r="2050" spans="4:4">
      <c r="D2050" s="141"/>
    </row>
    <row r="2051" spans="4:4">
      <c r="D2051" s="141"/>
    </row>
    <row r="2052" spans="4:4">
      <c r="D2052" s="141"/>
    </row>
    <row r="2053" spans="4:4">
      <c r="D2053" s="141"/>
    </row>
    <row r="2054" spans="4:4">
      <c r="D2054" s="141"/>
    </row>
    <row r="2055" spans="4:4">
      <c r="D2055" s="141"/>
    </row>
    <row r="2056" spans="4:4">
      <c r="D2056" s="141"/>
    </row>
    <row r="2057" spans="4:4">
      <c r="D2057" s="141"/>
    </row>
    <row r="2058" spans="4:4">
      <c r="D2058" s="141"/>
    </row>
    <row r="2059" spans="4:4">
      <c r="D2059" s="141"/>
    </row>
    <row r="2060" spans="4:4">
      <c r="D2060" s="141"/>
    </row>
    <row r="2061" spans="4:4">
      <c r="D2061" s="141"/>
    </row>
    <row r="2062" spans="4:4">
      <c r="D2062" s="141"/>
    </row>
    <row r="2063" spans="4:4">
      <c r="D2063" s="141"/>
    </row>
    <row r="2064" spans="4:4">
      <c r="D2064" s="141"/>
    </row>
    <row r="2065" spans="4:4">
      <c r="D2065" s="141"/>
    </row>
    <row r="2066" spans="4:4">
      <c r="D2066" s="141"/>
    </row>
    <row r="2067" spans="4:4">
      <c r="D2067" s="141"/>
    </row>
    <row r="2068" spans="4:4">
      <c r="D2068" s="141"/>
    </row>
    <row r="2069" spans="4:4">
      <c r="D2069" s="141"/>
    </row>
    <row r="2070" spans="4:4">
      <c r="D2070" s="141"/>
    </row>
    <row r="2071" spans="4:4">
      <c r="D2071" s="141"/>
    </row>
    <row r="2072" spans="4:4">
      <c r="D2072" s="141"/>
    </row>
    <row r="2073" spans="4:4">
      <c r="D2073" s="141"/>
    </row>
    <row r="2074" spans="4:4">
      <c r="D2074" s="141"/>
    </row>
    <row r="2075" spans="4:4">
      <c r="D2075" s="141"/>
    </row>
    <row r="2076" spans="4:4">
      <c r="D2076" s="141"/>
    </row>
    <row r="2077" spans="4:4">
      <c r="D2077" s="141"/>
    </row>
    <row r="2078" spans="4:4">
      <c r="D2078" s="141"/>
    </row>
    <row r="2079" spans="4:4">
      <c r="D2079" s="141"/>
    </row>
    <row r="2080" spans="4:4">
      <c r="D2080" s="141"/>
    </row>
    <row r="2081" spans="4:4">
      <c r="D2081" s="141"/>
    </row>
    <row r="2082" spans="4:4">
      <c r="D2082" s="141"/>
    </row>
    <row r="2083" spans="4:4">
      <c r="D2083" s="141"/>
    </row>
    <row r="2084" spans="4:4">
      <c r="D2084" s="141"/>
    </row>
    <row r="2085" spans="4:4">
      <c r="D2085" s="141"/>
    </row>
    <row r="2086" spans="4:4">
      <c r="D2086" s="141"/>
    </row>
    <row r="2087" spans="4:4">
      <c r="D2087" s="141"/>
    </row>
    <row r="2088" spans="4:4">
      <c r="D2088" s="141"/>
    </row>
    <row r="2089" spans="4:4">
      <c r="D2089" s="141"/>
    </row>
    <row r="2090" spans="4:4">
      <c r="D2090" s="141"/>
    </row>
    <row r="2091" spans="4:4">
      <c r="D2091" s="141"/>
    </row>
    <row r="2092" spans="4:4">
      <c r="D2092" s="141"/>
    </row>
    <row r="2093" spans="4:4">
      <c r="D2093" s="141"/>
    </row>
    <row r="2094" spans="4:4">
      <c r="D2094" s="141"/>
    </row>
    <row r="2095" spans="4:4">
      <c r="D2095" s="141"/>
    </row>
    <row r="2096" spans="4:4">
      <c r="D2096" s="141"/>
    </row>
    <row r="2097" spans="4:4">
      <c r="D2097" s="141"/>
    </row>
    <row r="2098" spans="4:4">
      <c r="D2098" s="141"/>
    </row>
    <row r="2099" spans="4:4">
      <c r="D2099" s="141"/>
    </row>
    <row r="2100" spans="4:4">
      <c r="D2100" s="141"/>
    </row>
    <row r="2101" spans="4:4">
      <c r="D2101" s="141"/>
    </row>
    <row r="2102" spans="4:4">
      <c r="D2102" s="141"/>
    </row>
    <row r="2103" spans="4:4">
      <c r="D2103" s="141"/>
    </row>
    <row r="2104" spans="4:4">
      <c r="D2104" s="141"/>
    </row>
    <row r="2105" spans="4:4">
      <c r="D2105" s="141"/>
    </row>
    <row r="2106" spans="4:4">
      <c r="D2106" s="141"/>
    </row>
    <row r="2107" spans="4:4">
      <c r="D2107" s="141"/>
    </row>
    <row r="2108" spans="4:4">
      <c r="D2108" s="141"/>
    </row>
    <row r="2109" spans="4:4">
      <c r="D2109" s="141"/>
    </row>
    <row r="2110" spans="4:4">
      <c r="D2110" s="141"/>
    </row>
    <row r="2111" spans="4:4">
      <c r="D2111" s="141"/>
    </row>
    <row r="2112" spans="4:4">
      <c r="D2112" s="141"/>
    </row>
    <row r="2113" spans="4:4">
      <c r="D2113" s="141"/>
    </row>
    <row r="2114" spans="4:4">
      <c r="D2114" s="141"/>
    </row>
    <row r="2115" spans="4:4">
      <c r="D2115" s="141"/>
    </row>
    <row r="2116" spans="4:4">
      <c r="D2116" s="141"/>
    </row>
    <row r="2117" spans="4:4">
      <c r="D2117" s="141"/>
    </row>
    <row r="2118" spans="4:4">
      <c r="D2118" s="141"/>
    </row>
    <row r="2119" spans="4:4">
      <c r="D2119" s="141"/>
    </row>
    <row r="2120" spans="4:4">
      <c r="D2120" s="141"/>
    </row>
    <row r="2121" spans="4:4">
      <c r="D2121" s="141"/>
    </row>
    <row r="2122" spans="4:4">
      <c r="D2122" s="141"/>
    </row>
    <row r="2123" spans="4:4">
      <c r="D2123" s="141"/>
    </row>
    <row r="2124" spans="4:4">
      <c r="D2124" s="141"/>
    </row>
    <row r="2125" spans="4:4">
      <c r="D2125" s="141"/>
    </row>
    <row r="2126" spans="4:4">
      <c r="D2126" s="141"/>
    </row>
    <row r="2127" spans="4:4">
      <c r="D2127" s="141"/>
    </row>
    <row r="2128" spans="4:4">
      <c r="D2128" s="141"/>
    </row>
    <row r="2129" spans="4:4">
      <c r="D2129" s="141"/>
    </row>
    <row r="2130" spans="4:4">
      <c r="D2130" s="141"/>
    </row>
    <row r="2131" spans="4:4">
      <c r="D2131" s="141"/>
    </row>
    <row r="2132" spans="4:4">
      <c r="D2132" s="141"/>
    </row>
    <row r="2133" spans="4:4">
      <c r="D2133" s="141"/>
    </row>
    <row r="2134" spans="4:4">
      <c r="D2134" s="141"/>
    </row>
    <row r="2135" spans="4:4">
      <c r="D2135" s="141"/>
    </row>
    <row r="2136" spans="4:4">
      <c r="D2136" s="141"/>
    </row>
    <row r="2137" spans="4:4">
      <c r="D2137" s="141"/>
    </row>
    <row r="2138" spans="4:4">
      <c r="D2138" s="141"/>
    </row>
    <row r="2139" spans="4:4">
      <c r="D2139" s="141"/>
    </row>
    <row r="2140" spans="4:4">
      <c r="D2140" s="141"/>
    </row>
    <row r="2141" spans="4:4">
      <c r="D2141" s="141"/>
    </row>
    <row r="2142" spans="4:4">
      <c r="D2142" s="141"/>
    </row>
    <row r="2143" spans="4:4">
      <c r="D2143" s="141"/>
    </row>
    <row r="2144" spans="4:4">
      <c r="D2144" s="141"/>
    </row>
    <row r="2145" spans="4:4">
      <c r="D2145" s="141"/>
    </row>
    <row r="2146" spans="4:4">
      <c r="D2146" s="141"/>
    </row>
    <row r="2147" spans="4:4">
      <c r="D2147" s="141"/>
    </row>
    <row r="2148" spans="4:4">
      <c r="D2148" s="141"/>
    </row>
    <row r="2149" spans="4:4">
      <c r="D2149" s="141"/>
    </row>
    <row r="2150" spans="4:4">
      <c r="D2150" s="141"/>
    </row>
    <row r="2151" spans="4:4">
      <c r="D2151" s="141"/>
    </row>
    <row r="2152" spans="4:4">
      <c r="D2152" s="141"/>
    </row>
    <row r="2153" spans="4:4">
      <c r="D2153" s="141"/>
    </row>
    <row r="2154" spans="4:4">
      <c r="D2154" s="141"/>
    </row>
    <row r="2155" spans="4:4">
      <c r="D2155" s="141"/>
    </row>
    <row r="2156" spans="4:4">
      <c r="D2156" s="141"/>
    </row>
    <row r="2157" spans="4:4">
      <c r="D2157" s="141"/>
    </row>
    <row r="2158" spans="4:4">
      <c r="D2158" s="141"/>
    </row>
    <row r="2159" spans="4:4">
      <c r="D2159" s="141"/>
    </row>
    <row r="2160" spans="4:4">
      <c r="D2160" s="141"/>
    </row>
    <row r="2161" spans="4:4">
      <c r="D2161" s="141"/>
    </row>
    <row r="2162" spans="4:4">
      <c r="D2162" s="141"/>
    </row>
    <row r="2163" spans="4:4">
      <c r="D2163" s="141"/>
    </row>
    <row r="2164" spans="4:4">
      <c r="D2164" s="141"/>
    </row>
    <row r="2165" spans="4:4">
      <c r="D2165" s="141"/>
    </row>
    <row r="2166" spans="4:4">
      <c r="D2166" s="141"/>
    </row>
    <row r="2167" spans="4:4">
      <c r="D2167" s="141"/>
    </row>
    <row r="2168" spans="4:4">
      <c r="D2168" s="141"/>
    </row>
    <row r="2169" spans="4:4">
      <c r="D2169" s="141"/>
    </row>
    <row r="2170" spans="4:4">
      <c r="D2170" s="141"/>
    </row>
    <row r="2171" spans="4:4">
      <c r="D2171" s="141"/>
    </row>
    <row r="2172" spans="4:4">
      <c r="D2172" s="141"/>
    </row>
    <row r="2173" spans="4:4">
      <c r="D2173" s="141"/>
    </row>
    <row r="2174" spans="4:4">
      <c r="D2174" s="141"/>
    </row>
    <row r="2175" spans="4:4">
      <c r="D2175" s="141"/>
    </row>
    <row r="2176" spans="4:4">
      <c r="D2176" s="141"/>
    </row>
    <row r="2177" spans="4:4">
      <c r="D2177" s="141"/>
    </row>
    <row r="2178" spans="4:4">
      <c r="D2178" s="141"/>
    </row>
    <row r="2179" spans="4:4">
      <c r="D2179" s="141"/>
    </row>
    <row r="2180" spans="4:4">
      <c r="D2180" s="141"/>
    </row>
    <row r="2181" spans="4:4">
      <c r="D2181" s="141"/>
    </row>
    <row r="2182" spans="4:4">
      <c r="D2182" s="141"/>
    </row>
    <row r="2183" spans="4:4">
      <c r="D2183" s="141"/>
    </row>
    <row r="2184" spans="4:4">
      <c r="D2184" s="141"/>
    </row>
    <row r="2185" spans="4:4">
      <c r="D2185" s="141"/>
    </row>
    <row r="2186" spans="4:4">
      <c r="D2186" s="141"/>
    </row>
    <row r="2187" spans="4:4">
      <c r="D2187" s="141"/>
    </row>
    <row r="2188" spans="4:4">
      <c r="D2188" s="141"/>
    </row>
    <row r="2189" spans="4:4">
      <c r="D2189" s="141"/>
    </row>
    <row r="2190" spans="4:4">
      <c r="D2190" s="141"/>
    </row>
    <row r="2191" spans="4:4">
      <c r="D2191" s="141"/>
    </row>
    <row r="2192" spans="4:4">
      <c r="D2192" s="141"/>
    </row>
    <row r="2193" spans="4:4">
      <c r="D2193" s="141"/>
    </row>
    <row r="2194" spans="4:4">
      <c r="D2194" s="141"/>
    </row>
    <row r="2195" spans="4:4">
      <c r="D2195" s="141"/>
    </row>
    <row r="2196" spans="4:4">
      <c r="D2196" s="141"/>
    </row>
    <row r="2197" spans="4:4">
      <c r="D2197" s="141"/>
    </row>
    <row r="2198" spans="4:4">
      <c r="D2198" s="141"/>
    </row>
    <row r="2199" spans="4:4">
      <c r="D2199" s="141"/>
    </row>
    <row r="2200" spans="4:4">
      <c r="D2200" s="141"/>
    </row>
    <row r="2201" spans="4:4">
      <c r="D2201" s="141"/>
    </row>
    <row r="2202" spans="4:4">
      <c r="D2202" s="141"/>
    </row>
    <row r="2203" spans="4:4">
      <c r="D2203" s="141"/>
    </row>
    <row r="2204" spans="4:4">
      <c r="D2204" s="141"/>
    </row>
    <row r="2205" spans="4:4">
      <c r="D2205" s="141"/>
    </row>
    <row r="2206" spans="4:4">
      <c r="D2206" s="141"/>
    </row>
    <row r="2207" spans="4:4">
      <c r="D2207" s="141"/>
    </row>
    <row r="2208" spans="4:4">
      <c r="D2208" s="141"/>
    </row>
    <row r="2209" spans="4:4">
      <c r="D2209" s="141"/>
    </row>
    <row r="2210" spans="4:4">
      <c r="D2210" s="141"/>
    </row>
    <row r="2211" spans="4:4">
      <c r="D2211" s="141"/>
    </row>
    <row r="2212" spans="4:4">
      <c r="D2212" s="141"/>
    </row>
    <row r="2213" spans="4:4">
      <c r="D2213" s="141"/>
    </row>
    <row r="2214" spans="4:4">
      <c r="D2214" s="141"/>
    </row>
    <row r="2215" spans="4:4">
      <c r="D2215" s="141"/>
    </row>
    <row r="2216" spans="4:4">
      <c r="D2216" s="141"/>
    </row>
    <row r="2217" spans="4:4">
      <c r="D2217" s="141"/>
    </row>
    <row r="2218" spans="4:4">
      <c r="D2218" s="141"/>
    </row>
    <row r="2219" spans="4:4">
      <c r="D2219" s="141"/>
    </row>
    <row r="2220" spans="4:4">
      <c r="D2220" s="141"/>
    </row>
    <row r="2221" spans="4:4">
      <c r="D2221" s="141"/>
    </row>
    <row r="2222" spans="4:4">
      <c r="D2222" s="141"/>
    </row>
    <row r="2223" spans="4:4">
      <c r="D2223" s="141"/>
    </row>
    <row r="2224" spans="4:4">
      <c r="D2224" s="141"/>
    </row>
    <row r="2225" spans="4:4">
      <c r="D2225" s="141"/>
    </row>
    <row r="2226" spans="4:4">
      <c r="D2226" s="141"/>
    </row>
    <row r="2227" spans="4:4">
      <c r="D2227" s="141"/>
    </row>
    <row r="2228" spans="4:4">
      <c r="D2228" s="141"/>
    </row>
    <row r="2229" spans="4:4">
      <c r="D2229" s="141"/>
    </row>
    <row r="2230" spans="4:4">
      <c r="D2230" s="141"/>
    </row>
    <row r="2231" spans="4:4">
      <c r="D2231" s="141"/>
    </row>
    <row r="2232" spans="4:4">
      <c r="D2232" s="141"/>
    </row>
    <row r="2233" spans="4:4">
      <c r="D2233" s="141"/>
    </row>
    <row r="2234" spans="4:4">
      <c r="D2234" s="141"/>
    </row>
    <row r="2235" spans="4:4">
      <c r="D2235" s="141"/>
    </row>
    <row r="2236" spans="4:4">
      <c r="D2236" s="141"/>
    </row>
    <row r="2237" spans="4:4">
      <c r="D2237" s="141"/>
    </row>
    <row r="2238" spans="4:4">
      <c r="D2238" s="141"/>
    </row>
    <row r="2239" spans="4:4">
      <c r="D2239" s="141"/>
    </row>
    <row r="2240" spans="4:4">
      <c r="D2240" s="141"/>
    </row>
    <row r="2241" spans="4:4">
      <c r="D2241" s="141"/>
    </row>
    <row r="2242" spans="4:4">
      <c r="D2242" s="141"/>
    </row>
    <row r="2243" spans="4:4">
      <c r="D2243" s="141"/>
    </row>
    <row r="2244" spans="4:4">
      <c r="D2244" s="141"/>
    </row>
    <row r="2245" spans="4:4">
      <c r="D2245" s="141"/>
    </row>
    <row r="2246" spans="4:4">
      <c r="D2246" s="141"/>
    </row>
    <row r="2247" spans="4:4">
      <c r="D2247" s="141"/>
    </row>
    <row r="2248" spans="4:4">
      <c r="D2248" s="141"/>
    </row>
    <row r="2249" spans="4:4">
      <c r="D2249" s="141"/>
    </row>
    <row r="2250" spans="4:4">
      <c r="D2250" s="141"/>
    </row>
    <row r="2251" spans="4:4">
      <c r="D2251" s="141"/>
    </row>
    <row r="2252" spans="4:4">
      <c r="D2252" s="141"/>
    </row>
    <row r="2253" spans="4:4">
      <c r="D2253" s="141"/>
    </row>
    <row r="2254" spans="4:4">
      <c r="D2254" s="141"/>
    </row>
    <row r="2255" spans="4:4">
      <c r="D2255" s="141"/>
    </row>
    <row r="2256" spans="4:4">
      <c r="D2256" s="141"/>
    </row>
    <row r="2257" spans="4:4">
      <c r="D2257" s="141"/>
    </row>
    <row r="2258" spans="4:4">
      <c r="D2258" s="141"/>
    </row>
    <row r="2259" spans="4:4">
      <c r="D2259" s="141"/>
    </row>
    <row r="2260" spans="4:4">
      <c r="D2260" s="141"/>
    </row>
    <row r="2261" spans="4:4">
      <c r="D2261" s="141"/>
    </row>
    <row r="2262" spans="4:4">
      <c r="D2262" s="141"/>
    </row>
    <row r="2263" spans="4:4">
      <c r="D2263" s="141"/>
    </row>
    <row r="2264" spans="4:4">
      <c r="D2264" s="141"/>
    </row>
    <row r="2265" spans="4:4">
      <c r="D2265" s="141"/>
    </row>
    <row r="2266" spans="4:4">
      <c r="D2266" s="141"/>
    </row>
    <row r="2267" spans="4:4">
      <c r="D2267" s="141"/>
    </row>
    <row r="2268" spans="4:4">
      <c r="D2268" s="141"/>
    </row>
    <row r="2269" spans="4:4">
      <c r="D2269" s="141"/>
    </row>
    <row r="2270" spans="4:4">
      <c r="D2270" s="141"/>
    </row>
    <row r="2271" spans="4:4">
      <c r="D2271" s="141"/>
    </row>
    <row r="2272" spans="4:4">
      <c r="D2272" s="141"/>
    </row>
    <row r="2273" spans="4:4">
      <c r="D2273" s="141"/>
    </row>
    <row r="2274" spans="4:4">
      <c r="D2274" s="141"/>
    </row>
    <row r="2275" spans="4:4">
      <c r="D2275" s="141"/>
    </row>
    <row r="2276" spans="4:4">
      <c r="D2276" s="141"/>
    </row>
    <row r="2277" spans="4:4">
      <c r="D2277" s="141"/>
    </row>
    <row r="2278" spans="4:4">
      <c r="D2278" s="141"/>
    </row>
    <row r="2279" spans="4:4">
      <c r="D2279" s="141"/>
    </row>
    <row r="2280" spans="4:4">
      <c r="D2280" s="141"/>
    </row>
    <row r="2281" spans="4:4">
      <c r="D2281" s="141"/>
    </row>
    <row r="2282" spans="4:4">
      <c r="D2282" s="141"/>
    </row>
    <row r="2283" spans="4:4">
      <c r="D2283" s="141"/>
    </row>
    <row r="2284" spans="4:4">
      <c r="D2284" s="141"/>
    </row>
    <row r="2285" spans="4:4">
      <c r="D2285" s="141"/>
    </row>
    <row r="2286" spans="4:4">
      <c r="D2286" s="141"/>
    </row>
    <row r="2287" spans="4:4">
      <c r="D2287" s="141"/>
    </row>
    <row r="2288" spans="4:4">
      <c r="D2288" s="141"/>
    </row>
    <row r="2289" spans="4:4">
      <c r="D2289" s="141"/>
    </row>
    <row r="2290" spans="4:4">
      <c r="D2290" s="141"/>
    </row>
    <row r="2291" spans="4:4">
      <c r="D2291" s="141"/>
    </row>
    <row r="2292" spans="4:4">
      <c r="D2292" s="141"/>
    </row>
    <row r="2293" spans="4:4">
      <c r="D2293" s="141"/>
    </row>
    <row r="2294" spans="4:4">
      <c r="D2294" s="141"/>
    </row>
    <row r="2295" spans="4:4">
      <c r="D2295" s="141"/>
    </row>
    <row r="2296" spans="4:4">
      <c r="D2296" s="141"/>
    </row>
    <row r="2297" spans="4:4">
      <c r="D2297" s="141"/>
    </row>
    <row r="2298" spans="4:4">
      <c r="D2298" s="141"/>
    </row>
    <row r="2299" spans="4:4">
      <c r="D2299" s="141"/>
    </row>
    <row r="2300" spans="4:4">
      <c r="D2300" s="141"/>
    </row>
    <row r="2301" spans="4:4">
      <c r="D2301" s="141"/>
    </row>
    <row r="2302" spans="4:4">
      <c r="D2302" s="141"/>
    </row>
    <row r="2303" spans="4:4">
      <c r="D2303" s="141"/>
    </row>
    <row r="2304" spans="4:4">
      <c r="D2304" s="141"/>
    </row>
    <row r="2305" spans="4:4">
      <c r="D2305" s="141"/>
    </row>
    <row r="2306" spans="4:4">
      <c r="D2306" s="141"/>
    </row>
    <row r="2307" spans="4:4">
      <c r="D2307" s="141"/>
    </row>
    <row r="2308" spans="4:4">
      <c r="D2308" s="141"/>
    </row>
    <row r="2309" spans="4:4">
      <c r="D2309" s="141"/>
    </row>
    <row r="2310" spans="4:4">
      <c r="D2310" s="141"/>
    </row>
    <row r="2311" spans="4:4">
      <c r="D2311" s="141"/>
    </row>
    <row r="2312" spans="4:4">
      <c r="D2312" s="141"/>
    </row>
    <row r="2313" spans="4:4">
      <c r="D2313" s="141"/>
    </row>
    <row r="2314" spans="4:4">
      <c r="D2314" s="141"/>
    </row>
    <row r="2315" spans="4:4">
      <c r="D2315" s="141"/>
    </row>
    <row r="2316" spans="4:4">
      <c r="D2316" s="141"/>
    </row>
    <row r="2317" spans="4:4">
      <c r="D2317" s="141"/>
    </row>
    <row r="2318" spans="4:4">
      <c r="D2318" s="141"/>
    </row>
    <row r="2319" spans="4:4">
      <c r="D2319" s="141"/>
    </row>
    <row r="2320" spans="4:4">
      <c r="D2320" s="141"/>
    </row>
    <row r="2321" spans="4:4">
      <c r="D2321" s="141"/>
    </row>
    <row r="2322" spans="4:4">
      <c r="D2322" s="141"/>
    </row>
    <row r="2323" spans="4:4">
      <c r="D2323" s="141"/>
    </row>
    <row r="2324" spans="4:4">
      <c r="D2324" s="141"/>
    </row>
    <row r="2325" spans="4:4">
      <c r="D2325" s="141"/>
    </row>
    <row r="2326" spans="4:4">
      <c r="D2326" s="141"/>
    </row>
    <row r="2327" spans="4:4">
      <c r="D2327" s="141"/>
    </row>
    <row r="2328" spans="4:4">
      <c r="D2328" s="141"/>
    </row>
    <row r="2329" spans="4:4">
      <c r="D2329" s="141"/>
    </row>
    <row r="2330" spans="4:4">
      <c r="D2330" s="141"/>
    </row>
    <row r="2331" spans="4:4">
      <c r="D2331" s="141"/>
    </row>
    <row r="2332" spans="4:4">
      <c r="D2332" s="141"/>
    </row>
    <row r="2333" spans="4:4">
      <c r="D2333" s="141"/>
    </row>
    <row r="2334" spans="4:4">
      <c r="D2334" s="141"/>
    </row>
    <row r="2335" spans="4:4">
      <c r="D2335" s="141"/>
    </row>
    <row r="2336" spans="4:4">
      <c r="D2336" s="141"/>
    </row>
    <row r="2337" spans="4:4">
      <c r="D2337" s="141"/>
    </row>
    <row r="2338" spans="4:4">
      <c r="D2338" s="141"/>
    </row>
    <row r="2339" spans="4:4">
      <c r="D2339" s="141"/>
    </row>
    <row r="2340" spans="4:4">
      <c r="D2340" s="141"/>
    </row>
    <row r="2341" spans="4:4">
      <c r="D2341" s="141"/>
    </row>
    <row r="2342" spans="4:4">
      <c r="D2342" s="141"/>
    </row>
    <row r="2343" spans="4:4">
      <c r="D2343" s="141"/>
    </row>
    <row r="2344" spans="4:4">
      <c r="D2344" s="141"/>
    </row>
    <row r="2345" spans="4:4">
      <c r="D2345" s="141"/>
    </row>
    <row r="2346" spans="4:4">
      <c r="D2346" s="141"/>
    </row>
    <row r="2347" spans="4:4">
      <c r="D2347" s="141"/>
    </row>
    <row r="2348" spans="4:4">
      <c r="D2348" s="141"/>
    </row>
    <row r="2349" spans="4:4">
      <c r="D2349" s="141"/>
    </row>
    <row r="2350" spans="4:4">
      <c r="D2350" s="141"/>
    </row>
    <row r="2351" spans="4:4">
      <c r="D2351" s="141"/>
    </row>
    <row r="2352" spans="4:4">
      <c r="D2352" s="141"/>
    </row>
    <row r="2353" spans="4:4">
      <c r="D2353" s="141"/>
    </row>
    <row r="2354" spans="4:4">
      <c r="D2354" s="141"/>
    </row>
    <row r="2355" spans="4:4">
      <c r="D2355" s="141"/>
    </row>
    <row r="2356" spans="4:4">
      <c r="D2356" s="141"/>
    </row>
    <row r="2357" spans="4:4">
      <c r="D2357" s="141"/>
    </row>
    <row r="2358" spans="4:4">
      <c r="D2358" s="141"/>
    </row>
    <row r="2359" spans="4:4">
      <c r="D2359" s="141"/>
    </row>
    <row r="2360" spans="4:4">
      <c r="D2360" s="141"/>
    </row>
    <row r="2361" spans="4:4">
      <c r="D2361" s="141"/>
    </row>
    <row r="2362" spans="4:4">
      <c r="D2362" s="141"/>
    </row>
    <row r="2363" spans="4:4">
      <c r="D2363" s="141"/>
    </row>
    <row r="2364" spans="4:4">
      <c r="D2364" s="141"/>
    </row>
    <row r="2365" spans="4:4">
      <c r="D2365" s="141"/>
    </row>
    <row r="2366" spans="4:4">
      <c r="D2366" s="141"/>
    </row>
    <row r="2367" spans="4:4">
      <c r="D2367" s="141"/>
    </row>
    <row r="2368" spans="4:4">
      <c r="D2368" s="141"/>
    </row>
    <row r="2369" spans="4:4">
      <c r="D2369" s="141"/>
    </row>
    <row r="2370" spans="4:4">
      <c r="D2370" s="141"/>
    </row>
    <row r="2371" spans="4:4">
      <c r="D2371" s="141"/>
    </row>
    <row r="2372" spans="4:4">
      <c r="D2372" s="141"/>
    </row>
    <row r="2373" spans="4:4">
      <c r="D2373" s="141"/>
    </row>
    <row r="2374" spans="4:4">
      <c r="D2374" s="141"/>
    </row>
    <row r="2375" spans="4:4">
      <c r="D2375" s="141"/>
    </row>
    <row r="2376" spans="4:4">
      <c r="D2376" s="141"/>
    </row>
    <row r="2377" spans="4:4">
      <c r="D2377" s="141"/>
    </row>
    <row r="2378" spans="4:4">
      <c r="D2378" s="141"/>
    </row>
    <row r="2379" spans="4:4">
      <c r="D2379" s="141"/>
    </row>
    <row r="2380" spans="4:4">
      <c r="D2380" s="141"/>
    </row>
    <row r="2381" spans="4:4">
      <c r="D2381" s="141"/>
    </row>
    <row r="2382" spans="4:4">
      <c r="D2382" s="141"/>
    </row>
    <row r="2383" spans="4:4">
      <c r="D2383" s="141"/>
    </row>
    <row r="2384" spans="4:4">
      <c r="D2384" s="141"/>
    </row>
    <row r="2385" spans="4:4">
      <c r="D2385" s="141"/>
    </row>
    <row r="2386" spans="4:4">
      <c r="D2386" s="141"/>
    </row>
    <row r="2387" spans="4:4">
      <c r="D2387" s="141"/>
    </row>
    <row r="2388" spans="4:4">
      <c r="D2388" s="141"/>
    </row>
    <row r="2389" spans="4:4">
      <c r="D2389" s="141"/>
    </row>
    <row r="2390" spans="4:4">
      <c r="D2390" s="141"/>
    </row>
    <row r="2391" spans="4:4">
      <c r="D2391" s="141"/>
    </row>
    <row r="2392" spans="4:4">
      <c r="D2392" s="141"/>
    </row>
    <row r="2393" spans="4:4">
      <c r="D2393" s="141"/>
    </row>
    <row r="2394" spans="4:4">
      <c r="D2394" s="141"/>
    </row>
    <row r="2395" spans="4:4">
      <c r="D2395" s="141"/>
    </row>
    <row r="2396" spans="4:4">
      <c r="D2396" s="141"/>
    </row>
    <row r="2397" spans="4:4">
      <c r="D2397" s="141"/>
    </row>
    <row r="2398" spans="4:4">
      <c r="D2398" s="141"/>
    </row>
    <row r="2399" spans="4:4">
      <c r="D2399" s="141"/>
    </row>
    <row r="2400" spans="4:4">
      <c r="D2400" s="141"/>
    </row>
    <row r="2401" spans="4:4">
      <c r="D2401" s="141"/>
    </row>
    <row r="2402" spans="4:4">
      <c r="D2402" s="141"/>
    </row>
    <row r="2403" spans="4:4">
      <c r="D2403" s="141"/>
    </row>
    <row r="2404" spans="4:4">
      <c r="D2404" s="141"/>
    </row>
    <row r="2405" spans="4:4">
      <c r="D2405" s="141"/>
    </row>
    <row r="2406" spans="4:4">
      <c r="D2406" s="141"/>
    </row>
    <row r="2407" spans="4:4">
      <c r="D2407" s="141"/>
    </row>
    <row r="2408" spans="4:4">
      <c r="D2408" s="141"/>
    </row>
    <row r="2409" spans="4:4">
      <c r="D2409" s="141"/>
    </row>
    <row r="2410" spans="4:4">
      <c r="D2410" s="141"/>
    </row>
    <row r="2411" spans="4:4">
      <c r="D2411" s="141"/>
    </row>
    <row r="2412" spans="4:4">
      <c r="D2412" s="141"/>
    </row>
    <row r="2413" spans="4:4">
      <c r="D2413" s="141"/>
    </row>
    <row r="2414" spans="4:4">
      <c r="D2414" s="141"/>
    </row>
    <row r="2415" spans="4:4">
      <c r="D2415" s="141"/>
    </row>
    <row r="2416" spans="4:4">
      <c r="D2416" s="141"/>
    </row>
    <row r="2417" spans="4:4">
      <c r="D2417" s="141"/>
    </row>
    <row r="2418" spans="4:4">
      <c r="D2418" s="141"/>
    </row>
    <row r="2419" spans="4:4">
      <c r="D2419" s="141"/>
    </row>
    <row r="2420" spans="4:4">
      <c r="D2420" s="141"/>
    </row>
    <row r="2421" spans="4:4">
      <c r="D2421" s="141"/>
    </row>
    <row r="2422" spans="4:4">
      <c r="D2422" s="141"/>
    </row>
    <row r="2423" spans="4:4">
      <c r="D2423" s="141"/>
    </row>
    <row r="2424" spans="4:4">
      <c r="D2424" s="141"/>
    </row>
    <row r="2425" spans="4:4">
      <c r="D2425" s="141"/>
    </row>
    <row r="2426" spans="4:4">
      <c r="D2426" s="141"/>
    </row>
    <row r="2427" spans="4:4">
      <c r="D2427" s="141"/>
    </row>
    <row r="2428" spans="4:4">
      <c r="D2428" s="141"/>
    </row>
    <row r="2429" spans="4:4">
      <c r="D2429" s="141"/>
    </row>
    <row r="2430" spans="4:4">
      <c r="D2430" s="141"/>
    </row>
    <row r="2431" spans="4:4">
      <c r="D2431" s="141"/>
    </row>
    <row r="2432" spans="4:4">
      <c r="D2432" s="141"/>
    </row>
    <row r="2433" spans="4:4">
      <c r="D2433" s="141"/>
    </row>
    <row r="2434" spans="4:4">
      <c r="D2434" s="141"/>
    </row>
    <row r="2435" spans="4:4">
      <c r="D2435" s="141"/>
    </row>
    <row r="2436" spans="4:4">
      <c r="D2436" s="141"/>
    </row>
    <row r="2437" spans="4:4">
      <c r="D2437" s="141"/>
    </row>
    <row r="2438" spans="4:4">
      <c r="D2438" s="141"/>
    </row>
    <row r="2439" spans="4:4">
      <c r="D2439" s="141"/>
    </row>
    <row r="2440" spans="4:4">
      <c r="D2440" s="141"/>
    </row>
    <row r="2441" spans="4:4">
      <c r="D2441" s="141"/>
    </row>
    <row r="2442" spans="4:4">
      <c r="D2442" s="141"/>
    </row>
    <row r="2443" spans="4:4">
      <c r="D2443" s="141"/>
    </row>
    <row r="2444" spans="4:4">
      <c r="D2444" s="141"/>
    </row>
    <row r="2445" spans="4:4">
      <c r="D2445" s="141"/>
    </row>
    <row r="2446" spans="4:4">
      <c r="D2446" s="141"/>
    </row>
    <row r="2447" spans="4:4">
      <c r="D2447" s="141"/>
    </row>
    <row r="2448" spans="4:4">
      <c r="D2448" s="141"/>
    </row>
    <row r="2449" spans="4:4">
      <c r="D2449" s="141"/>
    </row>
    <row r="2450" spans="4:4">
      <c r="D2450" s="141"/>
    </row>
    <row r="2451" spans="4:4">
      <c r="D2451" s="141"/>
    </row>
    <row r="2452" spans="4:4">
      <c r="D2452" s="141"/>
    </row>
    <row r="2453" spans="4:4">
      <c r="D2453" s="141"/>
    </row>
    <row r="2454" spans="4:4">
      <c r="D2454" s="141"/>
    </row>
    <row r="2455" spans="4:4">
      <c r="D2455" s="141"/>
    </row>
    <row r="2456" spans="4:4">
      <c r="D2456" s="141"/>
    </row>
    <row r="2457" spans="4:4">
      <c r="D2457" s="141"/>
    </row>
    <row r="2458" spans="4:4">
      <c r="D2458" s="141"/>
    </row>
    <row r="2459" spans="4:4">
      <c r="D2459" s="141"/>
    </row>
    <row r="2460" spans="4:4">
      <c r="D2460" s="141"/>
    </row>
    <row r="2461" spans="4:4">
      <c r="D2461" s="141"/>
    </row>
    <row r="2462" spans="4:4">
      <c r="D2462" s="141"/>
    </row>
    <row r="2463" spans="4:4">
      <c r="D2463" s="141"/>
    </row>
    <row r="2464" spans="4:4">
      <c r="D2464" s="141"/>
    </row>
    <row r="2465" spans="4:4">
      <c r="D2465" s="141"/>
    </row>
    <row r="2466" spans="4:4">
      <c r="D2466" s="141"/>
    </row>
    <row r="2467" spans="4:4">
      <c r="D2467" s="141"/>
    </row>
    <row r="2468" spans="4:4">
      <c r="D2468" s="141"/>
    </row>
    <row r="2469" spans="4:4">
      <c r="D2469" s="141"/>
    </row>
    <row r="2470" spans="4:4">
      <c r="D2470" s="141"/>
    </row>
    <row r="2471" spans="4:4">
      <c r="D2471" s="141"/>
    </row>
    <row r="2472" spans="4:4">
      <c r="D2472" s="141"/>
    </row>
    <row r="2473" spans="4:4">
      <c r="D2473" s="141"/>
    </row>
    <row r="2474" spans="4:4">
      <c r="D2474" s="141"/>
    </row>
    <row r="2475" spans="4:4">
      <c r="D2475" s="141"/>
    </row>
    <row r="2476" spans="4:4">
      <c r="D2476" s="141"/>
    </row>
    <row r="2477" spans="4:4">
      <c r="D2477" s="141"/>
    </row>
    <row r="2478" spans="4:4">
      <c r="D2478" s="141"/>
    </row>
    <row r="2479" spans="4:4">
      <c r="D2479" s="141"/>
    </row>
    <row r="2480" spans="4:4">
      <c r="D2480" s="141"/>
    </row>
    <row r="2481" spans="4:4">
      <c r="D2481" s="141"/>
    </row>
    <row r="2482" spans="4:4">
      <c r="D2482" s="141"/>
    </row>
    <row r="2483" spans="4:4">
      <c r="D2483" s="141"/>
    </row>
    <row r="2484" spans="4:4">
      <c r="D2484" s="141"/>
    </row>
    <row r="2485" spans="4:4">
      <c r="D2485" s="141"/>
    </row>
    <row r="2486" spans="4:4">
      <c r="D2486" s="141"/>
    </row>
    <row r="2487" spans="4:4">
      <c r="D2487" s="141"/>
    </row>
    <row r="2488" spans="4:4">
      <c r="D2488" s="141"/>
    </row>
    <row r="2489" spans="4:4">
      <c r="D2489" s="141"/>
    </row>
    <row r="2490" spans="4:4">
      <c r="D2490" s="141"/>
    </row>
    <row r="2491" spans="4:4">
      <c r="D2491" s="141"/>
    </row>
    <row r="2492" spans="4:4">
      <c r="D2492" s="141"/>
    </row>
    <row r="2493" spans="4:4">
      <c r="D2493" s="141"/>
    </row>
    <row r="2494" spans="4:4">
      <c r="D2494" s="141"/>
    </row>
    <row r="2495" spans="4:4">
      <c r="D2495" s="141"/>
    </row>
    <row r="2496" spans="4:4">
      <c r="D2496" s="141"/>
    </row>
    <row r="2497" spans="4:4">
      <c r="D2497" s="141"/>
    </row>
    <row r="2498" spans="4:4">
      <c r="D2498" s="141"/>
    </row>
    <row r="2499" spans="4:4">
      <c r="D2499" s="141"/>
    </row>
    <row r="2500" spans="4:4">
      <c r="D2500" s="141"/>
    </row>
    <row r="2501" spans="4:4">
      <c r="D2501" s="141"/>
    </row>
    <row r="2502" spans="4:4">
      <c r="D2502" s="141"/>
    </row>
    <row r="2503" spans="4:4">
      <c r="D2503" s="141"/>
    </row>
    <row r="2504" spans="4:4">
      <c r="D2504" s="141"/>
    </row>
    <row r="2505" spans="4:4">
      <c r="D2505" s="141"/>
    </row>
    <row r="2506" spans="4:4">
      <c r="D2506" s="141"/>
    </row>
    <row r="2507" spans="4:4">
      <c r="D2507" s="141"/>
    </row>
    <row r="2508" spans="4:4">
      <c r="D2508" s="141"/>
    </row>
    <row r="2509" spans="4:4">
      <c r="D2509" s="141"/>
    </row>
    <row r="2510" spans="4:4">
      <c r="D2510" s="141"/>
    </row>
    <row r="2511" spans="4:4">
      <c r="D2511" s="141"/>
    </row>
    <row r="2512" spans="4:4">
      <c r="D2512" s="141"/>
    </row>
    <row r="2513" spans="4:4">
      <c r="D2513" s="141"/>
    </row>
    <row r="2514" spans="4:4">
      <c r="D2514" s="141"/>
    </row>
    <row r="2515" spans="4:4">
      <c r="D2515" s="141"/>
    </row>
    <row r="2516" spans="4:4">
      <c r="D2516" s="141"/>
    </row>
    <row r="2517" spans="4:4">
      <c r="D2517" s="141"/>
    </row>
    <row r="2518" spans="4:4">
      <c r="D2518" s="141"/>
    </row>
    <row r="2519" spans="4:4">
      <c r="D2519" s="141"/>
    </row>
    <row r="2520" spans="4:4">
      <c r="D2520" s="141"/>
    </row>
    <row r="2521" spans="4:4">
      <c r="D2521" s="141"/>
    </row>
    <row r="2522" spans="4:4">
      <c r="D2522" s="141"/>
    </row>
    <row r="2523" spans="4:4">
      <c r="D2523" s="141"/>
    </row>
    <row r="2524" spans="4:4">
      <c r="D2524" s="141"/>
    </row>
    <row r="2525" spans="4:4">
      <c r="D2525" s="141"/>
    </row>
    <row r="2526" spans="4:4">
      <c r="D2526" s="141"/>
    </row>
    <row r="2527" spans="4:4">
      <c r="D2527" s="141"/>
    </row>
    <row r="2528" spans="4:4">
      <c r="D2528" s="141"/>
    </row>
    <row r="2529" spans="4:4">
      <c r="D2529" s="141"/>
    </row>
    <row r="2530" spans="4:4">
      <c r="D2530" s="141"/>
    </row>
    <row r="2531" spans="4:4">
      <c r="D2531" s="141"/>
    </row>
    <row r="2532" spans="4:4">
      <c r="D2532" s="141"/>
    </row>
    <row r="2533" spans="4:4">
      <c r="D2533" s="141"/>
    </row>
    <row r="2534" spans="4:4">
      <c r="D2534" s="141"/>
    </row>
    <row r="2535" spans="4:4">
      <c r="D2535" s="141"/>
    </row>
    <row r="2536" spans="4:4">
      <c r="D2536" s="141"/>
    </row>
    <row r="2537" spans="4:4">
      <c r="D2537" s="141"/>
    </row>
    <row r="2538" spans="4:4">
      <c r="D2538" s="141"/>
    </row>
    <row r="2539" spans="4:4">
      <c r="D2539" s="141"/>
    </row>
    <row r="2540" spans="4:4">
      <c r="D2540" s="141"/>
    </row>
    <row r="2541" spans="4:4">
      <c r="D2541" s="141"/>
    </row>
    <row r="2542" spans="4:4">
      <c r="D2542" s="141"/>
    </row>
    <row r="2543" spans="4:4">
      <c r="D2543" s="141"/>
    </row>
    <row r="2544" spans="4:4">
      <c r="D2544" s="141"/>
    </row>
    <row r="2545" spans="4:4">
      <c r="D2545" s="141"/>
    </row>
    <row r="2546" spans="4:4">
      <c r="D2546" s="141"/>
    </row>
    <row r="2547" spans="4:4">
      <c r="D2547" s="141"/>
    </row>
    <row r="2548" spans="4:4">
      <c r="D2548" s="141"/>
    </row>
    <row r="2549" spans="4:4">
      <c r="D2549" s="141"/>
    </row>
    <row r="2550" spans="4:4">
      <c r="D2550" s="141"/>
    </row>
    <row r="2551" spans="4:4">
      <c r="D2551" s="141"/>
    </row>
    <row r="2552" spans="4:4">
      <c r="D2552" s="141"/>
    </row>
    <row r="2553" spans="4:4">
      <c r="D2553" s="141"/>
    </row>
    <row r="2554" spans="4:4">
      <c r="D2554" s="141"/>
    </row>
    <row r="2555" spans="4:4">
      <c r="D2555" s="141"/>
    </row>
    <row r="2556" spans="4:4">
      <c r="D2556" s="141"/>
    </row>
    <row r="2557" spans="4:4">
      <c r="D2557" s="141"/>
    </row>
    <row r="2558" spans="4:4">
      <c r="D2558" s="141"/>
    </row>
    <row r="2559" spans="4:4">
      <c r="D2559" s="141"/>
    </row>
    <row r="2560" spans="4:4">
      <c r="D2560" s="141"/>
    </row>
    <row r="2561" spans="4:4">
      <c r="D2561" s="141"/>
    </row>
    <row r="2562" spans="4:4">
      <c r="D2562" s="141"/>
    </row>
    <row r="2563" spans="4:4">
      <c r="D2563" s="141"/>
    </row>
    <row r="2564" spans="4:4">
      <c r="D2564" s="141"/>
    </row>
    <row r="2565" spans="4:4">
      <c r="D2565" s="141"/>
    </row>
    <row r="2566" spans="4:4">
      <c r="D2566" s="141"/>
    </row>
    <row r="2567" spans="4:4">
      <c r="D2567" s="141"/>
    </row>
    <row r="2568" spans="4:4">
      <c r="D2568" s="141"/>
    </row>
    <row r="2569" spans="4:4">
      <c r="D2569" s="141"/>
    </row>
    <row r="2570" spans="4:4">
      <c r="D2570" s="141"/>
    </row>
    <row r="2571" spans="4:4">
      <c r="D2571" s="141"/>
    </row>
    <row r="2572" spans="4:4">
      <c r="D2572" s="141"/>
    </row>
    <row r="2573" spans="4:4">
      <c r="D2573" s="141"/>
    </row>
    <row r="2574" spans="4:4">
      <c r="D2574" s="141"/>
    </row>
    <row r="2575" spans="4:4">
      <c r="D2575" s="141"/>
    </row>
    <row r="2576" spans="4:4">
      <c r="D2576" s="141"/>
    </row>
    <row r="2577" spans="4:4">
      <c r="D2577" s="141"/>
    </row>
    <row r="2578" spans="4:4">
      <c r="D2578" s="141"/>
    </row>
    <row r="2579" spans="4:4">
      <c r="D2579" s="141"/>
    </row>
    <row r="2580" spans="4:4">
      <c r="D2580" s="141"/>
    </row>
    <row r="2581" spans="4:4">
      <c r="D2581" s="141"/>
    </row>
    <row r="2582" spans="4:4">
      <c r="D2582" s="141"/>
    </row>
    <row r="2583" spans="4:4">
      <c r="D2583" s="141"/>
    </row>
    <row r="2584" spans="4:4">
      <c r="D2584" s="141"/>
    </row>
    <row r="2585" spans="4:4">
      <c r="D2585" s="141"/>
    </row>
    <row r="2586" spans="4:4">
      <c r="D2586" s="141"/>
    </row>
    <row r="2587" spans="4:4">
      <c r="D2587" s="141"/>
    </row>
    <row r="2588" spans="4:4">
      <c r="D2588" s="141"/>
    </row>
    <row r="2589" spans="4:4">
      <c r="D2589" s="141"/>
    </row>
    <row r="2590" spans="4:4">
      <c r="D2590" s="141"/>
    </row>
    <row r="2591" spans="4:4">
      <c r="D2591" s="141"/>
    </row>
    <row r="2592" spans="4:4">
      <c r="D2592" s="141"/>
    </row>
    <row r="2593" spans="4:4">
      <c r="D2593" s="141"/>
    </row>
    <row r="2594" spans="4:4">
      <c r="D2594" s="141"/>
    </row>
    <row r="2595" spans="4:4">
      <c r="D2595" s="141"/>
    </row>
    <row r="2596" spans="4:4">
      <c r="D2596" s="141"/>
    </row>
    <row r="2597" spans="4:4">
      <c r="D2597" s="141"/>
    </row>
    <row r="2598" spans="4:4">
      <c r="D2598" s="141"/>
    </row>
    <row r="2599" spans="4:4">
      <c r="D2599" s="141"/>
    </row>
    <row r="2600" spans="4:4">
      <c r="D2600" s="141"/>
    </row>
    <row r="2601" spans="4:4">
      <c r="D2601" s="141"/>
    </row>
    <row r="2602" spans="4:4">
      <c r="D2602" s="141"/>
    </row>
    <row r="2603" spans="4:4">
      <c r="D2603" s="141"/>
    </row>
    <row r="2604" spans="4:4">
      <c r="D2604" s="141"/>
    </row>
    <row r="2605" spans="4:4">
      <c r="D2605" s="141"/>
    </row>
    <row r="2606" spans="4:4">
      <c r="D2606" s="141"/>
    </row>
    <row r="2607" spans="4:4">
      <c r="D2607" s="141"/>
    </row>
    <row r="2608" spans="4:4">
      <c r="D2608" s="141"/>
    </row>
    <row r="2609" spans="4:4">
      <c r="D2609" s="141"/>
    </row>
    <row r="2610" spans="4:4">
      <c r="D2610" s="141"/>
    </row>
    <row r="2611" spans="4:4">
      <c r="D2611" s="141"/>
    </row>
    <row r="2612" spans="4:4">
      <c r="D2612" s="141"/>
    </row>
    <row r="2613" spans="4:4">
      <c r="D2613" s="141"/>
    </row>
    <row r="2614" spans="4:4">
      <c r="D2614" s="141"/>
    </row>
    <row r="2615" spans="4:4">
      <c r="D2615" s="141"/>
    </row>
    <row r="2616" spans="4:4">
      <c r="D2616" s="141"/>
    </row>
    <row r="2617" spans="4:4">
      <c r="D2617" s="141"/>
    </row>
    <row r="2618" spans="4:4">
      <c r="D2618" s="141"/>
    </row>
    <row r="2619" spans="4:4">
      <c r="D2619" s="141"/>
    </row>
    <row r="2620" spans="4:4">
      <c r="D2620" s="141"/>
    </row>
    <row r="2621" spans="4:4">
      <c r="D2621" s="141"/>
    </row>
    <row r="2622" spans="4:4">
      <c r="D2622" s="141"/>
    </row>
    <row r="2623" spans="4:4">
      <c r="D2623" s="141"/>
    </row>
    <row r="2624" spans="4:4">
      <c r="D2624" s="141"/>
    </row>
    <row r="2625" spans="4:4">
      <c r="D2625" s="141"/>
    </row>
    <row r="2626" spans="4:4">
      <c r="D2626" s="141"/>
    </row>
    <row r="2627" spans="4:4">
      <c r="D2627" s="141"/>
    </row>
    <row r="2628" spans="4:4">
      <c r="D2628" s="141"/>
    </row>
    <row r="2629" spans="4:4">
      <c r="D2629" s="141"/>
    </row>
    <row r="2630" spans="4:4">
      <c r="D2630" s="141"/>
    </row>
    <row r="2631" spans="4:4">
      <c r="D2631" s="141"/>
    </row>
    <row r="2632" spans="4:4">
      <c r="D2632" s="141"/>
    </row>
    <row r="2633" spans="4:4">
      <c r="D2633" s="141"/>
    </row>
    <row r="2634" spans="4:4">
      <c r="D2634" s="141"/>
    </row>
    <row r="2635" spans="4:4">
      <c r="D2635" s="141"/>
    </row>
    <row r="2636" spans="4:4">
      <c r="D2636" s="141"/>
    </row>
    <row r="2637" spans="4:4">
      <c r="D2637" s="141"/>
    </row>
    <row r="2638" spans="4:4">
      <c r="D2638" s="141"/>
    </row>
    <row r="2639" spans="4:4">
      <c r="D2639" s="141"/>
    </row>
    <row r="2640" spans="4:4">
      <c r="D2640" s="141"/>
    </row>
    <row r="2641" spans="4:4">
      <c r="D2641" s="141"/>
    </row>
    <row r="2642" spans="4:4">
      <c r="D2642" s="141"/>
    </row>
    <row r="2643" spans="4:4">
      <c r="D2643" s="141"/>
    </row>
    <row r="2644" spans="4:4">
      <c r="D2644" s="141"/>
    </row>
    <row r="2645" spans="4:4">
      <c r="D2645" s="141"/>
    </row>
    <row r="2646" spans="4:4">
      <c r="D2646" s="141"/>
    </row>
    <row r="2647" spans="4:4">
      <c r="D2647" s="141"/>
    </row>
    <row r="2648" spans="4:4">
      <c r="D2648" s="141"/>
    </row>
    <row r="2649" spans="4:4">
      <c r="D2649" s="141"/>
    </row>
    <row r="2650" spans="4:4">
      <c r="D2650" s="141"/>
    </row>
    <row r="2651" spans="4:4">
      <c r="D2651" s="141"/>
    </row>
    <row r="2652" spans="4:4">
      <c r="D2652" s="141"/>
    </row>
    <row r="2653" spans="4:4">
      <c r="D2653" s="141"/>
    </row>
    <row r="2654" spans="4:4">
      <c r="D2654" s="141"/>
    </row>
    <row r="2655" spans="4:4">
      <c r="D2655" s="141"/>
    </row>
    <row r="2656" spans="4:4">
      <c r="D2656" s="141"/>
    </row>
    <row r="2657" spans="4:4">
      <c r="D2657" s="141"/>
    </row>
    <row r="2658" spans="4:4">
      <c r="D2658" s="141"/>
    </row>
    <row r="2659" spans="4:4">
      <c r="D2659" s="141"/>
    </row>
    <row r="2660" spans="4:4">
      <c r="D2660" s="141"/>
    </row>
    <row r="2661" spans="4:4">
      <c r="D2661" s="141"/>
    </row>
    <row r="2662" spans="4:4">
      <c r="D2662" s="141"/>
    </row>
    <row r="2663" spans="4:4">
      <c r="D2663" s="141"/>
    </row>
    <row r="2664" spans="4:4">
      <c r="D2664" s="141"/>
    </row>
    <row r="2665" spans="4:4">
      <c r="D2665" s="141"/>
    </row>
    <row r="2666" spans="4:4">
      <c r="D2666" s="141"/>
    </row>
    <row r="2667" spans="4:4">
      <c r="D2667" s="141"/>
    </row>
    <row r="2668" spans="4:4">
      <c r="D2668" s="141"/>
    </row>
    <row r="2669" spans="4:4">
      <c r="D2669" s="141"/>
    </row>
    <row r="2670" spans="4:4">
      <c r="D2670" s="141"/>
    </row>
    <row r="2671" spans="4:4">
      <c r="D2671" s="141"/>
    </row>
    <row r="2672" spans="4:4">
      <c r="D2672" s="141"/>
    </row>
    <row r="2673" spans="4:4">
      <c r="D2673" s="141"/>
    </row>
    <row r="2674" spans="4:4">
      <c r="D2674" s="141"/>
    </row>
    <row r="2675" spans="4:4">
      <c r="D2675" s="141"/>
    </row>
    <row r="2676" spans="4:4">
      <c r="D2676" s="141"/>
    </row>
    <row r="2677" spans="4:4">
      <c r="D2677" s="141"/>
    </row>
    <row r="2678" spans="4:4">
      <c r="D2678" s="141"/>
    </row>
    <row r="2679" spans="4:4">
      <c r="D2679" s="141"/>
    </row>
    <row r="2680" spans="4:4">
      <c r="D2680" s="141"/>
    </row>
    <row r="2681" spans="4:4">
      <c r="D2681" s="141"/>
    </row>
    <row r="2682" spans="4:4">
      <c r="D2682" s="141"/>
    </row>
    <row r="2683" spans="4:4">
      <c r="D2683" s="141"/>
    </row>
    <row r="2684" spans="4:4">
      <c r="D2684" s="141"/>
    </row>
    <row r="2685" spans="4:4">
      <c r="D2685" s="141"/>
    </row>
    <row r="2686" spans="4:4">
      <c r="D2686" s="141"/>
    </row>
    <row r="2687" spans="4:4">
      <c r="D2687" s="141"/>
    </row>
    <row r="2688" spans="4:4">
      <c r="D2688" s="141"/>
    </row>
    <row r="2689" spans="4:4">
      <c r="D2689" s="141"/>
    </row>
    <row r="2690" spans="4:4">
      <c r="D2690" s="141"/>
    </row>
    <row r="2691" spans="4:4">
      <c r="D2691" s="141"/>
    </row>
    <row r="2692" spans="4:4">
      <c r="D2692" s="141"/>
    </row>
    <row r="2693" spans="4:4">
      <c r="D2693" s="141"/>
    </row>
    <row r="2694" spans="4:4">
      <c r="D2694" s="141"/>
    </row>
    <row r="2695" spans="4:4">
      <c r="D2695" s="141"/>
    </row>
    <row r="2696" spans="4:4">
      <c r="D2696" s="141"/>
    </row>
    <row r="2697" spans="4:4">
      <c r="D2697" s="141"/>
    </row>
    <row r="2698" spans="4:4">
      <c r="D2698" s="141"/>
    </row>
    <row r="2699" spans="4:4">
      <c r="D2699" s="141"/>
    </row>
    <row r="2700" spans="4:4">
      <c r="D2700" s="141"/>
    </row>
    <row r="2701" spans="4:4">
      <c r="D2701" s="141"/>
    </row>
    <row r="2702" spans="4:4">
      <c r="D2702" s="141"/>
    </row>
    <row r="2703" spans="4:4">
      <c r="D2703" s="141"/>
    </row>
    <row r="2704" spans="4:4">
      <c r="D2704" s="141"/>
    </row>
    <row r="2705" spans="4:4">
      <c r="D2705" s="141"/>
    </row>
    <row r="2706" spans="4:4">
      <c r="D2706" s="141"/>
    </row>
    <row r="2707" spans="4:4">
      <c r="D2707" s="141"/>
    </row>
    <row r="2708" spans="4:4">
      <c r="D2708" s="141"/>
    </row>
    <row r="2709" spans="4:4">
      <c r="D2709" s="141"/>
    </row>
    <row r="2710" spans="4:4">
      <c r="D2710" s="141"/>
    </row>
    <row r="2711" spans="4:4">
      <c r="D2711" s="141"/>
    </row>
    <row r="2712" spans="4:4">
      <c r="D2712" s="141"/>
    </row>
    <row r="2713" spans="4:4">
      <c r="D2713" s="141"/>
    </row>
    <row r="2714" spans="4:4">
      <c r="D2714" s="141"/>
    </row>
    <row r="2715" spans="4:4">
      <c r="D2715" s="141"/>
    </row>
    <row r="2716" spans="4:4">
      <c r="D2716" s="141"/>
    </row>
    <row r="2717" spans="4:4">
      <c r="D2717" s="141"/>
    </row>
    <row r="2718" spans="4:4">
      <c r="D2718" s="141"/>
    </row>
    <row r="2719" spans="4:4">
      <c r="D2719" s="141"/>
    </row>
    <row r="2720" spans="4:4">
      <c r="D2720" s="141"/>
    </row>
    <row r="2721" spans="4:4">
      <c r="D2721" s="141"/>
    </row>
    <row r="2722" spans="4:4">
      <c r="D2722" s="141"/>
    </row>
    <row r="2723" spans="4:4">
      <c r="D2723" s="141"/>
    </row>
    <row r="2724" spans="4:4">
      <c r="D2724" s="141"/>
    </row>
    <row r="2725" spans="4:4">
      <c r="D2725" s="141"/>
    </row>
    <row r="2726" spans="4:4">
      <c r="D2726" s="141"/>
    </row>
    <row r="2727" spans="4:4">
      <c r="D2727" s="141"/>
    </row>
    <row r="2728" spans="4:4">
      <c r="D2728" s="141"/>
    </row>
    <row r="2729" spans="4:4">
      <c r="D2729" s="141"/>
    </row>
    <row r="2730" spans="4:4">
      <c r="D2730" s="141"/>
    </row>
    <row r="2731" spans="4:4">
      <c r="D2731" s="141"/>
    </row>
    <row r="2732" spans="4:4">
      <c r="D2732" s="141"/>
    </row>
    <row r="2733" spans="4:4">
      <c r="D2733" s="141"/>
    </row>
    <row r="2734" spans="4:4">
      <c r="D2734" s="141"/>
    </row>
    <row r="2735" spans="4:4">
      <c r="D2735" s="141"/>
    </row>
    <row r="2736" spans="4:4">
      <c r="D2736" s="141"/>
    </row>
    <row r="2737" spans="4:4">
      <c r="D2737" s="141"/>
    </row>
    <row r="2738" spans="4:4">
      <c r="D2738" s="141"/>
    </row>
    <row r="2739" spans="4:4">
      <c r="D2739" s="141"/>
    </row>
    <row r="2740" spans="4:4">
      <c r="D2740" s="141"/>
    </row>
    <row r="2741" spans="4:4">
      <c r="D2741" s="141"/>
    </row>
    <row r="2742" spans="4:4">
      <c r="D2742" s="141"/>
    </row>
    <row r="2743" spans="4:4">
      <c r="D2743" s="141"/>
    </row>
    <row r="2744" spans="4:4">
      <c r="D2744" s="141"/>
    </row>
    <row r="2745" spans="4:4">
      <c r="D2745" s="141"/>
    </row>
    <row r="2746" spans="4:4">
      <c r="D2746" s="141"/>
    </row>
    <row r="2747" spans="4:4">
      <c r="D2747" s="141"/>
    </row>
    <row r="2748" spans="4:4">
      <c r="D2748" s="141"/>
    </row>
    <row r="2749" spans="4:4">
      <c r="D2749" s="141"/>
    </row>
    <row r="2750" spans="4:4">
      <c r="D2750" s="141"/>
    </row>
    <row r="2751" spans="4:4">
      <c r="D2751" s="141"/>
    </row>
    <row r="2752" spans="4:4">
      <c r="D2752" s="141"/>
    </row>
    <row r="2753" spans="4:4">
      <c r="D2753" s="141"/>
    </row>
    <row r="2754" spans="4:4">
      <c r="D2754" s="141"/>
    </row>
    <row r="2755" spans="4:4">
      <c r="D2755" s="141"/>
    </row>
    <row r="2756" spans="4:4">
      <c r="D2756" s="141"/>
    </row>
    <row r="2757" spans="4:4">
      <c r="D2757" s="141"/>
    </row>
    <row r="2758" spans="4:4">
      <c r="D2758" s="141"/>
    </row>
    <row r="2759" spans="4:4">
      <c r="D2759" s="141"/>
    </row>
    <row r="2760" spans="4:4">
      <c r="D2760" s="141"/>
    </row>
    <row r="2761" spans="4:4">
      <c r="D2761" s="141"/>
    </row>
    <row r="2762" spans="4:4">
      <c r="D2762" s="141"/>
    </row>
    <row r="2763" spans="4:4">
      <c r="D2763" s="141"/>
    </row>
    <row r="2764" spans="4:4">
      <c r="D2764" s="141"/>
    </row>
    <row r="2765" spans="4:4">
      <c r="D2765" s="141"/>
    </row>
    <row r="2766" spans="4:4">
      <c r="D2766" s="141"/>
    </row>
    <row r="2767" spans="4:4">
      <c r="D2767" s="141"/>
    </row>
    <row r="2768" spans="4:4">
      <c r="D2768" s="141"/>
    </row>
    <row r="2769" spans="4:4">
      <c r="D2769" s="141"/>
    </row>
    <row r="2770" spans="4:4">
      <c r="D2770" s="141"/>
    </row>
    <row r="2771" spans="4:4">
      <c r="D2771" s="141"/>
    </row>
    <row r="2772" spans="4:4">
      <c r="D2772" s="141"/>
    </row>
    <row r="2773" spans="4:4">
      <c r="D2773" s="141"/>
    </row>
    <row r="2774" spans="4:4">
      <c r="D2774" s="141"/>
    </row>
    <row r="2775" spans="4:4">
      <c r="D2775" s="141"/>
    </row>
    <row r="2776" spans="4:4">
      <c r="D2776" s="141"/>
    </row>
    <row r="2777" spans="4:4">
      <c r="D2777" s="141"/>
    </row>
    <row r="2778" spans="4:4">
      <c r="D2778" s="141"/>
    </row>
    <row r="2779" spans="4:4">
      <c r="D2779" s="141"/>
    </row>
    <row r="2780" spans="4:4">
      <c r="D2780" s="141"/>
    </row>
    <row r="2781" spans="4:4">
      <c r="D2781" s="141"/>
    </row>
    <row r="2782" spans="4:4">
      <c r="D2782" s="141"/>
    </row>
    <row r="2783" spans="4:4">
      <c r="D2783" s="141"/>
    </row>
    <row r="2784" spans="4:4">
      <c r="D2784" s="141"/>
    </row>
    <row r="2785" spans="4:4">
      <c r="D2785" s="141"/>
    </row>
    <row r="2786" spans="4:4">
      <c r="D2786" s="141"/>
    </row>
    <row r="2787" spans="4:4">
      <c r="D2787" s="141"/>
    </row>
    <row r="2788" spans="4:4">
      <c r="D2788" s="141"/>
    </row>
    <row r="2789" spans="4:4">
      <c r="D2789" s="141"/>
    </row>
    <row r="2790" spans="4:4">
      <c r="D2790" s="141"/>
    </row>
    <row r="2791" spans="4:4">
      <c r="D2791" s="141"/>
    </row>
    <row r="2792" spans="4:4">
      <c r="D2792" s="141"/>
    </row>
    <row r="2793" spans="4:4">
      <c r="D2793" s="141"/>
    </row>
    <row r="2794" spans="4:4">
      <c r="D2794" s="141"/>
    </row>
    <row r="2795" spans="4:4">
      <c r="D2795" s="141"/>
    </row>
    <row r="2796" spans="4:4">
      <c r="D2796" s="141"/>
    </row>
    <row r="2797" spans="4:4">
      <c r="D2797" s="141"/>
    </row>
    <row r="2798" spans="4:4">
      <c r="D2798" s="141"/>
    </row>
    <row r="2799" spans="4:4">
      <c r="D2799" s="141"/>
    </row>
    <row r="2800" spans="4:4">
      <c r="D2800" s="141"/>
    </row>
    <row r="2801" spans="4:4">
      <c r="D2801" s="141"/>
    </row>
    <row r="2802" spans="4:4">
      <c r="D2802" s="141"/>
    </row>
    <row r="2803" spans="4:4">
      <c r="D2803" s="141"/>
    </row>
    <row r="2804" spans="4:4">
      <c r="D2804" s="141"/>
    </row>
    <row r="2805" spans="4:4">
      <c r="D2805" s="141"/>
    </row>
    <row r="2806" spans="4:4">
      <c r="D2806" s="141"/>
    </row>
    <row r="2807" spans="4:4">
      <c r="D2807" s="141"/>
    </row>
    <row r="2808" spans="4:4">
      <c r="D2808" s="141"/>
    </row>
    <row r="2809" spans="4:4">
      <c r="D2809" s="141"/>
    </row>
    <row r="2810" spans="4:4">
      <c r="D2810" s="141"/>
    </row>
    <row r="2811" spans="4:4">
      <c r="D2811" s="141"/>
    </row>
    <row r="2812" spans="4:4">
      <c r="D2812" s="141"/>
    </row>
    <row r="2813" spans="4:4">
      <c r="D2813" s="141"/>
    </row>
    <row r="2814" spans="4:4">
      <c r="D2814" s="141"/>
    </row>
    <row r="2815" spans="4:4">
      <c r="D2815" s="141"/>
    </row>
    <row r="2816" spans="4:4">
      <c r="D2816" s="141"/>
    </row>
    <row r="2817" spans="4:4">
      <c r="D2817" s="141"/>
    </row>
    <row r="2818" spans="4:4">
      <c r="D2818" s="141"/>
    </row>
    <row r="2819" spans="4:4">
      <c r="D2819" s="141"/>
    </row>
    <row r="2820" spans="4:4">
      <c r="D2820" s="141"/>
    </row>
    <row r="2821" spans="4:4">
      <c r="D2821" s="141"/>
    </row>
    <row r="2822" spans="4:4">
      <c r="D2822" s="141"/>
    </row>
    <row r="2823" spans="4:4">
      <c r="D2823" s="141"/>
    </row>
    <row r="2824" spans="4:4">
      <c r="D2824" s="141"/>
    </row>
    <row r="2825" spans="4:4">
      <c r="D2825" s="141"/>
    </row>
    <row r="2826" spans="4:4">
      <c r="D2826" s="141"/>
    </row>
    <row r="2827" spans="4:4">
      <c r="D2827" s="141"/>
    </row>
    <row r="2828" spans="4:4">
      <c r="D2828" s="141"/>
    </row>
    <row r="2829" spans="4:4">
      <c r="D2829" s="141"/>
    </row>
    <row r="2830" spans="4:4">
      <c r="D2830" s="141"/>
    </row>
    <row r="2831" spans="4:4">
      <c r="D2831" s="141"/>
    </row>
    <row r="2832" spans="4:4">
      <c r="D2832" s="141"/>
    </row>
    <row r="2833" spans="4:4">
      <c r="D2833" s="141"/>
    </row>
    <row r="2834" spans="4:4">
      <c r="D2834" s="141"/>
    </row>
    <row r="2835" spans="4:4">
      <c r="D2835" s="141"/>
    </row>
    <row r="2836" spans="4:4">
      <c r="D2836" s="141"/>
    </row>
    <row r="2837" spans="4:4">
      <c r="D2837" s="141"/>
    </row>
    <row r="2838" spans="4:4">
      <c r="D2838" s="141"/>
    </row>
    <row r="2839" spans="4:4">
      <c r="D2839" s="141"/>
    </row>
    <row r="2840" spans="4:4">
      <c r="D2840" s="141"/>
    </row>
    <row r="2841" spans="4:4">
      <c r="D2841" s="141"/>
    </row>
    <row r="2842" spans="4:4">
      <c r="D2842" s="141"/>
    </row>
    <row r="2843" spans="4:4">
      <c r="D2843" s="141"/>
    </row>
    <row r="2844" spans="4:4">
      <c r="D2844" s="141"/>
    </row>
    <row r="2845" spans="4:4">
      <c r="D2845" s="141"/>
    </row>
    <row r="2846" spans="4:4">
      <c r="D2846" s="141"/>
    </row>
    <row r="2847" spans="4:4">
      <c r="D2847" s="141"/>
    </row>
    <row r="2848" spans="4:4">
      <c r="D2848" s="141"/>
    </row>
    <row r="2849" spans="4:4">
      <c r="D2849" s="141"/>
    </row>
    <row r="2850" spans="4:4">
      <c r="D2850" s="141"/>
    </row>
    <row r="2851" spans="4:4">
      <c r="D2851" s="141"/>
    </row>
    <row r="2852" spans="4:4">
      <c r="D2852" s="141"/>
    </row>
    <row r="2853" spans="4:4">
      <c r="D2853" s="141"/>
    </row>
    <row r="2854" spans="4:4">
      <c r="D2854" s="141"/>
    </row>
    <row r="2855" spans="4:4">
      <c r="D2855" s="141"/>
    </row>
    <row r="2856" spans="4:4">
      <c r="D2856" s="141"/>
    </row>
    <row r="2857" spans="4:4">
      <c r="D2857" s="141"/>
    </row>
    <row r="2858" spans="4:4">
      <c r="D2858" s="141"/>
    </row>
    <row r="2859" spans="4:4">
      <c r="D2859" s="141"/>
    </row>
    <row r="2860" spans="4:4">
      <c r="D2860" s="141"/>
    </row>
    <row r="2861" spans="4:4">
      <c r="D2861" s="141"/>
    </row>
    <row r="2862" spans="4:4">
      <c r="D2862" s="141"/>
    </row>
    <row r="2863" spans="4:4">
      <c r="D2863" s="141"/>
    </row>
    <row r="2864" spans="4:4">
      <c r="D2864" s="141"/>
    </row>
    <row r="2865" spans="4:4">
      <c r="D2865" s="141"/>
    </row>
    <row r="2866" spans="4:4">
      <c r="D2866" s="141"/>
    </row>
    <row r="2867" spans="4:4">
      <c r="D2867" s="141"/>
    </row>
    <row r="2868" spans="4:4">
      <c r="D2868" s="141"/>
    </row>
    <row r="2869" spans="4:4">
      <c r="D2869" s="141"/>
    </row>
    <row r="2870" spans="4:4">
      <c r="D2870" s="141"/>
    </row>
    <row r="2871" spans="4:4">
      <c r="D2871" s="141"/>
    </row>
    <row r="2872" spans="4:4">
      <c r="D2872" s="141"/>
    </row>
    <row r="2873" spans="4:4">
      <c r="D2873" s="141"/>
    </row>
    <row r="2874" spans="4:4">
      <c r="D2874" s="141"/>
    </row>
    <row r="2875" spans="4:4">
      <c r="D2875" s="141"/>
    </row>
    <row r="2876" spans="4:4">
      <c r="D2876" s="141"/>
    </row>
    <row r="2877" spans="4:4">
      <c r="D2877" s="141"/>
    </row>
    <row r="2878" spans="4:4">
      <c r="D2878" s="141"/>
    </row>
    <row r="2879" spans="4:4">
      <c r="D2879" s="141"/>
    </row>
    <row r="2880" spans="4:4">
      <c r="D2880" s="141"/>
    </row>
    <row r="2881" spans="4:4">
      <c r="D2881" s="141"/>
    </row>
    <row r="2882" spans="4:4">
      <c r="D2882" s="141"/>
    </row>
    <row r="2883" spans="4:4">
      <c r="D2883" s="141"/>
    </row>
    <row r="2884" spans="4:4">
      <c r="D2884" s="141"/>
    </row>
    <row r="2885" spans="4:4">
      <c r="D2885" s="141"/>
    </row>
    <row r="2886" spans="4:4">
      <c r="D2886" s="141"/>
    </row>
    <row r="2887" spans="4:4">
      <c r="D2887" s="141"/>
    </row>
    <row r="2888" spans="4:4">
      <c r="D2888" s="141"/>
    </row>
    <row r="2889" spans="4:4">
      <c r="D2889" s="141"/>
    </row>
    <row r="2890" spans="4:4">
      <c r="D2890" s="141"/>
    </row>
    <row r="2891" spans="4:4">
      <c r="D2891" s="141"/>
    </row>
    <row r="2892" spans="4:4">
      <c r="D2892" s="141"/>
    </row>
    <row r="2893" spans="4:4">
      <c r="D2893" s="141"/>
    </row>
    <row r="2894" spans="4:4">
      <c r="D2894" s="141"/>
    </row>
    <row r="2895" spans="4:4">
      <c r="D2895" s="141"/>
    </row>
    <row r="2896" spans="4:4">
      <c r="D2896" s="141"/>
    </row>
    <row r="2897" spans="4:4">
      <c r="D2897" s="141"/>
    </row>
    <row r="2898" spans="4:4">
      <c r="D2898" s="141"/>
    </row>
    <row r="2899" spans="4:4">
      <c r="D2899" s="141"/>
    </row>
    <row r="2900" spans="4:4">
      <c r="D2900" s="141"/>
    </row>
    <row r="2901" spans="4:4">
      <c r="D2901" s="141"/>
    </row>
    <row r="2902" spans="4:4">
      <c r="D2902" s="141"/>
    </row>
    <row r="2903" spans="4:4">
      <c r="D2903" s="141"/>
    </row>
    <row r="2904" spans="4:4">
      <c r="D2904" s="141"/>
    </row>
    <row r="2905" spans="4:4">
      <c r="D2905" s="141"/>
    </row>
    <row r="2906" spans="4:4">
      <c r="D2906" s="141"/>
    </row>
    <row r="2907" spans="4:4">
      <c r="D2907" s="141"/>
    </row>
    <row r="2908" spans="4:4">
      <c r="D2908" s="141"/>
    </row>
    <row r="2909" spans="4:4">
      <c r="D2909" s="141"/>
    </row>
    <row r="2910" spans="4:4">
      <c r="D2910" s="141"/>
    </row>
    <row r="2911" spans="4:4">
      <c r="D2911" s="141"/>
    </row>
    <row r="2912" spans="4:4">
      <c r="D2912" s="141"/>
    </row>
    <row r="2913" spans="4:4">
      <c r="D2913" s="141"/>
    </row>
    <row r="2914" spans="4:4">
      <c r="D2914" s="141"/>
    </row>
    <row r="2915" spans="4:4">
      <c r="D2915" s="141"/>
    </row>
    <row r="2916" spans="4:4">
      <c r="D2916" s="141"/>
    </row>
    <row r="2917" spans="4:4">
      <c r="D2917" s="141"/>
    </row>
    <row r="2918" spans="4:4">
      <c r="D2918" s="141"/>
    </row>
    <row r="2919" spans="4:4">
      <c r="D2919" s="141"/>
    </row>
    <row r="2920" spans="4:4">
      <c r="D2920" s="141"/>
    </row>
    <row r="2921" spans="4:4">
      <c r="D2921" s="141"/>
    </row>
    <row r="2922" spans="4:4">
      <c r="D2922" s="141"/>
    </row>
    <row r="2923" spans="4:4">
      <c r="D2923" s="141"/>
    </row>
    <row r="2924" spans="4:4">
      <c r="D2924" s="141"/>
    </row>
    <row r="2925" spans="4:4">
      <c r="D2925" s="141"/>
    </row>
    <row r="2926" spans="4:4">
      <c r="D2926" s="141"/>
    </row>
    <row r="2927" spans="4:4">
      <c r="D2927" s="141"/>
    </row>
    <row r="2928" spans="4:4">
      <c r="D2928" s="141"/>
    </row>
    <row r="2929" spans="4:4">
      <c r="D2929" s="141"/>
    </row>
    <row r="2930" spans="4:4">
      <c r="D2930" s="141"/>
    </row>
    <row r="2931" spans="4:4">
      <c r="D2931" s="141"/>
    </row>
    <row r="2932" spans="4:4">
      <c r="D2932" s="141"/>
    </row>
    <row r="2933" spans="4:4">
      <c r="D2933" s="141"/>
    </row>
    <row r="2934" spans="4:4">
      <c r="D2934" s="141"/>
    </row>
    <row r="2935" spans="4:4">
      <c r="D2935" s="141"/>
    </row>
    <row r="2936" spans="4:4">
      <c r="D2936" s="141"/>
    </row>
    <row r="2937" spans="4:4">
      <c r="D2937" s="141"/>
    </row>
    <row r="2938" spans="4:4">
      <c r="D2938" s="141"/>
    </row>
    <row r="2939" spans="4:4">
      <c r="D2939" s="141"/>
    </row>
    <row r="2940" spans="4:4">
      <c r="D2940" s="141"/>
    </row>
    <row r="2941" spans="4:4">
      <c r="D2941" s="141"/>
    </row>
    <row r="2942" spans="4:4">
      <c r="D2942" s="141"/>
    </row>
    <row r="2943" spans="4:4">
      <c r="D2943" s="141"/>
    </row>
    <row r="2944" spans="4:4">
      <c r="D2944" s="141"/>
    </row>
    <row r="2945" spans="4:4">
      <c r="D2945" s="141"/>
    </row>
    <row r="2946" spans="4:4">
      <c r="D2946" s="141"/>
    </row>
    <row r="2947" spans="4:4">
      <c r="D2947" s="141"/>
    </row>
    <row r="2948" spans="4:4">
      <c r="D2948" s="141"/>
    </row>
    <row r="2949" spans="4:4">
      <c r="D2949" s="141"/>
    </row>
    <row r="2950" spans="4:4">
      <c r="D2950" s="141"/>
    </row>
    <row r="2951" spans="4:4">
      <c r="D2951" s="141"/>
    </row>
    <row r="2952" spans="4:4">
      <c r="D2952" s="141"/>
    </row>
    <row r="2953" spans="4:4">
      <c r="D2953" s="141"/>
    </row>
    <row r="2954" spans="4:4">
      <c r="D2954" s="141"/>
    </row>
    <row r="2955" spans="4:4">
      <c r="D2955" s="141"/>
    </row>
    <row r="2956" spans="4:4">
      <c r="D2956" s="141"/>
    </row>
    <row r="2957" spans="4:4">
      <c r="D2957" s="141"/>
    </row>
    <row r="2958" spans="4:4">
      <c r="D2958" s="141"/>
    </row>
    <row r="2959" spans="4:4">
      <c r="D2959" s="141"/>
    </row>
    <row r="2960" spans="4:4">
      <c r="D2960" s="141"/>
    </row>
    <row r="2961" spans="4:4">
      <c r="D2961" s="141"/>
    </row>
    <row r="2962" spans="4:4">
      <c r="D2962" s="141"/>
    </row>
    <row r="2963" spans="4:4">
      <c r="D2963" s="141"/>
    </row>
    <row r="2964" spans="4:4">
      <c r="D2964" s="141"/>
    </row>
    <row r="2965" spans="4:4">
      <c r="D2965" s="141"/>
    </row>
    <row r="2966" spans="4:4">
      <c r="D2966" s="141"/>
    </row>
    <row r="2967" spans="4:4">
      <c r="D2967" s="141"/>
    </row>
    <row r="2968" spans="4:4">
      <c r="D2968" s="141"/>
    </row>
    <row r="2969" spans="4:4">
      <c r="D2969" s="141"/>
    </row>
    <row r="2970" spans="4:4">
      <c r="D2970" s="141"/>
    </row>
    <row r="2971" spans="4:4">
      <c r="D2971" s="141"/>
    </row>
    <row r="2972" spans="4:4">
      <c r="D2972" s="141"/>
    </row>
    <row r="2973" spans="4:4">
      <c r="D2973" s="141"/>
    </row>
    <row r="2974" spans="4:4">
      <c r="D2974" s="141"/>
    </row>
    <row r="2975" spans="4:4">
      <c r="D2975" s="141"/>
    </row>
    <row r="2976" spans="4:4">
      <c r="D2976" s="141"/>
    </row>
    <row r="2977" spans="4:4">
      <c r="D2977" s="141"/>
    </row>
    <row r="2978" spans="4:4">
      <c r="D2978" s="141"/>
    </row>
    <row r="2979" spans="4:4">
      <c r="D2979" s="141"/>
    </row>
    <row r="2980" spans="4:4">
      <c r="D2980" s="141"/>
    </row>
    <row r="2981" spans="4:4">
      <c r="D2981" s="141"/>
    </row>
    <row r="2982" spans="4:4">
      <c r="D2982" s="141"/>
    </row>
    <row r="2983" spans="4:4">
      <c r="D2983" s="141"/>
    </row>
    <row r="2984" spans="4:4">
      <c r="D2984" s="141"/>
    </row>
    <row r="2985" spans="4:4">
      <c r="D2985" s="141"/>
    </row>
    <row r="2986" spans="4:4">
      <c r="D2986" s="141"/>
    </row>
    <row r="2987" spans="4:4">
      <c r="D2987" s="141"/>
    </row>
    <row r="2988" spans="4:4">
      <c r="D2988" s="141"/>
    </row>
    <row r="2989" spans="4:4">
      <c r="D2989" s="141"/>
    </row>
    <row r="2990" spans="4:4">
      <c r="D2990" s="141"/>
    </row>
    <row r="2991" spans="4:4">
      <c r="D2991" s="141"/>
    </row>
    <row r="2992" spans="4:4">
      <c r="D2992" s="141"/>
    </row>
    <row r="2993" spans="4:4">
      <c r="D2993" s="141"/>
    </row>
    <row r="2994" spans="4:4">
      <c r="D2994" s="141"/>
    </row>
    <row r="2995" spans="4:4">
      <c r="D2995" s="141"/>
    </row>
    <row r="2996" spans="4:4">
      <c r="D2996" s="141"/>
    </row>
    <row r="2997" spans="4:4">
      <c r="D2997" s="141"/>
    </row>
    <row r="2998" spans="4:4">
      <c r="D2998" s="141"/>
    </row>
    <row r="2999" spans="4:4">
      <c r="D2999" s="141"/>
    </row>
    <row r="3000" spans="4:4">
      <c r="D3000" s="141"/>
    </row>
    <row r="3001" spans="4:4">
      <c r="D3001" s="141"/>
    </row>
    <row r="3002" spans="4:4">
      <c r="D3002" s="141"/>
    </row>
    <row r="3003" spans="4:4">
      <c r="D3003" s="141"/>
    </row>
    <row r="3004" spans="4:4">
      <c r="D3004" s="141"/>
    </row>
    <row r="3005" spans="4:4">
      <c r="D3005" s="141"/>
    </row>
    <row r="3006" spans="4:4">
      <c r="D3006" s="141"/>
    </row>
    <row r="3007" spans="4:4">
      <c r="D3007" s="141"/>
    </row>
    <row r="3008" spans="4:4">
      <c r="D3008" s="141"/>
    </row>
    <row r="3009" spans="4:4">
      <c r="D3009" s="141"/>
    </row>
    <row r="3010" spans="4:4">
      <c r="D3010" s="141"/>
    </row>
    <row r="3011" spans="4:4">
      <c r="D3011" s="141"/>
    </row>
    <row r="3012" spans="4:4">
      <c r="D3012" s="141"/>
    </row>
    <row r="3013" spans="4:4">
      <c r="D3013" s="141"/>
    </row>
    <row r="3014" spans="4:4">
      <c r="D3014" s="141"/>
    </row>
    <row r="3015" spans="4:4">
      <c r="D3015" s="141"/>
    </row>
    <row r="3016" spans="4:4">
      <c r="D3016" s="141"/>
    </row>
    <row r="3017" spans="4:4">
      <c r="D3017" s="141"/>
    </row>
    <row r="3018" spans="4:4">
      <c r="D3018" s="141"/>
    </row>
    <row r="3019" spans="4:4">
      <c r="D3019" s="141"/>
    </row>
    <row r="3020" spans="4:4">
      <c r="D3020" s="141"/>
    </row>
    <row r="3021" spans="4:4">
      <c r="D3021" s="141"/>
    </row>
    <row r="3022" spans="4:4">
      <c r="D3022" s="141"/>
    </row>
    <row r="3023" spans="4:4">
      <c r="D3023" s="141"/>
    </row>
    <row r="3024" spans="4:4">
      <c r="D3024" s="141"/>
    </row>
    <row r="3025" spans="4:4">
      <c r="D3025" s="141"/>
    </row>
    <row r="3026" spans="4:4">
      <c r="D3026" s="141"/>
    </row>
    <row r="3027" spans="4:4">
      <c r="D3027" s="141"/>
    </row>
    <row r="3028" spans="4:4">
      <c r="D3028" s="141"/>
    </row>
    <row r="3029" spans="4:4">
      <c r="D3029" s="141"/>
    </row>
    <row r="3030" spans="4:4">
      <c r="D3030" s="141"/>
    </row>
    <row r="3031" spans="4:4">
      <c r="D3031" s="141"/>
    </row>
    <row r="3032" spans="4:4">
      <c r="D3032" s="141"/>
    </row>
    <row r="3033" spans="4:4">
      <c r="D3033" s="141"/>
    </row>
    <row r="3034" spans="4:4">
      <c r="D3034" s="141"/>
    </row>
    <row r="3035" spans="4:4">
      <c r="D3035" s="141"/>
    </row>
    <row r="3036" spans="4:4">
      <c r="D3036" s="141"/>
    </row>
    <row r="3037" spans="4:4">
      <c r="D3037" s="141"/>
    </row>
    <row r="3038" spans="4:4">
      <c r="D3038" s="141"/>
    </row>
    <row r="3039" spans="4:4">
      <c r="D3039" s="141"/>
    </row>
    <row r="3040" spans="4:4">
      <c r="D3040" s="141"/>
    </row>
    <row r="3041" spans="4:4">
      <c r="D3041" s="141"/>
    </row>
    <row r="3042" spans="4:4">
      <c r="D3042" s="141"/>
    </row>
    <row r="3043" spans="4:4">
      <c r="D3043" s="141"/>
    </row>
    <row r="3044" spans="4:4">
      <c r="D3044" s="141"/>
    </row>
    <row r="3045" spans="4:4">
      <c r="D3045" s="141"/>
    </row>
    <row r="3046" spans="4:4">
      <c r="D3046" s="141"/>
    </row>
    <row r="3047" spans="4:4">
      <c r="D3047" s="141"/>
    </row>
    <row r="3048" spans="4:4">
      <c r="D3048" s="141"/>
    </row>
    <row r="3049" spans="4:4">
      <c r="D3049" s="141"/>
    </row>
    <row r="3050" spans="4:4">
      <c r="D3050" s="141"/>
    </row>
    <row r="3051" spans="4:4">
      <c r="D3051" s="141"/>
    </row>
    <row r="3052" spans="4:4">
      <c r="D3052" s="141"/>
    </row>
    <row r="3053" spans="4:4">
      <c r="D3053" s="141"/>
    </row>
    <row r="3054" spans="4:4">
      <c r="D3054" s="141"/>
    </row>
    <row r="3055" spans="4:4">
      <c r="D3055" s="141"/>
    </row>
    <row r="3056" spans="4:4">
      <c r="D3056" s="141"/>
    </row>
    <row r="3057" spans="4:4">
      <c r="D3057" s="141"/>
    </row>
    <row r="3058" spans="4:4">
      <c r="D3058" s="141"/>
    </row>
    <row r="3059" spans="4:4">
      <c r="D3059" s="141"/>
    </row>
    <row r="3060" spans="4:4">
      <c r="D3060" s="141"/>
    </row>
    <row r="3061" spans="4:4">
      <c r="D3061" s="141"/>
    </row>
    <row r="3062" spans="4:4">
      <c r="D3062" s="141"/>
    </row>
    <row r="3063" spans="4:4">
      <c r="D3063" s="141"/>
    </row>
    <row r="3064" spans="4:4">
      <c r="D3064" s="141"/>
    </row>
    <row r="3065" spans="4:4">
      <c r="D3065" s="141"/>
    </row>
    <row r="3066" spans="4:4">
      <c r="D3066" s="141"/>
    </row>
    <row r="3067" spans="4:4">
      <c r="D3067" s="141"/>
    </row>
    <row r="3068" spans="4:4">
      <c r="D3068" s="141"/>
    </row>
    <row r="3069" spans="4:4">
      <c r="D3069" s="141"/>
    </row>
    <row r="3070" spans="4:4">
      <c r="D3070" s="141"/>
    </row>
    <row r="3071" spans="4:4">
      <c r="D3071" s="141"/>
    </row>
    <row r="3072" spans="4:4">
      <c r="D3072" s="141"/>
    </row>
    <row r="3073" spans="4:4">
      <c r="D3073" s="141"/>
    </row>
    <row r="3074" spans="4:4">
      <c r="D3074" s="141"/>
    </row>
    <row r="3075" spans="4:4">
      <c r="D3075" s="141"/>
    </row>
    <row r="3076" spans="4:4">
      <c r="D3076" s="141"/>
    </row>
    <row r="3077" spans="4:4">
      <c r="D3077" s="141"/>
    </row>
    <row r="3078" spans="4:4">
      <c r="D3078" s="141"/>
    </row>
    <row r="3079" spans="4:4">
      <c r="D3079" s="141"/>
    </row>
    <row r="3080" spans="4:4">
      <c r="D3080" s="141"/>
    </row>
    <row r="3081" spans="4:4">
      <c r="D3081" s="141"/>
    </row>
    <row r="3082" spans="4:4">
      <c r="D3082" s="141"/>
    </row>
    <row r="3083" spans="4:4">
      <c r="D3083" s="141"/>
    </row>
    <row r="3084" spans="4:4">
      <c r="D3084" s="141"/>
    </row>
    <row r="3085" spans="4:4">
      <c r="D3085" s="141"/>
    </row>
    <row r="3086" spans="4:4">
      <c r="D3086" s="141"/>
    </row>
    <row r="3087" spans="4:4">
      <c r="D3087" s="141"/>
    </row>
    <row r="3088" spans="4:4">
      <c r="D3088" s="141"/>
    </row>
    <row r="3089" spans="4:4">
      <c r="D3089" s="141"/>
    </row>
    <row r="3090" spans="4:4">
      <c r="D3090" s="141"/>
    </row>
    <row r="3091" spans="4:4">
      <c r="D3091" s="141"/>
    </row>
    <row r="3092" spans="4:4">
      <c r="D3092" s="141"/>
    </row>
    <row r="3093" spans="4:4">
      <c r="D3093" s="141"/>
    </row>
    <row r="3094" spans="4:4">
      <c r="D3094" s="141"/>
    </row>
    <row r="3095" spans="4:4">
      <c r="D3095" s="141"/>
    </row>
    <row r="3096" spans="4:4">
      <c r="D3096" s="141"/>
    </row>
    <row r="3097" spans="4:4">
      <c r="D3097" s="141"/>
    </row>
    <row r="3098" spans="4:4">
      <c r="D3098" s="141"/>
    </row>
    <row r="3099" spans="4:4">
      <c r="D3099" s="141"/>
    </row>
    <row r="3100" spans="4:4">
      <c r="D3100" s="141"/>
    </row>
    <row r="3101" spans="4:4">
      <c r="D3101" s="141"/>
    </row>
    <row r="3102" spans="4:4">
      <c r="D3102" s="141"/>
    </row>
    <row r="3103" spans="4:4">
      <c r="D3103" s="141"/>
    </row>
    <row r="3104" spans="4:4">
      <c r="D3104" s="141"/>
    </row>
    <row r="3105" spans="4:4">
      <c r="D3105" s="141"/>
    </row>
    <row r="3106" spans="4:4">
      <c r="D3106" s="141"/>
    </row>
    <row r="3107" spans="4:4">
      <c r="D3107" s="141"/>
    </row>
    <row r="3108" spans="4:4">
      <c r="D3108" s="141"/>
    </row>
    <row r="3109" spans="4:4">
      <c r="D3109" s="141"/>
    </row>
    <row r="3110" spans="4:4">
      <c r="D3110" s="141"/>
    </row>
    <row r="3111" spans="4:4">
      <c r="D3111" s="141"/>
    </row>
    <row r="3112" spans="4:4">
      <c r="D3112" s="141"/>
    </row>
    <row r="3113" spans="4:4">
      <c r="D3113" s="141"/>
    </row>
    <row r="3114" spans="4:4">
      <c r="D3114" s="141"/>
    </row>
    <row r="3115" spans="4:4">
      <c r="D3115" s="141"/>
    </row>
    <row r="3116" spans="4:4">
      <c r="D3116" s="141"/>
    </row>
    <row r="3117" spans="4:4">
      <c r="D3117" s="141"/>
    </row>
    <row r="3118" spans="4:4">
      <c r="D3118" s="141"/>
    </row>
    <row r="3119" spans="4:4">
      <c r="D3119" s="141"/>
    </row>
    <row r="3120" spans="4:4">
      <c r="D3120" s="141"/>
    </row>
    <row r="3121" spans="4:4">
      <c r="D3121" s="141"/>
    </row>
    <row r="3122" spans="4:4">
      <c r="D3122" s="141"/>
    </row>
    <row r="3123" spans="4:4">
      <c r="D3123" s="141"/>
    </row>
    <row r="3124" spans="4:4">
      <c r="D3124" s="141"/>
    </row>
    <row r="3125" spans="4:4">
      <c r="D3125" s="141"/>
    </row>
    <row r="3126" spans="4:4">
      <c r="D3126" s="141"/>
    </row>
    <row r="3127" spans="4:4">
      <c r="D3127" s="141"/>
    </row>
    <row r="3128" spans="4:4">
      <c r="D3128" s="141"/>
    </row>
    <row r="3129" spans="4:4">
      <c r="D3129" s="141"/>
    </row>
    <row r="3130" spans="4:4">
      <c r="D3130" s="141"/>
    </row>
    <row r="3131" spans="4:4">
      <c r="D3131" s="141"/>
    </row>
    <row r="3132" spans="4:4">
      <c r="D3132" s="141"/>
    </row>
    <row r="3133" spans="4:4">
      <c r="D3133" s="141"/>
    </row>
    <row r="3134" spans="4:4">
      <c r="D3134" s="141"/>
    </row>
    <row r="3135" spans="4:4">
      <c r="D3135" s="141"/>
    </row>
    <row r="3136" spans="4:4">
      <c r="D3136" s="141"/>
    </row>
    <row r="3137" spans="4:4">
      <c r="D3137" s="141"/>
    </row>
    <row r="3138" spans="4:4">
      <c r="D3138" s="141"/>
    </row>
    <row r="3139" spans="4:4">
      <c r="D3139" s="141"/>
    </row>
    <row r="3140" spans="4:4">
      <c r="D3140" s="141"/>
    </row>
    <row r="3141" spans="4:4">
      <c r="D3141" s="141"/>
    </row>
    <row r="3142" spans="4:4">
      <c r="D3142" s="141"/>
    </row>
    <row r="3143" spans="4:4">
      <c r="D3143" s="141"/>
    </row>
    <row r="3144" spans="4:4">
      <c r="D3144" s="141"/>
    </row>
    <row r="3145" spans="4:4">
      <c r="D3145" s="141"/>
    </row>
    <row r="3146" spans="4:4">
      <c r="D3146" s="141"/>
    </row>
    <row r="3147" spans="4:4">
      <c r="D3147" s="141"/>
    </row>
    <row r="3148" spans="4:4">
      <c r="D3148" s="141"/>
    </row>
    <row r="3149" spans="4:4">
      <c r="D3149" s="141"/>
    </row>
    <row r="3150" spans="4:4">
      <c r="D3150" s="141"/>
    </row>
    <row r="3151" spans="4:4">
      <c r="D3151" s="141"/>
    </row>
    <row r="3152" spans="4:4">
      <c r="D3152" s="141"/>
    </row>
    <row r="3153" spans="4:4">
      <c r="D3153" s="141"/>
    </row>
    <row r="3154" spans="4:4">
      <c r="D3154" s="141"/>
    </row>
    <row r="3155" spans="4:4">
      <c r="D3155" s="141"/>
    </row>
    <row r="3156" spans="4:4">
      <c r="D3156" s="141"/>
    </row>
    <row r="3157" spans="4:4">
      <c r="D3157" s="141"/>
    </row>
    <row r="3158" spans="4:4">
      <c r="D3158" s="141"/>
    </row>
    <row r="3159" spans="4:4">
      <c r="D3159" s="141"/>
    </row>
    <row r="3160" spans="4:4">
      <c r="D3160" s="141"/>
    </row>
    <row r="3161" spans="4:4">
      <c r="D3161" s="141"/>
    </row>
    <row r="3162" spans="4:4">
      <c r="D3162" s="141"/>
    </row>
    <row r="3163" spans="4:4">
      <c r="D3163" s="141"/>
    </row>
    <row r="3164" spans="4:4">
      <c r="D3164" s="141"/>
    </row>
    <row r="3165" spans="4:4">
      <c r="D3165" s="141"/>
    </row>
    <row r="3166" spans="4:4">
      <c r="D3166" s="141"/>
    </row>
    <row r="3167" spans="4:4">
      <c r="D3167" s="141"/>
    </row>
    <row r="3168" spans="4:4">
      <c r="D3168" s="141"/>
    </row>
    <row r="3169" spans="4:4">
      <c r="D3169" s="141"/>
    </row>
    <row r="3170" spans="4:4">
      <c r="D3170" s="141"/>
    </row>
    <row r="3171" spans="4:4">
      <c r="D3171" s="141"/>
    </row>
    <row r="3172" spans="4:4">
      <c r="D3172" s="141"/>
    </row>
    <row r="3173" spans="4:4">
      <c r="D3173" s="141"/>
    </row>
    <row r="3174" spans="4:4">
      <c r="D3174" s="141"/>
    </row>
    <row r="3175" spans="4:4">
      <c r="D3175" s="141"/>
    </row>
    <row r="3176" spans="4:4">
      <c r="D3176" s="141"/>
    </row>
    <row r="3177" spans="4:4">
      <c r="D3177" s="141"/>
    </row>
    <row r="3178" spans="4:4">
      <c r="D3178" s="141"/>
    </row>
    <row r="3179" spans="4:4">
      <c r="D3179" s="141"/>
    </row>
    <row r="3180" spans="4:4">
      <c r="D3180" s="141"/>
    </row>
    <row r="3181" spans="4:4">
      <c r="D3181" s="141"/>
    </row>
    <row r="3182" spans="4:4">
      <c r="D3182" s="141"/>
    </row>
    <row r="3183" spans="4:4">
      <c r="D3183" s="141"/>
    </row>
    <row r="3184" spans="4:4">
      <c r="D3184" s="141"/>
    </row>
    <row r="3185" spans="4:4">
      <c r="D3185" s="141"/>
    </row>
    <row r="3186" spans="4:4">
      <c r="D3186" s="141"/>
    </row>
    <row r="3187" spans="4:4">
      <c r="D3187" s="141"/>
    </row>
    <row r="3188" spans="4:4">
      <c r="D3188" s="141"/>
    </row>
    <row r="3189" spans="4:4">
      <c r="D3189" s="141"/>
    </row>
    <row r="3190" spans="4:4">
      <c r="D3190" s="141"/>
    </row>
    <row r="3191" spans="4:4">
      <c r="D3191" s="141"/>
    </row>
    <row r="3192" spans="4:4">
      <c r="D3192" s="141"/>
    </row>
    <row r="3193" spans="4:4">
      <c r="D3193" s="141"/>
    </row>
    <row r="3194" spans="4:4">
      <c r="D3194" s="141"/>
    </row>
    <row r="3195" spans="4:4">
      <c r="D3195" s="141"/>
    </row>
    <row r="3196" spans="4:4">
      <c r="D3196" s="141"/>
    </row>
    <row r="3197" spans="4:4">
      <c r="D3197" s="141"/>
    </row>
    <row r="3198" spans="4:4">
      <c r="D3198" s="141"/>
    </row>
    <row r="3199" spans="4:4">
      <c r="D3199" s="141"/>
    </row>
    <row r="3200" spans="4:4">
      <c r="D3200" s="141"/>
    </row>
    <row r="3201" spans="4:4">
      <c r="D3201" s="141"/>
    </row>
    <row r="3202" spans="4:4">
      <c r="D3202" s="141"/>
    </row>
    <row r="3203" spans="4:4">
      <c r="D3203" s="141"/>
    </row>
    <row r="3204" spans="4:4">
      <c r="D3204" s="141"/>
    </row>
    <row r="3205" spans="4:4">
      <c r="D3205" s="141"/>
    </row>
    <row r="3206" spans="4:4">
      <c r="D3206" s="141"/>
    </row>
    <row r="3207" spans="4:4">
      <c r="D3207" s="141"/>
    </row>
    <row r="3208" spans="4:4">
      <c r="D3208" s="141"/>
    </row>
    <row r="3209" spans="4:4">
      <c r="D3209" s="141"/>
    </row>
    <row r="3210" spans="4:4">
      <c r="D3210" s="141"/>
    </row>
    <row r="3211" spans="4:4">
      <c r="D3211" s="141"/>
    </row>
    <row r="3212" spans="4:4">
      <c r="D3212" s="141"/>
    </row>
    <row r="3213" spans="4:4">
      <c r="D3213" s="141"/>
    </row>
    <row r="3214" spans="4:4">
      <c r="D3214" s="141"/>
    </row>
    <row r="3215" spans="4:4">
      <c r="D3215" s="141"/>
    </row>
    <row r="3216" spans="4:4">
      <c r="D3216" s="141"/>
    </row>
    <row r="3217" spans="4:4">
      <c r="D3217" s="141"/>
    </row>
    <row r="3218" spans="4:4">
      <c r="D3218" s="141"/>
    </row>
    <row r="3219" spans="4:4">
      <c r="D3219" s="141"/>
    </row>
    <row r="3220" spans="4:4">
      <c r="D3220" s="141"/>
    </row>
    <row r="3221" spans="4:4">
      <c r="D3221" s="141"/>
    </row>
    <row r="3222" spans="4:4">
      <c r="D3222" s="141"/>
    </row>
    <row r="3223" spans="4:4">
      <c r="D3223" s="141"/>
    </row>
    <row r="3224" spans="4:4">
      <c r="D3224" s="141"/>
    </row>
    <row r="3225" spans="4:4">
      <c r="D3225" s="141"/>
    </row>
    <row r="3226" spans="4:4">
      <c r="D3226" s="141"/>
    </row>
    <row r="3227" spans="4:4">
      <c r="D3227" s="141"/>
    </row>
    <row r="3228" spans="4:4">
      <c r="D3228" s="141"/>
    </row>
    <row r="3229" spans="4:4">
      <c r="D3229" s="141"/>
    </row>
    <row r="3230" spans="4:4">
      <c r="D3230" s="141"/>
    </row>
    <row r="3231" spans="4:4">
      <c r="D3231" s="141"/>
    </row>
    <row r="3232" spans="4:4">
      <c r="D3232" s="141"/>
    </row>
    <row r="3233" spans="4:4">
      <c r="D3233" s="141"/>
    </row>
    <row r="3234" spans="4:4">
      <c r="D3234" s="141"/>
    </row>
    <row r="3235" spans="4:4">
      <c r="D3235" s="141"/>
    </row>
    <row r="3236" spans="4:4">
      <c r="D3236" s="141"/>
    </row>
    <row r="3237" spans="4:4">
      <c r="D3237" s="141"/>
    </row>
    <row r="3238" spans="4:4">
      <c r="D3238" s="141"/>
    </row>
    <row r="3239" spans="4:4">
      <c r="D3239" s="141"/>
    </row>
    <row r="3240" spans="4:4">
      <c r="D3240" s="141"/>
    </row>
    <row r="3241" spans="4:4">
      <c r="D3241" s="141"/>
    </row>
    <row r="3242" spans="4:4">
      <c r="D3242" s="141"/>
    </row>
    <row r="3243" spans="4:4">
      <c r="D3243" s="141"/>
    </row>
    <row r="3244" spans="4:4">
      <c r="D3244" s="141"/>
    </row>
    <row r="3245" spans="4:4">
      <c r="D3245" s="141"/>
    </row>
    <row r="3246" spans="4:4">
      <c r="D3246" s="141"/>
    </row>
    <row r="3247" spans="4:4">
      <c r="D3247" s="141"/>
    </row>
    <row r="3248" spans="4:4">
      <c r="D3248" s="141"/>
    </row>
    <row r="3249" spans="4:4">
      <c r="D3249" s="141"/>
    </row>
    <row r="3250" spans="4:4">
      <c r="D3250" s="141"/>
    </row>
    <row r="3251" spans="4:4">
      <c r="D3251" s="141"/>
    </row>
    <row r="3252" spans="4:4">
      <c r="D3252" s="141"/>
    </row>
    <row r="3253" spans="4:4">
      <c r="D3253" s="141"/>
    </row>
    <row r="3254" spans="4:4">
      <c r="D3254" s="141"/>
    </row>
    <row r="3255" spans="4:4">
      <c r="D3255" s="141"/>
    </row>
    <row r="3256" spans="4:4">
      <c r="D3256" s="141"/>
    </row>
    <row r="3257" spans="4:4">
      <c r="D3257" s="141"/>
    </row>
    <row r="3258" spans="4:4">
      <c r="D3258" s="141"/>
    </row>
    <row r="3259" spans="4:4">
      <c r="D3259" s="141"/>
    </row>
    <row r="3260" spans="4:4">
      <c r="D3260" s="141"/>
    </row>
    <row r="3261" spans="4:4">
      <c r="D3261" s="141"/>
    </row>
    <row r="3262" spans="4:4">
      <c r="D3262" s="141"/>
    </row>
    <row r="3263" spans="4:4">
      <c r="D3263" s="141"/>
    </row>
    <row r="3264" spans="4:4">
      <c r="D3264" s="141"/>
    </row>
    <row r="3265" spans="4:4">
      <c r="D3265" s="141"/>
    </row>
    <row r="3266" spans="4:4">
      <c r="D3266" s="141"/>
    </row>
    <row r="3267" spans="4:4">
      <c r="D3267" s="141"/>
    </row>
    <row r="3268" spans="4:4">
      <c r="D3268" s="141"/>
    </row>
    <row r="3269" spans="4:4">
      <c r="D3269" s="141"/>
    </row>
    <row r="3270" spans="4:4">
      <c r="D3270" s="141"/>
    </row>
    <row r="3271" spans="4:4">
      <c r="D3271" s="141"/>
    </row>
    <row r="3272" spans="4:4">
      <c r="D3272" s="141"/>
    </row>
    <row r="3273" spans="4:4">
      <c r="D3273" s="141"/>
    </row>
    <row r="3274" spans="4:4">
      <c r="D3274" s="141"/>
    </row>
    <row r="3275" spans="4:4">
      <c r="D3275" s="141"/>
    </row>
    <row r="3276" spans="4:4">
      <c r="D3276" s="141"/>
    </row>
    <row r="3277" spans="4:4">
      <c r="D3277" s="141"/>
    </row>
    <row r="3278" spans="4:4">
      <c r="D3278" s="141"/>
    </row>
    <row r="3279" spans="4:4">
      <c r="D3279" s="141"/>
    </row>
    <row r="3280" spans="4:4">
      <c r="D3280" s="141"/>
    </row>
    <row r="3281" spans="4:4">
      <c r="D3281" s="141"/>
    </row>
    <row r="3282" spans="4:4">
      <c r="D3282" s="141"/>
    </row>
    <row r="3283" spans="4:4">
      <c r="D3283" s="141"/>
    </row>
    <row r="3284" spans="4:4">
      <c r="D3284" s="141"/>
    </row>
    <row r="3285" spans="4:4">
      <c r="D3285" s="141"/>
    </row>
    <row r="3286" spans="4:4">
      <c r="D3286" s="141"/>
    </row>
    <row r="3287" spans="4:4">
      <c r="D3287" s="141"/>
    </row>
    <row r="3288" spans="4:4">
      <c r="D3288" s="141"/>
    </row>
    <row r="3289" spans="4:4">
      <c r="D3289" s="141"/>
    </row>
    <row r="3290" spans="4:4">
      <c r="D3290" s="141"/>
    </row>
    <row r="3291" spans="4:4">
      <c r="D3291" s="141"/>
    </row>
    <row r="3292" spans="4:4">
      <c r="D3292" s="141"/>
    </row>
    <row r="3293" spans="4:4">
      <c r="D3293" s="141"/>
    </row>
    <row r="3294" spans="4:4">
      <c r="D3294" s="141"/>
    </row>
    <row r="3295" spans="4:4">
      <c r="D3295" s="141"/>
    </row>
    <row r="3296" spans="4:4">
      <c r="D3296" s="141"/>
    </row>
    <row r="3297" spans="4:4">
      <c r="D3297" s="141"/>
    </row>
    <row r="3298" spans="4:4">
      <c r="D3298" s="141"/>
    </row>
    <row r="3299" spans="4:4">
      <c r="D3299" s="141"/>
    </row>
    <row r="3300" spans="4:4">
      <c r="D3300" s="141"/>
    </row>
    <row r="3301" spans="4:4">
      <c r="D3301" s="141"/>
    </row>
    <row r="3302" spans="4:4">
      <c r="D3302" s="141"/>
    </row>
    <row r="3303" spans="4:4">
      <c r="D3303" s="141"/>
    </row>
    <row r="3304" spans="4:4">
      <c r="D3304" s="141"/>
    </row>
    <row r="3305" spans="4:4">
      <c r="D3305" s="141"/>
    </row>
    <row r="3306" spans="4:4">
      <c r="D3306" s="141"/>
    </row>
    <row r="3307" spans="4:4">
      <c r="D3307" s="141"/>
    </row>
    <row r="3308" spans="4:4">
      <c r="D3308" s="141"/>
    </row>
    <row r="3309" spans="4:4">
      <c r="D3309" s="141"/>
    </row>
    <row r="3310" spans="4:4">
      <c r="D3310" s="141"/>
    </row>
    <row r="3311" spans="4:4">
      <c r="D3311" s="141"/>
    </row>
    <row r="3312" spans="4:4">
      <c r="D3312" s="141"/>
    </row>
    <row r="3313" spans="4:4">
      <c r="D3313" s="141"/>
    </row>
    <row r="3314" spans="4:4">
      <c r="D3314" s="141"/>
    </row>
    <row r="3315" spans="4:4">
      <c r="D3315" s="141"/>
    </row>
    <row r="3316" spans="4:4">
      <c r="D3316" s="141"/>
    </row>
    <row r="3317" spans="4:4">
      <c r="D3317" s="141"/>
    </row>
    <row r="3318" spans="4:4">
      <c r="D3318" s="141"/>
    </row>
    <row r="3319" spans="4:4">
      <c r="D3319" s="141"/>
    </row>
    <row r="3320" spans="4:4">
      <c r="D3320" s="141"/>
    </row>
    <row r="3321" spans="4:4">
      <c r="D3321" s="141"/>
    </row>
    <row r="3322" spans="4:4">
      <c r="D3322" s="141"/>
    </row>
    <row r="3323" spans="4:4">
      <c r="D3323" s="141"/>
    </row>
    <row r="3324" spans="4:4">
      <c r="D3324" s="141"/>
    </row>
    <row r="3325" spans="4:4">
      <c r="D3325" s="141"/>
    </row>
    <row r="3326" spans="4:4">
      <c r="D3326" s="141"/>
    </row>
    <row r="3327" spans="4:4">
      <c r="D3327" s="141"/>
    </row>
    <row r="3328" spans="4:4">
      <c r="D3328" s="141"/>
    </row>
    <row r="3329" spans="4:4">
      <c r="D3329" s="141"/>
    </row>
    <row r="3330" spans="4:4">
      <c r="D3330" s="141"/>
    </row>
    <row r="3331" spans="4:4">
      <c r="D3331" s="141"/>
    </row>
    <row r="3332" spans="4:4">
      <c r="D3332" s="141"/>
    </row>
    <row r="3333" spans="4:4">
      <c r="D3333" s="141"/>
    </row>
    <row r="3334" spans="4:4">
      <c r="D3334" s="141"/>
    </row>
    <row r="3335" spans="4:4">
      <c r="D3335" s="141"/>
    </row>
    <row r="3336" spans="4:4">
      <c r="D3336" s="141"/>
    </row>
    <row r="3337" spans="4:4">
      <c r="D3337" s="141"/>
    </row>
    <row r="3338" spans="4:4">
      <c r="D3338" s="141"/>
    </row>
    <row r="3339" spans="4:4">
      <c r="D3339" s="141"/>
    </row>
    <row r="3340" spans="4:4">
      <c r="D3340" s="141"/>
    </row>
    <row r="3341" spans="4:4">
      <c r="D3341" s="141"/>
    </row>
    <row r="3342" spans="4:4">
      <c r="D3342" s="141"/>
    </row>
    <row r="3343" spans="4:4">
      <c r="D3343" s="141"/>
    </row>
    <row r="3344" spans="4:4">
      <c r="D3344" s="141"/>
    </row>
    <row r="3345" spans="4:4">
      <c r="D3345" s="141"/>
    </row>
    <row r="3346" spans="4:4">
      <c r="D3346" s="141"/>
    </row>
    <row r="3347" spans="4:4">
      <c r="D3347" s="141"/>
    </row>
    <row r="3348" spans="4:4">
      <c r="D3348" s="141"/>
    </row>
    <row r="3349" spans="4:4">
      <c r="D3349" s="141"/>
    </row>
    <row r="3350" spans="4:4">
      <c r="D3350" s="141"/>
    </row>
    <row r="3351" spans="4:4">
      <c r="D3351" s="141"/>
    </row>
    <row r="3352" spans="4:4">
      <c r="D3352" s="141"/>
    </row>
    <row r="3353" spans="4:4">
      <c r="D3353" s="141"/>
    </row>
    <row r="3354" spans="4:4">
      <c r="D3354" s="141"/>
    </row>
    <row r="3355" spans="4:4">
      <c r="D3355" s="141"/>
    </row>
    <row r="3356" spans="4:4">
      <c r="D3356" s="141"/>
    </row>
    <row r="3357" spans="4:4">
      <c r="D3357" s="141"/>
    </row>
    <row r="3358" spans="4:4">
      <c r="D3358" s="141"/>
    </row>
    <row r="3359" spans="4:4">
      <c r="D3359" s="141"/>
    </row>
    <row r="3360" spans="4:4">
      <c r="D3360" s="141"/>
    </row>
    <row r="3361" spans="4:4">
      <c r="D3361" s="141"/>
    </row>
    <row r="3362" spans="4:4">
      <c r="D3362" s="141"/>
    </row>
    <row r="3363" spans="4:4">
      <c r="D3363" s="141"/>
    </row>
    <row r="3364" spans="4:4">
      <c r="D3364" s="141"/>
    </row>
    <row r="3365" spans="4:4">
      <c r="D3365" s="141"/>
    </row>
    <row r="3366" spans="4:4">
      <c r="D3366" s="141"/>
    </row>
    <row r="3367" spans="4:4">
      <c r="D3367" s="141"/>
    </row>
    <row r="3368" spans="4:4">
      <c r="D3368" s="141"/>
    </row>
    <row r="3369" spans="4:4">
      <c r="D3369" s="141"/>
    </row>
    <row r="3370" spans="4:4">
      <c r="D3370" s="141"/>
    </row>
    <row r="3371" spans="4:4">
      <c r="D3371" s="141"/>
    </row>
    <row r="3372" spans="4:4">
      <c r="D3372" s="141"/>
    </row>
    <row r="3373" spans="4:4">
      <c r="D3373" s="141"/>
    </row>
    <row r="3374" spans="4:4">
      <c r="D3374" s="141"/>
    </row>
    <row r="3375" spans="4:4">
      <c r="D3375" s="141"/>
    </row>
    <row r="3376" spans="4:4">
      <c r="D3376" s="141"/>
    </row>
    <row r="3377" spans="4:4">
      <c r="D3377" s="141"/>
    </row>
    <row r="3378" spans="4:4">
      <c r="D3378" s="141"/>
    </row>
    <row r="3379" spans="4:4">
      <c r="D3379" s="141"/>
    </row>
    <row r="3380" spans="4:4">
      <c r="D3380" s="141"/>
    </row>
    <row r="3381" spans="4:4">
      <c r="D3381" s="141"/>
    </row>
    <row r="3382" spans="4:4">
      <c r="D3382" s="141"/>
    </row>
    <row r="3383" spans="4:4">
      <c r="D3383" s="141"/>
    </row>
    <row r="3384" spans="4:4">
      <c r="D3384" s="141"/>
    </row>
    <row r="3385" spans="4:4">
      <c r="D3385" s="141"/>
    </row>
    <row r="3386" spans="4:4">
      <c r="D3386" s="141"/>
    </row>
    <row r="3387" spans="4:4">
      <c r="D3387" s="141"/>
    </row>
    <row r="3388" spans="4:4">
      <c r="D3388" s="141"/>
    </row>
    <row r="3389" spans="4:4">
      <c r="D3389" s="141"/>
    </row>
    <row r="3390" spans="4:4">
      <c r="D3390" s="141"/>
    </row>
    <row r="3391" spans="4:4">
      <c r="D3391" s="141"/>
    </row>
    <row r="3392" spans="4:4">
      <c r="D3392" s="141"/>
    </row>
    <row r="3393" spans="4:4">
      <c r="D3393" s="141"/>
    </row>
    <row r="3394" spans="4:4">
      <c r="D3394" s="141"/>
    </row>
    <row r="3395" spans="4:4">
      <c r="D3395" s="141"/>
    </row>
    <row r="3396" spans="4:4">
      <c r="D3396" s="141"/>
    </row>
    <row r="3397" spans="4:4">
      <c r="D3397" s="141"/>
    </row>
    <row r="3398" spans="4:4">
      <c r="D3398" s="141"/>
    </row>
    <row r="3399" spans="4:4">
      <c r="D3399" s="141"/>
    </row>
    <row r="3400" spans="4:4">
      <c r="D3400" s="141"/>
    </row>
    <row r="3401" spans="4:4">
      <c r="D3401" s="141"/>
    </row>
    <row r="3402" spans="4:4">
      <c r="D3402" s="141"/>
    </row>
    <row r="3403" spans="4:4">
      <c r="D3403" s="141"/>
    </row>
    <row r="3404" spans="4:4">
      <c r="D3404" s="141"/>
    </row>
    <row r="3405" spans="4:4">
      <c r="D3405" s="141"/>
    </row>
    <row r="3406" spans="4:4">
      <c r="D3406" s="141"/>
    </row>
    <row r="3407" spans="4:4">
      <c r="D3407" s="141"/>
    </row>
    <row r="3408" spans="4:4">
      <c r="D3408" s="141"/>
    </row>
    <row r="3409" spans="4:4">
      <c r="D3409" s="141"/>
    </row>
    <row r="3410" spans="4:4">
      <c r="D3410" s="141"/>
    </row>
    <row r="3411" spans="4:4">
      <c r="D3411" s="141"/>
    </row>
    <row r="3412" spans="4:4">
      <c r="D3412" s="141"/>
    </row>
    <row r="3413" spans="4:4">
      <c r="D3413" s="141"/>
    </row>
    <row r="3414" spans="4:4">
      <c r="D3414" s="141"/>
    </row>
    <row r="3415" spans="4:4">
      <c r="D3415" s="141"/>
    </row>
    <row r="3416" spans="4:4">
      <c r="D3416" s="141"/>
    </row>
    <row r="3417" spans="4:4">
      <c r="D3417" s="141"/>
    </row>
    <row r="3418" spans="4:4">
      <c r="D3418" s="141"/>
    </row>
    <row r="3419" spans="4:4">
      <c r="D3419" s="141"/>
    </row>
    <row r="3420" spans="4:4">
      <c r="D3420" s="141"/>
    </row>
    <row r="3421" spans="4:4">
      <c r="D3421" s="141"/>
    </row>
    <row r="3422" spans="4:4">
      <c r="D3422" s="141"/>
    </row>
    <row r="3423" spans="4:4">
      <c r="D3423" s="141"/>
    </row>
    <row r="3424" spans="4:4">
      <c r="D3424" s="141"/>
    </row>
    <row r="3425" spans="4:4">
      <c r="D3425" s="141"/>
    </row>
    <row r="3426" spans="4:4">
      <c r="D3426" s="141"/>
    </row>
    <row r="3427" spans="4:4">
      <c r="D3427" s="141"/>
    </row>
    <row r="3428" spans="4:4">
      <c r="D3428" s="141"/>
    </row>
    <row r="3429" spans="4:4">
      <c r="D3429" s="141"/>
    </row>
    <row r="3430" spans="4:4">
      <c r="D3430" s="141"/>
    </row>
    <row r="3431" spans="4:4">
      <c r="D3431" s="141"/>
    </row>
    <row r="3432" spans="4:4">
      <c r="D3432" s="141"/>
    </row>
    <row r="3433" spans="4:4">
      <c r="D3433" s="141"/>
    </row>
    <row r="3434" spans="4:4">
      <c r="D3434" s="141"/>
    </row>
    <row r="3435" spans="4:4">
      <c r="D3435" s="141"/>
    </row>
    <row r="3436" spans="4:4">
      <c r="D3436" s="141"/>
    </row>
    <row r="3437" spans="4:4">
      <c r="D3437" s="141"/>
    </row>
    <row r="3438" spans="4:4">
      <c r="D3438" s="141"/>
    </row>
    <row r="3439" spans="4:4">
      <c r="D3439" s="141"/>
    </row>
    <row r="3440" spans="4:4">
      <c r="D3440" s="141"/>
    </row>
    <row r="3441" spans="4:4">
      <c r="D3441" s="141"/>
    </row>
    <row r="3442" spans="4:4">
      <c r="D3442" s="141"/>
    </row>
    <row r="3443" spans="4:4">
      <c r="D3443" s="141"/>
    </row>
    <row r="3444" spans="4:4">
      <c r="D3444" s="141"/>
    </row>
    <row r="3445" spans="4:4">
      <c r="D3445" s="141"/>
    </row>
    <row r="3446" spans="4:4">
      <c r="D3446" s="141"/>
    </row>
    <row r="3447" spans="4:4">
      <c r="D3447" s="141"/>
    </row>
    <row r="3448" spans="4:4">
      <c r="D3448" s="141"/>
    </row>
    <row r="3449" spans="4:4">
      <c r="D3449" s="141"/>
    </row>
    <row r="3450" spans="4:4">
      <c r="D3450" s="141"/>
    </row>
    <row r="3451" spans="4:4">
      <c r="D3451" s="141"/>
    </row>
    <row r="3452" spans="4:4">
      <c r="D3452" s="141"/>
    </row>
    <row r="3453" spans="4:4">
      <c r="D3453" s="141"/>
    </row>
    <row r="3454" spans="4:4">
      <c r="D3454" s="141"/>
    </row>
    <row r="3455" spans="4:4">
      <c r="D3455" s="141"/>
    </row>
    <row r="3456" spans="4:4">
      <c r="D3456" s="141"/>
    </row>
    <row r="3457" spans="4:4">
      <c r="D3457" s="141"/>
    </row>
    <row r="3458" spans="4:4">
      <c r="D3458" s="141"/>
    </row>
    <row r="3459" spans="4:4">
      <c r="D3459" s="141"/>
    </row>
    <row r="3460" spans="4:4">
      <c r="D3460" s="141"/>
    </row>
    <row r="3461" spans="4:4">
      <c r="D3461" s="141"/>
    </row>
    <row r="3462" spans="4:4">
      <c r="D3462" s="141"/>
    </row>
    <row r="3463" spans="4:4">
      <c r="D3463" s="141"/>
    </row>
    <row r="3464" spans="4:4">
      <c r="D3464" s="141"/>
    </row>
    <row r="3465" spans="4:4">
      <c r="D3465" s="141"/>
    </row>
    <row r="3466" spans="4:4">
      <c r="D3466" s="141"/>
    </row>
    <row r="3467" spans="4:4">
      <c r="D3467" s="141"/>
    </row>
    <row r="3468" spans="4:4">
      <c r="D3468" s="141"/>
    </row>
    <row r="3469" spans="4:4">
      <c r="D3469" s="141"/>
    </row>
    <row r="3470" spans="4:4">
      <c r="D3470" s="141"/>
    </row>
    <row r="3471" spans="4:4">
      <c r="D3471" s="141"/>
    </row>
    <row r="3472" spans="4:4">
      <c r="D3472" s="141"/>
    </row>
    <row r="3473" spans="4:4">
      <c r="D3473" s="141"/>
    </row>
    <row r="3474" spans="4:4">
      <c r="D3474" s="141"/>
    </row>
    <row r="3475" spans="4:4">
      <c r="D3475" s="141"/>
    </row>
    <row r="3476" spans="4:4">
      <c r="D3476" s="141"/>
    </row>
    <row r="3477" spans="4:4">
      <c r="D3477" s="141"/>
    </row>
    <row r="3478" spans="4:4">
      <c r="D3478" s="141"/>
    </row>
    <row r="3479" spans="4:4">
      <c r="D3479" s="141"/>
    </row>
    <row r="3480" spans="4:4">
      <c r="D3480" s="141"/>
    </row>
    <row r="3481" spans="4:4">
      <c r="D3481" s="141"/>
    </row>
    <row r="3482" spans="4:4">
      <c r="D3482" s="141"/>
    </row>
    <row r="3483" spans="4:4">
      <c r="D3483" s="141"/>
    </row>
    <row r="3484" spans="4:4">
      <c r="D3484" s="141"/>
    </row>
    <row r="3485" spans="4:4">
      <c r="D3485" s="141"/>
    </row>
    <row r="3486" spans="4:4">
      <c r="D3486" s="141"/>
    </row>
    <row r="3487" spans="4:4">
      <c r="D3487" s="141"/>
    </row>
    <row r="3488" spans="4:4">
      <c r="D3488" s="141"/>
    </row>
    <row r="3489" spans="4:4">
      <c r="D3489" s="141"/>
    </row>
    <row r="3490" spans="4:4">
      <c r="D3490" s="141"/>
    </row>
    <row r="3491" spans="4:4">
      <c r="D3491" s="141"/>
    </row>
    <row r="3492" spans="4:4">
      <c r="D3492" s="141"/>
    </row>
    <row r="3493" spans="4:4">
      <c r="D3493" s="141"/>
    </row>
    <row r="3494" spans="4:4">
      <c r="D3494" s="141"/>
    </row>
    <row r="3495" spans="4:4">
      <c r="D3495" s="141"/>
    </row>
    <row r="3496" spans="4:4">
      <c r="D3496" s="141"/>
    </row>
    <row r="3497" spans="4:4">
      <c r="D3497" s="141"/>
    </row>
    <row r="3498" spans="4:4">
      <c r="D3498" s="141"/>
    </row>
    <row r="3499" spans="4:4">
      <c r="D3499" s="141"/>
    </row>
    <row r="3500" spans="4:4">
      <c r="D3500" s="141"/>
    </row>
    <row r="3501" spans="4:4">
      <c r="D3501" s="141"/>
    </row>
    <row r="3502" spans="4:4">
      <c r="D3502" s="141"/>
    </row>
    <row r="3503" spans="4:4">
      <c r="D3503" s="141"/>
    </row>
    <row r="3504" spans="4:4">
      <c r="D3504" s="141"/>
    </row>
    <row r="3505" spans="4:4">
      <c r="D3505" s="141"/>
    </row>
    <row r="3506" spans="4:4">
      <c r="D3506" s="141"/>
    </row>
    <row r="3507" spans="4:4">
      <c r="D3507" s="141"/>
    </row>
    <row r="3508" spans="4:4">
      <c r="D3508" s="141"/>
    </row>
    <row r="3509" spans="4:4">
      <c r="D3509" s="141"/>
    </row>
    <row r="3510" spans="4:4">
      <c r="D3510" s="141"/>
    </row>
    <row r="3511" spans="4:4">
      <c r="D3511" s="141"/>
    </row>
    <row r="3512" spans="4:4">
      <c r="D3512" s="141"/>
    </row>
    <row r="3513" spans="4:4">
      <c r="D3513" s="141"/>
    </row>
    <row r="3514" spans="4:4">
      <c r="D3514" s="141"/>
    </row>
    <row r="3515" spans="4:4">
      <c r="D3515" s="141"/>
    </row>
    <row r="3516" spans="4:4">
      <c r="D3516" s="141"/>
    </row>
    <row r="3517" spans="4:4">
      <c r="D3517" s="141"/>
    </row>
    <row r="3518" spans="4:4">
      <c r="D3518" s="141"/>
    </row>
    <row r="3519" spans="4:4">
      <c r="D3519" s="141"/>
    </row>
    <row r="3520" spans="4:4">
      <c r="D3520" s="141"/>
    </row>
    <row r="3521" spans="4:4">
      <c r="D3521" s="141"/>
    </row>
    <row r="3522" spans="4:4">
      <c r="D3522" s="141"/>
    </row>
    <row r="3523" spans="4:4">
      <c r="D3523" s="141"/>
    </row>
    <row r="3524" spans="4:4">
      <c r="D3524" s="141"/>
    </row>
    <row r="3525" spans="4:4">
      <c r="D3525" s="141"/>
    </row>
    <row r="3526" spans="4:4">
      <c r="D3526" s="141"/>
    </row>
    <row r="3527" spans="4:4">
      <c r="D3527" s="141"/>
    </row>
    <row r="3528" spans="4:4">
      <c r="D3528" s="141"/>
    </row>
    <row r="3529" spans="4:4">
      <c r="D3529" s="141"/>
    </row>
    <row r="3530" spans="4:4">
      <c r="D3530" s="141"/>
    </row>
    <row r="3531" spans="4:4">
      <c r="D3531" s="141"/>
    </row>
    <row r="3532" spans="4:4">
      <c r="D3532" s="141"/>
    </row>
    <row r="3533" spans="4:4">
      <c r="D3533" s="141"/>
    </row>
    <row r="3534" spans="4:4">
      <c r="D3534" s="141"/>
    </row>
    <row r="3535" spans="4:4">
      <c r="D3535" s="141"/>
    </row>
    <row r="3536" spans="4:4">
      <c r="D3536" s="141"/>
    </row>
    <row r="3537" spans="4:4">
      <c r="D3537" s="141"/>
    </row>
    <row r="3538" spans="4:4">
      <c r="D3538" s="141"/>
    </row>
    <row r="3539" spans="4:4">
      <c r="D3539" s="141"/>
    </row>
    <row r="3540" spans="4:4">
      <c r="D3540" s="141"/>
    </row>
    <row r="3541" spans="4:4">
      <c r="D3541" s="141"/>
    </row>
    <row r="3542" spans="4:4">
      <c r="D3542" s="141"/>
    </row>
    <row r="3543" spans="4:4">
      <c r="D3543" s="141"/>
    </row>
    <row r="3544" spans="4:4">
      <c r="D3544" s="141"/>
    </row>
    <row r="3545" spans="4:4">
      <c r="D3545" s="141"/>
    </row>
    <row r="3546" spans="4:4">
      <c r="D3546" s="141"/>
    </row>
    <row r="3547" spans="4:4">
      <c r="D3547" s="141"/>
    </row>
    <row r="3548" spans="4:4">
      <c r="D3548" s="141"/>
    </row>
    <row r="3549" spans="4:4">
      <c r="D3549" s="141"/>
    </row>
    <row r="3550" spans="4:4">
      <c r="D3550" s="141"/>
    </row>
    <row r="3551" spans="4:4">
      <c r="D3551" s="141"/>
    </row>
    <row r="3552" spans="4:4">
      <c r="D3552" s="141"/>
    </row>
    <row r="3553" spans="4:4">
      <c r="D3553" s="141"/>
    </row>
    <row r="3554" spans="4:4">
      <c r="D3554" s="141"/>
    </row>
    <row r="3555" spans="4:4">
      <c r="D3555" s="141"/>
    </row>
    <row r="3556" spans="4:4">
      <c r="D3556" s="141"/>
    </row>
    <row r="3557" spans="4:4">
      <c r="D3557" s="141"/>
    </row>
    <row r="3558" spans="4:4">
      <c r="D3558" s="141"/>
    </row>
    <row r="3559" spans="4:4">
      <c r="D3559" s="141"/>
    </row>
    <row r="3560" spans="4:4">
      <c r="D3560" s="141"/>
    </row>
    <row r="3561" spans="4:4">
      <c r="D3561" s="141"/>
    </row>
    <row r="3562" spans="4:4">
      <c r="D3562" s="141"/>
    </row>
    <row r="3563" spans="4:4">
      <c r="D3563" s="141"/>
    </row>
    <row r="3564" spans="4:4">
      <c r="D3564" s="141"/>
    </row>
    <row r="3565" spans="4:4">
      <c r="D3565" s="141"/>
    </row>
    <row r="3566" spans="4:4">
      <c r="D3566" s="141"/>
    </row>
    <row r="3567" spans="4:4">
      <c r="D3567" s="141"/>
    </row>
    <row r="3568" spans="4:4">
      <c r="D3568" s="141"/>
    </row>
    <row r="3569" spans="4:4">
      <c r="D3569" s="141"/>
    </row>
    <row r="3570" spans="4:4">
      <c r="D3570" s="141"/>
    </row>
    <row r="3571" spans="4:4">
      <c r="D3571" s="141"/>
    </row>
    <row r="3572" spans="4:4">
      <c r="D3572" s="141"/>
    </row>
    <row r="3573" spans="4:4">
      <c r="D3573" s="141"/>
    </row>
    <row r="3574" spans="4:4">
      <c r="D3574" s="141"/>
    </row>
    <row r="3575" spans="4:4">
      <c r="D3575" s="141"/>
    </row>
    <row r="3576" spans="4:4">
      <c r="D3576" s="141"/>
    </row>
    <row r="3577" spans="4:4">
      <c r="D3577" s="141"/>
    </row>
    <row r="3578" spans="4:4">
      <c r="D3578" s="141"/>
    </row>
    <row r="3579" spans="4:4">
      <c r="D3579" s="141"/>
    </row>
    <row r="3580" spans="4:4">
      <c r="D3580" s="141"/>
    </row>
    <row r="3581" spans="4:4">
      <c r="D3581" s="141"/>
    </row>
    <row r="3582" spans="4:4">
      <c r="D3582" s="141"/>
    </row>
    <row r="3583" spans="4:4">
      <c r="D3583" s="141"/>
    </row>
    <row r="3584" spans="4:4">
      <c r="D3584" s="141"/>
    </row>
    <row r="3585" spans="4:4">
      <c r="D3585" s="141"/>
    </row>
    <row r="3586" spans="4:4">
      <c r="D3586" s="141"/>
    </row>
    <row r="3587" spans="4:4">
      <c r="D3587" s="141"/>
    </row>
    <row r="3588" spans="4:4">
      <c r="D3588" s="141"/>
    </row>
    <row r="3589" spans="4:4">
      <c r="D3589" s="141"/>
    </row>
    <row r="3590" spans="4:4">
      <c r="D3590" s="141"/>
    </row>
    <row r="3591" spans="4:4">
      <c r="D3591" s="141"/>
    </row>
    <row r="3592" spans="4:4">
      <c r="D3592" s="141"/>
    </row>
    <row r="3593" spans="4:4">
      <c r="D3593" s="141"/>
    </row>
    <row r="3594" spans="4:4">
      <c r="D3594" s="141"/>
    </row>
    <row r="3595" spans="4:4">
      <c r="D3595" s="141"/>
    </row>
    <row r="3596" spans="4:4">
      <c r="D3596" s="141"/>
    </row>
    <row r="3597" spans="4:4">
      <c r="D3597" s="141"/>
    </row>
    <row r="3598" spans="4:4">
      <c r="D3598" s="141"/>
    </row>
    <row r="3599" spans="4:4">
      <c r="D3599" s="141"/>
    </row>
    <row r="3600" spans="4:4">
      <c r="D3600" s="141"/>
    </row>
    <row r="3601" spans="4:4">
      <c r="D3601" s="141"/>
    </row>
    <row r="3602" spans="4:4">
      <c r="D3602" s="141"/>
    </row>
    <row r="3603" spans="4:4">
      <c r="D3603" s="141"/>
    </row>
    <row r="3604" spans="4:4">
      <c r="D3604" s="141"/>
    </row>
    <row r="3605" spans="4:4">
      <c r="D3605" s="141"/>
    </row>
    <row r="3606" spans="4:4">
      <c r="D3606" s="141"/>
    </row>
    <row r="3607" spans="4:4">
      <c r="D3607" s="141"/>
    </row>
    <row r="3608" spans="4:4">
      <c r="D3608" s="141"/>
    </row>
    <row r="3609" spans="4:4">
      <c r="D3609" s="141"/>
    </row>
    <row r="3610" spans="4:4">
      <c r="D3610" s="141"/>
    </row>
    <row r="3611" spans="4:4">
      <c r="D3611" s="141"/>
    </row>
    <row r="3612" spans="4:4">
      <c r="D3612" s="141"/>
    </row>
    <row r="3613" spans="4:4">
      <c r="D3613" s="141"/>
    </row>
    <row r="3614" spans="4:4">
      <c r="D3614" s="141"/>
    </row>
    <row r="3615" spans="4:4">
      <c r="D3615" s="141"/>
    </row>
    <row r="3616" spans="4:4">
      <c r="D3616" s="141"/>
    </row>
    <row r="3617" spans="4:4">
      <c r="D3617" s="141"/>
    </row>
    <row r="3618" spans="4:4">
      <c r="D3618" s="141"/>
    </row>
    <row r="3619" spans="4:4">
      <c r="D3619" s="141"/>
    </row>
    <row r="3620" spans="4:4">
      <c r="D3620" s="141"/>
    </row>
    <row r="3621" spans="4:4">
      <c r="D3621" s="141"/>
    </row>
    <row r="3622" spans="4:4">
      <c r="D3622" s="141"/>
    </row>
    <row r="3623" spans="4:4">
      <c r="D3623" s="141"/>
    </row>
    <row r="3624" spans="4:4">
      <c r="D3624" s="141"/>
    </row>
    <row r="3625" spans="4:4">
      <c r="D3625" s="141"/>
    </row>
    <row r="3626" spans="4:4">
      <c r="D3626" s="141"/>
    </row>
    <row r="3627" spans="4:4">
      <c r="D3627" s="141"/>
    </row>
    <row r="3628" spans="4:4">
      <c r="D3628" s="141"/>
    </row>
    <row r="3629" spans="4:4">
      <c r="D3629" s="141"/>
    </row>
    <row r="3630" spans="4:4">
      <c r="D3630" s="141"/>
    </row>
    <row r="3631" spans="4:4">
      <c r="D3631" s="141"/>
    </row>
    <row r="3632" spans="4:4">
      <c r="D3632" s="141"/>
    </row>
    <row r="3633" spans="4:4">
      <c r="D3633" s="141"/>
    </row>
    <row r="3634" spans="4:4">
      <c r="D3634" s="141"/>
    </row>
    <row r="3635" spans="4:4">
      <c r="D3635" s="141"/>
    </row>
    <row r="3636" spans="4:4">
      <c r="D3636" s="141"/>
    </row>
    <row r="3637" spans="4:4">
      <c r="D3637" s="141"/>
    </row>
    <row r="3638" spans="4:4">
      <c r="D3638" s="141"/>
    </row>
    <row r="3639" spans="4:4">
      <c r="D3639" s="141"/>
    </row>
    <row r="3640" spans="4:4">
      <c r="D3640" s="141"/>
    </row>
    <row r="3641" spans="4:4">
      <c r="D3641" s="141"/>
    </row>
    <row r="3642" spans="4:4">
      <c r="D3642" s="141"/>
    </row>
    <row r="3643" spans="4:4">
      <c r="D3643" s="141"/>
    </row>
    <row r="3644" spans="4:4">
      <c r="D3644" s="141"/>
    </row>
    <row r="3645" spans="4:4">
      <c r="D3645" s="141"/>
    </row>
    <row r="3646" spans="4:4">
      <c r="D3646" s="141"/>
    </row>
    <row r="3647" spans="4:4">
      <c r="D3647" s="141"/>
    </row>
    <row r="3648" spans="4:4">
      <c r="D3648" s="141"/>
    </row>
    <row r="3649" spans="4:4">
      <c r="D3649" s="141"/>
    </row>
    <row r="3650" spans="4:4">
      <c r="D3650" s="141"/>
    </row>
    <row r="3651" spans="4:4">
      <c r="D3651" s="141"/>
    </row>
    <row r="3652" spans="4:4">
      <c r="D3652" s="141"/>
    </row>
    <row r="3653" spans="4:4">
      <c r="D3653" s="141"/>
    </row>
    <row r="3654" spans="4:4">
      <c r="D3654" s="141"/>
    </row>
    <row r="3655" spans="4:4">
      <c r="D3655" s="141"/>
    </row>
    <row r="3656" spans="4:4">
      <c r="D3656" s="141"/>
    </row>
    <row r="3657" spans="4:4">
      <c r="D3657" s="141"/>
    </row>
    <row r="3658" spans="4:4">
      <c r="D3658" s="141"/>
    </row>
    <row r="3659" spans="4:4">
      <c r="D3659" s="141"/>
    </row>
    <row r="3660" spans="4:4">
      <c r="D3660" s="141"/>
    </row>
    <row r="3661" spans="4:4">
      <c r="D3661" s="141"/>
    </row>
    <row r="3662" spans="4:4">
      <c r="D3662" s="141"/>
    </row>
    <row r="3663" spans="4:4">
      <c r="D3663" s="141"/>
    </row>
    <row r="3664" spans="4:4">
      <c r="D3664" s="141"/>
    </row>
    <row r="3665" spans="4:4">
      <c r="D3665" s="141"/>
    </row>
    <row r="3666" spans="4:4">
      <c r="D3666" s="141"/>
    </row>
    <row r="3667" spans="4:4">
      <c r="D3667" s="141"/>
    </row>
    <row r="3668" spans="4:4">
      <c r="D3668" s="141"/>
    </row>
    <row r="3669" spans="4:4">
      <c r="D3669" s="141"/>
    </row>
    <row r="3670" spans="4:4">
      <c r="D3670" s="141"/>
    </row>
    <row r="3671" spans="4:4">
      <c r="D3671" s="141"/>
    </row>
    <row r="3672" spans="4:4">
      <c r="D3672" s="141"/>
    </row>
    <row r="3673" spans="4:4">
      <c r="D3673" s="141"/>
    </row>
    <row r="3674" spans="4:4">
      <c r="D3674" s="141"/>
    </row>
    <row r="3675" spans="4:4">
      <c r="D3675" s="141"/>
    </row>
    <row r="3676" spans="4:4">
      <c r="D3676" s="141"/>
    </row>
    <row r="3677" spans="4:4">
      <c r="D3677" s="141"/>
    </row>
    <row r="3678" spans="4:4">
      <c r="D3678" s="141"/>
    </row>
    <row r="3679" spans="4:4">
      <c r="D3679" s="141"/>
    </row>
    <row r="3680" spans="4:4">
      <c r="D3680" s="141"/>
    </row>
    <row r="3681" spans="4:4">
      <c r="D3681" s="141"/>
    </row>
    <row r="3682" spans="4:4">
      <c r="D3682" s="141"/>
    </row>
    <row r="3683" spans="4:4">
      <c r="D3683" s="141"/>
    </row>
    <row r="3684" spans="4:4">
      <c r="D3684" s="141"/>
    </row>
    <row r="3685" spans="4:4">
      <c r="D3685" s="141"/>
    </row>
    <row r="3686" spans="4:4">
      <c r="D3686" s="141"/>
    </row>
    <row r="3687" spans="4:4">
      <c r="D3687" s="141"/>
    </row>
    <row r="3688" spans="4:4">
      <c r="D3688" s="141"/>
    </row>
    <row r="3689" spans="4:4">
      <c r="D3689" s="141"/>
    </row>
    <row r="3690" spans="4:4">
      <c r="D3690" s="141"/>
    </row>
    <row r="3691" spans="4:4">
      <c r="D3691" s="141"/>
    </row>
    <row r="3692" spans="4:4">
      <c r="D3692" s="141"/>
    </row>
    <row r="3693" spans="4:4">
      <c r="D3693" s="141"/>
    </row>
    <row r="3694" spans="4:4">
      <c r="D3694" s="141"/>
    </row>
    <row r="3695" spans="4:4">
      <c r="D3695" s="141"/>
    </row>
    <row r="3696" spans="4:4">
      <c r="D3696" s="141"/>
    </row>
    <row r="3697" spans="4:4">
      <c r="D3697" s="141"/>
    </row>
    <row r="3698" spans="4:4">
      <c r="D3698" s="141"/>
    </row>
    <row r="3699" spans="4:4">
      <c r="D3699" s="141"/>
    </row>
    <row r="3700" spans="4:4">
      <c r="D3700" s="141"/>
    </row>
    <row r="3701" spans="4:4">
      <c r="D3701" s="141"/>
    </row>
    <row r="3702" spans="4:4">
      <c r="D3702" s="141"/>
    </row>
    <row r="3703" spans="4:4">
      <c r="D3703" s="141"/>
    </row>
    <row r="3704" spans="4:4">
      <c r="D3704" s="141"/>
    </row>
    <row r="3705" spans="4:4">
      <c r="D3705" s="141"/>
    </row>
    <row r="3706" spans="4:4">
      <c r="D3706" s="141"/>
    </row>
    <row r="3707" spans="4:4">
      <c r="D3707" s="141"/>
    </row>
    <row r="3708" spans="4:4">
      <c r="D3708" s="141"/>
    </row>
    <row r="3709" spans="4:4">
      <c r="D3709" s="141"/>
    </row>
    <row r="3710" spans="4:4">
      <c r="D3710" s="141"/>
    </row>
    <row r="3711" spans="4:4">
      <c r="D3711" s="141"/>
    </row>
    <row r="3712" spans="4:4">
      <c r="D3712" s="141"/>
    </row>
    <row r="3713" spans="4:4">
      <c r="D3713" s="141"/>
    </row>
    <row r="3714" spans="4:4">
      <c r="D3714" s="141"/>
    </row>
    <row r="3715" spans="4:4">
      <c r="D3715" s="141"/>
    </row>
    <row r="3716" spans="4:4">
      <c r="D3716" s="141"/>
    </row>
    <row r="3717" spans="4:4">
      <c r="D3717" s="141"/>
    </row>
    <row r="3718" spans="4:4">
      <c r="D3718" s="141"/>
    </row>
    <row r="3719" spans="4:4">
      <c r="D3719" s="141"/>
    </row>
    <row r="3720" spans="4:4">
      <c r="D3720" s="141"/>
    </row>
    <row r="3721" spans="4:4">
      <c r="D3721" s="141"/>
    </row>
    <row r="3722" spans="4:4">
      <c r="D3722" s="141"/>
    </row>
    <row r="3723" spans="4:4">
      <c r="D3723" s="141"/>
    </row>
    <row r="3724" spans="4:4">
      <c r="D3724" s="141"/>
    </row>
    <row r="3725" spans="4:4">
      <c r="D3725" s="141"/>
    </row>
    <row r="3726" spans="4:4">
      <c r="D3726" s="141"/>
    </row>
    <row r="3727" spans="4:4">
      <c r="D3727" s="141"/>
    </row>
    <row r="3728" spans="4:4">
      <c r="D3728" s="141"/>
    </row>
    <row r="3729" spans="4:4">
      <c r="D3729" s="141"/>
    </row>
    <row r="3730" spans="4:4">
      <c r="D3730" s="141"/>
    </row>
    <row r="3731" spans="4:4">
      <c r="D3731" s="141"/>
    </row>
    <row r="3732" spans="4:4">
      <c r="D3732" s="141"/>
    </row>
    <row r="3733" spans="4:4">
      <c r="D3733" s="141"/>
    </row>
    <row r="3734" spans="4:4">
      <c r="D3734" s="141"/>
    </row>
    <row r="3735" spans="4:4">
      <c r="D3735" s="141"/>
    </row>
    <row r="3736" spans="4:4">
      <c r="D3736" s="141"/>
    </row>
    <row r="3737" spans="4:4">
      <c r="D3737" s="141"/>
    </row>
    <row r="3738" spans="4:4">
      <c r="D3738" s="141"/>
    </row>
    <row r="3739" spans="4:4">
      <c r="D3739" s="141"/>
    </row>
    <row r="3740" spans="4:4">
      <c r="D3740" s="141"/>
    </row>
    <row r="3741" spans="4:4">
      <c r="D3741" s="141"/>
    </row>
    <row r="3742" spans="4:4">
      <c r="D3742" s="141"/>
    </row>
    <row r="3743" spans="4:4">
      <c r="D3743" s="141"/>
    </row>
    <row r="3744" spans="4:4">
      <c r="D3744" s="141"/>
    </row>
    <row r="3745" spans="4:4">
      <c r="D3745" s="141"/>
    </row>
    <row r="3746" spans="4:4">
      <c r="D3746" s="141"/>
    </row>
    <row r="3747" spans="4:4">
      <c r="D3747" s="141"/>
    </row>
    <row r="3748" spans="4:4">
      <c r="D3748" s="141"/>
    </row>
    <row r="3749" spans="4:4">
      <c r="D3749" s="141"/>
    </row>
    <row r="3750" spans="4:4">
      <c r="D3750" s="141"/>
    </row>
    <row r="3751" spans="4:4">
      <c r="D3751" s="141"/>
    </row>
    <row r="3752" spans="4:4">
      <c r="D3752" s="141"/>
    </row>
    <row r="3753" spans="4:4">
      <c r="D3753" s="141"/>
    </row>
    <row r="3754" spans="4:4">
      <c r="D3754" s="141"/>
    </row>
    <row r="3755" spans="4:4">
      <c r="D3755" s="141"/>
    </row>
    <row r="3756" spans="4:4">
      <c r="D3756" s="141"/>
    </row>
    <row r="3757" spans="4:4">
      <c r="D3757" s="141"/>
    </row>
    <row r="3758" spans="4:4">
      <c r="D3758" s="141"/>
    </row>
    <row r="3759" spans="4:4">
      <c r="D3759" s="141"/>
    </row>
    <row r="3760" spans="4:4">
      <c r="D3760" s="141"/>
    </row>
    <row r="3761" spans="4:4">
      <c r="D3761" s="141"/>
    </row>
    <row r="3762" spans="4:4">
      <c r="D3762" s="141"/>
    </row>
    <row r="3763" spans="4:4">
      <c r="D3763" s="141"/>
    </row>
    <row r="3764" spans="4:4">
      <c r="D3764" s="141"/>
    </row>
    <row r="3765" spans="4:4">
      <c r="D3765" s="141"/>
    </row>
    <row r="3766" spans="4:4">
      <c r="D3766" s="141"/>
    </row>
    <row r="3767" spans="4:4">
      <c r="D3767" s="141"/>
    </row>
    <row r="3768" spans="4:4">
      <c r="D3768" s="141"/>
    </row>
    <row r="3769" spans="4:4">
      <c r="D3769" s="141"/>
    </row>
    <row r="3770" spans="4:4">
      <c r="D3770" s="141"/>
    </row>
    <row r="3771" spans="4:4">
      <c r="D3771" s="141"/>
    </row>
    <row r="3772" spans="4:4">
      <c r="D3772" s="141"/>
    </row>
    <row r="3773" spans="4:4">
      <c r="D3773" s="141"/>
    </row>
    <row r="3774" spans="4:4">
      <c r="D3774" s="141"/>
    </row>
    <row r="3775" spans="4:4">
      <c r="D3775" s="141"/>
    </row>
    <row r="3776" spans="4:4">
      <c r="D3776" s="141"/>
    </row>
    <row r="3777" spans="4:4">
      <c r="D3777" s="141"/>
    </row>
    <row r="3778" spans="4:4">
      <c r="D3778" s="141"/>
    </row>
    <row r="3779" spans="4:4">
      <c r="D3779" s="141"/>
    </row>
    <row r="3780" spans="4:4">
      <c r="D3780" s="141"/>
    </row>
    <row r="3781" spans="4:4">
      <c r="D3781" s="141"/>
    </row>
    <row r="3782" spans="4:4">
      <c r="D3782" s="141"/>
    </row>
    <row r="3783" spans="4:4">
      <c r="D3783" s="141"/>
    </row>
    <row r="3784" spans="4:4">
      <c r="D3784" s="141"/>
    </row>
    <row r="3785" spans="4:4">
      <c r="D3785" s="141"/>
    </row>
    <row r="3786" spans="4:4">
      <c r="D3786" s="141"/>
    </row>
    <row r="3787" spans="4:4">
      <c r="D3787" s="141"/>
    </row>
    <row r="3788" spans="4:4">
      <c r="D3788" s="141"/>
    </row>
    <row r="3789" spans="4:4">
      <c r="D3789" s="141"/>
    </row>
    <row r="3790" spans="4:4">
      <c r="D3790" s="141"/>
    </row>
    <row r="3791" spans="4:4">
      <c r="D3791" s="141"/>
    </row>
    <row r="3792" spans="4:4">
      <c r="D3792" s="141"/>
    </row>
    <row r="3793" spans="4:4">
      <c r="D3793" s="141"/>
    </row>
    <row r="3794" spans="4:4">
      <c r="D3794" s="141"/>
    </row>
    <row r="3795" spans="4:4">
      <c r="D3795" s="141"/>
    </row>
    <row r="3796" spans="4:4">
      <c r="D3796" s="141"/>
    </row>
    <row r="3797" spans="4:4">
      <c r="D3797" s="141"/>
    </row>
    <row r="3798" spans="4:4">
      <c r="D3798" s="141"/>
    </row>
    <row r="3799" spans="4:4">
      <c r="D3799" s="141"/>
    </row>
    <row r="3800" spans="4:4">
      <c r="D3800" s="141"/>
    </row>
    <row r="3801" spans="4:4">
      <c r="D3801" s="141"/>
    </row>
    <row r="3802" spans="4:4">
      <c r="D3802" s="141"/>
    </row>
    <row r="3803" spans="4:4">
      <c r="D3803" s="141"/>
    </row>
    <row r="3804" spans="4:4">
      <c r="D3804" s="141"/>
    </row>
    <row r="3805" spans="4:4">
      <c r="D3805" s="141"/>
    </row>
    <row r="3806" spans="4:4">
      <c r="D3806" s="141"/>
    </row>
    <row r="3807" spans="4:4">
      <c r="D3807" s="141"/>
    </row>
    <row r="3808" spans="4:4">
      <c r="D3808" s="141"/>
    </row>
    <row r="3809" spans="4:4">
      <c r="D3809" s="141"/>
    </row>
    <row r="3810" spans="4:4">
      <c r="D3810" s="141"/>
    </row>
    <row r="3811" spans="4:4">
      <c r="D3811" s="141"/>
    </row>
    <row r="3812" spans="4:4">
      <c r="D3812" s="141"/>
    </row>
    <row r="3813" spans="4:4">
      <c r="D3813" s="141"/>
    </row>
    <row r="3814" spans="4:4">
      <c r="D3814" s="141"/>
    </row>
    <row r="3815" spans="4:4">
      <c r="D3815" s="141"/>
    </row>
    <row r="3816" spans="4:4">
      <c r="D3816" s="141"/>
    </row>
    <row r="3817" spans="4:4">
      <c r="D3817" s="141"/>
    </row>
    <row r="3818" spans="4:4">
      <c r="D3818" s="141"/>
    </row>
    <row r="3819" spans="4:4">
      <c r="D3819" s="141"/>
    </row>
    <row r="3820" spans="4:4">
      <c r="D3820" s="141"/>
    </row>
    <row r="3821" spans="4:4">
      <c r="D3821" s="141"/>
    </row>
    <row r="3822" spans="4:4">
      <c r="D3822" s="141"/>
    </row>
    <row r="3823" spans="4:4">
      <c r="D3823" s="141"/>
    </row>
    <row r="3824" spans="4:4">
      <c r="D3824" s="141"/>
    </row>
    <row r="3825" spans="4:4">
      <c r="D3825" s="141"/>
    </row>
    <row r="3826" spans="4:4">
      <c r="D3826" s="141"/>
    </row>
    <row r="3827" spans="4:4">
      <c r="D3827" s="141"/>
    </row>
    <row r="3828" spans="4:4">
      <c r="D3828" s="141"/>
    </row>
    <row r="3829" spans="4:4">
      <c r="D3829" s="141"/>
    </row>
    <row r="3830" spans="4:4">
      <c r="D3830" s="141"/>
    </row>
    <row r="3831" spans="4:4">
      <c r="D3831" s="141"/>
    </row>
    <row r="3832" spans="4:4">
      <c r="D3832" s="141"/>
    </row>
    <row r="3833" spans="4:4">
      <c r="D3833" s="141"/>
    </row>
    <row r="3834" spans="4:4">
      <c r="D3834" s="141"/>
    </row>
    <row r="3835" spans="4:4">
      <c r="D3835" s="141"/>
    </row>
    <row r="3836" spans="4:4">
      <c r="D3836" s="141"/>
    </row>
    <row r="3837" spans="4:4">
      <c r="D3837" s="141"/>
    </row>
    <row r="3838" spans="4:4">
      <c r="D3838" s="141"/>
    </row>
    <row r="3839" spans="4:4">
      <c r="D3839" s="141"/>
    </row>
    <row r="3840" spans="4:4">
      <c r="D3840" s="141"/>
    </row>
    <row r="3841" spans="4:4">
      <c r="D3841" s="141"/>
    </row>
    <row r="3842" spans="4:4">
      <c r="D3842" s="141"/>
    </row>
    <row r="3843" spans="4:4">
      <c r="D3843" s="141"/>
    </row>
    <row r="3844" spans="4:4">
      <c r="D3844" s="141"/>
    </row>
    <row r="3845" spans="4:4">
      <c r="D3845" s="141"/>
    </row>
    <row r="3846" spans="4:4">
      <c r="D3846" s="141"/>
    </row>
    <row r="3847" spans="4:4">
      <c r="D3847" s="141"/>
    </row>
    <row r="3848" spans="4:4">
      <c r="D3848" s="141"/>
    </row>
    <row r="3849" spans="4:4">
      <c r="D3849" s="141"/>
    </row>
    <row r="3850" spans="4:4">
      <c r="D3850" s="141"/>
    </row>
    <row r="3851" spans="4:4">
      <c r="D3851" s="141"/>
    </row>
    <row r="3852" spans="4:4">
      <c r="D3852" s="141"/>
    </row>
    <row r="3853" spans="4:4">
      <c r="D3853" s="141"/>
    </row>
    <row r="3854" spans="4:4">
      <c r="D3854" s="141"/>
    </row>
    <row r="3855" spans="4:4">
      <c r="D3855" s="141"/>
    </row>
    <row r="3856" spans="4:4">
      <c r="D3856" s="141"/>
    </row>
    <row r="3857" spans="4:4">
      <c r="D3857" s="141"/>
    </row>
    <row r="3858" spans="4:4">
      <c r="D3858" s="141"/>
    </row>
    <row r="3859" spans="4:4">
      <c r="D3859" s="141"/>
    </row>
    <row r="3860" spans="4:4">
      <c r="D3860" s="141"/>
    </row>
    <row r="3861" spans="4:4">
      <c r="D3861" s="141"/>
    </row>
    <row r="3862" spans="4:4">
      <c r="D3862" s="141"/>
    </row>
    <row r="3863" spans="4:4">
      <c r="D3863" s="141"/>
    </row>
    <row r="3864" spans="4:4">
      <c r="D3864" s="141"/>
    </row>
    <row r="3865" spans="4:4">
      <c r="D3865" s="141"/>
    </row>
    <row r="3866" spans="4:4">
      <c r="D3866" s="141"/>
    </row>
    <row r="3867" spans="4:4">
      <c r="D3867" s="141"/>
    </row>
    <row r="3868" spans="4:4">
      <c r="D3868" s="141"/>
    </row>
    <row r="3869" spans="4:4">
      <c r="D3869" s="141"/>
    </row>
    <row r="3870" spans="4:4">
      <c r="D3870" s="141"/>
    </row>
    <row r="3871" spans="4:4">
      <c r="D3871" s="141"/>
    </row>
    <row r="3872" spans="4:4">
      <c r="D3872" s="141"/>
    </row>
    <row r="3873" spans="4:4">
      <c r="D3873" s="141"/>
    </row>
    <row r="3874" spans="4:4">
      <c r="D3874" s="141"/>
    </row>
    <row r="3875" spans="4:4">
      <c r="D3875" s="141"/>
    </row>
    <row r="3876" spans="4:4">
      <c r="D3876" s="141"/>
    </row>
    <row r="3877" spans="4:4">
      <c r="D3877" s="141"/>
    </row>
    <row r="3878" spans="4:4">
      <c r="D3878" s="141"/>
    </row>
    <row r="3879" spans="4:4">
      <c r="D3879" s="141"/>
    </row>
    <row r="3880" spans="4:4">
      <c r="D3880" s="141"/>
    </row>
    <row r="3881" spans="4:4">
      <c r="D3881" s="141"/>
    </row>
    <row r="3882" spans="4:4">
      <c r="D3882" s="141"/>
    </row>
    <row r="3883" spans="4:4">
      <c r="D3883" s="141"/>
    </row>
    <row r="3884" spans="4:4">
      <c r="D3884" s="141"/>
    </row>
    <row r="3885" spans="4:4">
      <c r="D3885" s="141"/>
    </row>
    <row r="3886" spans="4:4">
      <c r="D3886" s="141"/>
    </row>
    <row r="3887" spans="4:4">
      <c r="D3887" s="141"/>
    </row>
    <row r="3888" spans="4:4">
      <c r="D3888" s="141"/>
    </row>
    <row r="3889" spans="4:4">
      <c r="D3889" s="141"/>
    </row>
    <row r="3890" spans="4:4">
      <c r="D3890" s="141"/>
    </row>
    <row r="3891" spans="4:4">
      <c r="D3891" s="141"/>
    </row>
    <row r="3892" spans="4:4">
      <c r="D3892" s="141"/>
    </row>
    <row r="3893" spans="4:4">
      <c r="D3893" s="141"/>
    </row>
    <row r="3894" spans="4:4">
      <c r="D3894" s="141"/>
    </row>
    <row r="3895" spans="4:4">
      <c r="D3895" s="141"/>
    </row>
    <row r="3896" spans="4:4">
      <c r="D3896" s="141"/>
    </row>
    <row r="3897" spans="4:4">
      <c r="D3897" s="141"/>
    </row>
    <row r="3898" spans="4:4">
      <c r="D3898" s="141"/>
    </row>
    <row r="3899" spans="4:4">
      <c r="D3899" s="141"/>
    </row>
    <row r="3900" spans="4:4">
      <c r="D3900" s="141"/>
    </row>
    <row r="3901" spans="4:4">
      <c r="D3901" s="141"/>
    </row>
    <row r="3902" spans="4:4">
      <c r="D3902" s="141"/>
    </row>
    <row r="3903" spans="4:4">
      <c r="D3903" s="141"/>
    </row>
    <row r="3904" spans="4:4">
      <c r="D3904" s="141"/>
    </row>
    <row r="3905" spans="4:4">
      <c r="D3905" s="141"/>
    </row>
    <row r="3906" spans="4:4">
      <c r="D3906" s="141"/>
    </row>
    <row r="3907" spans="4:4">
      <c r="D3907" s="141"/>
    </row>
    <row r="3908" spans="4:4">
      <c r="D3908" s="141"/>
    </row>
    <row r="3909" spans="4:4">
      <c r="D3909" s="141"/>
    </row>
    <row r="3910" spans="4:4">
      <c r="D3910" s="141"/>
    </row>
    <row r="3911" spans="4:4">
      <c r="D3911" s="141"/>
    </row>
    <row r="3912" spans="4:4">
      <c r="D3912" s="141"/>
    </row>
    <row r="3913" spans="4:4">
      <c r="D3913" s="141"/>
    </row>
    <row r="3914" spans="4:4">
      <c r="D3914" s="141"/>
    </row>
    <row r="3915" spans="4:4">
      <c r="D3915" s="141"/>
    </row>
    <row r="3916" spans="4:4">
      <c r="D3916" s="141"/>
    </row>
    <row r="3917" spans="4:4">
      <c r="D3917" s="141"/>
    </row>
    <row r="3918" spans="4:4">
      <c r="D3918" s="141"/>
    </row>
    <row r="3919" spans="4:4">
      <c r="D3919" s="141"/>
    </row>
    <row r="3920" spans="4:4">
      <c r="D3920" s="141"/>
    </row>
    <row r="3921" spans="4:4">
      <c r="D3921" s="141"/>
    </row>
    <row r="3922" spans="4:4">
      <c r="D3922" s="141"/>
    </row>
    <row r="3923" spans="4:4">
      <c r="D3923" s="141"/>
    </row>
    <row r="3924" spans="4:4">
      <c r="D3924" s="141"/>
    </row>
    <row r="3925" spans="4:4">
      <c r="D3925" s="141"/>
    </row>
    <row r="3926" spans="4:4">
      <c r="D3926" s="141"/>
    </row>
    <row r="3927" spans="4:4">
      <c r="D3927" s="141"/>
    </row>
    <row r="3928" spans="4:4">
      <c r="D3928" s="141"/>
    </row>
    <row r="3929" spans="4:4">
      <c r="D3929" s="141"/>
    </row>
    <row r="3930" spans="4:4">
      <c r="D3930" s="141"/>
    </row>
    <row r="3931" spans="4:4">
      <c r="D3931" s="141"/>
    </row>
    <row r="3932" spans="4:4">
      <c r="D3932" s="141"/>
    </row>
    <row r="3933" spans="4:4">
      <c r="D3933" s="141"/>
    </row>
    <row r="3934" spans="4:4">
      <c r="D3934" s="141"/>
    </row>
    <row r="3935" spans="4:4">
      <c r="D3935" s="141"/>
    </row>
    <row r="3936" spans="4:4">
      <c r="D3936" s="141"/>
    </row>
    <row r="3937" spans="4:4">
      <c r="D3937" s="141"/>
    </row>
    <row r="3938" spans="4:4">
      <c r="D3938" s="141"/>
    </row>
    <row r="3939" spans="4:4">
      <c r="D3939" s="141"/>
    </row>
    <row r="3940" spans="4:4">
      <c r="D3940" s="141"/>
    </row>
    <row r="3941" spans="4:4">
      <c r="D3941" s="141"/>
    </row>
    <row r="3942" spans="4:4">
      <c r="D3942" s="141"/>
    </row>
    <row r="3943" spans="4:4">
      <c r="D3943" s="141"/>
    </row>
    <row r="3944" spans="4:4">
      <c r="D3944" s="141"/>
    </row>
    <row r="3945" spans="4:4">
      <c r="D3945" s="141"/>
    </row>
    <row r="3946" spans="4:4">
      <c r="D3946" s="141"/>
    </row>
    <row r="3947" spans="4:4">
      <c r="D3947" s="141"/>
    </row>
    <row r="3948" spans="4:4">
      <c r="D3948" s="141"/>
    </row>
    <row r="3949" spans="4:4">
      <c r="D3949" s="141"/>
    </row>
    <row r="3950" spans="4:4">
      <c r="D3950" s="141"/>
    </row>
    <row r="3951" spans="4:4">
      <c r="D3951" s="141"/>
    </row>
    <row r="3952" spans="4:4">
      <c r="D3952" s="141"/>
    </row>
    <row r="3953" spans="4:4">
      <c r="D3953" s="141"/>
    </row>
    <row r="3954" spans="4:4">
      <c r="D3954" s="141"/>
    </row>
    <row r="3955" spans="4:4">
      <c r="D3955" s="141"/>
    </row>
    <row r="3956" spans="4:4">
      <c r="D3956" s="141"/>
    </row>
    <row r="3957" spans="4:4">
      <c r="D3957" s="141"/>
    </row>
    <row r="3958" spans="4:4">
      <c r="D3958" s="141"/>
    </row>
    <row r="3959" spans="4:4">
      <c r="D3959" s="141"/>
    </row>
    <row r="3960" spans="4:4">
      <c r="D3960" s="141"/>
    </row>
    <row r="3961" spans="4:4">
      <c r="D3961" s="141"/>
    </row>
    <row r="3962" spans="4:4">
      <c r="D3962" s="141"/>
    </row>
    <row r="3963" spans="4:4">
      <c r="D3963" s="141"/>
    </row>
    <row r="3964" spans="4:4">
      <c r="D3964" s="141"/>
    </row>
    <row r="3965" spans="4:4">
      <c r="D3965" s="141"/>
    </row>
    <row r="3966" spans="4:4">
      <c r="D3966" s="141"/>
    </row>
    <row r="3967" spans="4:4">
      <c r="D3967" s="141"/>
    </row>
    <row r="3968" spans="4:4">
      <c r="D3968" s="141"/>
    </row>
    <row r="3969" spans="4:4">
      <c r="D3969" s="141"/>
    </row>
    <row r="3970" spans="4:4">
      <c r="D3970" s="141"/>
    </row>
    <row r="3971" spans="4:4">
      <c r="D3971" s="141"/>
    </row>
    <row r="3972" spans="4:4">
      <c r="D3972" s="141"/>
    </row>
    <row r="3973" spans="4:4">
      <c r="D3973" s="141"/>
    </row>
    <row r="3974" spans="4:4">
      <c r="D3974" s="141"/>
    </row>
    <row r="3975" spans="4:4">
      <c r="D3975" s="141"/>
    </row>
    <row r="3976" spans="4:4">
      <c r="D3976" s="141"/>
    </row>
    <row r="3977" spans="4:4">
      <c r="D3977" s="141"/>
    </row>
    <row r="3978" spans="4:4">
      <c r="D3978" s="141"/>
    </row>
    <row r="3979" spans="4:4">
      <c r="D3979" s="141"/>
    </row>
    <row r="3980" spans="4:4">
      <c r="D3980" s="141"/>
    </row>
    <row r="3981" spans="4:4">
      <c r="D3981" s="141"/>
    </row>
    <row r="3982" spans="4:4">
      <c r="D3982" s="141"/>
    </row>
    <row r="3983" spans="4:4">
      <c r="D3983" s="141"/>
    </row>
    <row r="3984" spans="4:4">
      <c r="D3984" s="141"/>
    </row>
    <row r="3985" spans="4:4">
      <c r="D3985" s="141"/>
    </row>
    <row r="3986" spans="4:4">
      <c r="D3986" s="141"/>
    </row>
    <row r="3987" spans="4:4">
      <c r="D3987" s="141"/>
    </row>
    <row r="3988" spans="4:4">
      <c r="D3988" s="141"/>
    </row>
    <row r="3989" spans="4:4">
      <c r="D3989" s="141"/>
    </row>
    <row r="3990" spans="4:4">
      <c r="D3990" s="141"/>
    </row>
    <row r="3991" spans="4:4">
      <c r="D3991" s="141"/>
    </row>
    <row r="3992" spans="4:4">
      <c r="D3992" s="141"/>
    </row>
    <row r="3993" spans="4:4">
      <c r="D3993" s="141"/>
    </row>
    <row r="3994" spans="4:4">
      <c r="D3994" s="141"/>
    </row>
    <row r="3995" spans="4:4">
      <c r="D3995" s="141"/>
    </row>
    <row r="3996" spans="4:4">
      <c r="D3996" s="141"/>
    </row>
    <row r="3997" spans="4:4">
      <c r="D3997" s="141"/>
    </row>
    <row r="3998" spans="4:4">
      <c r="D3998" s="141"/>
    </row>
    <row r="3999" spans="4:4">
      <c r="D3999" s="141"/>
    </row>
    <row r="4000" spans="4:4">
      <c r="D4000" s="141"/>
    </row>
    <row r="4001" spans="4:4">
      <c r="D4001" s="141"/>
    </row>
    <row r="4002" spans="4:4">
      <c r="D4002" s="141"/>
    </row>
    <row r="4003" spans="4:4">
      <c r="D4003" s="141"/>
    </row>
    <row r="4004" spans="4:4">
      <c r="D4004" s="141"/>
    </row>
    <row r="4005" spans="4:4">
      <c r="D4005" s="141"/>
    </row>
    <row r="4006" spans="4:4">
      <c r="D4006" s="141"/>
    </row>
    <row r="4007" spans="4:4">
      <c r="D4007" s="141"/>
    </row>
    <row r="4008" spans="4:4">
      <c r="D4008" s="141"/>
    </row>
    <row r="4009" spans="4:4">
      <c r="D4009" s="141"/>
    </row>
    <row r="4010" spans="4:4">
      <c r="D4010" s="141"/>
    </row>
    <row r="4011" spans="4:4">
      <c r="D4011" s="141"/>
    </row>
    <row r="4012" spans="4:4">
      <c r="D4012" s="141"/>
    </row>
    <row r="4013" spans="4:4">
      <c r="D4013" s="141"/>
    </row>
    <row r="4014" spans="4:4">
      <c r="D4014" s="141"/>
    </row>
    <row r="4015" spans="4:4">
      <c r="D4015" s="141"/>
    </row>
    <row r="4016" spans="4:4">
      <c r="D4016" s="141"/>
    </row>
    <row r="4017" spans="4:4">
      <c r="D4017" s="141"/>
    </row>
    <row r="4018" spans="4:4">
      <c r="D4018" s="141"/>
    </row>
    <row r="4019" spans="4:4">
      <c r="D4019" s="141"/>
    </row>
    <row r="4020" spans="4:4">
      <c r="D4020" s="141"/>
    </row>
    <row r="4021" spans="4:4">
      <c r="D4021" s="141"/>
    </row>
    <row r="4022" spans="4:4">
      <c r="D4022" s="141"/>
    </row>
    <row r="4023" spans="4:4">
      <c r="D4023" s="141"/>
    </row>
    <row r="4024" spans="4:4">
      <c r="D4024" s="141"/>
    </row>
    <row r="4025" spans="4:4">
      <c r="D4025" s="141"/>
    </row>
    <row r="4026" spans="4:4">
      <c r="D4026" s="141"/>
    </row>
    <row r="4027" spans="4:4">
      <c r="D4027" s="141"/>
    </row>
    <row r="4028" spans="4:4">
      <c r="D4028" s="141"/>
    </row>
    <row r="4029" spans="4:4">
      <c r="D4029" s="141"/>
    </row>
    <row r="4030" spans="4:4">
      <c r="D4030" s="141"/>
    </row>
    <row r="4031" spans="4:4">
      <c r="D4031" s="141"/>
    </row>
    <row r="4032" spans="4:4">
      <c r="D4032" s="141"/>
    </row>
    <row r="4033" spans="4:4">
      <c r="D4033" s="141"/>
    </row>
    <row r="4034" spans="4:4">
      <c r="D4034" s="141"/>
    </row>
    <row r="4035" spans="4:4">
      <c r="D4035" s="141"/>
    </row>
    <row r="4036" spans="4:4">
      <c r="D4036" s="141"/>
    </row>
    <row r="4037" spans="4:4">
      <c r="D4037" s="141"/>
    </row>
    <row r="4038" spans="4:4">
      <c r="D4038" s="141"/>
    </row>
    <row r="4039" spans="4:4">
      <c r="D4039" s="141"/>
    </row>
    <row r="4040" spans="4:4">
      <c r="D4040" s="141"/>
    </row>
    <row r="4041" spans="4:4">
      <c r="D4041" s="141"/>
    </row>
    <row r="4042" spans="4:4">
      <c r="D4042" s="141"/>
    </row>
    <row r="4043" spans="4:4">
      <c r="D4043" s="141"/>
    </row>
    <row r="4044" spans="4:4">
      <c r="D4044" s="141"/>
    </row>
    <row r="4045" spans="4:4">
      <c r="D4045" s="141"/>
    </row>
    <row r="4046" spans="4:4">
      <c r="D4046" s="141"/>
    </row>
    <row r="4047" spans="4:4">
      <c r="D4047" s="141"/>
    </row>
    <row r="4048" spans="4:4">
      <c r="D4048" s="141"/>
    </row>
    <row r="4049" spans="4:4">
      <c r="D4049" s="141"/>
    </row>
    <row r="4050" spans="4:4">
      <c r="D4050" s="141"/>
    </row>
    <row r="4051" spans="4:4">
      <c r="D4051" s="141"/>
    </row>
    <row r="4052" spans="4:4">
      <c r="D4052" s="141"/>
    </row>
    <row r="4053" spans="4:4">
      <c r="D4053" s="141"/>
    </row>
    <row r="4054" spans="4:4">
      <c r="D4054" s="141"/>
    </row>
    <row r="4055" spans="4:4">
      <c r="D4055" s="141"/>
    </row>
    <row r="4056" spans="4:4">
      <c r="D4056" s="141"/>
    </row>
    <row r="4057" spans="4:4">
      <c r="D4057" s="141"/>
    </row>
    <row r="4058" spans="4:4">
      <c r="D4058" s="141"/>
    </row>
    <row r="4059" spans="4:4">
      <c r="D4059" s="141"/>
    </row>
    <row r="4060" spans="4:4">
      <c r="D4060" s="141"/>
    </row>
    <row r="4061" spans="4:4">
      <c r="D4061" s="141"/>
    </row>
    <row r="4062" spans="4:4">
      <c r="D4062" s="141"/>
    </row>
    <row r="4063" spans="4:4">
      <c r="D4063" s="141"/>
    </row>
    <row r="4064" spans="4:4">
      <c r="D4064" s="141"/>
    </row>
    <row r="4065" spans="4:4">
      <c r="D4065" s="141"/>
    </row>
    <row r="4066" spans="4:4">
      <c r="D4066" s="141"/>
    </row>
    <row r="4067" spans="4:4">
      <c r="D4067" s="141"/>
    </row>
    <row r="4068" spans="4:4">
      <c r="D4068" s="141"/>
    </row>
    <row r="4069" spans="4:4">
      <c r="D4069" s="141"/>
    </row>
    <row r="4070" spans="4:4">
      <c r="D4070" s="141"/>
    </row>
    <row r="4071" spans="4:4">
      <c r="D4071" s="141"/>
    </row>
    <row r="4072" spans="4:4">
      <c r="D4072" s="141"/>
    </row>
    <row r="4073" spans="4:4">
      <c r="D4073" s="141"/>
    </row>
    <row r="4074" spans="4:4">
      <c r="D4074" s="141"/>
    </row>
    <row r="4075" spans="4:4">
      <c r="D4075" s="141"/>
    </row>
    <row r="4076" spans="4:4">
      <c r="D4076" s="141"/>
    </row>
    <row r="4077" spans="4:4">
      <c r="D4077" s="141"/>
    </row>
    <row r="4078" spans="4:4">
      <c r="D4078" s="141"/>
    </row>
    <row r="4079" spans="4:4">
      <c r="D4079" s="141"/>
    </row>
    <row r="4080" spans="4:4">
      <c r="D4080" s="141"/>
    </row>
    <row r="4081" spans="4:4">
      <c r="D4081" s="141"/>
    </row>
    <row r="4082" spans="4:4">
      <c r="D4082" s="141"/>
    </row>
    <row r="4083" spans="4:4">
      <c r="D4083" s="141"/>
    </row>
    <row r="4084" spans="4:4">
      <c r="D4084" s="141"/>
    </row>
    <row r="4085" spans="4:4">
      <c r="D4085" s="141"/>
    </row>
    <row r="4086" spans="4:4">
      <c r="D4086" s="141"/>
    </row>
    <row r="4087" spans="4:4">
      <c r="D4087" s="141"/>
    </row>
    <row r="4088" spans="4:4">
      <c r="D4088" s="141"/>
    </row>
    <row r="4089" spans="4:4">
      <c r="D4089" s="141"/>
    </row>
    <row r="4090" spans="4:4">
      <c r="D4090" s="141"/>
    </row>
    <row r="4091" spans="4:4">
      <c r="D4091" s="141"/>
    </row>
    <row r="4092" spans="4:4">
      <c r="D4092" s="141"/>
    </row>
    <row r="4093" spans="4:4">
      <c r="D4093" s="141"/>
    </row>
    <row r="4094" spans="4:4">
      <c r="D4094" s="141"/>
    </row>
    <row r="4095" spans="4:4">
      <c r="D4095" s="141"/>
    </row>
    <row r="4096" spans="4:4">
      <c r="D4096" s="141"/>
    </row>
    <row r="4097" spans="4:4">
      <c r="D4097" s="141"/>
    </row>
    <row r="4098" spans="4:4">
      <c r="D4098" s="141"/>
    </row>
    <row r="4099" spans="4:4">
      <c r="D4099" s="141"/>
    </row>
    <row r="4100" spans="4:4">
      <c r="D4100" s="141"/>
    </row>
    <row r="4101" spans="4:4">
      <c r="D4101" s="141"/>
    </row>
    <row r="4102" spans="4:4">
      <c r="D4102" s="141"/>
    </row>
    <row r="4103" spans="4:4">
      <c r="D4103" s="141"/>
    </row>
    <row r="4104" spans="4:4">
      <c r="D4104" s="141"/>
    </row>
    <row r="4105" spans="4:4">
      <c r="D4105" s="141"/>
    </row>
    <row r="4106" spans="4:4">
      <c r="D4106" s="141"/>
    </row>
    <row r="4107" spans="4:4">
      <c r="D4107" s="141"/>
    </row>
    <row r="4108" spans="4:4">
      <c r="D4108" s="141"/>
    </row>
    <row r="4109" spans="4:4">
      <c r="D4109" s="141"/>
    </row>
    <row r="4110" spans="4:4">
      <c r="D4110" s="141"/>
    </row>
    <row r="4111" spans="4:4">
      <c r="D4111" s="141"/>
    </row>
    <row r="4112" spans="4:4">
      <c r="D4112" s="141"/>
    </row>
    <row r="4113" spans="4:4">
      <c r="D4113" s="141"/>
    </row>
    <row r="4114" spans="4:4">
      <c r="D4114" s="141"/>
    </row>
    <row r="4115" spans="4:4">
      <c r="D4115" s="141"/>
    </row>
    <row r="4116" spans="4:4">
      <c r="D4116" s="141"/>
    </row>
    <row r="4117" spans="4:4">
      <c r="D4117" s="141"/>
    </row>
    <row r="4118" spans="4:4">
      <c r="D4118" s="141"/>
    </row>
    <row r="4119" spans="4:4">
      <c r="D4119" s="141"/>
    </row>
    <row r="4120" spans="4:4">
      <c r="D4120" s="141"/>
    </row>
    <row r="4121" spans="4:4">
      <c r="D4121" s="141"/>
    </row>
    <row r="4122" spans="4:4">
      <c r="D4122" s="141"/>
    </row>
    <row r="4123" spans="4:4">
      <c r="D4123" s="141"/>
    </row>
    <row r="4124" spans="4:4">
      <c r="D4124" s="141"/>
    </row>
    <row r="4125" spans="4:4">
      <c r="D4125" s="141"/>
    </row>
    <row r="4126" spans="4:4">
      <c r="D4126" s="141"/>
    </row>
    <row r="4127" spans="4:4">
      <c r="D4127" s="141"/>
    </row>
    <row r="4128" spans="4:4">
      <c r="D4128" s="141"/>
    </row>
    <row r="4129" spans="4:4">
      <c r="D4129" s="141"/>
    </row>
    <row r="4130" spans="4:4">
      <c r="D4130" s="141"/>
    </row>
    <row r="4131" spans="4:4">
      <c r="D4131" s="141"/>
    </row>
    <row r="4132" spans="4:4">
      <c r="D4132" s="141"/>
    </row>
    <row r="4133" spans="4:4">
      <c r="D4133" s="141"/>
    </row>
    <row r="4134" spans="4:4">
      <c r="D4134" s="141"/>
    </row>
    <row r="4135" spans="4:4">
      <c r="D4135" s="141"/>
    </row>
    <row r="4136" spans="4:4">
      <c r="D4136" s="141"/>
    </row>
    <row r="4137" spans="4:4">
      <c r="D4137" s="141"/>
    </row>
    <row r="4138" spans="4:4">
      <c r="D4138" s="141"/>
    </row>
    <row r="4139" spans="4:4">
      <c r="D4139" s="141"/>
    </row>
    <row r="4140" spans="4:4">
      <c r="D4140" s="141"/>
    </row>
    <row r="4141" spans="4:4">
      <c r="D4141" s="141"/>
    </row>
    <row r="4142" spans="4:4">
      <c r="D4142" s="141"/>
    </row>
    <row r="4143" spans="4:4">
      <c r="D4143" s="141"/>
    </row>
    <row r="4144" spans="4:4">
      <c r="D4144" s="141"/>
    </row>
    <row r="4145" spans="4:4">
      <c r="D4145" s="141"/>
    </row>
    <row r="4146" spans="4:4">
      <c r="D4146" s="141"/>
    </row>
    <row r="4147" spans="4:4">
      <c r="D4147" s="141"/>
    </row>
    <row r="4148" spans="4:4">
      <c r="D4148" s="141"/>
    </row>
    <row r="4149" spans="4:4">
      <c r="D4149" s="141"/>
    </row>
    <row r="4150" spans="4:4">
      <c r="D4150" s="141"/>
    </row>
    <row r="4151" spans="4:4">
      <c r="D4151" s="141"/>
    </row>
    <row r="4152" spans="4:4">
      <c r="D4152" s="141"/>
    </row>
    <row r="4153" spans="4:4">
      <c r="D4153" s="141"/>
    </row>
    <row r="4154" spans="4:4">
      <c r="D4154" s="141"/>
    </row>
    <row r="4155" spans="4:4">
      <c r="D4155" s="141"/>
    </row>
    <row r="4156" spans="4:4">
      <c r="D4156" s="141"/>
    </row>
    <row r="4157" spans="4:4">
      <c r="D4157" s="141"/>
    </row>
    <row r="4158" spans="4:4">
      <c r="D4158" s="141"/>
    </row>
    <row r="4159" spans="4:4">
      <c r="D4159" s="141"/>
    </row>
    <row r="4160" spans="4:4">
      <c r="D4160" s="141"/>
    </row>
    <row r="4161" spans="4:4">
      <c r="D4161" s="141"/>
    </row>
    <row r="4162" spans="4:4">
      <c r="D4162" s="141"/>
    </row>
    <row r="4163" spans="4:4">
      <c r="D4163" s="141"/>
    </row>
    <row r="4164" spans="4:4">
      <c r="D4164" s="141"/>
    </row>
    <row r="4165" spans="4:4">
      <c r="D4165" s="141"/>
    </row>
    <row r="4166" spans="4:4">
      <c r="D4166" s="141"/>
    </row>
    <row r="4167" spans="4:4">
      <c r="D4167" s="141"/>
    </row>
    <row r="4168" spans="4:4">
      <c r="D4168" s="141"/>
    </row>
    <row r="4169" spans="4:4">
      <c r="D4169" s="141"/>
    </row>
    <row r="4170" spans="4:4">
      <c r="D4170" s="141"/>
    </row>
    <row r="4171" spans="4:4">
      <c r="D4171" s="141"/>
    </row>
    <row r="4172" spans="4:4">
      <c r="D4172" s="141"/>
    </row>
    <row r="4173" spans="4:4">
      <c r="D4173" s="141"/>
    </row>
    <row r="4174" spans="4:4">
      <c r="D4174" s="141"/>
    </row>
    <row r="4175" spans="4:4">
      <c r="D4175" s="141"/>
    </row>
    <row r="4176" spans="4:4">
      <c r="D4176" s="141"/>
    </row>
    <row r="4177" spans="4:4">
      <c r="D4177" s="141"/>
    </row>
    <row r="4178" spans="4:4">
      <c r="D4178" s="141"/>
    </row>
    <row r="4179" spans="4:4">
      <c r="D4179" s="141"/>
    </row>
    <row r="4180" spans="4:4">
      <c r="D4180" s="141"/>
    </row>
    <row r="4181" spans="4:4">
      <c r="D4181" s="141"/>
    </row>
    <row r="4182" spans="4:4">
      <c r="D4182" s="141"/>
    </row>
    <row r="4183" spans="4:4">
      <c r="D4183" s="141"/>
    </row>
    <row r="4184" spans="4:4">
      <c r="D4184" s="141"/>
    </row>
    <row r="4185" spans="4:4">
      <c r="D4185" s="141"/>
    </row>
    <row r="4186" spans="4:4">
      <c r="D4186" s="141"/>
    </row>
    <row r="4187" spans="4:4">
      <c r="D4187" s="141"/>
    </row>
    <row r="4188" spans="4:4">
      <c r="D4188" s="141"/>
    </row>
    <row r="4189" spans="4:4">
      <c r="D4189" s="141"/>
    </row>
    <row r="4190" spans="4:4">
      <c r="D4190" s="141"/>
    </row>
    <row r="4191" spans="4:4">
      <c r="D4191" s="141"/>
    </row>
    <row r="4192" spans="4:4">
      <c r="D4192" s="141"/>
    </row>
    <row r="4193" spans="4:4">
      <c r="D4193" s="141"/>
    </row>
    <row r="4194" spans="4:4">
      <c r="D4194" s="141"/>
    </row>
    <row r="4195" spans="4:4">
      <c r="D4195" s="141"/>
    </row>
    <row r="4196" spans="4:4">
      <c r="D4196" s="141"/>
    </row>
    <row r="4197" spans="4:4">
      <c r="D4197" s="141"/>
    </row>
    <row r="4198" spans="4:4">
      <c r="D4198" s="141"/>
    </row>
    <row r="4199" spans="4:4">
      <c r="D4199" s="141"/>
    </row>
    <row r="4200" spans="4:4">
      <c r="D4200" s="141"/>
    </row>
    <row r="4201" spans="4:4">
      <c r="D4201" s="141"/>
    </row>
    <row r="4202" spans="4:4">
      <c r="D4202" s="141"/>
    </row>
    <row r="4203" spans="4:4">
      <c r="D4203" s="141"/>
    </row>
    <row r="4204" spans="4:4">
      <c r="D4204" s="141"/>
    </row>
    <row r="4205" spans="4:4">
      <c r="D4205" s="141"/>
    </row>
    <row r="4206" spans="4:4">
      <c r="D4206" s="141"/>
    </row>
    <row r="4207" spans="4:4">
      <c r="D4207" s="141"/>
    </row>
    <row r="4208" spans="4:4">
      <c r="D4208" s="141"/>
    </row>
    <row r="4209" spans="4:4">
      <c r="D4209" s="141"/>
    </row>
    <row r="4210" spans="4:4">
      <c r="D4210" s="141"/>
    </row>
    <row r="4211" spans="4:4">
      <c r="D4211" s="141"/>
    </row>
    <row r="4212" spans="4:4">
      <c r="D4212" s="141"/>
    </row>
    <row r="4213" spans="4:4">
      <c r="D4213" s="141"/>
    </row>
    <row r="4214" spans="4:4">
      <c r="D4214" s="141"/>
    </row>
    <row r="4215" spans="4:4">
      <c r="D4215" s="141"/>
    </row>
    <row r="4216" spans="4:4">
      <c r="D4216" s="141"/>
    </row>
    <row r="4217" spans="4:4">
      <c r="D4217" s="141"/>
    </row>
    <row r="4218" spans="4:4">
      <c r="D4218" s="141"/>
    </row>
    <row r="4219" spans="4:4">
      <c r="D4219" s="141"/>
    </row>
    <row r="4220" spans="4:4">
      <c r="D4220" s="141"/>
    </row>
    <row r="4221" spans="4:4">
      <c r="D4221" s="141"/>
    </row>
    <row r="4222" spans="4:4">
      <c r="D4222" s="141"/>
    </row>
    <row r="4223" spans="4:4">
      <c r="D4223" s="141"/>
    </row>
    <row r="4224" spans="4:4">
      <c r="D4224" s="141"/>
    </row>
    <row r="4225" spans="4:4">
      <c r="D4225" s="141"/>
    </row>
    <row r="4226" spans="4:4">
      <c r="D4226" s="141"/>
    </row>
    <row r="4227" spans="4:4">
      <c r="D4227" s="141"/>
    </row>
    <row r="4228" spans="4:4">
      <c r="D4228" s="141"/>
    </row>
    <row r="4229" spans="4:4">
      <c r="D4229" s="141"/>
    </row>
    <row r="4230" spans="4:4">
      <c r="D4230" s="141"/>
    </row>
    <row r="4231" spans="4:4">
      <c r="D4231" s="141"/>
    </row>
    <row r="4232" spans="4:4">
      <c r="D4232" s="141"/>
    </row>
    <row r="4233" spans="4:4">
      <c r="D4233" s="141"/>
    </row>
    <row r="4234" spans="4:4">
      <c r="D4234" s="141"/>
    </row>
    <row r="4235" spans="4:4">
      <c r="D4235" s="141"/>
    </row>
    <row r="4236" spans="4:4">
      <c r="D4236" s="141"/>
    </row>
    <row r="4237" spans="4:4">
      <c r="D4237" s="141"/>
    </row>
    <row r="4238" spans="4:4">
      <c r="D4238" s="141"/>
    </row>
    <row r="4239" spans="4:4">
      <c r="D4239" s="141"/>
    </row>
    <row r="4240" spans="4:4">
      <c r="D4240" s="141"/>
    </row>
    <row r="4241" spans="4:4">
      <c r="D4241" s="141"/>
    </row>
    <row r="4242" spans="4:4">
      <c r="D4242" s="141"/>
    </row>
    <row r="4243" spans="4:4">
      <c r="D4243" s="141"/>
    </row>
    <row r="4244" spans="4:4">
      <c r="D4244" s="141"/>
    </row>
    <row r="4245" spans="4:4">
      <c r="D4245" s="141"/>
    </row>
    <row r="4246" spans="4:4">
      <c r="D4246" s="141"/>
    </row>
    <row r="4247" spans="4:4">
      <c r="D4247" s="141"/>
    </row>
    <row r="4248" spans="4:4">
      <c r="D4248" s="141"/>
    </row>
    <row r="4249" spans="4:4">
      <c r="D4249" s="141"/>
    </row>
    <row r="4250" spans="4:4">
      <c r="D4250" s="141"/>
    </row>
    <row r="4251" spans="4:4">
      <c r="D4251" s="141"/>
    </row>
    <row r="4252" spans="4:4">
      <c r="D4252" s="141"/>
    </row>
    <row r="4253" spans="4:4">
      <c r="D4253" s="141"/>
    </row>
    <row r="4254" spans="4:4">
      <c r="D4254" s="141"/>
    </row>
    <row r="4255" spans="4:4">
      <c r="D4255" s="141"/>
    </row>
    <row r="4256" spans="4:4">
      <c r="D4256" s="141"/>
    </row>
    <row r="4257" spans="4:4">
      <c r="D4257" s="141"/>
    </row>
    <row r="4258" spans="4:4">
      <c r="D4258" s="141"/>
    </row>
    <row r="4259" spans="4:4">
      <c r="D4259" s="141"/>
    </row>
    <row r="4260" spans="4:4">
      <c r="D4260" s="141"/>
    </row>
    <row r="4261" spans="4:4">
      <c r="D4261" s="141"/>
    </row>
    <row r="4262" spans="4:4">
      <c r="D4262" s="141"/>
    </row>
    <row r="4263" spans="4:4">
      <c r="D4263" s="141"/>
    </row>
    <row r="4264" spans="4:4">
      <c r="D4264" s="141"/>
    </row>
    <row r="4265" spans="4:4">
      <c r="D4265" s="141"/>
    </row>
    <row r="4266" spans="4:4">
      <c r="D4266" s="141"/>
    </row>
    <row r="4267" spans="4:4">
      <c r="D4267" s="141"/>
    </row>
    <row r="4268" spans="4:4">
      <c r="D4268" s="141"/>
    </row>
    <row r="4269" spans="4:4">
      <c r="D4269" s="141"/>
    </row>
    <row r="4270" spans="4:4">
      <c r="D4270" s="141"/>
    </row>
    <row r="4271" spans="4:4">
      <c r="D4271" s="141"/>
    </row>
    <row r="4272" spans="4:4">
      <c r="D4272" s="141"/>
    </row>
    <row r="4273" spans="4:4">
      <c r="D4273" s="141"/>
    </row>
    <row r="4274" spans="4:4">
      <c r="D4274" s="141"/>
    </row>
    <row r="4275" spans="4:4">
      <c r="D4275" s="141"/>
    </row>
    <row r="4276" spans="4:4">
      <c r="D4276" s="141"/>
    </row>
    <row r="4277" spans="4:4">
      <c r="D4277" s="141"/>
    </row>
    <row r="4278" spans="4:4">
      <c r="D4278" s="141"/>
    </row>
    <row r="4279" spans="4:4">
      <c r="D4279" s="141"/>
    </row>
    <row r="4280" spans="4:4">
      <c r="D4280" s="141"/>
    </row>
    <row r="4281" spans="4:4">
      <c r="D4281" s="141"/>
    </row>
    <row r="4282" spans="4:4">
      <c r="D4282" s="141"/>
    </row>
    <row r="4283" spans="4:4">
      <c r="D4283" s="141"/>
    </row>
    <row r="4284" spans="4:4">
      <c r="D4284" s="141"/>
    </row>
    <row r="4285" spans="4:4">
      <c r="D4285" s="141"/>
    </row>
    <row r="4286" spans="4:4">
      <c r="D4286" s="141"/>
    </row>
    <row r="4287" spans="4:4">
      <c r="D4287" s="141"/>
    </row>
    <row r="4288" spans="4:4">
      <c r="D4288" s="141"/>
    </row>
    <row r="4289" spans="4:4">
      <c r="D4289" s="141"/>
    </row>
    <row r="4290" spans="4:4">
      <c r="D4290" s="141"/>
    </row>
    <row r="4291" spans="4:4">
      <c r="D4291" s="141"/>
    </row>
    <row r="4292" spans="4:4">
      <c r="D4292" s="141"/>
    </row>
    <row r="4293" spans="4:4">
      <c r="D4293" s="141"/>
    </row>
    <row r="4294" spans="4:4">
      <c r="D4294" s="141"/>
    </row>
    <row r="4295" spans="4:4">
      <c r="D4295" s="141"/>
    </row>
    <row r="4296" spans="4:4">
      <c r="D4296" s="141"/>
    </row>
    <row r="4297" spans="4:4">
      <c r="D4297" s="141"/>
    </row>
    <row r="4298" spans="4:4">
      <c r="D4298" s="141"/>
    </row>
    <row r="4299" spans="4:4">
      <c r="D4299" s="141"/>
    </row>
    <row r="4300" spans="4:4">
      <c r="D4300" s="141"/>
    </row>
    <row r="4301" spans="4:4">
      <c r="D4301" s="141"/>
    </row>
    <row r="4302" spans="4:4">
      <c r="D4302" s="141"/>
    </row>
    <row r="4303" spans="4:4">
      <c r="D4303" s="141"/>
    </row>
    <row r="4304" spans="4:4">
      <c r="D4304" s="141"/>
    </row>
    <row r="4305" spans="4:4">
      <c r="D4305" s="141"/>
    </row>
    <row r="4306" spans="4:4">
      <c r="D4306" s="141"/>
    </row>
    <row r="4307" spans="4:4">
      <c r="D4307" s="141"/>
    </row>
    <row r="4308" spans="4:4">
      <c r="D4308" s="141"/>
    </row>
    <row r="4309" spans="4:4">
      <c r="D4309" s="141"/>
    </row>
    <row r="4310" spans="4:4">
      <c r="D4310" s="141"/>
    </row>
    <row r="4311" spans="4:4">
      <c r="D4311" s="141"/>
    </row>
    <row r="4312" spans="4:4">
      <c r="D4312" s="141"/>
    </row>
    <row r="4313" spans="4:4">
      <c r="D4313" s="141"/>
    </row>
    <row r="4314" spans="4:4">
      <c r="D4314" s="141"/>
    </row>
    <row r="4315" spans="4:4">
      <c r="D4315" s="141"/>
    </row>
    <row r="4316" spans="4:4">
      <c r="D4316" s="141"/>
    </row>
    <row r="4317" spans="4:4">
      <c r="D4317" s="141"/>
    </row>
    <row r="4318" spans="4:4">
      <c r="D4318" s="141"/>
    </row>
    <row r="4319" spans="4:4">
      <c r="D4319" s="141"/>
    </row>
    <row r="4320" spans="4:4">
      <c r="D4320" s="141"/>
    </row>
    <row r="4321" spans="4:4">
      <c r="D4321" s="141"/>
    </row>
    <row r="4322" spans="4:4">
      <c r="D4322" s="141"/>
    </row>
    <row r="4323" spans="4:4">
      <c r="D4323" s="141"/>
    </row>
    <row r="4324" spans="4:4">
      <c r="D4324" s="141"/>
    </row>
    <row r="4325" spans="4:4">
      <c r="D4325" s="141"/>
    </row>
    <row r="4326" spans="4:4">
      <c r="D4326" s="141"/>
    </row>
    <row r="4327" spans="4:4">
      <c r="D4327" s="141"/>
    </row>
    <row r="4328" spans="4:4">
      <c r="D4328" s="141"/>
    </row>
    <row r="4329" spans="4:4">
      <c r="D4329" s="141"/>
    </row>
    <row r="4330" spans="4:4">
      <c r="D4330" s="141"/>
    </row>
    <row r="4331" spans="4:4">
      <c r="D4331" s="141"/>
    </row>
    <row r="4332" spans="4:4">
      <c r="D4332" s="141"/>
    </row>
    <row r="4333" spans="4:4">
      <c r="D4333" s="141"/>
    </row>
    <row r="4334" spans="4:4">
      <c r="D4334" s="141"/>
    </row>
    <row r="4335" spans="4:4">
      <c r="D4335" s="141"/>
    </row>
    <row r="4336" spans="4:4">
      <c r="D4336" s="141"/>
    </row>
    <row r="4337" spans="4:4">
      <c r="D4337" s="141"/>
    </row>
    <row r="4338" spans="4:4">
      <c r="D4338" s="141"/>
    </row>
    <row r="4339" spans="4:4">
      <c r="D4339" s="141"/>
    </row>
    <row r="4340" spans="4:4">
      <c r="D4340" s="141"/>
    </row>
    <row r="4341" spans="4:4">
      <c r="D4341" s="141"/>
    </row>
    <row r="4342" spans="4:4">
      <c r="D4342" s="141"/>
    </row>
    <row r="4343" spans="4:4">
      <c r="D4343" s="141"/>
    </row>
    <row r="4344" spans="4:4">
      <c r="D4344" s="141"/>
    </row>
    <row r="4345" spans="4:4">
      <c r="D4345" s="141"/>
    </row>
    <row r="4346" spans="4:4">
      <c r="D4346" s="141"/>
    </row>
    <row r="4347" spans="4:4">
      <c r="D4347" s="141"/>
    </row>
    <row r="4348" spans="4:4">
      <c r="D4348" s="141"/>
    </row>
    <row r="4349" spans="4:4">
      <c r="D4349" s="141"/>
    </row>
    <row r="4350" spans="4:4">
      <c r="D4350" s="141"/>
    </row>
    <row r="4351" spans="4:4">
      <c r="D4351" s="141"/>
    </row>
    <row r="4352" spans="4:4">
      <c r="D4352" s="141"/>
    </row>
    <row r="4353" spans="4:4">
      <c r="D4353" s="141"/>
    </row>
    <row r="4354" spans="4:4">
      <c r="D4354" s="141"/>
    </row>
    <row r="4355" spans="4:4">
      <c r="D4355" s="141"/>
    </row>
    <row r="4356" spans="4:4">
      <c r="D4356" s="141"/>
    </row>
    <row r="4357" spans="4:4">
      <c r="D4357" s="141"/>
    </row>
    <row r="4358" spans="4:4">
      <c r="D4358" s="141"/>
    </row>
    <row r="4359" spans="4:4">
      <c r="D4359" s="141"/>
    </row>
    <row r="4360" spans="4:4">
      <c r="D4360" s="141"/>
    </row>
    <row r="4361" spans="4:4">
      <c r="D4361" s="141"/>
    </row>
    <row r="4362" spans="4:4">
      <c r="D4362" s="141"/>
    </row>
    <row r="4363" spans="4:4">
      <c r="D4363" s="141"/>
    </row>
    <row r="4364" spans="4:4">
      <c r="D4364" s="141"/>
    </row>
    <row r="4365" spans="4:4">
      <c r="D4365" s="141"/>
    </row>
    <row r="4366" spans="4:4">
      <c r="D4366" s="141"/>
    </row>
    <row r="4367" spans="4:4">
      <c r="D4367" s="141"/>
    </row>
    <row r="4368" spans="4:4">
      <c r="D4368" s="141"/>
    </row>
    <row r="4369" spans="4:4">
      <c r="D4369" s="141"/>
    </row>
    <row r="4370" spans="4:4">
      <c r="D4370" s="141"/>
    </row>
    <row r="4371" spans="4:4">
      <c r="D4371" s="141"/>
    </row>
    <row r="4372" spans="4:4">
      <c r="D4372" s="141"/>
    </row>
    <row r="4373" spans="4:4">
      <c r="D4373" s="141"/>
    </row>
    <row r="4374" spans="4:4">
      <c r="D4374" s="141"/>
    </row>
    <row r="4375" spans="4:4">
      <c r="D4375" s="141"/>
    </row>
    <row r="4376" spans="4:4">
      <c r="D4376" s="141"/>
    </row>
    <row r="4377" spans="4:4">
      <c r="D4377" s="141"/>
    </row>
    <row r="4378" spans="4:4">
      <c r="D4378" s="141"/>
    </row>
    <row r="4379" spans="4:4">
      <c r="D4379" s="141"/>
    </row>
    <row r="4380" spans="4:4">
      <c r="D4380" s="141"/>
    </row>
    <row r="4381" spans="4:4">
      <c r="D4381" s="141"/>
    </row>
    <row r="4382" spans="4:4">
      <c r="D4382" s="141"/>
    </row>
    <row r="4383" spans="4:4">
      <c r="D4383" s="141"/>
    </row>
    <row r="4384" spans="4:4">
      <c r="D4384" s="141"/>
    </row>
    <row r="4385" spans="4:4">
      <c r="D4385" s="141"/>
    </row>
    <row r="4386" spans="4:4">
      <c r="D4386" s="141"/>
    </row>
    <row r="4387" spans="4:4">
      <c r="D4387" s="141"/>
    </row>
    <row r="4388" spans="4:4">
      <c r="D4388" s="141"/>
    </row>
    <row r="4389" spans="4:4">
      <c r="D4389" s="141"/>
    </row>
    <row r="4390" spans="4:4">
      <c r="D4390" s="141"/>
    </row>
    <row r="4391" spans="4:4">
      <c r="D4391" s="141"/>
    </row>
    <row r="4392" spans="4:4">
      <c r="D4392" s="141"/>
    </row>
    <row r="4393" spans="4:4">
      <c r="D4393" s="141"/>
    </row>
    <row r="4394" spans="4:4">
      <c r="D4394" s="141"/>
    </row>
    <row r="4395" spans="4:4">
      <c r="D4395" s="141"/>
    </row>
    <row r="4396" spans="4:4">
      <c r="D4396" s="141"/>
    </row>
    <row r="4397" spans="4:4">
      <c r="D4397" s="141"/>
    </row>
    <row r="4398" spans="4:4">
      <c r="D4398" s="141"/>
    </row>
    <row r="4399" spans="4:4">
      <c r="D4399" s="141"/>
    </row>
    <row r="4400" spans="4:4">
      <c r="D4400" s="141"/>
    </row>
    <row r="4401" spans="4:4">
      <c r="D4401" s="141"/>
    </row>
    <row r="4402" spans="4:4">
      <c r="D4402" s="141"/>
    </row>
    <row r="4403" spans="4:4">
      <c r="D4403" s="141"/>
    </row>
    <row r="4404" spans="4:4">
      <c r="D4404" s="141"/>
    </row>
    <row r="4405" spans="4:4">
      <c r="D4405" s="141"/>
    </row>
    <row r="4406" spans="4:4">
      <c r="D4406" s="141"/>
    </row>
    <row r="4407" spans="4:4">
      <c r="D4407" s="141"/>
    </row>
    <row r="4408" spans="4:4">
      <c r="D4408" s="141"/>
    </row>
    <row r="4409" spans="4:4">
      <c r="D4409" s="141"/>
    </row>
    <row r="4410" spans="4:4">
      <c r="D4410" s="141"/>
    </row>
    <row r="4411" spans="4:4">
      <c r="D4411" s="141"/>
    </row>
    <row r="4412" spans="4:4">
      <c r="D4412" s="141"/>
    </row>
    <row r="4413" spans="4:4">
      <c r="D4413" s="141"/>
    </row>
    <row r="4414" spans="4:4">
      <c r="D4414" s="141"/>
    </row>
    <row r="4415" spans="4:4">
      <c r="D4415" s="141"/>
    </row>
    <row r="4416" spans="4:4">
      <c r="D4416" s="141"/>
    </row>
    <row r="4417" spans="4:4">
      <c r="D4417" s="141"/>
    </row>
    <row r="4418" spans="4:4">
      <c r="D4418" s="141"/>
    </row>
    <row r="4419" spans="4:4">
      <c r="D4419" s="141"/>
    </row>
    <row r="4420" spans="4:4">
      <c r="D4420" s="141"/>
    </row>
    <row r="4421" spans="4:4">
      <c r="D4421" s="141"/>
    </row>
    <row r="4422" spans="4:4">
      <c r="D4422" s="141"/>
    </row>
    <row r="4423" spans="4:4">
      <c r="D4423" s="141"/>
    </row>
    <row r="4424" spans="4:4">
      <c r="D4424" s="141"/>
    </row>
    <row r="4425" spans="4:4">
      <c r="D4425" s="141"/>
    </row>
    <row r="4426" spans="4:4">
      <c r="D4426" s="141"/>
    </row>
    <row r="4427" spans="4:4">
      <c r="D4427" s="141"/>
    </row>
    <row r="4428" spans="4:4">
      <c r="D4428" s="141"/>
    </row>
    <row r="4429" spans="4:4">
      <c r="D4429" s="141"/>
    </row>
    <row r="4430" spans="4:4">
      <c r="D4430" s="141"/>
    </row>
    <row r="4431" spans="4:4">
      <c r="D4431" s="141"/>
    </row>
    <row r="4432" spans="4:4">
      <c r="D4432" s="141"/>
    </row>
    <row r="4433" spans="4:4">
      <c r="D4433" s="141"/>
    </row>
    <row r="4434" spans="4:4">
      <c r="D4434" s="141"/>
    </row>
    <row r="4435" spans="4:4">
      <c r="D4435" s="141"/>
    </row>
    <row r="4436" spans="4:4">
      <c r="D4436" s="141"/>
    </row>
    <row r="4437" spans="4:4">
      <c r="D4437" s="141"/>
    </row>
    <row r="4438" spans="4:4">
      <c r="D4438" s="141"/>
    </row>
    <row r="4439" spans="4:4">
      <c r="D4439" s="141"/>
    </row>
    <row r="4440" spans="4:4">
      <c r="D4440" s="141"/>
    </row>
    <row r="4441" spans="4:4">
      <c r="D4441" s="141"/>
    </row>
    <row r="4442" spans="4:4">
      <c r="D4442" s="141"/>
    </row>
    <row r="4443" spans="4:4">
      <c r="D4443" s="141"/>
    </row>
    <row r="4444" spans="4:4">
      <c r="D4444" s="141"/>
    </row>
    <row r="4445" spans="4:4">
      <c r="D4445" s="141"/>
    </row>
    <row r="4446" spans="4:4">
      <c r="D4446" s="141"/>
    </row>
    <row r="4447" spans="4:4">
      <c r="D4447" s="141"/>
    </row>
    <row r="4448" spans="4:4">
      <c r="D4448" s="141"/>
    </row>
    <row r="4449" spans="4:4">
      <c r="D4449" s="141"/>
    </row>
    <row r="4450" spans="4:4">
      <c r="D4450" s="141"/>
    </row>
    <row r="4451" spans="4:4">
      <c r="D4451" s="141"/>
    </row>
    <row r="4452" spans="4:4">
      <c r="D4452" s="141"/>
    </row>
    <row r="4453" spans="4:4">
      <c r="D4453" s="141"/>
    </row>
    <row r="4454" spans="4:4">
      <c r="D4454" s="141"/>
    </row>
    <row r="4455" spans="4:4">
      <c r="D4455" s="141"/>
    </row>
    <row r="4456" spans="4:4">
      <c r="D4456" s="141"/>
    </row>
    <row r="4457" spans="4:4">
      <c r="D4457" s="141"/>
    </row>
    <row r="4458" spans="4:4">
      <c r="D4458" s="141"/>
    </row>
    <row r="4459" spans="4:4">
      <c r="D4459" s="141"/>
    </row>
    <row r="4460" spans="4:4">
      <c r="D4460" s="141"/>
    </row>
    <row r="4461" spans="4:4">
      <c r="D4461" s="141"/>
    </row>
    <row r="4462" spans="4:4">
      <c r="D4462" s="141"/>
    </row>
    <row r="4463" spans="4:4">
      <c r="D4463" s="141"/>
    </row>
    <row r="4464" spans="4:4">
      <c r="D4464" s="141"/>
    </row>
    <row r="4465" spans="4:4">
      <c r="D4465" s="141"/>
    </row>
    <row r="4466" spans="4:4">
      <c r="D4466" s="141"/>
    </row>
    <row r="4467" spans="4:4">
      <c r="D4467" s="141"/>
    </row>
    <row r="4468" spans="4:4">
      <c r="D4468" s="141"/>
    </row>
    <row r="4469" spans="4:4">
      <c r="D4469" s="141"/>
    </row>
    <row r="4470" spans="4:4">
      <c r="D4470" s="141"/>
    </row>
    <row r="4471" spans="4:4">
      <c r="D4471" s="141"/>
    </row>
    <row r="4472" spans="4:4">
      <c r="D4472" s="141"/>
    </row>
    <row r="4473" spans="4:4">
      <c r="D4473" s="141"/>
    </row>
    <row r="4474" spans="4:4">
      <c r="D4474" s="141"/>
    </row>
    <row r="4475" spans="4:4">
      <c r="D4475" s="141"/>
    </row>
    <row r="4476" spans="4:4">
      <c r="D4476" s="141"/>
    </row>
    <row r="4477" spans="4:4">
      <c r="D4477" s="141"/>
    </row>
    <row r="4478" spans="4:4">
      <c r="D4478" s="141"/>
    </row>
    <row r="4479" spans="4:4">
      <c r="D4479" s="141"/>
    </row>
    <row r="4480" spans="4:4">
      <c r="D4480" s="141"/>
    </row>
    <row r="4481" spans="4:4">
      <c r="D4481" s="141"/>
    </row>
    <row r="4482" spans="4:4">
      <c r="D4482" s="141"/>
    </row>
    <row r="4483" spans="4:4">
      <c r="D4483" s="141"/>
    </row>
    <row r="4484" spans="4:4">
      <c r="D4484" s="141"/>
    </row>
    <row r="4485" spans="4:4">
      <c r="D4485" s="141"/>
    </row>
    <row r="4486" spans="4:4">
      <c r="D4486" s="141"/>
    </row>
    <row r="4487" spans="4:4">
      <c r="D4487" s="141"/>
    </row>
    <row r="4488" spans="4:4">
      <c r="D4488" s="141"/>
    </row>
    <row r="4489" spans="4:4">
      <c r="D4489" s="141"/>
    </row>
    <row r="4490" spans="4:4">
      <c r="D4490" s="141"/>
    </row>
    <row r="4491" spans="4:4">
      <c r="D4491" s="141"/>
    </row>
    <row r="4492" spans="4:4">
      <c r="D4492" s="141"/>
    </row>
    <row r="4493" spans="4:4">
      <c r="D4493" s="141"/>
    </row>
    <row r="4494" spans="4:4">
      <c r="D4494" s="141"/>
    </row>
    <row r="4495" spans="4:4">
      <c r="D4495" s="141"/>
    </row>
    <row r="4496" spans="4:4">
      <c r="D4496" s="141"/>
    </row>
    <row r="4497" spans="4:4">
      <c r="D4497" s="141"/>
    </row>
    <row r="4498" spans="4:4">
      <c r="D4498" s="141"/>
    </row>
    <row r="4499" spans="4:4">
      <c r="D4499" s="141"/>
    </row>
    <row r="4500" spans="4:4">
      <c r="D4500" s="141"/>
    </row>
    <row r="4501" spans="4:4">
      <c r="D4501" s="141"/>
    </row>
    <row r="4502" spans="4:4">
      <c r="D4502" s="141"/>
    </row>
    <row r="4503" spans="4:4">
      <c r="D4503" s="141"/>
    </row>
    <row r="4504" spans="4:4">
      <c r="D4504" s="141"/>
    </row>
    <row r="4505" spans="4:4">
      <c r="D4505" s="141"/>
    </row>
    <row r="4506" spans="4:4">
      <c r="D4506" s="141"/>
    </row>
    <row r="4507" spans="4:4">
      <c r="D4507" s="141"/>
    </row>
    <row r="4508" spans="4:4">
      <c r="D4508" s="141"/>
    </row>
    <row r="4509" spans="4:4">
      <c r="D4509" s="141"/>
    </row>
    <row r="4510" spans="4:4">
      <c r="D4510" s="141"/>
    </row>
    <row r="4511" spans="4:4">
      <c r="D4511" s="141"/>
    </row>
    <row r="4512" spans="4:4">
      <c r="D4512" s="141"/>
    </row>
    <row r="4513" spans="4:4">
      <c r="D4513" s="141"/>
    </row>
    <row r="4514" spans="4:4">
      <c r="D4514" s="141"/>
    </row>
    <row r="4515" spans="4:4">
      <c r="D4515" s="141"/>
    </row>
    <row r="4516" spans="4:4">
      <c r="D4516" s="141"/>
    </row>
    <row r="4517" spans="4:4">
      <c r="D4517" s="141"/>
    </row>
    <row r="4518" spans="4:4">
      <c r="D4518" s="141"/>
    </row>
    <row r="4519" spans="4:4">
      <c r="D4519" s="141"/>
    </row>
    <row r="4520" spans="4:4">
      <c r="D4520" s="141"/>
    </row>
    <row r="4521" spans="4:4">
      <c r="D4521" s="141"/>
    </row>
    <row r="4522" spans="4:4">
      <c r="D4522" s="141"/>
    </row>
    <row r="4523" spans="4:4">
      <c r="D4523" s="141"/>
    </row>
    <row r="4524" spans="4:4">
      <c r="D4524" s="141"/>
    </row>
    <row r="4525" spans="4:4">
      <c r="D4525" s="141"/>
    </row>
    <row r="4526" spans="4:4">
      <c r="D4526" s="141"/>
    </row>
    <row r="4527" spans="4:4">
      <c r="D4527" s="141"/>
    </row>
    <row r="4528" spans="4:4">
      <c r="D4528" s="141"/>
    </row>
    <row r="4529" spans="4:4">
      <c r="D4529" s="141"/>
    </row>
    <row r="4530" spans="4:4">
      <c r="D4530" s="141"/>
    </row>
    <row r="4531" spans="4:4">
      <c r="D4531" s="141"/>
    </row>
    <row r="4532" spans="4:4">
      <c r="D4532" s="141"/>
    </row>
    <row r="4533" spans="4:4">
      <c r="D4533" s="141"/>
    </row>
    <row r="4534" spans="4:4">
      <c r="D4534" s="141"/>
    </row>
    <row r="4535" spans="4:4">
      <c r="D4535" s="141"/>
    </row>
    <row r="4536" spans="4:4">
      <c r="D4536" s="141"/>
    </row>
    <row r="4537" spans="4:4">
      <c r="D4537" s="141"/>
    </row>
    <row r="4538" spans="4:4">
      <c r="D4538" s="141"/>
    </row>
    <row r="4539" spans="4:4">
      <c r="D4539" s="141"/>
    </row>
    <row r="4540" spans="4:4">
      <c r="D4540" s="141"/>
    </row>
    <row r="4541" spans="4:4">
      <c r="D4541" s="141"/>
    </row>
    <row r="4542" spans="4:4">
      <c r="D4542" s="141"/>
    </row>
    <row r="4543" spans="4:4">
      <c r="D4543" s="141"/>
    </row>
    <row r="4544" spans="4:4">
      <c r="D4544" s="141"/>
    </row>
    <row r="4545" spans="4:4">
      <c r="D4545" s="141"/>
    </row>
    <row r="4546" spans="4:4">
      <c r="D4546" s="141"/>
    </row>
    <row r="4547" spans="4:4">
      <c r="D4547" s="141"/>
    </row>
    <row r="4548" spans="4:4">
      <c r="D4548" s="141"/>
    </row>
    <row r="4549" spans="4:4">
      <c r="D4549" s="141"/>
    </row>
    <row r="4550" spans="4:4">
      <c r="D4550" s="141"/>
    </row>
    <row r="4551" spans="4:4">
      <c r="D4551" s="141"/>
    </row>
    <row r="4552" spans="4:4">
      <c r="D4552" s="141"/>
    </row>
    <row r="4553" spans="4:4">
      <c r="D4553" s="141"/>
    </row>
    <row r="4554" spans="4:4">
      <c r="D4554" s="141"/>
    </row>
    <row r="4555" spans="4:4">
      <c r="D4555" s="141"/>
    </row>
    <row r="4556" spans="4:4">
      <c r="D4556" s="141"/>
    </row>
    <row r="4557" spans="4:4">
      <c r="D4557" s="141"/>
    </row>
    <row r="4558" spans="4:4">
      <c r="D4558" s="141"/>
    </row>
    <row r="4559" spans="4:4">
      <c r="D4559" s="141"/>
    </row>
    <row r="4560" spans="4:4">
      <c r="D4560" s="141"/>
    </row>
    <row r="4561" spans="4:4">
      <c r="D4561" s="141"/>
    </row>
    <row r="4562" spans="4:4">
      <c r="D4562" s="141"/>
    </row>
    <row r="4563" spans="4:4">
      <c r="D4563" s="141"/>
    </row>
    <row r="4564" spans="4:4">
      <c r="D4564" s="141"/>
    </row>
    <row r="4565" spans="4:4">
      <c r="D4565" s="141"/>
    </row>
    <row r="4566" spans="4:4">
      <c r="D4566" s="141"/>
    </row>
    <row r="4567" spans="4:4">
      <c r="D4567" s="141"/>
    </row>
    <row r="4568" spans="4:4">
      <c r="D4568" s="141"/>
    </row>
    <row r="4569" spans="4:4">
      <c r="D4569" s="141"/>
    </row>
    <row r="4570" spans="4:4">
      <c r="D4570" s="141"/>
    </row>
    <row r="4571" spans="4:4">
      <c r="D4571" s="141"/>
    </row>
    <row r="4572" spans="4:4">
      <c r="D4572" s="141"/>
    </row>
    <row r="4573" spans="4:4">
      <c r="D4573" s="141"/>
    </row>
    <row r="4574" spans="4:4">
      <c r="D4574" s="141"/>
    </row>
    <row r="4575" spans="4:4">
      <c r="D4575" s="141"/>
    </row>
    <row r="4576" spans="4:4">
      <c r="D4576" s="141"/>
    </row>
    <row r="4577" spans="4:4">
      <c r="D4577" s="141"/>
    </row>
    <row r="4578" spans="4:4">
      <c r="D4578" s="141"/>
    </row>
    <row r="4579" spans="4:4">
      <c r="D4579" s="141"/>
    </row>
    <row r="4580" spans="4:4">
      <c r="D4580" s="141"/>
    </row>
    <row r="4581" spans="4:4">
      <c r="D4581" s="141"/>
    </row>
    <row r="4582" spans="4:4">
      <c r="D4582" s="141"/>
    </row>
    <row r="4583" spans="4:4">
      <c r="D4583" s="141"/>
    </row>
    <row r="4584" spans="4:4">
      <c r="D4584" s="141"/>
    </row>
    <row r="4585" spans="4:4">
      <c r="D4585" s="141"/>
    </row>
    <row r="4586" spans="4:4">
      <c r="D4586" s="141"/>
    </row>
    <row r="4587" spans="4:4">
      <c r="D4587" s="141"/>
    </row>
    <row r="4588" spans="4:4">
      <c r="D4588" s="141"/>
    </row>
    <row r="4589" spans="4:4">
      <c r="D4589" s="141"/>
    </row>
    <row r="4590" spans="4:4">
      <c r="D4590" s="141"/>
    </row>
    <row r="4591" spans="4:4">
      <c r="D4591" s="141"/>
    </row>
    <row r="4592" spans="4:4">
      <c r="D4592" s="141"/>
    </row>
    <row r="4593" spans="4:4">
      <c r="D4593" s="141"/>
    </row>
    <row r="4594" spans="4:4">
      <c r="D4594" s="141"/>
    </row>
    <row r="4595" spans="4:4">
      <c r="D4595" s="141"/>
    </row>
    <row r="4596" spans="4:4">
      <c r="D4596" s="141"/>
    </row>
    <row r="4597" spans="4:4">
      <c r="D4597" s="141"/>
    </row>
    <row r="4598" spans="4:4">
      <c r="D4598" s="141"/>
    </row>
    <row r="4599" spans="4:4">
      <c r="D4599" s="141"/>
    </row>
    <row r="4600" spans="4:4">
      <c r="D4600" s="141"/>
    </row>
    <row r="4601" spans="4:4">
      <c r="D4601" s="141"/>
    </row>
    <row r="4602" spans="4:4">
      <c r="D4602" s="141"/>
    </row>
    <row r="4603" spans="4:4">
      <c r="D4603" s="141"/>
    </row>
    <row r="4604" spans="4:4">
      <c r="D4604" s="141"/>
    </row>
    <row r="4605" spans="4:4">
      <c r="D4605" s="141"/>
    </row>
    <row r="4606" spans="4:4">
      <c r="D4606" s="141"/>
    </row>
    <row r="4607" spans="4:4">
      <c r="D4607" s="141"/>
    </row>
    <row r="4608" spans="4:4">
      <c r="D4608" s="141"/>
    </row>
    <row r="4609" spans="4:4">
      <c r="D4609" s="141"/>
    </row>
    <row r="4610" spans="4:4">
      <c r="D4610" s="141"/>
    </row>
    <row r="4611" spans="4:4">
      <c r="D4611" s="141"/>
    </row>
    <row r="4612" spans="4:4">
      <c r="D4612" s="141"/>
    </row>
    <row r="4613" spans="4:4">
      <c r="D4613" s="141"/>
    </row>
    <row r="4614" spans="4:4">
      <c r="D4614" s="141"/>
    </row>
    <row r="4615" spans="4:4">
      <c r="D4615" s="141"/>
    </row>
    <row r="4616" spans="4:4">
      <c r="D4616" s="141"/>
    </row>
    <row r="4617" spans="4:4">
      <c r="D4617" s="141"/>
    </row>
    <row r="4618" spans="4:4">
      <c r="D4618" s="141"/>
    </row>
    <row r="4619" spans="4:4">
      <c r="D4619" s="141"/>
    </row>
    <row r="4620" spans="4:4">
      <c r="D4620" s="141"/>
    </row>
    <row r="4621" spans="4:4">
      <c r="D4621" s="141"/>
    </row>
    <row r="4622" spans="4:4">
      <c r="D4622" s="141"/>
    </row>
    <row r="4623" spans="4:4">
      <c r="D4623" s="141"/>
    </row>
    <row r="4624" spans="4:4">
      <c r="D4624" s="141"/>
    </row>
    <row r="4625" spans="4:4">
      <c r="D4625" s="141"/>
    </row>
    <row r="4626" spans="4:4">
      <c r="D4626" s="141"/>
    </row>
    <row r="4627" spans="4:4">
      <c r="D4627" s="141"/>
    </row>
    <row r="4628" spans="4:4">
      <c r="D4628" s="141"/>
    </row>
    <row r="4629" spans="4:4">
      <c r="D4629" s="141"/>
    </row>
    <row r="4630" spans="4:4">
      <c r="D4630" s="141"/>
    </row>
    <row r="4631" spans="4:4">
      <c r="D4631" s="141"/>
    </row>
    <row r="4632" spans="4:4">
      <c r="D4632" s="141"/>
    </row>
    <row r="4633" spans="4:4">
      <c r="D4633" s="141"/>
    </row>
    <row r="4634" spans="4:4">
      <c r="D4634" s="141"/>
    </row>
    <row r="4635" spans="4:4">
      <c r="D4635" s="141"/>
    </row>
    <row r="4636" spans="4:4">
      <c r="D4636" s="141"/>
    </row>
    <row r="4637" spans="4:4">
      <c r="D4637" s="141"/>
    </row>
    <row r="4638" spans="4:4">
      <c r="D4638" s="141"/>
    </row>
    <row r="4639" spans="4:4">
      <c r="D4639" s="141"/>
    </row>
    <row r="4640" spans="4:4">
      <c r="D4640" s="141"/>
    </row>
    <row r="4641" spans="4:4">
      <c r="D4641" s="141"/>
    </row>
    <row r="4642" spans="4:4">
      <c r="D4642" s="141"/>
    </row>
    <row r="4643" spans="4:4">
      <c r="D4643" s="141"/>
    </row>
    <row r="4644" spans="4:4">
      <c r="D4644" s="141"/>
    </row>
    <row r="4645" spans="4:4">
      <c r="D4645" s="141"/>
    </row>
    <row r="4646" spans="4:4">
      <c r="D4646" s="141"/>
    </row>
    <row r="4647" spans="4:4">
      <c r="D4647" s="141"/>
    </row>
    <row r="4648" spans="4:4">
      <c r="D4648" s="141"/>
    </row>
    <row r="4649" spans="4:4">
      <c r="D4649" s="141"/>
    </row>
    <row r="4650" spans="4:4">
      <c r="D4650" s="141"/>
    </row>
    <row r="4651" spans="4:4">
      <c r="D4651" s="141"/>
    </row>
    <row r="4652" spans="4:4">
      <c r="D4652" s="141"/>
    </row>
    <row r="4653" spans="4:4">
      <c r="D4653" s="141"/>
    </row>
    <row r="4654" spans="4:4">
      <c r="D4654" s="141"/>
    </row>
    <row r="4655" spans="4:4">
      <c r="D4655" s="141"/>
    </row>
    <row r="4656" spans="4:4">
      <c r="D4656" s="141"/>
    </row>
    <row r="4657" spans="4:4">
      <c r="D4657" s="141"/>
    </row>
    <row r="4658" spans="4:4">
      <c r="D4658" s="141"/>
    </row>
    <row r="4659" spans="4:4">
      <c r="D4659" s="141"/>
    </row>
    <row r="4660" spans="4:4">
      <c r="D4660" s="141"/>
    </row>
    <row r="4661" spans="4:4">
      <c r="D4661" s="141"/>
    </row>
    <row r="4662" spans="4:4">
      <c r="D4662" s="141"/>
    </row>
    <row r="4663" spans="4:4">
      <c r="D4663" s="141"/>
    </row>
    <row r="4664" spans="4:4">
      <c r="D4664" s="141"/>
    </row>
    <row r="4665" spans="4:4">
      <c r="D4665" s="141"/>
    </row>
    <row r="4666" spans="4:4">
      <c r="D4666" s="141"/>
    </row>
    <row r="4667" spans="4:4">
      <c r="D4667" s="141"/>
    </row>
    <row r="4668" spans="4:4">
      <c r="D4668" s="141"/>
    </row>
    <row r="4669" spans="4:4">
      <c r="D4669" s="141"/>
    </row>
    <row r="4670" spans="4:4">
      <c r="D4670" s="141"/>
    </row>
    <row r="4671" spans="4:4">
      <c r="D4671" s="141"/>
    </row>
    <row r="4672" spans="4:4">
      <c r="D4672" s="141"/>
    </row>
    <row r="4673" spans="4:4">
      <c r="D4673" s="141"/>
    </row>
    <row r="4674" spans="4:4">
      <c r="D4674" s="141"/>
    </row>
    <row r="4675" spans="4:4">
      <c r="D4675" s="141"/>
    </row>
    <row r="4676" spans="4:4">
      <c r="D4676" s="141"/>
    </row>
    <row r="4677" spans="4:4">
      <c r="D4677" s="141"/>
    </row>
    <row r="4678" spans="4:4">
      <c r="D4678" s="141"/>
    </row>
    <row r="4679" spans="4:4">
      <c r="D4679" s="141"/>
    </row>
    <row r="4680" spans="4:4">
      <c r="D4680" s="141"/>
    </row>
    <row r="4681" spans="4:4">
      <c r="D4681" s="141"/>
    </row>
    <row r="4682" spans="4:4">
      <c r="D4682" s="141"/>
    </row>
    <row r="4683" spans="4:4">
      <c r="D4683" s="141"/>
    </row>
    <row r="4684" spans="4:4">
      <c r="D4684" s="141"/>
    </row>
    <row r="4685" spans="4:4">
      <c r="D4685" s="141"/>
    </row>
    <row r="4686" spans="4:4">
      <c r="D4686" s="141"/>
    </row>
    <row r="4687" spans="4:4">
      <c r="D4687" s="141"/>
    </row>
    <row r="4688" spans="4:4">
      <c r="D4688" s="141"/>
    </row>
    <row r="4689" spans="4:4">
      <c r="D4689" s="141"/>
    </row>
    <row r="4690" spans="4:4">
      <c r="D4690" s="141"/>
    </row>
    <row r="4691" spans="4:4">
      <c r="D4691" s="141"/>
    </row>
    <row r="4692" spans="4:4">
      <c r="D4692" s="141"/>
    </row>
    <row r="4693" spans="4:4">
      <c r="D4693" s="141"/>
    </row>
    <row r="4694" spans="4:4">
      <c r="D4694" s="141"/>
    </row>
    <row r="4695" spans="4:4">
      <c r="D4695" s="141"/>
    </row>
    <row r="4696" spans="4:4">
      <c r="D4696" s="141"/>
    </row>
    <row r="4697" spans="4:4">
      <c r="D4697" s="141"/>
    </row>
    <row r="4698" spans="4:4">
      <c r="D4698" s="141"/>
    </row>
    <row r="4699" spans="4:4">
      <c r="D4699" s="141"/>
    </row>
    <row r="4700" spans="4:4">
      <c r="D4700" s="141"/>
    </row>
    <row r="4701" spans="4:4">
      <c r="D4701" s="141"/>
    </row>
    <row r="4702" spans="4:4">
      <c r="D4702" s="141"/>
    </row>
    <row r="4703" spans="4:4">
      <c r="D4703" s="141"/>
    </row>
    <row r="4704" spans="4:4">
      <c r="D4704" s="141"/>
    </row>
    <row r="4705" spans="4:4">
      <c r="D4705" s="141"/>
    </row>
    <row r="4706" spans="4:4">
      <c r="D4706" s="141"/>
    </row>
    <row r="4707" spans="4:4">
      <c r="D4707" s="141"/>
    </row>
    <row r="4708" spans="4:4">
      <c r="D4708" s="141"/>
    </row>
    <row r="4709" spans="4:4">
      <c r="D4709" s="141"/>
    </row>
    <row r="4710" spans="4:4">
      <c r="D4710" s="141"/>
    </row>
    <row r="4711" spans="4:4">
      <c r="D4711" s="141"/>
    </row>
    <row r="4712" spans="4:4">
      <c r="D4712" s="141"/>
    </row>
    <row r="4713" spans="4:4">
      <c r="D4713" s="141"/>
    </row>
    <row r="4714" spans="4:4">
      <c r="D4714" s="141"/>
    </row>
    <row r="4715" spans="4:4">
      <c r="D4715" s="141"/>
    </row>
    <row r="4716" spans="4:4">
      <c r="D4716" s="141"/>
    </row>
    <row r="4717" spans="4:4">
      <c r="D4717" s="141"/>
    </row>
    <row r="4718" spans="4:4">
      <c r="D4718" s="141"/>
    </row>
    <row r="4719" spans="4:4">
      <c r="D4719" s="141"/>
    </row>
    <row r="4720" spans="4:4">
      <c r="D4720" s="141"/>
    </row>
    <row r="4721" spans="4:4">
      <c r="D4721" s="141"/>
    </row>
    <row r="4722" spans="4:4">
      <c r="D4722" s="141"/>
    </row>
    <row r="4723" spans="4:4">
      <c r="D4723" s="141"/>
    </row>
    <row r="4724" spans="4:4">
      <c r="D4724" s="141"/>
    </row>
    <row r="4725" spans="4:4">
      <c r="D4725" s="141"/>
    </row>
    <row r="4726" spans="4:4">
      <c r="D4726" s="141"/>
    </row>
    <row r="4727" spans="4:4">
      <c r="D4727" s="141"/>
    </row>
    <row r="4728" spans="4:4">
      <c r="D4728" s="141"/>
    </row>
    <row r="4729" spans="4:4">
      <c r="D4729" s="141"/>
    </row>
    <row r="4730" spans="4:4">
      <c r="D4730" s="141"/>
    </row>
    <row r="4731" spans="4:4">
      <c r="D4731" s="141"/>
    </row>
    <row r="4732" spans="4:4">
      <c r="D4732" s="141"/>
    </row>
    <row r="4733" spans="4:4">
      <c r="D4733" s="141"/>
    </row>
    <row r="4734" spans="4:4">
      <c r="D4734" s="141"/>
    </row>
    <row r="4735" spans="4:4">
      <c r="D4735" s="141"/>
    </row>
    <row r="4736" spans="4:4">
      <c r="D4736" s="141"/>
    </row>
    <row r="4737" spans="4:4">
      <c r="D4737" s="141"/>
    </row>
    <row r="4738" spans="4:4">
      <c r="D4738" s="141"/>
    </row>
    <row r="4739" spans="4:4">
      <c r="D4739" s="141"/>
    </row>
    <row r="4740" spans="4:4">
      <c r="D4740" s="141"/>
    </row>
    <row r="4741" spans="4:4">
      <c r="D4741" s="141"/>
    </row>
    <row r="4742" spans="4:4">
      <c r="D4742" s="141"/>
    </row>
    <row r="4743" spans="4:4">
      <c r="D4743" s="141"/>
    </row>
    <row r="4744" spans="4:4">
      <c r="D4744" s="141"/>
    </row>
    <row r="4745" spans="4:4">
      <c r="D4745" s="141"/>
    </row>
    <row r="4746" spans="4:4">
      <c r="D4746" s="141"/>
    </row>
    <row r="4747" spans="4:4">
      <c r="D4747" s="141"/>
    </row>
    <row r="4748" spans="4:4">
      <c r="D4748" s="141"/>
    </row>
    <row r="4749" spans="4:4">
      <c r="D4749" s="141"/>
    </row>
    <row r="4750" spans="4:4">
      <c r="D4750" s="141"/>
    </row>
    <row r="4751" spans="4:4">
      <c r="D4751" s="141"/>
    </row>
    <row r="4752" spans="4:4">
      <c r="D4752" s="141"/>
    </row>
    <row r="4753" spans="4:4">
      <c r="D4753" s="141"/>
    </row>
    <row r="4754" spans="4:4">
      <c r="D4754" s="141"/>
    </row>
    <row r="4755" spans="4:4">
      <c r="D4755" s="141"/>
    </row>
    <row r="4756" spans="4:4">
      <c r="D4756" s="141"/>
    </row>
    <row r="4757" spans="4:4">
      <c r="D4757" s="141"/>
    </row>
    <row r="4758" spans="4:4">
      <c r="D4758" s="141"/>
    </row>
    <row r="4759" spans="4:4">
      <c r="D4759" s="141"/>
    </row>
    <row r="4760" spans="4:4">
      <c r="D4760" s="141"/>
    </row>
    <row r="4761" spans="4:4">
      <c r="D4761" s="141"/>
    </row>
    <row r="4762" spans="4:4">
      <c r="D4762" s="141"/>
    </row>
    <row r="4763" spans="4:4">
      <c r="D4763" s="141"/>
    </row>
    <row r="4764" spans="4:4">
      <c r="D4764" s="141"/>
    </row>
    <row r="4765" spans="4:4">
      <c r="D4765" s="141"/>
    </row>
    <row r="4766" spans="4:4">
      <c r="D4766" s="141"/>
    </row>
    <row r="4767" spans="4:4">
      <c r="D4767" s="141"/>
    </row>
    <row r="4768" spans="4:4">
      <c r="D4768" s="141"/>
    </row>
    <row r="4769" spans="4:4">
      <c r="D4769" s="141"/>
    </row>
    <row r="4770" spans="4:4">
      <c r="D4770" s="141"/>
    </row>
    <row r="4771" spans="4:4">
      <c r="D4771" s="141"/>
    </row>
    <row r="4772" spans="4:4">
      <c r="D4772" s="141"/>
    </row>
    <row r="4773" spans="4:4">
      <c r="D4773" s="141"/>
    </row>
    <row r="4774" spans="4:4">
      <c r="D4774" s="141"/>
    </row>
    <row r="4775" spans="4:4">
      <c r="D4775" s="141"/>
    </row>
    <row r="4776" spans="4:4">
      <c r="D4776" s="141"/>
    </row>
    <row r="4777" spans="4:4">
      <c r="D4777" s="141"/>
    </row>
    <row r="4778" spans="4:4">
      <c r="D4778" s="141"/>
    </row>
    <row r="4779" spans="4:4">
      <c r="D4779" s="141"/>
    </row>
    <row r="4780" spans="4:4">
      <c r="D4780" s="141"/>
    </row>
    <row r="4781" spans="4:4">
      <c r="D4781" s="141"/>
    </row>
    <row r="4782" spans="4:4">
      <c r="D4782" s="141"/>
    </row>
    <row r="4783" spans="4:4">
      <c r="D4783" s="141"/>
    </row>
    <row r="4784" spans="4:4">
      <c r="D4784" s="141"/>
    </row>
    <row r="4785" spans="4:4">
      <c r="D4785" s="141"/>
    </row>
    <row r="4786" spans="4:4">
      <c r="D4786" s="141"/>
    </row>
    <row r="4787" spans="4:4">
      <c r="D4787" s="141"/>
    </row>
    <row r="4788" spans="4:4">
      <c r="D4788" s="141"/>
    </row>
    <row r="4789" spans="4:4">
      <c r="D4789" s="141"/>
    </row>
    <row r="4790" spans="4:4">
      <c r="D4790" s="141"/>
    </row>
    <row r="4791" spans="4:4">
      <c r="D4791" s="141"/>
    </row>
    <row r="4792" spans="4:4">
      <c r="D4792" s="141"/>
    </row>
    <row r="4793" spans="4:4">
      <c r="D4793" s="141"/>
    </row>
    <row r="4794" spans="4:4">
      <c r="D4794" s="141"/>
    </row>
    <row r="4795" spans="4:4">
      <c r="D4795" s="141"/>
    </row>
    <row r="4796" spans="4:4">
      <c r="D4796" s="141"/>
    </row>
    <row r="4797" spans="4:4">
      <c r="D4797" s="141"/>
    </row>
    <row r="4798" spans="4:4">
      <c r="D4798" s="141"/>
    </row>
    <row r="4799" spans="4:4">
      <c r="D4799" s="141"/>
    </row>
    <row r="4800" spans="4:4">
      <c r="D4800" s="141"/>
    </row>
    <row r="4801" spans="4:4">
      <c r="D4801" s="141"/>
    </row>
    <row r="4802" spans="4:4">
      <c r="D4802" s="141"/>
    </row>
    <row r="4803" spans="4:4">
      <c r="D4803" s="141"/>
    </row>
    <row r="4804" spans="4:4">
      <c r="D4804" s="141"/>
    </row>
    <row r="4805" spans="4:4">
      <c r="D4805" s="141"/>
    </row>
    <row r="4806" spans="4:4">
      <c r="D4806" s="141"/>
    </row>
    <row r="4807" spans="4:4">
      <c r="D4807" s="141"/>
    </row>
    <row r="4808" spans="4:4">
      <c r="D4808" s="141"/>
    </row>
    <row r="4809" spans="4:4">
      <c r="D4809" s="141"/>
    </row>
    <row r="4810" spans="4:4">
      <c r="D4810" s="141"/>
    </row>
    <row r="4811" spans="4:4">
      <c r="D4811" s="141"/>
    </row>
    <row r="4812" spans="4:4">
      <c r="D4812" s="141"/>
    </row>
    <row r="4813" spans="4:4">
      <c r="D4813" s="141"/>
    </row>
    <row r="4814" spans="4:4">
      <c r="D4814" s="141"/>
    </row>
    <row r="4815" spans="4:4">
      <c r="D4815" s="141"/>
    </row>
    <row r="4816" spans="4:4">
      <c r="D4816" s="141"/>
    </row>
    <row r="4817" spans="4:4">
      <c r="D4817" s="141"/>
    </row>
    <row r="4818" spans="4:4">
      <c r="D4818" s="141"/>
    </row>
    <row r="4819" spans="4:4">
      <c r="D4819" s="141"/>
    </row>
    <row r="4820" spans="4:4">
      <c r="D4820" s="141"/>
    </row>
    <row r="4821" spans="4:4">
      <c r="D4821" s="141"/>
    </row>
    <row r="4822" spans="4:4">
      <c r="D4822" s="141"/>
    </row>
    <row r="4823" spans="4:4">
      <c r="D4823" s="141"/>
    </row>
    <row r="4824" spans="4:4">
      <c r="D4824" s="141"/>
    </row>
    <row r="4825" spans="4:4">
      <c r="D4825" s="141"/>
    </row>
    <row r="4826" spans="4:4">
      <c r="D4826" s="141"/>
    </row>
    <row r="4827" spans="4:4">
      <c r="D4827" s="141"/>
    </row>
    <row r="4828" spans="4:4">
      <c r="D4828" s="141"/>
    </row>
    <row r="4829" spans="4:4">
      <c r="D4829" s="141"/>
    </row>
    <row r="4830" spans="4:4">
      <c r="D4830" s="141"/>
    </row>
    <row r="4831" spans="4:4">
      <c r="D4831" s="141"/>
    </row>
    <row r="4832" spans="4:4">
      <c r="D4832" s="141"/>
    </row>
    <row r="4833" spans="4:4">
      <c r="D4833" s="141"/>
    </row>
    <row r="4834" spans="4:4">
      <c r="D4834" s="141"/>
    </row>
    <row r="4835" spans="4:4">
      <c r="D4835" s="141"/>
    </row>
    <row r="4836" spans="4:4">
      <c r="D4836" s="141"/>
    </row>
    <row r="4837" spans="4:4">
      <c r="D4837" s="141"/>
    </row>
    <row r="4838" spans="4:4">
      <c r="D4838" s="141"/>
    </row>
    <row r="4839" spans="4:4">
      <c r="D4839" s="141"/>
    </row>
    <row r="4840" spans="4:4">
      <c r="D4840" s="141"/>
    </row>
    <row r="4841" spans="4:4">
      <c r="D4841" s="141"/>
    </row>
    <row r="4842" spans="4:4">
      <c r="D4842" s="141"/>
    </row>
    <row r="4843" spans="4:4">
      <c r="D4843" s="141"/>
    </row>
    <row r="4844" spans="4:4">
      <c r="D4844" s="141"/>
    </row>
    <row r="4845" spans="4:4">
      <c r="D4845" s="141"/>
    </row>
    <row r="4846" spans="4:4">
      <c r="D4846" s="141"/>
    </row>
    <row r="4847" spans="4:4">
      <c r="D4847" s="141"/>
    </row>
    <row r="4848" spans="4:4">
      <c r="D4848" s="141"/>
    </row>
    <row r="4849" spans="4:4">
      <c r="D4849" s="141"/>
    </row>
    <row r="4850" spans="4:4">
      <c r="D4850" s="141"/>
    </row>
    <row r="4851" spans="4:4">
      <c r="D4851" s="141"/>
    </row>
    <row r="4852" spans="4:4">
      <c r="D4852" s="141"/>
    </row>
    <row r="4853" spans="4:4">
      <c r="D4853" s="141"/>
    </row>
    <row r="4854" spans="4:4">
      <c r="D4854" s="141"/>
    </row>
    <row r="4855" spans="4:4">
      <c r="D4855" s="141"/>
    </row>
    <row r="4856" spans="4:4">
      <c r="D4856" s="141"/>
    </row>
    <row r="4857" spans="4:4">
      <c r="D4857" s="141"/>
    </row>
    <row r="4858" spans="4:4">
      <c r="D4858" s="141"/>
    </row>
    <row r="4859" spans="4:4">
      <c r="D4859" s="141"/>
    </row>
    <row r="4860" spans="4:4">
      <c r="D4860" s="141"/>
    </row>
    <row r="4861" spans="4:4">
      <c r="D4861" s="141"/>
    </row>
    <row r="4862" spans="4:4">
      <c r="D4862" s="141"/>
    </row>
    <row r="4863" spans="4:4">
      <c r="D4863" s="141"/>
    </row>
    <row r="4864" spans="4:4">
      <c r="D4864" s="141"/>
    </row>
    <row r="4865" spans="4:4">
      <c r="D4865" s="141"/>
    </row>
    <row r="4866" spans="4:4">
      <c r="D4866" s="141"/>
    </row>
    <row r="4867" spans="4:4">
      <c r="D4867" s="141"/>
    </row>
    <row r="4868" spans="4:4">
      <c r="D4868" s="141"/>
    </row>
    <row r="4869" spans="4:4">
      <c r="D4869" s="141"/>
    </row>
    <row r="4870" spans="4:4">
      <c r="D4870" s="141"/>
    </row>
    <row r="4871" spans="4:4">
      <c r="D4871" s="141"/>
    </row>
    <row r="4872" spans="4:4">
      <c r="D4872" s="141"/>
    </row>
    <row r="4873" spans="4:4">
      <c r="D4873" s="141"/>
    </row>
    <row r="4874" spans="4:4">
      <c r="D4874" s="141"/>
    </row>
    <row r="4875" spans="4:4">
      <c r="D4875" s="141"/>
    </row>
    <row r="4876" spans="4:4">
      <c r="D4876" s="141"/>
    </row>
    <row r="4877" spans="4:4">
      <c r="D4877" s="141"/>
    </row>
    <row r="4878" spans="4:4">
      <c r="D4878" s="141"/>
    </row>
    <row r="4879" spans="4:4">
      <c r="D4879" s="141"/>
    </row>
    <row r="4880" spans="4:4">
      <c r="D4880" s="141"/>
    </row>
    <row r="4881" spans="4:4">
      <c r="D4881" s="141"/>
    </row>
    <row r="4882" spans="4:4">
      <c r="D4882" s="141"/>
    </row>
    <row r="4883" spans="4:4">
      <c r="D4883" s="141"/>
    </row>
    <row r="4884" spans="4:4">
      <c r="D4884" s="141"/>
    </row>
    <row r="4885" spans="4:4">
      <c r="D4885" s="141"/>
    </row>
    <row r="4886" spans="4:4">
      <c r="D4886" s="141"/>
    </row>
    <row r="4887" spans="4:4">
      <c r="D4887" s="141"/>
    </row>
    <row r="4888" spans="4:4">
      <c r="D4888" s="141"/>
    </row>
    <row r="4889" spans="4:4">
      <c r="D4889" s="141"/>
    </row>
    <row r="4890" spans="4:4">
      <c r="D4890" s="141"/>
    </row>
    <row r="4891" spans="4:4">
      <c r="D4891" s="141"/>
    </row>
    <row r="4892" spans="4:4">
      <c r="D4892" s="141"/>
    </row>
    <row r="4893" spans="4:4">
      <c r="D4893" s="141"/>
    </row>
    <row r="4894" spans="4:4">
      <c r="D4894" s="141"/>
    </row>
    <row r="4895" spans="4:4">
      <c r="D4895" s="141"/>
    </row>
    <row r="4896" spans="4:4">
      <c r="D4896" s="141"/>
    </row>
    <row r="4897" spans="4:4">
      <c r="D4897" s="141"/>
    </row>
    <row r="4898" spans="4:4">
      <c r="D4898" s="141"/>
    </row>
    <row r="4899" spans="4:4">
      <c r="D4899" s="141"/>
    </row>
    <row r="4900" spans="4:4">
      <c r="D4900" s="141"/>
    </row>
    <row r="4901" spans="4:4">
      <c r="D4901" s="141"/>
    </row>
    <row r="4902" spans="4:4">
      <c r="D4902" s="141"/>
    </row>
    <row r="4903" spans="4:4">
      <c r="D4903" s="141"/>
    </row>
    <row r="4904" spans="4:4">
      <c r="D4904" s="141"/>
    </row>
    <row r="4905" spans="4:4">
      <c r="D4905" s="141"/>
    </row>
    <row r="4906" spans="4:4">
      <c r="D4906" s="141"/>
    </row>
    <row r="4907" spans="4:4">
      <c r="D4907" s="141"/>
    </row>
    <row r="4908" spans="4:4">
      <c r="D4908" s="141"/>
    </row>
    <row r="4909" spans="4:4">
      <c r="D4909" s="141"/>
    </row>
    <row r="4910" spans="4:4">
      <c r="D4910" s="141"/>
    </row>
    <row r="4911" spans="4:4">
      <c r="D4911" s="141"/>
    </row>
    <row r="4912" spans="4:4">
      <c r="D4912" s="141"/>
    </row>
    <row r="4913" spans="4:4">
      <c r="D4913" s="141"/>
    </row>
    <row r="4914" spans="4:4">
      <c r="D4914" s="141"/>
    </row>
    <row r="4915" spans="4:4">
      <c r="D4915" s="141"/>
    </row>
    <row r="4916" spans="4:4">
      <c r="D4916" s="141"/>
    </row>
    <row r="4917" spans="4:4">
      <c r="D4917" s="141"/>
    </row>
    <row r="4918" spans="4:4">
      <c r="D4918" s="141"/>
    </row>
    <row r="4919" spans="4:4">
      <c r="D4919" s="141"/>
    </row>
    <row r="4920" spans="4:4">
      <c r="D4920" s="141"/>
    </row>
    <row r="4921" spans="4:4">
      <c r="D4921" s="141"/>
    </row>
    <row r="4922" spans="4:4">
      <c r="D4922" s="141"/>
    </row>
    <row r="4923" spans="4:4">
      <c r="D4923" s="141"/>
    </row>
    <row r="4924" spans="4:4">
      <c r="D4924" s="141"/>
    </row>
    <row r="4925" spans="4:4">
      <c r="D4925" s="141"/>
    </row>
    <row r="4926" spans="4:4">
      <c r="D4926" s="141"/>
    </row>
    <row r="4927" spans="4:4">
      <c r="D4927" s="141"/>
    </row>
    <row r="4928" spans="4:4">
      <c r="D4928" s="141"/>
    </row>
    <row r="4929" spans="4:4">
      <c r="D4929" s="141"/>
    </row>
    <row r="4930" spans="4:4">
      <c r="D4930" s="141"/>
    </row>
    <row r="4931" spans="4:4">
      <c r="D4931" s="141"/>
    </row>
    <row r="4932" spans="4:4">
      <c r="D4932" s="141"/>
    </row>
    <row r="4933" spans="4:4">
      <c r="D4933" s="141"/>
    </row>
    <row r="4934" spans="4:4">
      <c r="D4934" s="141"/>
    </row>
    <row r="4935" spans="4:4">
      <c r="D4935" s="141"/>
    </row>
    <row r="4936" spans="4:4">
      <c r="D4936" s="141"/>
    </row>
    <row r="4937" spans="4:4">
      <c r="D4937" s="141"/>
    </row>
    <row r="4938" spans="4:4">
      <c r="D4938" s="141"/>
    </row>
    <row r="4939" spans="4:4">
      <c r="D4939" s="141"/>
    </row>
    <row r="4940" spans="4:4">
      <c r="D4940" s="141"/>
    </row>
    <row r="4941" spans="4:4">
      <c r="D4941" s="141"/>
    </row>
    <row r="4942" spans="4:4">
      <c r="D4942" s="141"/>
    </row>
    <row r="4943" spans="4:4">
      <c r="D4943" s="141"/>
    </row>
    <row r="4944" spans="4:4">
      <c r="D4944" s="141"/>
    </row>
    <row r="4945" spans="4:4">
      <c r="D4945" s="141"/>
    </row>
    <row r="4946" spans="4:4">
      <c r="D4946" s="141"/>
    </row>
    <row r="4947" spans="4:4">
      <c r="D4947" s="141"/>
    </row>
    <row r="4948" spans="4:4">
      <c r="D4948" s="141"/>
    </row>
    <row r="4949" spans="4:4">
      <c r="D4949" s="141"/>
    </row>
    <row r="4950" spans="4:4">
      <c r="D4950" s="141"/>
    </row>
    <row r="4951" spans="4:4">
      <c r="D4951" s="141"/>
    </row>
    <row r="4952" spans="4:4">
      <c r="D4952" s="141"/>
    </row>
    <row r="4953" spans="4:4">
      <c r="D4953" s="141"/>
    </row>
    <row r="4954" spans="4:4">
      <c r="D4954" s="141"/>
    </row>
    <row r="4955" spans="4:4">
      <c r="D4955" s="141"/>
    </row>
    <row r="4956" spans="4:4">
      <c r="D4956" s="141"/>
    </row>
    <row r="4957" spans="4:4">
      <c r="D4957" s="141"/>
    </row>
    <row r="4958" spans="4:4">
      <c r="D4958" s="141"/>
    </row>
    <row r="4959" spans="4:4">
      <c r="D4959" s="141"/>
    </row>
    <row r="4960" spans="4:4">
      <c r="D4960" s="141"/>
    </row>
    <row r="4961" spans="4:4">
      <c r="D4961" s="141"/>
    </row>
    <row r="4962" spans="4:4">
      <c r="D4962" s="141"/>
    </row>
    <row r="4963" spans="4:4">
      <c r="D4963" s="141"/>
    </row>
    <row r="4964" spans="4:4">
      <c r="D4964" s="141"/>
    </row>
    <row r="4965" spans="4:4">
      <c r="D4965" s="141"/>
    </row>
    <row r="4966" spans="4:4">
      <c r="D4966" s="141"/>
    </row>
    <row r="4967" spans="4:4">
      <c r="D4967" s="141"/>
    </row>
    <row r="4968" spans="4:4">
      <c r="D4968" s="141"/>
    </row>
    <row r="4969" spans="4:4">
      <c r="D4969" s="141"/>
    </row>
    <row r="4970" spans="4:4">
      <c r="D4970" s="141"/>
    </row>
    <row r="4971" spans="4:4">
      <c r="D4971" s="141"/>
    </row>
    <row r="4972" spans="4:4">
      <c r="D4972" s="141"/>
    </row>
    <row r="4973" spans="4:4">
      <c r="D4973" s="141"/>
    </row>
    <row r="4974" spans="4:4">
      <c r="D4974" s="141"/>
    </row>
    <row r="4975" spans="4:4">
      <c r="D4975" s="141"/>
    </row>
    <row r="4976" spans="4:4">
      <c r="D4976" s="141"/>
    </row>
    <row r="4977" spans="4:4">
      <c r="D4977" s="141"/>
    </row>
    <row r="4978" spans="4:4">
      <c r="D4978" s="141"/>
    </row>
    <row r="4979" spans="4:4">
      <c r="D4979" s="141"/>
    </row>
    <row r="4980" spans="4:4">
      <c r="D4980" s="141"/>
    </row>
    <row r="4981" spans="4:4">
      <c r="D4981" s="141"/>
    </row>
    <row r="4982" spans="4:4">
      <c r="D4982" s="141"/>
    </row>
    <row r="4983" spans="4:4">
      <c r="D4983" s="141"/>
    </row>
    <row r="4984" spans="4:4">
      <c r="D4984" s="141"/>
    </row>
    <row r="4985" spans="4:4">
      <c r="D4985" s="141"/>
    </row>
    <row r="4986" spans="4:4">
      <c r="D4986" s="141"/>
    </row>
    <row r="4987" spans="4:4">
      <c r="D4987" s="141"/>
    </row>
    <row r="4988" spans="4:4">
      <c r="D4988" s="141"/>
    </row>
    <row r="4989" spans="4:4">
      <c r="D4989" s="141"/>
    </row>
    <row r="4990" spans="4:4">
      <c r="D4990" s="141"/>
    </row>
    <row r="4991" spans="4:4">
      <c r="D4991" s="141"/>
    </row>
    <row r="4992" spans="4:4">
      <c r="D4992" s="141"/>
    </row>
    <row r="4993" spans="4:4">
      <c r="D4993" s="141"/>
    </row>
    <row r="4994" spans="4:4">
      <c r="D4994" s="141"/>
    </row>
    <row r="4995" spans="4:4">
      <c r="D4995" s="141"/>
    </row>
    <row r="4996" spans="4:4">
      <c r="D4996" s="141"/>
    </row>
    <row r="4997" spans="4:4">
      <c r="D4997" s="141"/>
    </row>
    <row r="4998" spans="4:4">
      <c r="D4998" s="141"/>
    </row>
    <row r="4999" spans="4:4">
      <c r="D4999" s="141"/>
    </row>
    <row r="5000" spans="4:4">
      <c r="D5000" s="141"/>
    </row>
    <row r="5001" spans="4:4">
      <c r="D5001" s="141"/>
    </row>
  </sheetData>
  <sheetProtection password="EF64" sheet="1" objects="1" scenarios="1"/>
  <mergeCells count="66">
    <mergeCell ref="C19:G19"/>
    <mergeCell ref="A1:G1"/>
    <mergeCell ref="C2:G2"/>
    <mergeCell ref="C3:G3"/>
    <mergeCell ref="C4:G4"/>
    <mergeCell ref="C10:G10"/>
    <mergeCell ref="C11:G11"/>
    <mergeCell ref="C12:G12"/>
    <mergeCell ref="C14:G14"/>
    <mergeCell ref="C15:G15"/>
    <mergeCell ref="C17:G17"/>
    <mergeCell ref="C18:G18"/>
    <mergeCell ref="C32:G32"/>
    <mergeCell ref="C20:G20"/>
    <mergeCell ref="C21:G21"/>
    <mergeCell ref="C22:G22"/>
    <mergeCell ref="C23:G23"/>
    <mergeCell ref="C24:G24"/>
    <mergeCell ref="C25:G25"/>
    <mergeCell ref="C27:G27"/>
    <mergeCell ref="C28:G28"/>
    <mergeCell ref="C29:G29"/>
    <mergeCell ref="C30:G30"/>
    <mergeCell ref="C31:G31"/>
    <mergeCell ref="C45:G45"/>
    <mergeCell ref="C33:G33"/>
    <mergeCell ref="C34:G34"/>
    <mergeCell ref="C35:G35"/>
    <mergeCell ref="C36:G36"/>
    <mergeCell ref="C38:G38"/>
    <mergeCell ref="C39:G39"/>
    <mergeCell ref="C40:G40"/>
    <mergeCell ref="C41:G41"/>
    <mergeCell ref="C42:G42"/>
    <mergeCell ref="C43:G43"/>
    <mergeCell ref="C44:G44"/>
    <mergeCell ref="C63:G63"/>
    <mergeCell ref="C46:G46"/>
    <mergeCell ref="C48:G48"/>
    <mergeCell ref="C49:G49"/>
    <mergeCell ref="C51:G51"/>
    <mergeCell ref="C52:G52"/>
    <mergeCell ref="C55:G55"/>
    <mergeCell ref="C56:G56"/>
    <mergeCell ref="C58:G58"/>
    <mergeCell ref="C59:G59"/>
    <mergeCell ref="C61:G61"/>
    <mergeCell ref="C62:G62"/>
    <mergeCell ref="C81:G81"/>
    <mergeCell ref="C64:G64"/>
    <mergeCell ref="C66:G66"/>
    <mergeCell ref="C68:G68"/>
    <mergeCell ref="C69:G69"/>
    <mergeCell ref="C71:G71"/>
    <mergeCell ref="C72:G72"/>
    <mergeCell ref="C74:G74"/>
    <mergeCell ref="C75:G75"/>
    <mergeCell ref="C76:G76"/>
    <mergeCell ref="C78:G78"/>
    <mergeCell ref="C80:G80"/>
    <mergeCell ref="C83:G83"/>
    <mergeCell ref="C84:G84"/>
    <mergeCell ref="C86:G86"/>
    <mergeCell ref="C87:G87"/>
    <mergeCell ref="C90:G90"/>
    <mergeCell ref="C89:G89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89" customWidth="1"/>
    <col min="3" max="3" width="63.28515625" style="8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1" t="s">
        <v>218</v>
      </c>
      <c r="B1" s="241"/>
      <c r="C1" s="241"/>
      <c r="D1" s="241"/>
      <c r="E1" s="241"/>
      <c r="F1" s="241"/>
      <c r="G1" s="241"/>
      <c r="AG1" t="s">
        <v>103</v>
      </c>
    </row>
    <row r="2" spans="1:60" ht="24.95" customHeight="1">
      <c r="A2" s="142" t="s">
        <v>7</v>
      </c>
      <c r="B2" s="77" t="s">
        <v>43</v>
      </c>
      <c r="C2" s="242" t="s">
        <v>44</v>
      </c>
      <c r="D2" s="243"/>
      <c r="E2" s="243"/>
      <c r="F2" s="243"/>
      <c r="G2" s="244"/>
      <c r="AG2" t="s">
        <v>104</v>
      </c>
    </row>
    <row r="3" spans="1:60" ht="24.95" customHeight="1">
      <c r="A3" s="142" t="s">
        <v>8</v>
      </c>
      <c r="B3" s="77" t="s">
        <v>49</v>
      </c>
      <c r="C3" s="242" t="s">
        <v>50</v>
      </c>
      <c r="D3" s="243"/>
      <c r="E3" s="243"/>
      <c r="F3" s="243"/>
      <c r="G3" s="244"/>
      <c r="AC3" s="89" t="s">
        <v>219</v>
      </c>
      <c r="AG3" t="s">
        <v>106</v>
      </c>
    </row>
    <row r="4" spans="1:60" ht="24.95" customHeight="1">
      <c r="A4" s="143" t="s">
        <v>9</v>
      </c>
      <c r="B4" s="144" t="s">
        <v>48</v>
      </c>
      <c r="C4" s="245" t="s">
        <v>50</v>
      </c>
      <c r="D4" s="246"/>
      <c r="E4" s="246"/>
      <c r="F4" s="246"/>
      <c r="G4" s="247"/>
      <c r="AG4" t="s">
        <v>107</v>
      </c>
    </row>
    <row r="5" spans="1:60">
      <c r="D5" s="141"/>
    </row>
    <row r="6" spans="1:60" ht="38.25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29</v>
      </c>
      <c r="H6" s="149" t="s">
        <v>30</v>
      </c>
      <c r="I6" s="149" t="s">
        <v>114</v>
      </c>
      <c r="J6" s="149" t="s">
        <v>31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</row>
    <row r="7" spans="1:60" hidden="1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>
      <c r="A8" s="161" t="s">
        <v>128</v>
      </c>
      <c r="B8" s="162" t="s">
        <v>63</v>
      </c>
      <c r="C8" s="176" t="s">
        <v>64</v>
      </c>
      <c r="D8" s="163"/>
      <c r="E8" s="164"/>
      <c r="F8" s="165"/>
      <c r="G8" s="165">
        <f>SUMIF(AG9:AG312,"&lt;&gt;NOR",G9:G312)</f>
        <v>0</v>
      </c>
      <c r="H8" s="165"/>
      <c r="I8" s="165">
        <f>SUM(I9:I312)</f>
        <v>0</v>
      </c>
      <c r="J8" s="165"/>
      <c r="K8" s="165">
        <f>SUM(K9:K312)</f>
        <v>0</v>
      </c>
      <c r="L8" s="165"/>
      <c r="M8" s="165">
        <f>SUM(M9:M312)</f>
        <v>0</v>
      </c>
      <c r="N8" s="165"/>
      <c r="O8" s="165">
        <f>SUM(O9:O312)</f>
        <v>2062.9300000000003</v>
      </c>
      <c r="P8" s="165"/>
      <c r="Q8" s="165">
        <f>SUM(Q9:Q312)</f>
        <v>0</v>
      </c>
      <c r="R8" s="165"/>
      <c r="S8" s="165"/>
      <c r="T8" s="166"/>
      <c r="U8" s="160"/>
      <c r="V8" s="160">
        <f>SUM(V9:V312)</f>
        <v>25317.06</v>
      </c>
      <c r="W8" s="160"/>
      <c r="AG8" t="s">
        <v>129</v>
      </c>
    </row>
    <row r="9" spans="1:60" ht="22.5" outlineLevel="1">
      <c r="A9" s="167">
        <v>1</v>
      </c>
      <c r="B9" s="168" t="s">
        <v>220</v>
      </c>
      <c r="C9" s="177" t="s">
        <v>221</v>
      </c>
      <c r="D9" s="169" t="s">
        <v>222</v>
      </c>
      <c r="E9" s="170">
        <v>3498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 t="s">
        <v>223</v>
      </c>
      <c r="S9" s="172" t="s">
        <v>133</v>
      </c>
      <c r="T9" s="173" t="s">
        <v>133</v>
      </c>
      <c r="U9" s="159">
        <v>9.2999999999999999E-2</v>
      </c>
      <c r="V9" s="159">
        <f>ROUND(E9*U9,2)</f>
        <v>325.31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224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>
      <c r="A10" s="157"/>
      <c r="B10" s="158"/>
      <c r="C10" s="248" t="s">
        <v>225</v>
      </c>
      <c r="D10" s="249"/>
      <c r="E10" s="249"/>
      <c r="F10" s="249"/>
      <c r="G10" s="24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226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74" t="str">
        <f>C10</f>
        <v>s odstraněním kořenů a s případným nutným odklizením křovin a stromů na hromady na vzdálenost do 50 m nebo s naložením na dopravní prostředek, do sklonu terénu 1 : 5,</v>
      </c>
      <c r="BB10" s="150"/>
      <c r="BC10" s="150"/>
      <c r="BD10" s="150"/>
      <c r="BE10" s="150"/>
      <c r="BF10" s="150"/>
      <c r="BG10" s="150"/>
      <c r="BH10" s="150"/>
    </row>
    <row r="11" spans="1:60" outlineLevel="1">
      <c r="A11" s="157"/>
      <c r="B11" s="158"/>
      <c r="C11" s="183" t="s">
        <v>227</v>
      </c>
      <c r="D11" s="181"/>
      <c r="E11" s="182">
        <v>3498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228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57"/>
      <c r="B12" s="158"/>
      <c r="C12" s="235"/>
      <c r="D12" s="236"/>
      <c r="E12" s="236"/>
      <c r="F12" s="236"/>
      <c r="G12" s="236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138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2.5" outlineLevel="1">
      <c r="A13" s="167">
        <v>2</v>
      </c>
      <c r="B13" s="168" t="s">
        <v>229</v>
      </c>
      <c r="C13" s="177" t="s">
        <v>230</v>
      </c>
      <c r="D13" s="169" t="s">
        <v>222</v>
      </c>
      <c r="E13" s="170">
        <v>3498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2">
        <v>5.0000000000000002E-5</v>
      </c>
      <c r="O13" s="172">
        <f>ROUND(E13*N13,2)</f>
        <v>0.17</v>
      </c>
      <c r="P13" s="172">
        <v>0</v>
      </c>
      <c r="Q13" s="172">
        <f>ROUND(E13*P13,2)</f>
        <v>0</v>
      </c>
      <c r="R13" s="172" t="s">
        <v>223</v>
      </c>
      <c r="S13" s="172" t="s">
        <v>133</v>
      </c>
      <c r="T13" s="173" t="s">
        <v>133</v>
      </c>
      <c r="U13" s="159">
        <v>0.03</v>
      </c>
      <c r="V13" s="159">
        <f>ROUND(E13*U13,2)</f>
        <v>104.94</v>
      </c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224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>
      <c r="A14" s="157"/>
      <c r="B14" s="158"/>
      <c r="C14" s="248" t="s">
        <v>231</v>
      </c>
      <c r="D14" s="249"/>
      <c r="E14" s="249"/>
      <c r="F14" s="249"/>
      <c r="G14" s="24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226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>
      <c r="A15" s="157"/>
      <c r="B15" s="158"/>
      <c r="C15" s="235"/>
      <c r="D15" s="236"/>
      <c r="E15" s="236"/>
      <c r="F15" s="236"/>
      <c r="G15" s="236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138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ht="22.5" outlineLevel="1">
      <c r="A16" s="167">
        <v>3</v>
      </c>
      <c r="B16" s="168" t="s">
        <v>232</v>
      </c>
      <c r="C16" s="177" t="s">
        <v>233</v>
      </c>
      <c r="D16" s="169" t="s">
        <v>234</v>
      </c>
      <c r="E16" s="170">
        <v>10</v>
      </c>
      <c r="F16" s="171"/>
      <c r="G16" s="172">
        <f>ROUND(E16*F16,2)</f>
        <v>0</v>
      </c>
      <c r="H16" s="171"/>
      <c r="I16" s="172">
        <f>ROUND(E16*H16,2)</f>
        <v>0</v>
      </c>
      <c r="J16" s="171"/>
      <c r="K16" s="172">
        <f>ROUND(E16*J16,2)</f>
        <v>0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 t="s">
        <v>223</v>
      </c>
      <c r="S16" s="172" t="s">
        <v>133</v>
      </c>
      <c r="T16" s="173" t="s">
        <v>133</v>
      </c>
      <c r="U16" s="159">
        <v>0.88</v>
      </c>
      <c r="V16" s="159">
        <f>ROUND(E16*U16,2)</f>
        <v>8.8000000000000007</v>
      </c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224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2.5" outlineLevel="1">
      <c r="A17" s="157"/>
      <c r="B17" s="158"/>
      <c r="C17" s="248" t="s">
        <v>235</v>
      </c>
      <c r="D17" s="249"/>
      <c r="E17" s="249"/>
      <c r="F17" s="249"/>
      <c r="G17" s="24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226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74" t="str">
        <f>C17</f>
        <v>s odřezáním kmene a odvětvením, včetně případného odklizení kmene a větví na oddělené hromady na vzdálenost do 50 m nebo s naložením na dopravní prostředek,</v>
      </c>
      <c r="BB17" s="150"/>
      <c r="BC17" s="150"/>
      <c r="BD17" s="150"/>
      <c r="BE17" s="150"/>
      <c r="BF17" s="150"/>
      <c r="BG17" s="150"/>
      <c r="BH17" s="150"/>
    </row>
    <row r="18" spans="1:60" outlineLevel="1">
      <c r="A18" s="157"/>
      <c r="B18" s="158"/>
      <c r="C18" s="235"/>
      <c r="D18" s="236"/>
      <c r="E18" s="236"/>
      <c r="F18" s="236"/>
      <c r="G18" s="236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138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22.5" outlineLevel="1">
      <c r="A19" s="167">
        <v>4</v>
      </c>
      <c r="B19" s="168" t="s">
        <v>236</v>
      </c>
      <c r="C19" s="177" t="s">
        <v>237</v>
      </c>
      <c r="D19" s="169" t="s">
        <v>234</v>
      </c>
      <c r="E19" s="170">
        <v>10</v>
      </c>
      <c r="F19" s="171"/>
      <c r="G19" s="172">
        <f>ROUND(E19*F19,2)</f>
        <v>0</v>
      </c>
      <c r="H19" s="171"/>
      <c r="I19" s="172">
        <f>ROUND(E19*H19,2)</f>
        <v>0</v>
      </c>
      <c r="J19" s="171"/>
      <c r="K19" s="172">
        <f>ROUND(E19*J19,2)</f>
        <v>0</v>
      </c>
      <c r="L19" s="172">
        <v>21</v>
      </c>
      <c r="M19" s="172">
        <f>G19*(1+L19/100)</f>
        <v>0</v>
      </c>
      <c r="N19" s="172">
        <v>5.0000000000000002E-5</v>
      </c>
      <c r="O19" s="172">
        <f>ROUND(E19*N19,2)</f>
        <v>0</v>
      </c>
      <c r="P19" s="172">
        <v>0</v>
      </c>
      <c r="Q19" s="172">
        <f>ROUND(E19*P19,2)</f>
        <v>0</v>
      </c>
      <c r="R19" s="172" t="s">
        <v>223</v>
      </c>
      <c r="S19" s="172" t="s">
        <v>133</v>
      </c>
      <c r="T19" s="173" t="s">
        <v>133</v>
      </c>
      <c r="U19" s="159">
        <v>1.655</v>
      </c>
      <c r="V19" s="159">
        <f>ROUND(E19*U19,2)</f>
        <v>16.55</v>
      </c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224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>
      <c r="A20" s="157"/>
      <c r="B20" s="158"/>
      <c r="C20" s="248" t="s">
        <v>238</v>
      </c>
      <c r="D20" s="249"/>
      <c r="E20" s="249"/>
      <c r="F20" s="249"/>
      <c r="G20" s="24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226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74" t="str">
        <f>C20</f>
        <v>s jejich vykopáním nebo vytrháním, s přesekáním kořenů a s případným nutným přemístěním pařezů na hromady do vzdálenosti do 50 m nebo s naložením na dopravní prostředek,</v>
      </c>
      <c r="BB20" s="150"/>
      <c r="BC20" s="150"/>
      <c r="BD20" s="150"/>
      <c r="BE20" s="150"/>
      <c r="BF20" s="150"/>
      <c r="BG20" s="150"/>
      <c r="BH20" s="150"/>
    </row>
    <row r="21" spans="1:60" outlineLevel="1">
      <c r="A21" s="157"/>
      <c r="B21" s="158"/>
      <c r="C21" s="235"/>
      <c r="D21" s="236"/>
      <c r="E21" s="236"/>
      <c r="F21" s="236"/>
      <c r="G21" s="236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138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2.5" outlineLevel="1">
      <c r="A22" s="167">
        <v>5</v>
      </c>
      <c r="B22" s="168" t="s">
        <v>239</v>
      </c>
      <c r="C22" s="177" t="s">
        <v>240</v>
      </c>
      <c r="D22" s="169" t="s">
        <v>241</v>
      </c>
      <c r="E22" s="170">
        <v>920</v>
      </c>
      <c r="F22" s="171"/>
      <c r="G22" s="172">
        <f>ROUND(E22*F22,2)</f>
        <v>0</v>
      </c>
      <c r="H22" s="171"/>
      <c r="I22" s="172">
        <f>ROUND(E22*H22,2)</f>
        <v>0</v>
      </c>
      <c r="J22" s="171"/>
      <c r="K22" s="172">
        <f>ROUND(E22*J22,2)</f>
        <v>0</v>
      </c>
      <c r="L22" s="172">
        <v>21</v>
      </c>
      <c r="M22" s="172">
        <f>G22*(1+L22/100)</f>
        <v>0</v>
      </c>
      <c r="N22" s="172">
        <v>0</v>
      </c>
      <c r="O22" s="172">
        <f>ROUND(E22*N22,2)</f>
        <v>0</v>
      </c>
      <c r="P22" s="172">
        <v>0</v>
      </c>
      <c r="Q22" s="172">
        <f>ROUND(E22*P22,2)</f>
        <v>0</v>
      </c>
      <c r="R22" s="172" t="s">
        <v>223</v>
      </c>
      <c r="S22" s="172" t="s">
        <v>133</v>
      </c>
      <c r="T22" s="173" t="s">
        <v>133</v>
      </c>
      <c r="U22" s="159">
        <v>0.20300000000000001</v>
      </c>
      <c r="V22" s="159">
        <f>ROUND(E22*U22,2)</f>
        <v>186.76</v>
      </c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224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2.5" outlineLevel="1">
      <c r="A23" s="157"/>
      <c r="B23" s="158"/>
      <c r="C23" s="248" t="s">
        <v>242</v>
      </c>
      <c r="D23" s="249"/>
      <c r="E23" s="249"/>
      <c r="F23" s="249"/>
      <c r="G23" s="24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226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74" t="str">
        <f>C23</f>
        <v>na vzdálenost od hladiny vody v jímce po výšku roviny proložené osou nejvyššího bodu výtlačného potrubí. Včetně odpadní potrubí v délce do 20 m.</v>
      </c>
      <c r="BB23" s="150"/>
      <c r="BC23" s="150"/>
      <c r="BD23" s="150"/>
      <c r="BE23" s="150"/>
      <c r="BF23" s="150"/>
      <c r="BG23" s="150"/>
      <c r="BH23" s="150"/>
    </row>
    <row r="24" spans="1:60" outlineLevel="1">
      <c r="A24" s="157"/>
      <c r="B24" s="158"/>
      <c r="C24" s="235"/>
      <c r="D24" s="236"/>
      <c r="E24" s="236"/>
      <c r="F24" s="236"/>
      <c r="G24" s="236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138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2.5" outlineLevel="1">
      <c r="A25" s="167">
        <v>6</v>
      </c>
      <c r="B25" s="168" t="s">
        <v>243</v>
      </c>
      <c r="C25" s="177" t="s">
        <v>244</v>
      </c>
      <c r="D25" s="169" t="s">
        <v>245</v>
      </c>
      <c r="E25" s="170">
        <v>150</v>
      </c>
      <c r="F25" s="171"/>
      <c r="G25" s="172">
        <f>ROUND(E25*F25,2)</f>
        <v>0</v>
      </c>
      <c r="H25" s="171"/>
      <c r="I25" s="172">
        <f>ROUND(E25*H25,2)</f>
        <v>0</v>
      </c>
      <c r="J25" s="171"/>
      <c r="K25" s="172">
        <f>ROUND(E25*J25,2)</f>
        <v>0</v>
      </c>
      <c r="L25" s="172">
        <v>21</v>
      </c>
      <c r="M25" s="172">
        <f>G25*(1+L25/100)</f>
        <v>0</v>
      </c>
      <c r="N25" s="172">
        <v>0</v>
      </c>
      <c r="O25" s="172">
        <f>ROUND(E25*N25,2)</f>
        <v>0</v>
      </c>
      <c r="P25" s="172">
        <v>0</v>
      </c>
      <c r="Q25" s="172">
        <f>ROUND(E25*P25,2)</f>
        <v>0</v>
      </c>
      <c r="R25" s="172" t="s">
        <v>223</v>
      </c>
      <c r="S25" s="172" t="s">
        <v>133</v>
      </c>
      <c r="T25" s="173" t="s">
        <v>133</v>
      </c>
      <c r="U25" s="159">
        <v>0</v>
      </c>
      <c r="V25" s="159">
        <f>ROUND(E25*U25,2)</f>
        <v>0</v>
      </c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224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2.5" outlineLevel="1">
      <c r="A26" s="157"/>
      <c r="B26" s="158"/>
      <c r="C26" s="248" t="s">
        <v>246</v>
      </c>
      <c r="D26" s="249"/>
      <c r="E26" s="249"/>
      <c r="F26" s="249"/>
      <c r="G26" s="24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226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74" t="str">
        <f>C26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26" s="150"/>
      <c r="BC26" s="150"/>
      <c r="BD26" s="150"/>
      <c r="BE26" s="150"/>
      <c r="BF26" s="150"/>
      <c r="BG26" s="150"/>
      <c r="BH26" s="150"/>
    </row>
    <row r="27" spans="1:60" outlineLevel="1">
      <c r="A27" s="157"/>
      <c r="B27" s="158"/>
      <c r="C27" s="235"/>
      <c r="D27" s="236"/>
      <c r="E27" s="236"/>
      <c r="F27" s="236"/>
      <c r="G27" s="236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138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2.5" outlineLevel="1">
      <c r="A28" s="167">
        <v>7</v>
      </c>
      <c r="B28" s="168" t="s">
        <v>247</v>
      </c>
      <c r="C28" s="177" t="s">
        <v>248</v>
      </c>
      <c r="D28" s="169" t="s">
        <v>249</v>
      </c>
      <c r="E28" s="170">
        <v>12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72">
        <v>1.0699999999999999E-2</v>
      </c>
      <c r="O28" s="172">
        <f>ROUND(E28*N28,2)</f>
        <v>0.13</v>
      </c>
      <c r="P28" s="172">
        <v>0</v>
      </c>
      <c r="Q28" s="172">
        <f>ROUND(E28*P28,2)</f>
        <v>0</v>
      </c>
      <c r="R28" s="172" t="s">
        <v>223</v>
      </c>
      <c r="S28" s="172" t="s">
        <v>133</v>
      </c>
      <c r="T28" s="173" t="s">
        <v>133</v>
      </c>
      <c r="U28" s="159">
        <v>0.90800000000000003</v>
      </c>
      <c r="V28" s="159">
        <f>ROUND(E28*U28,2)</f>
        <v>10.9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224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ht="22.5" outlineLevel="1">
      <c r="A29" s="157"/>
      <c r="B29" s="158"/>
      <c r="C29" s="248" t="s">
        <v>250</v>
      </c>
      <c r="D29" s="249"/>
      <c r="E29" s="249"/>
      <c r="F29" s="249"/>
      <c r="G29" s="24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226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74" t="str">
        <f>C29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9" s="150"/>
      <c r="BC29" s="150"/>
      <c r="BD29" s="150"/>
      <c r="BE29" s="150"/>
      <c r="BF29" s="150"/>
      <c r="BG29" s="150"/>
      <c r="BH29" s="150"/>
    </row>
    <row r="30" spans="1:60" outlineLevel="1">
      <c r="A30" s="157"/>
      <c r="B30" s="158"/>
      <c r="C30" s="183" t="s">
        <v>251</v>
      </c>
      <c r="D30" s="181"/>
      <c r="E30" s="182">
        <v>12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228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>
      <c r="A31" s="157"/>
      <c r="B31" s="158"/>
      <c r="C31" s="235"/>
      <c r="D31" s="236"/>
      <c r="E31" s="236"/>
      <c r="F31" s="236"/>
      <c r="G31" s="236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138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>
      <c r="A32" s="167">
        <v>8</v>
      </c>
      <c r="B32" s="168" t="s">
        <v>252</v>
      </c>
      <c r="C32" s="177" t="s">
        <v>253</v>
      </c>
      <c r="D32" s="169" t="s">
        <v>249</v>
      </c>
      <c r="E32" s="170">
        <v>29</v>
      </c>
      <c r="F32" s="171"/>
      <c r="G32" s="172">
        <f>ROUND(E32*F32,2)</f>
        <v>0</v>
      </c>
      <c r="H32" s="171"/>
      <c r="I32" s="172">
        <f>ROUND(E32*H32,2)</f>
        <v>0</v>
      </c>
      <c r="J32" s="171"/>
      <c r="K32" s="172">
        <f>ROUND(E32*J32,2)</f>
        <v>0</v>
      </c>
      <c r="L32" s="172">
        <v>21</v>
      </c>
      <c r="M32" s="172">
        <f>G32*(1+L32/100)</f>
        <v>0</v>
      </c>
      <c r="N32" s="172">
        <v>2.478E-2</v>
      </c>
      <c r="O32" s="172">
        <f>ROUND(E32*N32,2)</f>
        <v>0.72</v>
      </c>
      <c r="P32" s="172">
        <v>0</v>
      </c>
      <c r="Q32" s="172">
        <f>ROUND(E32*P32,2)</f>
        <v>0</v>
      </c>
      <c r="R32" s="172" t="s">
        <v>223</v>
      </c>
      <c r="S32" s="172" t="s">
        <v>133</v>
      </c>
      <c r="T32" s="173" t="s">
        <v>133</v>
      </c>
      <c r="U32" s="159">
        <v>0.54700000000000004</v>
      </c>
      <c r="V32" s="159">
        <f>ROUND(E32*U32,2)</f>
        <v>15.86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224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ht="22.5" outlineLevel="1">
      <c r="A33" s="157"/>
      <c r="B33" s="158"/>
      <c r="C33" s="248" t="s">
        <v>250</v>
      </c>
      <c r="D33" s="249"/>
      <c r="E33" s="249"/>
      <c r="F33" s="249"/>
      <c r="G33" s="24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226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74" t="str">
        <f>C33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33" s="150"/>
      <c r="BC33" s="150"/>
      <c r="BD33" s="150"/>
      <c r="BE33" s="150"/>
      <c r="BF33" s="150"/>
      <c r="BG33" s="150"/>
      <c r="BH33" s="150"/>
    </row>
    <row r="34" spans="1:60" outlineLevel="1">
      <c r="A34" s="157"/>
      <c r="B34" s="158"/>
      <c r="C34" s="183" t="s">
        <v>254</v>
      </c>
      <c r="D34" s="181"/>
      <c r="E34" s="182">
        <v>14</v>
      </c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228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>
      <c r="A35" s="157"/>
      <c r="B35" s="158"/>
      <c r="C35" s="183" t="s">
        <v>255</v>
      </c>
      <c r="D35" s="181"/>
      <c r="E35" s="182">
        <v>15</v>
      </c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228</v>
      </c>
      <c r="AH35" s="150">
        <v>0</v>
      </c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>
      <c r="A36" s="157"/>
      <c r="B36" s="158"/>
      <c r="C36" s="235"/>
      <c r="D36" s="236"/>
      <c r="E36" s="236"/>
      <c r="F36" s="236"/>
      <c r="G36" s="236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138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>
      <c r="A37" s="167">
        <v>9</v>
      </c>
      <c r="B37" s="168" t="s">
        <v>256</v>
      </c>
      <c r="C37" s="177" t="s">
        <v>257</v>
      </c>
      <c r="D37" s="169" t="s">
        <v>258</v>
      </c>
      <c r="E37" s="170">
        <v>110</v>
      </c>
      <c r="F37" s="171"/>
      <c r="G37" s="172">
        <f>ROUND(E37*F37,2)</f>
        <v>0</v>
      </c>
      <c r="H37" s="171"/>
      <c r="I37" s="172">
        <f>ROUND(E37*H37,2)</f>
        <v>0</v>
      </c>
      <c r="J37" s="171"/>
      <c r="K37" s="172">
        <f>ROUND(E37*J37,2)</f>
        <v>0</v>
      </c>
      <c r="L37" s="172">
        <v>21</v>
      </c>
      <c r="M37" s="172">
        <f>G37*(1+L37/100)</f>
        <v>0</v>
      </c>
      <c r="N37" s="172">
        <v>0</v>
      </c>
      <c r="O37" s="172">
        <f>ROUND(E37*N37,2)</f>
        <v>0</v>
      </c>
      <c r="P37" s="172">
        <v>0</v>
      </c>
      <c r="Q37" s="172">
        <f>ROUND(E37*P37,2)</f>
        <v>0</v>
      </c>
      <c r="R37" s="172" t="s">
        <v>223</v>
      </c>
      <c r="S37" s="172" t="s">
        <v>133</v>
      </c>
      <c r="T37" s="173" t="s">
        <v>133</v>
      </c>
      <c r="U37" s="159">
        <v>1.548</v>
      </c>
      <c r="V37" s="159">
        <f>ROUND(E37*U37,2)</f>
        <v>170.28</v>
      </c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224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>
      <c r="A38" s="157"/>
      <c r="B38" s="158"/>
      <c r="C38" s="248" t="s">
        <v>259</v>
      </c>
      <c r="D38" s="249"/>
      <c r="E38" s="249"/>
      <c r="F38" s="249"/>
      <c r="G38" s="24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226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>
      <c r="A39" s="157"/>
      <c r="B39" s="158"/>
      <c r="C39" s="183" t="s">
        <v>260</v>
      </c>
      <c r="D39" s="181"/>
      <c r="E39" s="182">
        <v>30.8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228</v>
      </c>
      <c r="AH39" s="150">
        <v>0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>
      <c r="A40" s="157"/>
      <c r="B40" s="158"/>
      <c r="C40" s="183" t="s">
        <v>261</v>
      </c>
      <c r="D40" s="181"/>
      <c r="E40" s="182">
        <v>48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228</v>
      </c>
      <c r="AH40" s="150">
        <v>0</v>
      </c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>
      <c r="A41" s="157"/>
      <c r="B41" s="158"/>
      <c r="C41" s="183" t="s">
        <v>262</v>
      </c>
      <c r="D41" s="181"/>
      <c r="E41" s="182">
        <v>31.2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228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>
      <c r="A42" s="157"/>
      <c r="B42" s="158"/>
      <c r="C42" s="235"/>
      <c r="D42" s="236"/>
      <c r="E42" s="236"/>
      <c r="F42" s="236"/>
      <c r="G42" s="236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138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>
      <c r="A43" s="167">
        <v>10</v>
      </c>
      <c r="B43" s="168" t="s">
        <v>263</v>
      </c>
      <c r="C43" s="177" t="s">
        <v>264</v>
      </c>
      <c r="D43" s="169" t="s">
        <v>258</v>
      </c>
      <c r="E43" s="170">
        <v>334.57</v>
      </c>
      <c r="F43" s="171"/>
      <c r="G43" s="172">
        <f>ROUND(E43*F43,2)</f>
        <v>0</v>
      </c>
      <c r="H43" s="171"/>
      <c r="I43" s="172">
        <f>ROUND(E43*H43,2)</f>
        <v>0</v>
      </c>
      <c r="J43" s="171"/>
      <c r="K43" s="172">
        <f>ROUND(E43*J43,2)</f>
        <v>0</v>
      </c>
      <c r="L43" s="172">
        <v>21</v>
      </c>
      <c r="M43" s="172">
        <f>G43*(1+L43/100)</f>
        <v>0</v>
      </c>
      <c r="N43" s="172">
        <v>0</v>
      </c>
      <c r="O43" s="172">
        <f>ROUND(E43*N43,2)</f>
        <v>0</v>
      </c>
      <c r="P43" s="172">
        <v>0</v>
      </c>
      <c r="Q43" s="172">
        <f>ROUND(E43*P43,2)</f>
        <v>0</v>
      </c>
      <c r="R43" s="172" t="s">
        <v>223</v>
      </c>
      <c r="S43" s="172" t="s">
        <v>133</v>
      </c>
      <c r="T43" s="173" t="s">
        <v>133</v>
      </c>
      <c r="U43" s="159">
        <v>1.34E-2</v>
      </c>
      <c r="V43" s="159">
        <f>ROUND(E43*U43,2)</f>
        <v>4.4800000000000004</v>
      </c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224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>
      <c r="A44" s="157"/>
      <c r="B44" s="158"/>
      <c r="C44" s="248" t="s">
        <v>265</v>
      </c>
      <c r="D44" s="249"/>
      <c r="E44" s="249"/>
      <c r="F44" s="249"/>
      <c r="G44" s="24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226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57"/>
      <c r="B45" s="158"/>
      <c r="C45" s="183" t="s">
        <v>266</v>
      </c>
      <c r="D45" s="181"/>
      <c r="E45" s="182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228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>
      <c r="A46" s="157"/>
      <c r="B46" s="158"/>
      <c r="C46" s="183" t="s">
        <v>267</v>
      </c>
      <c r="D46" s="181"/>
      <c r="E46" s="182">
        <v>140.4</v>
      </c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228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>
      <c r="A47" s="157"/>
      <c r="B47" s="158"/>
      <c r="C47" s="183" t="s">
        <v>268</v>
      </c>
      <c r="D47" s="181"/>
      <c r="E47" s="182">
        <v>60.8</v>
      </c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228</v>
      </c>
      <c r="AH47" s="150">
        <v>0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>
      <c r="A48" s="157"/>
      <c r="B48" s="158"/>
      <c r="C48" s="183" t="s">
        <v>269</v>
      </c>
      <c r="D48" s="181"/>
      <c r="E48" s="182">
        <v>3.2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228</v>
      </c>
      <c r="AH48" s="150">
        <v>0</v>
      </c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>
      <c r="A49" s="157"/>
      <c r="B49" s="158"/>
      <c r="C49" s="183" t="s">
        <v>270</v>
      </c>
      <c r="D49" s="181"/>
      <c r="E49" s="182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228</v>
      </c>
      <c r="AH49" s="150">
        <v>0</v>
      </c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>
      <c r="A50" s="157"/>
      <c r="B50" s="158"/>
      <c r="C50" s="183" t="s">
        <v>271</v>
      </c>
      <c r="D50" s="181"/>
      <c r="E50" s="182">
        <v>107.25</v>
      </c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228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>
      <c r="A51" s="157"/>
      <c r="B51" s="158"/>
      <c r="C51" s="183" t="s">
        <v>272</v>
      </c>
      <c r="D51" s="181"/>
      <c r="E51" s="182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228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>
      <c r="A52" s="157"/>
      <c r="B52" s="158"/>
      <c r="C52" s="183" t="s">
        <v>273</v>
      </c>
      <c r="D52" s="181"/>
      <c r="E52" s="182">
        <v>17.399999999999999</v>
      </c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228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>
      <c r="A53" s="157"/>
      <c r="B53" s="158"/>
      <c r="C53" s="183" t="s">
        <v>274</v>
      </c>
      <c r="D53" s="181"/>
      <c r="E53" s="182">
        <v>3</v>
      </c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228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>
      <c r="A54" s="157"/>
      <c r="B54" s="158"/>
      <c r="C54" s="183" t="s">
        <v>275</v>
      </c>
      <c r="D54" s="181"/>
      <c r="E54" s="182">
        <v>2.52</v>
      </c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228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>
      <c r="A55" s="157"/>
      <c r="B55" s="158"/>
      <c r="C55" s="235"/>
      <c r="D55" s="236"/>
      <c r="E55" s="236"/>
      <c r="F55" s="236"/>
      <c r="G55" s="236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138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>
      <c r="A56" s="167">
        <v>11</v>
      </c>
      <c r="B56" s="168" t="s">
        <v>276</v>
      </c>
      <c r="C56" s="177" t="s">
        <v>277</v>
      </c>
      <c r="D56" s="169" t="s">
        <v>258</v>
      </c>
      <c r="E56" s="170">
        <v>1370.095</v>
      </c>
      <c r="F56" s="171"/>
      <c r="G56" s="172">
        <f>ROUND(E56*F56,2)</f>
        <v>0</v>
      </c>
      <c r="H56" s="171"/>
      <c r="I56" s="172">
        <f>ROUND(E56*H56,2)</f>
        <v>0</v>
      </c>
      <c r="J56" s="171"/>
      <c r="K56" s="172">
        <f>ROUND(E56*J56,2)</f>
        <v>0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 t="s">
        <v>223</v>
      </c>
      <c r="S56" s="172" t="s">
        <v>133</v>
      </c>
      <c r="T56" s="173" t="s">
        <v>133</v>
      </c>
      <c r="U56" s="159">
        <v>0.1</v>
      </c>
      <c r="V56" s="159">
        <f>ROUND(E56*U56,2)</f>
        <v>137.01</v>
      </c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224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33.75" outlineLevel="1">
      <c r="A57" s="157"/>
      <c r="B57" s="158"/>
      <c r="C57" s="248" t="s">
        <v>278</v>
      </c>
      <c r="D57" s="249"/>
      <c r="E57" s="249"/>
      <c r="F57" s="249"/>
      <c r="G57" s="24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226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74" t="str">
        <f>C57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57" s="150"/>
      <c r="BC57" s="150"/>
      <c r="BD57" s="150"/>
      <c r="BE57" s="150"/>
      <c r="BF57" s="150"/>
      <c r="BG57" s="150"/>
      <c r="BH57" s="150"/>
    </row>
    <row r="58" spans="1:60" outlineLevel="1">
      <c r="A58" s="157"/>
      <c r="B58" s="158"/>
      <c r="C58" s="183" t="s">
        <v>266</v>
      </c>
      <c r="D58" s="181"/>
      <c r="E58" s="182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228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>
      <c r="A59" s="157"/>
      <c r="B59" s="158"/>
      <c r="C59" s="183" t="s">
        <v>279</v>
      </c>
      <c r="D59" s="181"/>
      <c r="E59" s="182">
        <v>29.7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228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>
      <c r="A60" s="157"/>
      <c r="B60" s="158"/>
      <c r="C60" s="183" t="s">
        <v>280</v>
      </c>
      <c r="D60" s="181"/>
      <c r="E60" s="182">
        <v>62.1</v>
      </c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228</v>
      </c>
      <c r="AH60" s="150">
        <v>0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>
      <c r="A61" s="157"/>
      <c r="B61" s="158"/>
      <c r="C61" s="183" t="s">
        <v>281</v>
      </c>
      <c r="D61" s="181"/>
      <c r="E61" s="182">
        <v>36.799999999999997</v>
      </c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0"/>
      <c r="Y61" s="150"/>
      <c r="Z61" s="150"/>
      <c r="AA61" s="150"/>
      <c r="AB61" s="150"/>
      <c r="AC61" s="150"/>
      <c r="AD61" s="150"/>
      <c r="AE61" s="150"/>
      <c r="AF61" s="150"/>
      <c r="AG61" s="150" t="s">
        <v>228</v>
      </c>
      <c r="AH61" s="150">
        <v>0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>
      <c r="A62" s="157"/>
      <c r="B62" s="158"/>
      <c r="C62" s="183" t="s">
        <v>282</v>
      </c>
      <c r="D62" s="181"/>
      <c r="E62" s="182">
        <v>9.1999999999999993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228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>
      <c r="A63" s="157"/>
      <c r="B63" s="158"/>
      <c r="C63" s="183" t="s">
        <v>283</v>
      </c>
      <c r="D63" s="181"/>
      <c r="E63" s="182">
        <v>807.3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228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>
      <c r="A64" s="157"/>
      <c r="B64" s="158"/>
      <c r="C64" s="183" t="s">
        <v>284</v>
      </c>
      <c r="D64" s="181"/>
      <c r="E64" s="182">
        <v>349.6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228</v>
      </c>
      <c r="AH64" s="150">
        <v>0</v>
      </c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>
      <c r="A65" s="157"/>
      <c r="B65" s="158"/>
      <c r="C65" s="183" t="s">
        <v>285</v>
      </c>
      <c r="D65" s="181"/>
      <c r="E65" s="182">
        <v>18.399999999999999</v>
      </c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228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>
      <c r="A66" s="157"/>
      <c r="B66" s="158"/>
      <c r="C66" s="183" t="s">
        <v>286</v>
      </c>
      <c r="D66" s="181"/>
      <c r="E66" s="182">
        <v>13.5</v>
      </c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228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>
      <c r="A67" s="157"/>
      <c r="B67" s="158"/>
      <c r="C67" s="183" t="s">
        <v>287</v>
      </c>
      <c r="D67" s="181"/>
      <c r="E67" s="182">
        <v>6.3</v>
      </c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228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>
      <c r="A68" s="157"/>
      <c r="B68" s="158"/>
      <c r="C68" s="183" t="s">
        <v>288</v>
      </c>
      <c r="D68" s="181"/>
      <c r="E68" s="182">
        <v>3.125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228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>
      <c r="A69" s="157"/>
      <c r="B69" s="158"/>
      <c r="C69" s="183" t="s">
        <v>289</v>
      </c>
      <c r="D69" s="181"/>
      <c r="E69" s="182">
        <v>10.07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228</v>
      </c>
      <c r="AH69" s="150">
        <v>0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>
      <c r="A70" s="157"/>
      <c r="B70" s="158"/>
      <c r="C70" s="183" t="s">
        <v>290</v>
      </c>
      <c r="D70" s="181"/>
      <c r="E70" s="182">
        <v>24</v>
      </c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228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>
      <c r="A71" s="157"/>
      <c r="B71" s="158"/>
      <c r="C71" s="235"/>
      <c r="D71" s="236"/>
      <c r="E71" s="236"/>
      <c r="F71" s="236"/>
      <c r="G71" s="236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138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>
      <c r="A72" s="167">
        <v>12</v>
      </c>
      <c r="B72" s="168" t="s">
        <v>291</v>
      </c>
      <c r="C72" s="177" t="s">
        <v>292</v>
      </c>
      <c r="D72" s="169" t="s">
        <v>258</v>
      </c>
      <c r="E72" s="170">
        <v>548.03800000000001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21</v>
      </c>
      <c r="M72" s="172">
        <f>G72*(1+L72/100)</f>
        <v>0</v>
      </c>
      <c r="N72" s="172">
        <v>0</v>
      </c>
      <c r="O72" s="172">
        <f>ROUND(E72*N72,2)</f>
        <v>0</v>
      </c>
      <c r="P72" s="172">
        <v>0</v>
      </c>
      <c r="Q72" s="172">
        <f>ROUND(E72*P72,2)</f>
        <v>0</v>
      </c>
      <c r="R72" s="172" t="s">
        <v>223</v>
      </c>
      <c r="S72" s="172" t="s">
        <v>133</v>
      </c>
      <c r="T72" s="173" t="s">
        <v>133</v>
      </c>
      <c r="U72" s="159">
        <v>4.3099999999999999E-2</v>
      </c>
      <c r="V72" s="159">
        <f>ROUND(E72*U72,2)</f>
        <v>23.62</v>
      </c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224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33.75" outlineLevel="1">
      <c r="A73" s="157"/>
      <c r="B73" s="158"/>
      <c r="C73" s="248" t="s">
        <v>278</v>
      </c>
      <c r="D73" s="249"/>
      <c r="E73" s="249"/>
      <c r="F73" s="249"/>
      <c r="G73" s="24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226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74" t="str">
        <f>C73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3" s="150"/>
      <c r="BC73" s="150"/>
      <c r="BD73" s="150"/>
      <c r="BE73" s="150"/>
      <c r="BF73" s="150"/>
      <c r="BG73" s="150"/>
      <c r="BH73" s="150"/>
    </row>
    <row r="74" spans="1:60" outlineLevel="1">
      <c r="A74" s="157"/>
      <c r="B74" s="158"/>
      <c r="C74" s="183" t="s">
        <v>293</v>
      </c>
      <c r="D74" s="181"/>
      <c r="E74" s="182">
        <v>548.03800000000001</v>
      </c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228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>
      <c r="A75" s="157"/>
      <c r="B75" s="158"/>
      <c r="C75" s="235"/>
      <c r="D75" s="236"/>
      <c r="E75" s="236"/>
      <c r="F75" s="236"/>
      <c r="G75" s="236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138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>
      <c r="A76" s="167">
        <v>13</v>
      </c>
      <c r="B76" s="168" t="s">
        <v>294</v>
      </c>
      <c r="C76" s="177" t="s">
        <v>295</v>
      </c>
      <c r="D76" s="169" t="s">
        <v>258</v>
      </c>
      <c r="E76" s="170">
        <v>1102.675</v>
      </c>
      <c r="F76" s="171"/>
      <c r="G76" s="172">
        <f>ROUND(E76*F76,2)</f>
        <v>0</v>
      </c>
      <c r="H76" s="171"/>
      <c r="I76" s="172">
        <f>ROUND(E76*H76,2)</f>
        <v>0</v>
      </c>
      <c r="J76" s="171"/>
      <c r="K76" s="172">
        <f>ROUND(E76*J76,2)</f>
        <v>0</v>
      </c>
      <c r="L76" s="172">
        <v>21</v>
      </c>
      <c r="M76" s="172">
        <f>G76*(1+L76/100)</f>
        <v>0</v>
      </c>
      <c r="N76" s="172">
        <v>0</v>
      </c>
      <c r="O76" s="172">
        <f>ROUND(E76*N76,2)</f>
        <v>0</v>
      </c>
      <c r="P76" s="172">
        <v>0</v>
      </c>
      <c r="Q76" s="172">
        <f>ROUND(E76*P76,2)</f>
        <v>0</v>
      </c>
      <c r="R76" s="172" t="s">
        <v>223</v>
      </c>
      <c r="S76" s="172" t="s">
        <v>133</v>
      </c>
      <c r="T76" s="173" t="s">
        <v>133</v>
      </c>
      <c r="U76" s="159">
        <v>0.15</v>
      </c>
      <c r="V76" s="159">
        <f>ROUND(E76*U76,2)</f>
        <v>165.4</v>
      </c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224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33.75" outlineLevel="1">
      <c r="A77" s="157"/>
      <c r="B77" s="158"/>
      <c r="C77" s="248" t="s">
        <v>278</v>
      </c>
      <c r="D77" s="249"/>
      <c r="E77" s="249"/>
      <c r="F77" s="249"/>
      <c r="G77" s="24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226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74" t="str">
        <f>C77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77" s="150"/>
      <c r="BC77" s="150"/>
      <c r="BD77" s="150"/>
      <c r="BE77" s="150"/>
      <c r="BF77" s="150"/>
      <c r="BG77" s="150"/>
      <c r="BH77" s="150"/>
    </row>
    <row r="78" spans="1:60" outlineLevel="1">
      <c r="A78" s="157"/>
      <c r="B78" s="158"/>
      <c r="C78" s="183" t="s">
        <v>266</v>
      </c>
      <c r="D78" s="181"/>
      <c r="E78" s="182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228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>
      <c r="A79" s="157"/>
      <c r="B79" s="158"/>
      <c r="C79" s="183" t="s">
        <v>296</v>
      </c>
      <c r="D79" s="181"/>
      <c r="E79" s="182">
        <v>23.76</v>
      </c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228</v>
      </c>
      <c r="AH79" s="150">
        <v>0</v>
      </c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>
      <c r="A80" s="157"/>
      <c r="B80" s="158"/>
      <c r="C80" s="183" t="s">
        <v>297</v>
      </c>
      <c r="D80" s="181"/>
      <c r="E80" s="182">
        <v>49.68</v>
      </c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228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>
      <c r="A81" s="157"/>
      <c r="B81" s="158"/>
      <c r="C81" s="183" t="s">
        <v>298</v>
      </c>
      <c r="D81" s="181"/>
      <c r="E81" s="182">
        <v>29.44</v>
      </c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228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>
      <c r="A82" s="157"/>
      <c r="B82" s="158"/>
      <c r="C82" s="183" t="s">
        <v>299</v>
      </c>
      <c r="D82" s="181"/>
      <c r="E82" s="182">
        <v>7.36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228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>
      <c r="A83" s="157"/>
      <c r="B83" s="158"/>
      <c r="C83" s="183" t="s">
        <v>300</v>
      </c>
      <c r="D83" s="181"/>
      <c r="E83" s="182">
        <v>645.84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228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>
      <c r="A84" s="157"/>
      <c r="B84" s="158"/>
      <c r="C84" s="183" t="s">
        <v>301</v>
      </c>
      <c r="D84" s="181"/>
      <c r="E84" s="182">
        <v>279.68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228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>
      <c r="A85" s="157"/>
      <c r="B85" s="158"/>
      <c r="C85" s="183" t="s">
        <v>302</v>
      </c>
      <c r="D85" s="181"/>
      <c r="E85" s="182">
        <v>14.72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228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>
      <c r="A86" s="157"/>
      <c r="B86" s="158"/>
      <c r="C86" s="183" t="s">
        <v>286</v>
      </c>
      <c r="D86" s="181"/>
      <c r="E86" s="182">
        <v>13.5</v>
      </c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228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>
      <c r="A87" s="157"/>
      <c r="B87" s="158"/>
      <c r="C87" s="183" t="s">
        <v>287</v>
      </c>
      <c r="D87" s="181"/>
      <c r="E87" s="182">
        <v>6.3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228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>
      <c r="A88" s="157"/>
      <c r="B88" s="158"/>
      <c r="C88" s="183" t="s">
        <v>288</v>
      </c>
      <c r="D88" s="181"/>
      <c r="E88" s="182">
        <v>3.125</v>
      </c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228</v>
      </c>
      <c r="AH88" s="150">
        <v>0</v>
      </c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>
      <c r="A89" s="157"/>
      <c r="B89" s="158"/>
      <c r="C89" s="183" t="s">
        <v>289</v>
      </c>
      <c r="D89" s="181"/>
      <c r="E89" s="182">
        <v>10.07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228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>
      <c r="A90" s="157"/>
      <c r="B90" s="158"/>
      <c r="C90" s="183" t="s">
        <v>303</v>
      </c>
      <c r="D90" s="181"/>
      <c r="E90" s="182">
        <v>19.2</v>
      </c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228</v>
      </c>
      <c r="AH90" s="150">
        <v>0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>
      <c r="A91" s="157"/>
      <c r="B91" s="158"/>
      <c r="C91" s="235"/>
      <c r="D91" s="236"/>
      <c r="E91" s="236"/>
      <c r="F91" s="236"/>
      <c r="G91" s="236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138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>
      <c r="A92" s="167">
        <v>14</v>
      </c>
      <c r="B92" s="168" t="s">
        <v>304</v>
      </c>
      <c r="C92" s="177" t="s">
        <v>305</v>
      </c>
      <c r="D92" s="169" t="s">
        <v>258</v>
      </c>
      <c r="E92" s="170">
        <v>441.07</v>
      </c>
      <c r="F92" s="171"/>
      <c r="G92" s="172">
        <f>ROUND(E92*F92,2)</f>
        <v>0</v>
      </c>
      <c r="H92" s="171"/>
      <c r="I92" s="172">
        <f>ROUND(E92*H92,2)</f>
        <v>0</v>
      </c>
      <c r="J92" s="171"/>
      <c r="K92" s="172">
        <f>ROUND(E92*J92,2)</f>
        <v>0</v>
      </c>
      <c r="L92" s="172">
        <v>21</v>
      </c>
      <c r="M92" s="172">
        <f>G92*(1+L92/100)</f>
        <v>0</v>
      </c>
      <c r="N92" s="172">
        <v>0</v>
      </c>
      <c r="O92" s="172">
        <f>ROUND(E92*N92,2)</f>
        <v>0</v>
      </c>
      <c r="P92" s="172">
        <v>0</v>
      </c>
      <c r="Q92" s="172">
        <f>ROUND(E92*P92,2)</f>
        <v>0</v>
      </c>
      <c r="R92" s="172" t="s">
        <v>223</v>
      </c>
      <c r="S92" s="172" t="s">
        <v>133</v>
      </c>
      <c r="T92" s="173" t="s">
        <v>133</v>
      </c>
      <c r="U92" s="159">
        <v>0.1024</v>
      </c>
      <c r="V92" s="159">
        <f>ROUND(E92*U92,2)</f>
        <v>45.17</v>
      </c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224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33.75" outlineLevel="1">
      <c r="A93" s="157"/>
      <c r="B93" s="158"/>
      <c r="C93" s="248" t="s">
        <v>278</v>
      </c>
      <c r="D93" s="249"/>
      <c r="E93" s="249"/>
      <c r="F93" s="249"/>
      <c r="G93" s="24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226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74" t="str">
        <f>C93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93" s="150"/>
      <c r="BC93" s="150"/>
      <c r="BD93" s="150"/>
      <c r="BE93" s="150"/>
      <c r="BF93" s="150"/>
      <c r="BG93" s="150"/>
      <c r="BH93" s="150"/>
    </row>
    <row r="94" spans="1:60" outlineLevel="1">
      <c r="A94" s="157"/>
      <c r="B94" s="158"/>
      <c r="C94" s="183" t="s">
        <v>306</v>
      </c>
      <c r="D94" s="181"/>
      <c r="E94" s="182">
        <v>441.07</v>
      </c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228</v>
      </c>
      <c r="AH94" s="150">
        <v>0</v>
      </c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>
      <c r="A95" s="157"/>
      <c r="B95" s="158"/>
      <c r="C95" s="235"/>
      <c r="D95" s="236"/>
      <c r="E95" s="236"/>
      <c r="F95" s="236"/>
      <c r="G95" s="236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138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>
      <c r="A96" s="167">
        <v>15</v>
      </c>
      <c r="B96" s="168" t="s">
        <v>307</v>
      </c>
      <c r="C96" s="177" t="s">
        <v>308</v>
      </c>
      <c r="D96" s="169" t="s">
        <v>258</v>
      </c>
      <c r="E96" s="170">
        <v>267.42</v>
      </c>
      <c r="F96" s="171"/>
      <c r="G96" s="172">
        <f>ROUND(E96*F96,2)</f>
        <v>0</v>
      </c>
      <c r="H96" s="171"/>
      <c r="I96" s="172">
        <f>ROUND(E96*H96,2)</f>
        <v>0</v>
      </c>
      <c r="J96" s="171"/>
      <c r="K96" s="172">
        <f>ROUND(E96*J96,2)</f>
        <v>0</v>
      </c>
      <c r="L96" s="172">
        <v>21</v>
      </c>
      <c r="M96" s="172">
        <f>G96*(1+L96/100)</f>
        <v>0</v>
      </c>
      <c r="N96" s="172">
        <v>0</v>
      </c>
      <c r="O96" s="172">
        <f>ROUND(E96*N96,2)</f>
        <v>0</v>
      </c>
      <c r="P96" s="172">
        <v>0</v>
      </c>
      <c r="Q96" s="172">
        <f>ROUND(E96*P96,2)</f>
        <v>0</v>
      </c>
      <c r="R96" s="172" t="s">
        <v>223</v>
      </c>
      <c r="S96" s="172" t="s">
        <v>133</v>
      </c>
      <c r="T96" s="173" t="s">
        <v>133</v>
      </c>
      <c r="U96" s="159">
        <v>0.26</v>
      </c>
      <c r="V96" s="159">
        <f>ROUND(E96*U96,2)</f>
        <v>69.53</v>
      </c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224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ht="33.75" outlineLevel="1">
      <c r="A97" s="157"/>
      <c r="B97" s="158"/>
      <c r="C97" s="248" t="s">
        <v>278</v>
      </c>
      <c r="D97" s="249"/>
      <c r="E97" s="249"/>
      <c r="F97" s="249"/>
      <c r="G97" s="24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226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74" t="str">
        <f>C97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97" s="150"/>
      <c r="BC97" s="150"/>
      <c r="BD97" s="150"/>
      <c r="BE97" s="150"/>
      <c r="BF97" s="150"/>
      <c r="BG97" s="150"/>
      <c r="BH97" s="150"/>
    </row>
    <row r="98" spans="1:60" outlineLevel="1">
      <c r="A98" s="157"/>
      <c r="B98" s="158"/>
      <c r="C98" s="183" t="s">
        <v>266</v>
      </c>
      <c r="D98" s="181"/>
      <c r="E98" s="182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228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>
      <c r="A99" s="157"/>
      <c r="B99" s="158"/>
      <c r="C99" s="183" t="s">
        <v>309</v>
      </c>
      <c r="D99" s="181"/>
      <c r="E99" s="182">
        <v>5.94</v>
      </c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228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>
      <c r="A100" s="157"/>
      <c r="B100" s="158"/>
      <c r="C100" s="183" t="s">
        <v>310</v>
      </c>
      <c r="D100" s="181"/>
      <c r="E100" s="182">
        <v>12.42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228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>
      <c r="A101" s="157"/>
      <c r="B101" s="158"/>
      <c r="C101" s="183" t="s">
        <v>311</v>
      </c>
      <c r="D101" s="181"/>
      <c r="E101" s="182">
        <v>7.36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228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>
      <c r="A102" s="157"/>
      <c r="B102" s="158"/>
      <c r="C102" s="183" t="s">
        <v>312</v>
      </c>
      <c r="D102" s="181"/>
      <c r="E102" s="182">
        <v>1.84</v>
      </c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228</v>
      </c>
      <c r="AH102" s="150">
        <v>0</v>
      </c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>
      <c r="A103" s="157"/>
      <c r="B103" s="158"/>
      <c r="C103" s="183" t="s">
        <v>313</v>
      </c>
      <c r="D103" s="181"/>
      <c r="E103" s="182">
        <v>161.46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228</v>
      </c>
      <c r="AH103" s="150">
        <v>0</v>
      </c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>
      <c r="A104" s="157"/>
      <c r="B104" s="158"/>
      <c r="C104" s="183" t="s">
        <v>314</v>
      </c>
      <c r="D104" s="181"/>
      <c r="E104" s="182">
        <v>69.92</v>
      </c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228</v>
      </c>
      <c r="AH104" s="150">
        <v>0</v>
      </c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>
      <c r="A105" s="157"/>
      <c r="B105" s="158"/>
      <c r="C105" s="183" t="s">
        <v>315</v>
      </c>
      <c r="D105" s="181"/>
      <c r="E105" s="182">
        <v>3.68</v>
      </c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228</v>
      </c>
      <c r="AH105" s="150">
        <v>0</v>
      </c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>
      <c r="A106" s="157"/>
      <c r="B106" s="158"/>
      <c r="C106" s="183" t="s">
        <v>316</v>
      </c>
      <c r="D106" s="181"/>
      <c r="E106" s="182">
        <v>4.8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228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>
      <c r="A107" s="157"/>
      <c r="B107" s="158"/>
      <c r="C107" s="235"/>
      <c r="D107" s="236"/>
      <c r="E107" s="236"/>
      <c r="F107" s="236"/>
      <c r="G107" s="236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138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>
      <c r="A108" s="167">
        <v>16</v>
      </c>
      <c r="B108" s="168" t="s">
        <v>317</v>
      </c>
      <c r="C108" s="177" t="s">
        <v>318</v>
      </c>
      <c r="D108" s="169" t="s">
        <v>258</v>
      </c>
      <c r="E108" s="170">
        <v>540.03750000000002</v>
      </c>
      <c r="F108" s="171"/>
      <c r="G108" s="172">
        <f>ROUND(E108*F108,2)</f>
        <v>0</v>
      </c>
      <c r="H108" s="171"/>
      <c r="I108" s="172">
        <f>ROUND(E108*H108,2)</f>
        <v>0</v>
      </c>
      <c r="J108" s="171"/>
      <c r="K108" s="172">
        <f>ROUND(E108*J108,2)</f>
        <v>0</v>
      </c>
      <c r="L108" s="172">
        <v>21</v>
      </c>
      <c r="M108" s="172">
        <f>G108*(1+L108/100)</f>
        <v>0</v>
      </c>
      <c r="N108" s="172">
        <v>0</v>
      </c>
      <c r="O108" s="172">
        <f>ROUND(E108*N108,2)</f>
        <v>0</v>
      </c>
      <c r="P108" s="172">
        <v>0</v>
      </c>
      <c r="Q108" s="172">
        <f>ROUND(E108*P108,2)</f>
        <v>0</v>
      </c>
      <c r="R108" s="172" t="s">
        <v>223</v>
      </c>
      <c r="S108" s="172" t="s">
        <v>133</v>
      </c>
      <c r="T108" s="173" t="s">
        <v>133</v>
      </c>
      <c r="U108" s="159">
        <v>0.16</v>
      </c>
      <c r="V108" s="159">
        <f>ROUND(E108*U108,2)</f>
        <v>86.41</v>
      </c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224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ht="33.75" outlineLevel="1">
      <c r="A109" s="157"/>
      <c r="B109" s="158"/>
      <c r="C109" s="248" t="s">
        <v>319</v>
      </c>
      <c r="D109" s="249"/>
      <c r="E109" s="249"/>
      <c r="F109" s="249"/>
      <c r="G109" s="24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226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74" t="str">
        <f>C109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9" s="150"/>
      <c r="BC109" s="150"/>
      <c r="BD109" s="150"/>
      <c r="BE109" s="150"/>
      <c r="BF109" s="150"/>
      <c r="BG109" s="150"/>
      <c r="BH109" s="150"/>
    </row>
    <row r="110" spans="1:60" outlineLevel="1">
      <c r="A110" s="157"/>
      <c r="B110" s="158"/>
      <c r="C110" s="183" t="s">
        <v>270</v>
      </c>
      <c r="D110" s="181"/>
      <c r="E110" s="182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228</v>
      </c>
      <c r="AH110" s="150">
        <v>0</v>
      </c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>
      <c r="A111" s="157"/>
      <c r="B111" s="158"/>
      <c r="C111" s="183" t="s">
        <v>320</v>
      </c>
      <c r="D111" s="181"/>
      <c r="E111" s="182">
        <v>3.4125000000000001</v>
      </c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228</v>
      </c>
      <c r="AH111" s="150">
        <v>0</v>
      </c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>
      <c r="A112" s="157"/>
      <c r="B112" s="158"/>
      <c r="C112" s="183" t="s">
        <v>321</v>
      </c>
      <c r="D112" s="181"/>
      <c r="E112" s="182">
        <v>13.05</v>
      </c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228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>
      <c r="A113" s="157"/>
      <c r="B113" s="158"/>
      <c r="C113" s="183" t="s">
        <v>322</v>
      </c>
      <c r="D113" s="181"/>
      <c r="E113" s="182">
        <v>375.375</v>
      </c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228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>
      <c r="A114" s="157"/>
      <c r="B114" s="158"/>
      <c r="C114" s="183" t="s">
        <v>323</v>
      </c>
      <c r="D114" s="181"/>
      <c r="E114" s="182">
        <v>148.19999999999999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228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>
      <c r="A115" s="157"/>
      <c r="B115" s="158"/>
      <c r="C115" s="235"/>
      <c r="D115" s="236"/>
      <c r="E115" s="236"/>
      <c r="F115" s="236"/>
      <c r="G115" s="236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138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>
      <c r="A116" s="167">
        <v>17</v>
      </c>
      <c r="B116" s="168" t="s">
        <v>324</v>
      </c>
      <c r="C116" s="177" t="s">
        <v>325</v>
      </c>
      <c r="D116" s="169" t="s">
        <v>258</v>
      </c>
      <c r="E116" s="170">
        <v>216.01519999999999</v>
      </c>
      <c r="F116" s="171"/>
      <c r="G116" s="172">
        <f>ROUND(E116*F116,2)</f>
        <v>0</v>
      </c>
      <c r="H116" s="171"/>
      <c r="I116" s="172">
        <f>ROUND(E116*H116,2)</f>
        <v>0</v>
      </c>
      <c r="J116" s="171"/>
      <c r="K116" s="172">
        <f>ROUND(E116*J116,2)</f>
        <v>0</v>
      </c>
      <c r="L116" s="172">
        <v>21</v>
      </c>
      <c r="M116" s="172">
        <f>G116*(1+L116/100)</f>
        <v>0</v>
      </c>
      <c r="N116" s="172">
        <v>0</v>
      </c>
      <c r="O116" s="172">
        <f>ROUND(E116*N116,2)</f>
        <v>0</v>
      </c>
      <c r="P116" s="172">
        <v>0</v>
      </c>
      <c r="Q116" s="172">
        <f>ROUND(E116*P116,2)</f>
        <v>0</v>
      </c>
      <c r="R116" s="172" t="s">
        <v>223</v>
      </c>
      <c r="S116" s="172" t="s">
        <v>133</v>
      </c>
      <c r="T116" s="173" t="s">
        <v>133</v>
      </c>
      <c r="U116" s="159">
        <v>8.4000000000000005E-2</v>
      </c>
      <c r="V116" s="159">
        <f>ROUND(E116*U116,2)</f>
        <v>18.149999999999999</v>
      </c>
      <c r="W116" s="159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224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ht="33.75" outlineLevel="1">
      <c r="A117" s="157"/>
      <c r="B117" s="158"/>
      <c r="C117" s="248" t="s">
        <v>319</v>
      </c>
      <c r="D117" s="249"/>
      <c r="E117" s="249"/>
      <c r="F117" s="249"/>
      <c r="G117" s="24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226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74" t="str">
        <f>C117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17" s="150"/>
      <c r="BC117" s="150"/>
      <c r="BD117" s="150"/>
      <c r="BE117" s="150"/>
      <c r="BF117" s="150"/>
      <c r="BG117" s="150"/>
      <c r="BH117" s="150"/>
    </row>
    <row r="118" spans="1:60" outlineLevel="1">
      <c r="A118" s="157"/>
      <c r="B118" s="158"/>
      <c r="C118" s="183" t="s">
        <v>326</v>
      </c>
      <c r="D118" s="181"/>
      <c r="E118" s="182">
        <v>216.01519999999999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228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>
      <c r="A119" s="157"/>
      <c r="B119" s="158"/>
      <c r="C119" s="235"/>
      <c r="D119" s="236"/>
      <c r="E119" s="236"/>
      <c r="F119" s="236"/>
      <c r="G119" s="236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138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>
      <c r="A120" s="167">
        <v>18</v>
      </c>
      <c r="B120" s="168" t="s">
        <v>327</v>
      </c>
      <c r="C120" s="177" t="s">
        <v>328</v>
      </c>
      <c r="D120" s="169" t="s">
        <v>258</v>
      </c>
      <c r="E120" s="170">
        <v>432.03</v>
      </c>
      <c r="F120" s="171"/>
      <c r="G120" s="172">
        <f>ROUND(E120*F120,2)</f>
        <v>0</v>
      </c>
      <c r="H120" s="171"/>
      <c r="I120" s="172">
        <f>ROUND(E120*H120,2)</f>
        <v>0</v>
      </c>
      <c r="J120" s="171"/>
      <c r="K120" s="172">
        <f>ROUND(E120*J120,2)</f>
        <v>0</v>
      </c>
      <c r="L120" s="172">
        <v>21</v>
      </c>
      <c r="M120" s="172">
        <f>G120*(1+L120/100)</f>
        <v>0</v>
      </c>
      <c r="N120" s="172">
        <v>0</v>
      </c>
      <c r="O120" s="172">
        <f>ROUND(E120*N120,2)</f>
        <v>0</v>
      </c>
      <c r="P120" s="172">
        <v>0</v>
      </c>
      <c r="Q120" s="172">
        <f>ROUND(E120*P120,2)</f>
        <v>0</v>
      </c>
      <c r="R120" s="172" t="s">
        <v>223</v>
      </c>
      <c r="S120" s="172" t="s">
        <v>133</v>
      </c>
      <c r="T120" s="173" t="s">
        <v>133</v>
      </c>
      <c r="U120" s="159">
        <v>0.3</v>
      </c>
      <c r="V120" s="159">
        <f>ROUND(E120*U120,2)</f>
        <v>129.61000000000001</v>
      </c>
      <c r="W120" s="159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224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ht="33.75" outlineLevel="1">
      <c r="A121" s="157"/>
      <c r="B121" s="158"/>
      <c r="C121" s="248" t="s">
        <v>319</v>
      </c>
      <c r="D121" s="249"/>
      <c r="E121" s="249"/>
      <c r="F121" s="249"/>
      <c r="G121" s="24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226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74" t="str">
        <f>C121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21" s="150"/>
      <c r="BC121" s="150"/>
      <c r="BD121" s="150"/>
      <c r="BE121" s="150"/>
      <c r="BF121" s="150"/>
      <c r="BG121" s="150"/>
      <c r="BH121" s="150"/>
    </row>
    <row r="122" spans="1:60" outlineLevel="1">
      <c r="A122" s="157"/>
      <c r="B122" s="158"/>
      <c r="C122" s="183" t="s">
        <v>270</v>
      </c>
      <c r="D122" s="181"/>
      <c r="E122" s="182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228</v>
      </c>
      <c r="AH122" s="150">
        <v>0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>
      <c r="A123" s="157"/>
      <c r="B123" s="158"/>
      <c r="C123" s="183" t="s">
        <v>329</v>
      </c>
      <c r="D123" s="181"/>
      <c r="E123" s="182">
        <v>2.73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228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>
      <c r="A124" s="157"/>
      <c r="B124" s="158"/>
      <c r="C124" s="183" t="s">
        <v>330</v>
      </c>
      <c r="D124" s="181"/>
      <c r="E124" s="182">
        <v>10.44</v>
      </c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228</v>
      </c>
      <c r="AH124" s="150">
        <v>0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>
      <c r="A125" s="157"/>
      <c r="B125" s="158"/>
      <c r="C125" s="183" t="s">
        <v>331</v>
      </c>
      <c r="D125" s="181"/>
      <c r="E125" s="182">
        <v>300.3</v>
      </c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228</v>
      </c>
      <c r="AH125" s="150">
        <v>0</v>
      </c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>
      <c r="A126" s="157"/>
      <c r="B126" s="158"/>
      <c r="C126" s="183" t="s">
        <v>332</v>
      </c>
      <c r="D126" s="181"/>
      <c r="E126" s="182">
        <v>118.56</v>
      </c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228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>
      <c r="A127" s="157"/>
      <c r="B127" s="158"/>
      <c r="C127" s="235"/>
      <c r="D127" s="236"/>
      <c r="E127" s="236"/>
      <c r="F127" s="236"/>
      <c r="G127" s="236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138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>
      <c r="A128" s="167">
        <v>19</v>
      </c>
      <c r="B128" s="168" t="s">
        <v>333</v>
      </c>
      <c r="C128" s="177" t="s">
        <v>334</v>
      </c>
      <c r="D128" s="169" t="s">
        <v>258</v>
      </c>
      <c r="E128" s="170">
        <v>172.81200000000001</v>
      </c>
      <c r="F128" s="171"/>
      <c r="G128" s="172">
        <f>ROUND(E128*F128,2)</f>
        <v>0</v>
      </c>
      <c r="H128" s="171"/>
      <c r="I128" s="172">
        <f>ROUND(E128*H128,2)</f>
        <v>0</v>
      </c>
      <c r="J128" s="171"/>
      <c r="K128" s="172">
        <f>ROUND(E128*J128,2)</f>
        <v>0</v>
      </c>
      <c r="L128" s="172">
        <v>21</v>
      </c>
      <c r="M128" s="172">
        <f>G128*(1+L128/100)</f>
        <v>0</v>
      </c>
      <c r="N128" s="172">
        <v>0</v>
      </c>
      <c r="O128" s="172">
        <f>ROUND(E128*N128,2)</f>
        <v>0</v>
      </c>
      <c r="P128" s="172">
        <v>0</v>
      </c>
      <c r="Q128" s="172">
        <f>ROUND(E128*P128,2)</f>
        <v>0</v>
      </c>
      <c r="R128" s="172" t="s">
        <v>223</v>
      </c>
      <c r="S128" s="172" t="s">
        <v>133</v>
      </c>
      <c r="T128" s="173" t="s">
        <v>133</v>
      </c>
      <c r="U128" s="159">
        <v>0.14829999999999999</v>
      </c>
      <c r="V128" s="159">
        <f>ROUND(E128*U128,2)</f>
        <v>25.63</v>
      </c>
      <c r="W128" s="159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224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ht="33.75" outlineLevel="1">
      <c r="A129" s="157"/>
      <c r="B129" s="158"/>
      <c r="C129" s="248" t="s">
        <v>319</v>
      </c>
      <c r="D129" s="249"/>
      <c r="E129" s="249"/>
      <c r="F129" s="249"/>
      <c r="G129" s="24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226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74" t="str">
        <f>C129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29" s="150"/>
      <c r="BC129" s="150"/>
      <c r="BD129" s="150"/>
      <c r="BE129" s="150"/>
      <c r="BF129" s="150"/>
      <c r="BG129" s="150"/>
      <c r="BH129" s="150"/>
    </row>
    <row r="130" spans="1:60" outlineLevel="1">
      <c r="A130" s="157"/>
      <c r="B130" s="158"/>
      <c r="C130" s="183" t="s">
        <v>335</v>
      </c>
      <c r="D130" s="181"/>
      <c r="E130" s="182">
        <v>172.81200000000001</v>
      </c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228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>
      <c r="A131" s="157"/>
      <c r="B131" s="158"/>
      <c r="C131" s="235"/>
      <c r="D131" s="236"/>
      <c r="E131" s="236"/>
      <c r="F131" s="236"/>
      <c r="G131" s="236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138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>
      <c r="A132" s="167">
        <v>20</v>
      </c>
      <c r="B132" s="168" t="s">
        <v>336</v>
      </c>
      <c r="C132" s="177" t="s">
        <v>337</v>
      </c>
      <c r="D132" s="169" t="s">
        <v>258</v>
      </c>
      <c r="E132" s="170">
        <v>108.00749999999999</v>
      </c>
      <c r="F132" s="171"/>
      <c r="G132" s="172">
        <f>ROUND(E132*F132,2)</f>
        <v>0</v>
      </c>
      <c r="H132" s="171"/>
      <c r="I132" s="172">
        <f>ROUND(E132*H132,2)</f>
        <v>0</v>
      </c>
      <c r="J132" s="171"/>
      <c r="K132" s="172">
        <f>ROUND(E132*J132,2)</f>
        <v>0</v>
      </c>
      <c r="L132" s="172">
        <v>21</v>
      </c>
      <c r="M132" s="172">
        <f>G132*(1+L132/100)</f>
        <v>0</v>
      </c>
      <c r="N132" s="172">
        <v>0</v>
      </c>
      <c r="O132" s="172">
        <f>ROUND(E132*N132,2)</f>
        <v>0</v>
      </c>
      <c r="P132" s="172">
        <v>0</v>
      </c>
      <c r="Q132" s="172">
        <f>ROUND(E132*P132,2)</f>
        <v>0</v>
      </c>
      <c r="R132" s="172" t="s">
        <v>223</v>
      </c>
      <c r="S132" s="172" t="s">
        <v>133</v>
      </c>
      <c r="T132" s="173" t="s">
        <v>133</v>
      </c>
      <c r="U132" s="159">
        <v>0.53</v>
      </c>
      <c r="V132" s="159">
        <f>ROUND(E132*U132,2)</f>
        <v>57.24</v>
      </c>
      <c r="W132" s="159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 t="s">
        <v>224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ht="33.75" outlineLevel="1">
      <c r="A133" s="157"/>
      <c r="B133" s="158"/>
      <c r="C133" s="248" t="s">
        <v>319</v>
      </c>
      <c r="D133" s="249"/>
      <c r="E133" s="249"/>
      <c r="F133" s="249"/>
      <c r="G133" s="24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226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74" t="str">
        <f>C133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33" s="150"/>
      <c r="BC133" s="150"/>
      <c r="BD133" s="150"/>
      <c r="BE133" s="150"/>
      <c r="BF133" s="150"/>
      <c r="BG133" s="150"/>
      <c r="BH133" s="150"/>
    </row>
    <row r="134" spans="1:60" outlineLevel="1">
      <c r="A134" s="157"/>
      <c r="B134" s="158"/>
      <c r="C134" s="183" t="s">
        <v>270</v>
      </c>
      <c r="D134" s="181"/>
      <c r="E134" s="182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228</v>
      </c>
      <c r="AH134" s="150">
        <v>0</v>
      </c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>
      <c r="A135" s="157"/>
      <c r="B135" s="158"/>
      <c r="C135" s="183" t="s">
        <v>338</v>
      </c>
      <c r="D135" s="181"/>
      <c r="E135" s="182">
        <v>0.6825</v>
      </c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 t="s">
        <v>228</v>
      </c>
      <c r="AH135" s="150">
        <v>0</v>
      </c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>
      <c r="A136" s="157"/>
      <c r="B136" s="158"/>
      <c r="C136" s="183" t="s">
        <v>339</v>
      </c>
      <c r="D136" s="181"/>
      <c r="E136" s="182">
        <v>2.61</v>
      </c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228</v>
      </c>
      <c r="AH136" s="150">
        <v>0</v>
      </c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>
      <c r="A137" s="157"/>
      <c r="B137" s="158"/>
      <c r="C137" s="183" t="s">
        <v>340</v>
      </c>
      <c r="D137" s="181"/>
      <c r="E137" s="182">
        <v>75.075000000000003</v>
      </c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228</v>
      </c>
      <c r="AH137" s="150">
        <v>0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>
      <c r="A138" s="157"/>
      <c r="B138" s="158"/>
      <c r="C138" s="183" t="s">
        <v>341</v>
      </c>
      <c r="D138" s="181"/>
      <c r="E138" s="182">
        <v>29.64</v>
      </c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 t="s">
        <v>228</v>
      </c>
      <c r="AH138" s="150">
        <v>0</v>
      </c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>
      <c r="A139" s="157"/>
      <c r="B139" s="158"/>
      <c r="C139" s="235"/>
      <c r="D139" s="236"/>
      <c r="E139" s="236"/>
      <c r="F139" s="236"/>
      <c r="G139" s="236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138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>
      <c r="A140" s="167">
        <v>21</v>
      </c>
      <c r="B140" s="168" t="s">
        <v>342</v>
      </c>
      <c r="C140" s="177" t="s">
        <v>343</v>
      </c>
      <c r="D140" s="169" t="s">
        <v>258</v>
      </c>
      <c r="E140" s="170">
        <v>60.9</v>
      </c>
      <c r="F140" s="171"/>
      <c r="G140" s="172">
        <f>ROUND(E140*F140,2)</f>
        <v>0</v>
      </c>
      <c r="H140" s="171"/>
      <c r="I140" s="172">
        <f>ROUND(E140*H140,2)</f>
        <v>0</v>
      </c>
      <c r="J140" s="171"/>
      <c r="K140" s="172">
        <f>ROUND(E140*J140,2)</f>
        <v>0</v>
      </c>
      <c r="L140" s="172">
        <v>21</v>
      </c>
      <c r="M140" s="172">
        <f>G140*(1+L140/100)</f>
        <v>0</v>
      </c>
      <c r="N140" s="172">
        <v>0</v>
      </c>
      <c r="O140" s="172">
        <f>ROUND(E140*N140,2)</f>
        <v>0</v>
      </c>
      <c r="P140" s="172">
        <v>0</v>
      </c>
      <c r="Q140" s="172">
        <f>ROUND(E140*P140,2)</f>
        <v>0</v>
      </c>
      <c r="R140" s="172" t="s">
        <v>223</v>
      </c>
      <c r="S140" s="172" t="s">
        <v>133</v>
      </c>
      <c r="T140" s="173" t="s">
        <v>133</v>
      </c>
      <c r="U140" s="159">
        <v>3.5329999999999999</v>
      </c>
      <c r="V140" s="159">
        <f>ROUND(E140*U140,2)</f>
        <v>215.16</v>
      </c>
      <c r="W140" s="159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224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>
      <c r="A141" s="157"/>
      <c r="B141" s="158"/>
      <c r="C141" s="248" t="s">
        <v>344</v>
      </c>
      <c r="D141" s="249"/>
      <c r="E141" s="249"/>
      <c r="F141" s="249"/>
      <c r="G141" s="24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 t="s">
        <v>226</v>
      </c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>
      <c r="A142" s="157"/>
      <c r="B142" s="158"/>
      <c r="C142" s="183" t="s">
        <v>272</v>
      </c>
      <c r="D142" s="181"/>
      <c r="E142" s="182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 t="s">
        <v>228</v>
      </c>
      <c r="AH142" s="150">
        <v>0</v>
      </c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>
      <c r="A143" s="157"/>
      <c r="B143" s="158"/>
      <c r="C143" s="183" t="s">
        <v>345</v>
      </c>
      <c r="D143" s="181"/>
      <c r="E143" s="182">
        <v>60.9</v>
      </c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228</v>
      </c>
      <c r="AH143" s="150">
        <v>0</v>
      </c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>
      <c r="A144" s="157"/>
      <c r="B144" s="158"/>
      <c r="C144" s="235"/>
      <c r="D144" s="236"/>
      <c r="E144" s="236"/>
      <c r="F144" s="236"/>
      <c r="G144" s="236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138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>
      <c r="A145" s="167">
        <v>22</v>
      </c>
      <c r="B145" s="168" t="s">
        <v>346</v>
      </c>
      <c r="C145" s="177" t="s">
        <v>347</v>
      </c>
      <c r="D145" s="169" t="s">
        <v>258</v>
      </c>
      <c r="E145" s="170">
        <v>60.9</v>
      </c>
      <c r="F145" s="171"/>
      <c r="G145" s="172">
        <f>ROUND(E145*F145,2)</f>
        <v>0</v>
      </c>
      <c r="H145" s="171"/>
      <c r="I145" s="172">
        <f>ROUND(E145*H145,2)</f>
        <v>0</v>
      </c>
      <c r="J145" s="171"/>
      <c r="K145" s="172">
        <f>ROUND(E145*J145,2)</f>
        <v>0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0</v>
      </c>
      <c r="Q145" s="172">
        <f>ROUND(E145*P145,2)</f>
        <v>0</v>
      </c>
      <c r="R145" s="172" t="s">
        <v>223</v>
      </c>
      <c r="S145" s="172" t="s">
        <v>133</v>
      </c>
      <c r="T145" s="173" t="s">
        <v>133</v>
      </c>
      <c r="U145" s="159">
        <v>4.6550000000000002</v>
      </c>
      <c r="V145" s="159">
        <f>ROUND(E145*U145,2)</f>
        <v>283.49</v>
      </c>
      <c r="W145" s="159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224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>
      <c r="A146" s="157"/>
      <c r="B146" s="158"/>
      <c r="C146" s="248" t="s">
        <v>344</v>
      </c>
      <c r="D146" s="249"/>
      <c r="E146" s="249"/>
      <c r="F146" s="249"/>
      <c r="G146" s="24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226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>
      <c r="A147" s="157"/>
      <c r="B147" s="158"/>
      <c r="C147" s="183" t="s">
        <v>272</v>
      </c>
      <c r="D147" s="181"/>
      <c r="E147" s="182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 t="s">
        <v>228</v>
      </c>
      <c r="AH147" s="150">
        <v>0</v>
      </c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>
      <c r="A148" s="157"/>
      <c r="B148" s="158"/>
      <c r="C148" s="183" t="s">
        <v>345</v>
      </c>
      <c r="D148" s="181"/>
      <c r="E148" s="182">
        <v>60.9</v>
      </c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 t="s">
        <v>228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>
      <c r="A149" s="157"/>
      <c r="B149" s="158"/>
      <c r="C149" s="235"/>
      <c r="D149" s="236"/>
      <c r="E149" s="236"/>
      <c r="F149" s="236"/>
      <c r="G149" s="236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 t="s">
        <v>138</v>
      </c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ht="22.5" outlineLevel="1">
      <c r="A150" s="167">
        <v>23</v>
      </c>
      <c r="B150" s="168" t="s">
        <v>348</v>
      </c>
      <c r="C150" s="177" t="s">
        <v>349</v>
      </c>
      <c r="D150" s="169" t="s">
        <v>222</v>
      </c>
      <c r="E150" s="170">
        <v>1379.2</v>
      </c>
      <c r="F150" s="171"/>
      <c r="G150" s="172">
        <f>ROUND(E150*F150,2)</f>
        <v>0</v>
      </c>
      <c r="H150" s="171"/>
      <c r="I150" s="172">
        <f>ROUND(E150*H150,2)</f>
        <v>0</v>
      </c>
      <c r="J150" s="171"/>
      <c r="K150" s="172">
        <f>ROUND(E150*J150,2)</f>
        <v>0</v>
      </c>
      <c r="L150" s="172">
        <v>21</v>
      </c>
      <c r="M150" s="172">
        <f>G150*(1+L150/100)</f>
        <v>0</v>
      </c>
      <c r="N150" s="172">
        <v>9.8999999999999999E-4</v>
      </c>
      <c r="O150" s="172">
        <f>ROUND(E150*N150,2)</f>
        <v>1.37</v>
      </c>
      <c r="P150" s="172">
        <v>0</v>
      </c>
      <c r="Q150" s="172">
        <f>ROUND(E150*P150,2)</f>
        <v>0</v>
      </c>
      <c r="R150" s="172" t="s">
        <v>223</v>
      </c>
      <c r="S150" s="172" t="s">
        <v>133</v>
      </c>
      <c r="T150" s="173" t="s">
        <v>133</v>
      </c>
      <c r="U150" s="159">
        <v>0.23599999999999999</v>
      </c>
      <c r="V150" s="159">
        <f>ROUND(E150*U150,2)</f>
        <v>325.49</v>
      </c>
      <c r="W150" s="159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224</v>
      </c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>
      <c r="A151" s="157"/>
      <c r="B151" s="158"/>
      <c r="C151" s="248" t="s">
        <v>350</v>
      </c>
      <c r="D151" s="249"/>
      <c r="E151" s="249"/>
      <c r="F151" s="249"/>
      <c r="G151" s="24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 t="s">
        <v>226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>
      <c r="A152" s="157"/>
      <c r="B152" s="158"/>
      <c r="C152" s="183" t="s">
        <v>351</v>
      </c>
      <c r="D152" s="181"/>
      <c r="E152" s="182">
        <v>1193.5999999999999</v>
      </c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228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>
      <c r="A153" s="157"/>
      <c r="B153" s="158"/>
      <c r="C153" s="183" t="s">
        <v>352</v>
      </c>
      <c r="D153" s="181"/>
      <c r="E153" s="182">
        <v>185.6</v>
      </c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228</v>
      </c>
      <c r="AH153" s="150">
        <v>0</v>
      </c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>
      <c r="A154" s="157"/>
      <c r="B154" s="158"/>
      <c r="C154" s="235"/>
      <c r="D154" s="236"/>
      <c r="E154" s="236"/>
      <c r="F154" s="236"/>
      <c r="G154" s="236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 t="s">
        <v>138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ht="22.5" outlineLevel="1">
      <c r="A155" s="167">
        <v>24</v>
      </c>
      <c r="B155" s="168" t="s">
        <v>353</v>
      </c>
      <c r="C155" s="177" t="s">
        <v>354</v>
      </c>
      <c r="D155" s="169" t="s">
        <v>222</v>
      </c>
      <c r="E155" s="170">
        <v>312</v>
      </c>
      <c r="F155" s="171"/>
      <c r="G155" s="172">
        <f>ROUND(E155*F155,2)</f>
        <v>0</v>
      </c>
      <c r="H155" s="171"/>
      <c r="I155" s="172">
        <f>ROUND(E155*H155,2)</f>
        <v>0</v>
      </c>
      <c r="J155" s="171"/>
      <c r="K155" s="172">
        <f>ROUND(E155*J155,2)</f>
        <v>0</v>
      </c>
      <c r="L155" s="172">
        <v>21</v>
      </c>
      <c r="M155" s="172">
        <f>G155*(1+L155/100)</f>
        <v>0</v>
      </c>
      <c r="N155" s="172">
        <v>8.5999999999999998E-4</v>
      </c>
      <c r="O155" s="172">
        <f>ROUND(E155*N155,2)</f>
        <v>0.27</v>
      </c>
      <c r="P155" s="172">
        <v>0</v>
      </c>
      <c r="Q155" s="172">
        <f>ROUND(E155*P155,2)</f>
        <v>0</v>
      </c>
      <c r="R155" s="172" t="s">
        <v>223</v>
      </c>
      <c r="S155" s="172" t="s">
        <v>133</v>
      </c>
      <c r="T155" s="173" t="s">
        <v>133</v>
      </c>
      <c r="U155" s="159">
        <v>0.47899999999999998</v>
      </c>
      <c r="V155" s="159">
        <f>ROUND(E155*U155,2)</f>
        <v>149.44999999999999</v>
      </c>
      <c r="W155" s="159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224</v>
      </c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>
      <c r="A156" s="157"/>
      <c r="B156" s="158"/>
      <c r="C156" s="248" t="s">
        <v>350</v>
      </c>
      <c r="D156" s="249"/>
      <c r="E156" s="249"/>
      <c r="F156" s="249"/>
      <c r="G156" s="24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 t="s">
        <v>226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>
      <c r="A157" s="157"/>
      <c r="B157" s="158"/>
      <c r="C157" s="183" t="s">
        <v>355</v>
      </c>
      <c r="D157" s="181"/>
      <c r="E157" s="182">
        <v>312</v>
      </c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 t="s">
        <v>228</v>
      </c>
      <c r="AH157" s="150">
        <v>0</v>
      </c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>
      <c r="A158" s="157"/>
      <c r="B158" s="158"/>
      <c r="C158" s="235"/>
      <c r="D158" s="236"/>
      <c r="E158" s="236"/>
      <c r="F158" s="236"/>
      <c r="G158" s="236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138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>
      <c r="A159" s="167">
        <v>25</v>
      </c>
      <c r="B159" s="168" t="s">
        <v>356</v>
      </c>
      <c r="C159" s="177" t="s">
        <v>357</v>
      </c>
      <c r="D159" s="169" t="s">
        <v>222</v>
      </c>
      <c r="E159" s="170">
        <v>1379.2</v>
      </c>
      <c r="F159" s="171"/>
      <c r="G159" s="172">
        <f>ROUND(E159*F159,2)</f>
        <v>0</v>
      </c>
      <c r="H159" s="171"/>
      <c r="I159" s="172">
        <f>ROUND(E159*H159,2)</f>
        <v>0</v>
      </c>
      <c r="J159" s="171"/>
      <c r="K159" s="172">
        <f>ROUND(E159*J159,2)</f>
        <v>0</v>
      </c>
      <c r="L159" s="172">
        <v>21</v>
      </c>
      <c r="M159" s="172">
        <f>G159*(1+L159/100)</f>
        <v>0</v>
      </c>
      <c r="N159" s="172">
        <v>0</v>
      </c>
      <c r="O159" s="172">
        <f>ROUND(E159*N159,2)</f>
        <v>0</v>
      </c>
      <c r="P159" s="172">
        <v>0</v>
      </c>
      <c r="Q159" s="172">
        <f>ROUND(E159*P159,2)</f>
        <v>0</v>
      </c>
      <c r="R159" s="172" t="s">
        <v>223</v>
      </c>
      <c r="S159" s="172" t="s">
        <v>133</v>
      </c>
      <c r="T159" s="173" t="s">
        <v>133</v>
      </c>
      <c r="U159" s="159">
        <v>7.0000000000000007E-2</v>
      </c>
      <c r="V159" s="159">
        <f>ROUND(E159*U159,2)</f>
        <v>96.54</v>
      </c>
      <c r="W159" s="159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 t="s">
        <v>224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>
      <c r="A160" s="157"/>
      <c r="B160" s="158"/>
      <c r="C160" s="248" t="s">
        <v>358</v>
      </c>
      <c r="D160" s="249"/>
      <c r="E160" s="249"/>
      <c r="F160" s="249"/>
      <c r="G160" s="24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 t="s">
        <v>226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>
      <c r="A161" s="157"/>
      <c r="B161" s="158"/>
      <c r="C161" s="235"/>
      <c r="D161" s="236"/>
      <c r="E161" s="236"/>
      <c r="F161" s="236"/>
      <c r="G161" s="236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138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>
      <c r="A162" s="167">
        <v>26</v>
      </c>
      <c r="B162" s="168" t="s">
        <v>359</v>
      </c>
      <c r="C162" s="177" t="s">
        <v>360</v>
      </c>
      <c r="D162" s="169" t="s">
        <v>222</v>
      </c>
      <c r="E162" s="170">
        <v>312</v>
      </c>
      <c r="F162" s="171"/>
      <c r="G162" s="172">
        <f>ROUND(E162*F162,2)</f>
        <v>0</v>
      </c>
      <c r="H162" s="171"/>
      <c r="I162" s="172">
        <f>ROUND(E162*H162,2)</f>
        <v>0</v>
      </c>
      <c r="J162" s="171"/>
      <c r="K162" s="172">
        <f>ROUND(E162*J162,2)</f>
        <v>0</v>
      </c>
      <c r="L162" s="172">
        <v>21</v>
      </c>
      <c r="M162" s="172">
        <f>G162*(1+L162/100)</f>
        <v>0</v>
      </c>
      <c r="N162" s="172">
        <v>0</v>
      </c>
      <c r="O162" s="172">
        <f>ROUND(E162*N162,2)</f>
        <v>0</v>
      </c>
      <c r="P162" s="172">
        <v>0</v>
      </c>
      <c r="Q162" s="172">
        <f>ROUND(E162*P162,2)</f>
        <v>0</v>
      </c>
      <c r="R162" s="172" t="s">
        <v>223</v>
      </c>
      <c r="S162" s="172" t="s">
        <v>133</v>
      </c>
      <c r="T162" s="173" t="s">
        <v>133</v>
      </c>
      <c r="U162" s="159">
        <v>0.32700000000000001</v>
      </c>
      <c r="V162" s="159">
        <f>ROUND(E162*U162,2)</f>
        <v>102.02</v>
      </c>
      <c r="W162" s="159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224</v>
      </c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>
      <c r="A163" s="157"/>
      <c r="B163" s="158"/>
      <c r="C163" s="248" t="s">
        <v>358</v>
      </c>
      <c r="D163" s="249"/>
      <c r="E163" s="249"/>
      <c r="F163" s="249"/>
      <c r="G163" s="24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226</v>
      </c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>
      <c r="A164" s="157"/>
      <c r="B164" s="158"/>
      <c r="C164" s="235"/>
      <c r="D164" s="236"/>
      <c r="E164" s="236"/>
      <c r="F164" s="236"/>
      <c r="G164" s="236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138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outlineLevel="1">
      <c r="A165" s="167">
        <v>27</v>
      </c>
      <c r="B165" s="168" t="s">
        <v>361</v>
      </c>
      <c r="C165" s="177" t="s">
        <v>362</v>
      </c>
      <c r="D165" s="169" t="s">
        <v>222</v>
      </c>
      <c r="E165" s="170">
        <v>1220</v>
      </c>
      <c r="F165" s="171"/>
      <c r="G165" s="172">
        <f>ROUND(E165*F165,2)</f>
        <v>0</v>
      </c>
      <c r="H165" s="171"/>
      <c r="I165" s="172">
        <f>ROUND(E165*H165,2)</f>
        <v>0</v>
      </c>
      <c r="J165" s="171"/>
      <c r="K165" s="172">
        <f>ROUND(E165*J165,2)</f>
        <v>0</v>
      </c>
      <c r="L165" s="172">
        <v>21</v>
      </c>
      <c r="M165" s="172">
        <f>G165*(1+L165/100)</f>
        <v>0</v>
      </c>
      <c r="N165" s="172">
        <v>6.9999999999999999E-4</v>
      </c>
      <c r="O165" s="172">
        <f>ROUND(E165*N165,2)</f>
        <v>0.85</v>
      </c>
      <c r="P165" s="172">
        <v>0</v>
      </c>
      <c r="Q165" s="172">
        <f>ROUND(E165*P165,2)</f>
        <v>0</v>
      </c>
      <c r="R165" s="172" t="s">
        <v>223</v>
      </c>
      <c r="S165" s="172" t="s">
        <v>133</v>
      </c>
      <c r="T165" s="173" t="s">
        <v>133</v>
      </c>
      <c r="U165" s="159">
        <v>0.156</v>
      </c>
      <c r="V165" s="159">
        <f>ROUND(E165*U165,2)</f>
        <v>190.32</v>
      </c>
      <c r="W165" s="159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 t="s">
        <v>224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>
      <c r="A166" s="157"/>
      <c r="B166" s="158"/>
      <c r="C166" s="183" t="s">
        <v>363</v>
      </c>
      <c r="D166" s="181"/>
      <c r="E166" s="182">
        <v>696</v>
      </c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 t="s">
        <v>228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>
      <c r="A167" s="157"/>
      <c r="B167" s="158"/>
      <c r="C167" s="183" t="s">
        <v>364</v>
      </c>
      <c r="D167" s="181"/>
      <c r="E167" s="182">
        <v>420</v>
      </c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 t="s">
        <v>228</v>
      </c>
      <c r="AH167" s="150">
        <v>0</v>
      </c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>
      <c r="A168" s="157"/>
      <c r="B168" s="158"/>
      <c r="C168" s="183" t="s">
        <v>365</v>
      </c>
      <c r="D168" s="181"/>
      <c r="E168" s="182">
        <v>48</v>
      </c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228</v>
      </c>
      <c r="AH168" s="150">
        <v>0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>
      <c r="A169" s="157"/>
      <c r="B169" s="158"/>
      <c r="C169" s="183" t="s">
        <v>366</v>
      </c>
      <c r="D169" s="181"/>
      <c r="E169" s="182">
        <v>56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228</v>
      </c>
      <c r="AH169" s="150">
        <v>0</v>
      </c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>
      <c r="A170" s="157"/>
      <c r="B170" s="158"/>
      <c r="C170" s="235"/>
      <c r="D170" s="236"/>
      <c r="E170" s="236"/>
      <c r="F170" s="236"/>
      <c r="G170" s="236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 t="s">
        <v>138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>
      <c r="A171" s="167">
        <v>28</v>
      </c>
      <c r="B171" s="168" t="s">
        <v>367</v>
      </c>
      <c r="C171" s="177" t="s">
        <v>368</v>
      </c>
      <c r="D171" s="169" t="s">
        <v>222</v>
      </c>
      <c r="E171" s="170">
        <v>1220</v>
      </c>
      <c r="F171" s="171"/>
      <c r="G171" s="172">
        <f>ROUND(E171*F171,2)</f>
        <v>0</v>
      </c>
      <c r="H171" s="171"/>
      <c r="I171" s="172">
        <f>ROUND(E171*H171,2)</f>
        <v>0</v>
      </c>
      <c r="J171" s="171"/>
      <c r="K171" s="172">
        <f>ROUND(E171*J171,2)</f>
        <v>0</v>
      </c>
      <c r="L171" s="172">
        <v>21</v>
      </c>
      <c r="M171" s="172">
        <f>G171*(1+L171/100)</f>
        <v>0</v>
      </c>
      <c r="N171" s="172">
        <v>0</v>
      </c>
      <c r="O171" s="172">
        <f>ROUND(E171*N171,2)</f>
        <v>0</v>
      </c>
      <c r="P171" s="172">
        <v>0</v>
      </c>
      <c r="Q171" s="172">
        <f>ROUND(E171*P171,2)</f>
        <v>0</v>
      </c>
      <c r="R171" s="172" t="s">
        <v>223</v>
      </c>
      <c r="S171" s="172" t="s">
        <v>133</v>
      </c>
      <c r="T171" s="173" t="s">
        <v>133</v>
      </c>
      <c r="U171" s="159">
        <v>9.5000000000000001E-2</v>
      </c>
      <c r="V171" s="159">
        <f>ROUND(E171*U171,2)</f>
        <v>115.9</v>
      </c>
      <c r="W171" s="159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224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>
      <c r="A172" s="157"/>
      <c r="B172" s="158"/>
      <c r="C172" s="248" t="s">
        <v>369</v>
      </c>
      <c r="D172" s="249"/>
      <c r="E172" s="249"/>
      <c r="F172" s="249"/>
      <c r="G172" s="24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226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1">
      <c r="A173" s="157"/>
      <c r="B173" s="158"/>
      <c r="C173" s="235"/>
      <c r="D173" s="236"/>
      <c r="E173" s="236"/>
      <c r="F173" s="236"/>
      <c r="G173" s="236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 t="s">
        <v>138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>
      <c r="A174" s="167">
        <v>29</v>
      </c>
      <c r="B174" s="168" t="s">
        <v>370</v>
      </c>
      <c r="C174" s="177" t="s">
        <v>371</v>
      </c>
      <c r="D174" s="169" t="s">
        <v>258</v>
      </c>
      <c r="E174" s="170">
        <v>2905.5</v>
      </c>
      <c r="F174" s="171"/>
      <c r="G174" s="172">
        <f>ROUND(E174*F174,2)</f>
        <v>0</v>
      </c>
      <c r="H174" s="171"/>
      <c r="I174" s="172">
        <f>ROUND(E174*H174,2)</f>
        <v>0</v>
      </c>
      <c r="J174" s="171"/>
      <c r="K174" s="172">
        <f>ROUND(E174*J174,2)</f>
        <v>0</v>
      </c>
      <c r="L174" s="172">
        <v>21</v>
      </c>
      <c r="M174" s="172">
        <f>G174*(1+L174/100)</f>
        <v>0</v>
      </c>
      <c r="N174" s="172">
        <v>4.6000000000000001E-4</v>
      </c>
      <c r="O174" s="172">
        <f>ROUND(E174*N174,2)</f>
        <v>1.34</v>
      </c>
      <c r="P174" s="172">
        <v>0</v>
      </c>
      <c r="Q174" s="172">
        <f>ROUND(E174*P174,2)</f>
        <v>0</v>
      </c>
      <c r="R174" s="172" t="s">
        <v>223</v>
      </c>
      <c r="S174" s="172" t="s">
        <v>133</v>
      </c>
      <c r="T174" s="173" t="s">
        <v>133</v>
      </c>
      <c r="U174" s="159">
        <v>0.126</v>
      </c>
      <c r="V174" s="159">
        <f>ROUND(E174*U174,2)</f>
        <v>366.09</v>
      </c>
      <c r="W174" s="159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224</v>
      </c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>
      <c r="A175" s="157"/>
      <c r="B175" s="158"/>
      <c r="C175" s="248" t="s">
        <v>372</v>
      </c>
      <c r="D175" s="249"/>
      <c r="E175" s="249"/>
      <c r="F175" s="249"/>
      <c r="G175" s="24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226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>
      <c r="A176" s="157"/>
      <c r="B176" s="158"/>
      <c r="C176" s="183" t="s">
        <v>373</v>
      </c>
      <c r="D176" s="181"/>
      <c r="E176" s="182">
        <v>1957.5</v>
      </c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 t="s">
        <v>228</v>
      </c>
      <c r="AH176" s="150">
        <v>0</v>
      </c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>
      <c r="A177" s="157"/>
      <c r="B177" s="158"/>
      <c r="C177" s="183" t="s">
        <v>374</v>
      </c>
      <c r="D177" s="181"/>
      <c r="E177" s="182">
        <v>840</v>
      </c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228</v>
      </c>
      <c r="AH177" s="150">
        <v>0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>
      <c r="A178" s="157"/>
      <c r="B178" s="158"/>
      <c r="C178" s="183" t="s">
        <v>375</v>
      </c>
      <c r="D178" s="181"/>
      <c r="E178" s="182">
        <v>60</v>
      </c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 t="s">
        <v>228</v>
      </c>
      <c r="AH178" s="150">
        <v>0</v>
      </c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outlineLevel="1">
      <c r="A179" s="157"/>
      <c r="B179" s="158"/>
      <c r="C179" s="183" t="s">
        <v>376</v>
      </c>
      <c r="D179" s="181"/>
      <c r="E179" s="182">
        <v>48</v>
      </c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 t="s">
        <v>228</v>
      </c>
      <c r="AH179" s="150">
        <v>0</v>
      </c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>
      <c r="A180" s="157"/>
      <c r="B180" s="158"/>
      <c r="C180" s="235"/>
      <c r="D180" s="236"/>
      <c r="E180" s="236"/>
      <c r="F180" s="236"/>
      <c r="G180" s="236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138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1">
      <c r="A181" s="167">
        <v>30</v>
      </c>
      <c r="B181" s="168" t="s">
        <v>377</v>
      </c>
      <c r="C181" s="177" t="s">
        <v>378</v>
      </c>
      <c r="D181" s="169" t="s">
        <v>258</v>
      </c>
      <c r="E181" s="170">
        <v>2905.5</v>
      </c>
      <c r="F181" s="171"/>
      <c r="G181" s="172">
        <f>ROUND(E181*F181,2)</f>
        <v>0</v>
      </c>
      <c r="H181" s="171"/>
      <c r="I181" s="172">
        <f>ROUND(E181*H181,2)</f>
        <v>0</v>
      </c>
      <c r="J181" s="171"/>
      <c r="K181" s="172">
        <f>ROUND(E181*J181,2)</f>
        <v>0</v>
      </c>
      <c r="L181" s="172">
        <v>21</v>
      </c>
      <c r="M181" s="172">
        <f>G181*(1+L181/100)</f>
        <v>0</v>
      </c>
      <c r="N181" s="172">
        <v>0</v>
      </c>
      <c r="O181" s="172">
        <f>ROUND(E181*N181,2)</f>
        <v>0</v>
      </c>
      <c r="P181" s="172">
        <v>0</v>
      </c>
      <c r="Q181" s="172">
        <f>ROUND(E181*P181,2)</f>
        <v>0</v>
      </c>
      <c r="R181" s="172" t="s">
        <v>223</v>
      </c>
      <c r="S181" s="172" t="s">
        <v>133</v>
      </c>
      <c r="T181" s="173" t="s">
        <v>133</v>
      </c>
      <c r="U181" s="159">
        <v>3.7999999999999999E-2</v>
      </c>
      <c r="V181" s="159">
        <f>ROUND(E181*U181,2)</f>
        <v>110.41</v>
      </c>
      <c r="W181" s="159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 t="s">
        <v>224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>
      <c r="A182" s="157"/>
      <c r="B182" s="158"/>
      <c r="C182" s="248" t="s">
        <v>379</v>
      </c>
      <c r="D182" s="249"/>
      <c r="E182" s="249"/>
      <c r="F182" s="249"/>
      <c r="G182" s="24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226</v>
      </c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>
      <c r="A183" s="157"/>
      <c r="B183" s="158"/>
      <c r="C183" s="235"/>
      <c r="D183" s="236"/>
      <c r="E183" s="236"/>
      <c r="F183" s="236"/>
      <c r="G183" s="236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138</v>
      </c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>
      <c r="A184" s="167">
        <v>31</v>
      </c>
      <c r="B184" s="168" t="s">
        <v>380</v>
      </c>
      <c r="C184" s="177" t="s">
        <v>381</v>
      </c>
      <c r="D184" s="169" t="s">
        <v>258</v>
      </c>
      <c r="E184" s="170">
        <v>621.11710000000005</v>
      </c>
      <c r="F184" s="171"/>
      <c r="G184" s="172">
        <f>ROUND(E184*F184,2)</f>
        <v>0</v>
      </c>
      <c r="H184" s="171"/>
      <c r="I184" s="172">
        <f>ROUND(E184*H184,2)</f>
        <v>0</v>
      </c>
      <c r="J184" s="171"/>
      <c r="K184" s="172">
        <f>ROUND(E184*J184,2)</f>
        <v>0</v>
      </c>
      <c r="L184" s="172">
        <v>21</v>
      </c>
      <c r="M184" s="172">
        <f>G184*(1+L184/100)</f>
        <v>0</v>
      </c>
      <c r="N184" s="172">
        <v>0</v>
      </c>
      <c r="O184" s="172">
        <f>ROUND(E184*N184,2)</f>
        <v>0</v>
      </c>
      <c r="P184" s="172">
        <v>0</v>
      </c>
      <c r="Q184" s="172">
        <f>ROUND(E184*P184,2)</f>
        <v>0</v>
      </c>
      <c r="R184" s="172" t="s">
        <v>223</v>
      </c>
      <c r="S184" s="172" t="s">
        <v>133</v>
      </c>
      <c r="T184" s="173" t="s">
        <v>133</v>
      </c>
      <c r="U184" s="159">
        <v>0.34499999999999997</v>
      </c>
      <c r="V184" s="159">
        <f>ROUND(E184*U184,2)</f>
        <v>214.29</v>
      </c>
      <c r="W184" s="159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224</v>
      </c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>
      <c r="A185" s="157"/>
      <c r="B185" s="158"/>
      <c r="C185" s="248" t="s">
        <v>382</v>
      </c>
      <c r="D185" s="249"/>
      <c r="E185" s="249"/>
      <c r="F185" s="249"/>
      <c r="G185" s="24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226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>
      <c r="A186" s="157"/>
      <c r="B186" s="158"/>
      <c r="C186" s="183" t="s">
        <v>383</v>
      </c>
      <c r="D186" s="181"/>
      <c r="E186" s="182">
        <v>74.183099999999996</v>
      </c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228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>
      <c r="A187" s="157"/>
      <c r="B187" s="158"/>
      <c r="C187" s="183" t="s">
        <v>384</v>
      </c>
      <c r="D187" s="181"/>
      <c r="E187" s="182">
        <v>486.03399999999999</v>
      </c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228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>
      <c r="A188" s="157"/>
      <c r="B188" s="158"/>
      <c r="C188" s="183" t="s">
        <v>385</v>
      </c>
      <c r="D188" s="181"/>
      <c r="E188" s="182">
        <v>60.9</v>
      </c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228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>
      <c r="A189" s="157"/>
      <c r="B189" s="158"/>
      <c r="C189" s="235"/>
      <c r="D189" s="236"/>
      <c r="E189" s="236"/>
      <c r="F189" s="236"/>
      <c r="G189" s="236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138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>
      <c r="A190" s="167">
        <v>32</v>
      </c>
      <c r="B190" s="168" t="s">
        <v>386</v>
      </c>
      <c r="C190" s="177" t="s">
        <v>387</v>
      </c>
      <c r="D190" s="169" t="s">
        <v>258</v>
      </c>
      <c r="E190" s="170">
        <v>129.4006</v>
      </c>
      <c r="F190" s="171"/>
      <c r="G190" s="172">
        <f>ROUND(E190*F190,2)</f>
        <v>0</v>
      </c>
      <c r="H190" s="171"/>
      <c r="I190" s="172">
        <f>ROUND(E190*H190,2)</f>
        <v>0</v>
      </c>
      <c r="J190" s="171"/>
      <c r="K190" s="172">
        <f>ROUND(E190*J190,2)</f>
        <v>0</v>
      </c>
      <c r="L190" s="172">
        <v>21</v>
      </c>
      <c r="M190" s="172">
        <f>G190*(1+L190/100)</f>
        <v>0</v>
      </c>
      <c r="N190" s="172">
        <v>0</v>
      </c>
      <c r="O190" s="172">
        <f>ROUND(E190*N190,2)</f>
        <v>0</v>
      </c>
      <c r="P190" s="172">
        <v>0</v>
      </c>
      <c r="Q190" s="172">
        <f>ROUND(E190*P190,2)</f>
        <v>0</v>
      </c>
      <c r="R190" s="172" t="s">
        <v>223</v>
      </c>
      <c r="S190" s="172" t="s">
        <v>133</v>
      </c>
      <c r="T190" s="173" t="s">
        <v>133</v>
      </c>
      <c r="U190" s="159">
        <v>0.48399999999999999</v>
      </c>
      <c r="V190" s="159">
        <f>ROUND(E190*U190,2)</f>
        <v>62.63</v>
      </c>
      <c r="W190" s="159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224</v>
      </c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>
      <c r="A191" s="157"/>
      <c r="B191" s="158"/>
      <c r="C191" s="248" t="s">
        <v>382</v>
      </c>
      <c r="D191" s="249"/>
      <c r="E191" s="249"/>
      <c r="F191" s="249"/>
      <c r="G191" s="24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226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>
      <c r="A192" s="157"/>
      <c r="B192" s="158"/>
      <c r="C192" s="183" t="s">
        <v>388</v>
      </c>
      <c r="D192" s="181"/>
      <c r="E192" s="182">
        <v>21.393599999999999</v>
      </c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228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>
      <c r="A193" s="157"/>
      <c r="B193" s="158"/>
      <c r="C193" s="183" t="s">
        <v>389</v>
      </c>
      <c r="D193" s="181"/>
      <c r="E193" s="182">
        <v>108.00700000000001</v>
      </c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228</v>
      </c>
      <c r="AH193" s="150">
        <v>0</v>
      </c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>
      <c r="A194" s="157"/>
      <c r="B194" s="158"/>
      <c r="C194" s="235"/>
      <c r="D194" s="236"/>
      <c r="E194" s="236"/>
      <c r="F194" s="236"/>
      <c r="G194" s="236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138</v>
      </c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ht="22.5" outlineLevel="1">
      <c r="A195" s="167">
        <v>33</v>
      </c>
      <c r="B195" s="168" t="s">
        <v>390</v>
      </c>
      <c r="C195" s="177" t="s">
        <v>391</v>
      </c>
      <c r="D195" s="169" t="s">
        <v>258</v>
      </c>
      <c r="E195" s="170">
        <v>2308.9679999999998</v>
      </c>
      <c r="F195" s="171"/>
      <c r="G195" s="172">
        <f>ROUND(E195*F195,2)</f>
        <v>0</v>
      </c>
      <c r="H195" s="171"/>
      <c r="I195" s="172">
        <f>ROUND(E195*H195,2)</f>
        <v>0</v>
      </c>
      <c r="J195" s="171"/>
      <c r="K195" s="172">
        <f>ROUND(E195*J195,2)</f>
        <v>0</v>
      </c>
      <c r="L195" s="172">
        <v>21</v>
      </c>
      <c r="M195" s="172">
        <f>G195*(1+L195/100)</f>
        <v>0</v>
      </c>
      <c r="N195" s="172">
        <v>0</v>
      </c>
      <c r="O195" s="172">
        <f>ROUND(E195*N195,2)</f>
        <v>0</v>
      </c>
      <c r="P195" s="172">
        <v>0</v>
      </c>
      <c r="Q195" s="172">
        <f>ROUND(E195*P195,2)</f>
        <v>0</v>
      </c>
      <c r="R195" s="172" t="s">
        <v>223</v>
      </c>
      <c r="S195" s="172" t="s">
        <v>133</v>
      </c>
      <c r="T195" s="173" t="s">
        <v>133</v>
      </c>
      <c r="U195" s="159">
        <v>1.0999999999999999E-2</v>
      </c>
      <c r="V195" s="159">
        <f>ROUND(E195*U195,2)</f>
        <v>25.4</v>
      </c>
      <c r="W195" s="159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224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>
      <c r="A196" s="157"/>
      <c r="B196" s="158"/>
      <c r="C196" s="248" t="s">
        <v>392</v>
      </c>
      <c r="D196" s="249"/>
      <c r="E196" s="249"/>
      <c r="F196" s="249"/>
      <c r="G196" s="24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226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>
      <c r="A197" s="157"/>
      <c r="B197" s="158"/>
      <c r="C197" s="239" t="s">
        <v>393</v>
      </c>
      <c r="D197" s="240"/>
      <c r="E197" s="240"/>
      <c r="F197" s="240"/>
      <c r="G197" s="240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 t="s">
        <v>136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>
      <c r="A198" s="157"/>
      <c r="B198" s="158"/>
      <c r="C198" s="239" t="s">
        <v>394</v>
      </c>
      <c r="D198" s="240"/>
      <c r="E198" s="240"/>
      <c r="F198" s="240"/>
      <c r="G198" s="240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 t="s">
        <v>136</v>
      </c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>
      <c r="A199" s="157"/>
      <c r="B199" s="158"/>
      <c r="C199" s="183" t="s">
        <v>395</v>
      </c>
      <c r="D199" s="181"/>
      <c r="E199" s="182">
        <v>2308.9679999999998</v>
      </c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 t="s">
        <v>228</v>
      </c>
      <c r="AH199" s="150">
        <v>0</v>
      </c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>
      <c r="A200" s="157"/>
      <c r="B200" s="158"/>
      <c r="C200" s="235"/>
      <c r="D200" s="236"/>
      <c r="E200" s="236"/>
      <c r="F200" s="236"/>
      <c r="G200" s="236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138</v>
      </c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ht="22.5" outlineLevel="1">
      <c r="A201" s="167">
        <v>34</v>
      </c>
      <c r="B201" s="168" t="s">
        <v>390</v>
      </c>
      <c r="C201" s="177" t="s">
        <v>391</v>
      </c>
      <c r="D201" s="169" t="s">
        <v>258</v>
      </c>
      <c r="E201" s="170">
        <v>1642.498</v>
      </c>
      <c r="F201" s="171"/>
      <c r="G201" s="172">
        <f>ROUND(E201*F201,2)</f>
        <v>0</v>
      </c>
      <c r="H201" s="171"/>
      <c r="I201" s="172">
        <f>ROUND(E201*H201,2)</f>
        <v>0</v>
      </c>
      <c r="J201" s="171"/>
      <c r="K201" s="172">
        <f>ROUND(E201*J201,2)</f>
        <v>0</v>
      </c>
      <c r="L201" s="172">
        <v>21</v>
      </c>
      <c r="M201" s="172">
        <f>G201*(1+L201/100)</f>
        <v>0</v>
      </c>
      <c r="N201" s="172">
        <v>0</v>
      </c>
      <c r="O201" s="172">
        <f>ROUND(E201*N201,2)</f>
        <v>0</v>
      </c>
      <c r="P201" s="172">
        <v>0</v>
      </c>
      <c r="Q201" s="172">
        <f>ROUND(E201*P201,2)</f>
        <v>0</v>
      </c>
      <c r="R201" s="172" t="s">
        <v>223</v>
      </c>
      <c r="S201" s="172" t="s">
        <v>133</v>
      </c>
      <c r="T201" s="173" t="s">
        <v>133</v>
      </c>
      <c r="U201" s="159">
        <v>1.0999999999999999E-2</v>
      </c>
      <c r="V201" s="159">
        <f>ROUND(E201*U201,2)</f>
        <v>18.07</v>
      </c>
      <c r="W201" s="159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224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>
      <c r="A202" s="157"/>
      <c r="B202" s="158"/>
      <c r="C202" s="248" t="s">
        <v>392</v>
      </c>
      <c r="D202" s="249"/>
      <c r="E202" s="249"/>
      <c r="F202" s="249"/>
      <c r="G202" s="24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226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>
      <c r="A203" s="157"/>
      <c r="B203" s="158"/>
      <c r="C203" s="239" t="s">
        <v>396</v>
      </c>
      <c r="D203" s="240"/>
      <c r="E203" s="240"/>
      <c r="F203" s="240"/>
      <c r="G203" s="240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136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>
      <c r="A204" s="157"/>
      <c r="B204" s="158"/>
      <c r="C204" s="183" t="s">
        <v>397</v>
      </c>
      <c r="D204" s="181"/>
      <c r="E204" s="182">
        <v>2472.77</v>
      </c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228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>
      <c r="A205" s="157"/>
      <c r="B205" s="158"/>
      <c r="C205" s="183" t="s">
        <v>398</v>
      </c>
      <c r="D205" s="181"/>
      <c r="E205" s="182">
        <v>972.06799999999998</v>
      </c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 t="s">
        <v>228</v>
      </c>
      <c r="AH205" s="150">
        <v>0</v>
      </c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>
      <c r="A206" s="157"/>
      <c r="B206" s="158"/>
      <c r="C206" s="183" t="s">
        <v>399</v>
      </c>
      <c r="D206" s="181"/>
      <c r="E206" s="182">
        <v>121.8</v>
      </c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 t="s">
        <v>228</v>
      </c>
      <c r="AH206" s="150">
        <v>0</v>
      </c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>
      <c r="A207" s="157"/>
      <c r="B207" s="158"/>
      <c r="C207" s="183" t="s">
        <v>400</v>
      </c>
      <c r="D207" s="181"/>
      <c r="E207" s="182">
        <v>-1924.14</v>
      </c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228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>
      <c r="A208" s="157"/>
      <c r="B208" s="158"/>
      <c r="C208" s="235"/>
      <c r="D208" s="236"/>
      <c r="E208" s="236"/>
      <c r="F208" s="236"/>
      <c r="G208" s="236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138</v>
      </c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ht="22.5" outlineLevel="1">
      <c r="A209" s="167">
        <v>35</v>
      </c>
      <c r="B209" s="168" t="s">
        <v>401</v>
      </c>
      <c r="C209" s="177" t="s">
        <v>402</v>
      </c>
      <c r="D209" s="169" t="s">
        <v>258</v>
      </c>
      <c r="E209" s="170">
        <v>375.42700000000002</v>
      </c>
      <c r="F209" s="171"/>
      <c r="G209" s="172">
        <f>ROUND(E209*F209,2)</f>
        <v>0</v>
      </c>
      <c r="H209" s="171"/>
      <c r="I209" s="172">
        <f>ROUND(E209*H209,2)</f>
        <v>0</v>
      </c>
      <c r="J209" s="171"/>
      <c r="K209" s="172">
        <f>ROUND(E209*J209,2)</f>
        <v>0</v>
      </c>
      <c r="L209" s="172">
        <v>21</v>
      </c>
      <c r="M209" s="172">
        <f>G209*(1+L209/100)</f>
        <v>0</v>
      </c>
      <c r="N209" s="172">
        <v>0</v>
      </c>
      <c r="O209" s="172">
        <f>ROUND(E209*N209,2)</f>
        <v>0</v>
      </c>
      <c r="P209" s="172">
        <v>0</v>
      </c>
      <c r="Q209" s="172">
        <f>ROUND(E209*P209,2)</f>
        <v>0</v>
      </c>
      <c r="R209" s="172" t="s">
        <v>223</v>
      </c>
      <c r="S209" s="172" t="s">
        <v>133</v>
      </c>
      <c r="T209" s="173" t="s">
        <v>133</v>
      </c>
      <c r="U209" s="159">
        <v>1.2E-2</v>
      </c>
      <c r="V209" s="159">
        <f>ROUND(E209*U209,2)</f>
        <v>4.51</v>
      </c>
      <c r="W209" s="159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 t="s">
        <v>224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>
      <c r="A210" s="157"/>
      <c r="B210" s="158"/>
      <c r="C210" s="248" t="s">
        <v>392</v>
      </c>
      <c r="D210" s="249"/>
      <c r="E210" s="249"/>
      <c r="F210" s="249"/>
      <c r="G210" s="24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226</v>
      </c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>
      <c r="A211" s="157"/>
      <c r="B211" s="158"/>
      <c r="C211" s="239" t="s">
        <v>396</v>
      </c>
      <c r="D211" s="240"/>
      <c r="E211" s="240"/>
      <c r="F211" s="240"/>
      <c r="G211" s="240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136</v>
      </c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>
      <c r="A212" s="157"/>
      <c r="B212" s="158"/>
      <c r="C212" s="183" t="s">
        <v>403</v>
      </c>
      <c r="D212" s="181"/>
      <c r="E212" s="182">
        <v>267.42</v>
      </c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 t="s">
        <v>228</v>
      </c>
      <c r="AH212" s="150">
        <v>0</v>
      </c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>
      <c r="A213" s="157"/>
      <c r="B213" s="158"/>
      <c r="C213" s="183" t="s">
        <v>389</v>
      </c>
      <c r="D213" s="181"/>
      <c r="E213" s="182">
        <v>108.00700000000001</v>
      </c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228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>
      <c r="A214" s="157"/>
      <c r="B214" s="158"/>
      <c r="C214" s="235"/>
      <c r="D214" s="236"/>
      <c r="E214" s="236"/>
      <c r="F214" s="236"/>
      <c r="G214" s="236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138</v>
      </c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ht="33.75" outlineLevel="1">
      <c r="A215" s="167">
        <v>36</v>
      </c>
      <c r="B215" s="168" t="s">
        <v>404</v>
      </c>
      <c r="C215" s="177" t="s">
        <v>405</v>
      </c>
      <c r="D215" s="169" t="s">
        <v>258</v>
      </c>
      <c r="E215" s="170">
        <v>24637.47</v>
      </c>
      <c r="F215" s="171"/>
      <c r="G215" s="172">
        <f>ROUND(E215*F215,2)</f>
        <v>0</v>
      </c>
      <c r="H215" s="171"/>
      <c r="I215" s="172">
        <f>ROUND(E215*H215,2)</f>
        <v>0</v>
      </c>
      <c r="J215" s="171"/>
      <c r="K215" s="172">
        <f>ROUND(E215*J215,2)</f>
        <v>0</v>
      </c>
      <c r="L215" s="172">
        <v>21</v>
      </c>
      <c r="M215" s="172">
        <f>G215*(1+L215/100)</f>
        <v>0</v>
      </c>
      <c r="N215" s="172">
        <v>0</v>
      </c>
      <c r="O215" s="172">
        <f>ROUND(E215*N215,2)</f>
        <v>0</v>
      </c>
      <c r="P215" s="172">
        <v>0</v>
      </c>
      <c r="Q215" s="172">
        <f>ROUND(E215*P215,2)</f>
        <v>0</v>
      </c>
      <c r="R215" s="172" t="s">
        <v>223</v>
      </c>
      <c r="S215" s="172" t="s">
        <v>133</v>
      </c>
      <c r="T215" s="173" t="s">
        <v>133</v>
      </c>
      <c r="U215" s="159">
        <v>0</v>
      </c>
      <c r="V215" s="159">
        <f>ROUND(E215*U215,2)</f>
        <v>0</v>
      </c>
      <c r="W215" s="159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224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>
      <c r="A216" s="157"/>
      <c r="B216" s="158"/>
      <c r="C216" s="248" t="s">
        <v>392</v>
      </c>
      <c r="D216" s="249"/>
      <c r="E216" s="249"/>
      <c r="F216" s="249"/>
      <c r="G216" s="24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226</v>
      </c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>
      <c r="A217" s="157"/>
      <c r="B217" s="158"/>
      <c r="C217" s="183" t="s">
        <v>406</v>
      </c>
      <c r="D217" s="181"/>
      <c r="E217" s="182">
        <v>24637.47</v>
      </c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228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>
      <c r="A218" s="157"/>
      <c r="B218" s="158"/>
      <c r="C218" s="235"/>
      <c r="D218" s="236"/>
      <c r="E218" s="236"/>
      <c r="F218" s="236"/>
      <c r="G218" s="236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138</v>
      </c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ht="33.75" outlineLevel="1">
      <c r="A219" s="167">
        <v>37</v>
      </c>
      <c r="B219" s="168" t="s">
        <v>407</v>
      </c>
      <c r="C219" s="177" t="s">
        <v>408</v>
      </c>
      <c r="D219" s="169" t="s">
        <v>258</v>
      </c>
      <c r="E219" s="170">
        <v>5631.4049999999997</v>
      </c>
      <c r="F219" s="171"/>
      <c r="G219" s="172">
        <f>ROUND(E219*F219,2)</f>
        <v>0</v>
      </c>
      <c r="H219" s="171"/>
      <c r="I219" s="172">
        <f>ROUND(E219*H219,2)</f>
        <v>0</v>
      </c>
      <c r="J219" s="171"/>
      <c r="K219" s="172">
        <f>ROUND(E219*J219,2)</f>
        <v>0</v>
      </c>
      <c r="L219" s="172">
        <v>21</v>
      </c>
      <c r="M219" s="172">
        <f>G219*(1+L219/100)</f>
        <v>0</v>
      </c>
      <c r="N219" s="172">
        <v>0</v>
      </c>
      <c r="O219" s="172">
        <f>ROUND(E219*N219,2)</f>
        <v>0</v>
      </c>
      <c r="P219" s="172">
        <v>0</v>
      </c>
      <c r="Q219" s="172">
        <f>ROUND(E219*P219,2)</f>
        <v>0</v>
      </c>
      <c r="R219" s="172" t="s">
        <v>223</v>
      </c>
      <c r="S219" s="172" t="s">
        <v>133</v>
      </c>
      <c r="T219" s="173" t="s">
        <v>133</v>
      </c>
      <c r="U219" s="159">
        <v>0</v>
      </c>
      <c r="V219" s="159">
        <f>ROUND(E219*U219,2)</f>
        <v>0</v>
      </c>
      <c r="W219" s="159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224</v>
      </c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1">
      <c r="A220" s="157"/>
      <c r="B220" s="158"/>
      <c r="C220" s="248" t="s">
        <v>392</v>
      </c>
      <c r="D220" s="249"/>
      <c r="E220" s="249"/>
      <c r="F220" s="249"/>
      <c r="G220" s="24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 t="s">
        <v>226</v>
      </c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>
      <c r="A221" s="157"/>
      <c r="B221" s="158"/>
      <c r="C221" s="183" t="s">
        <v>409</v>
      </c>
      <c r="D221" s="181"/>
      <c r="E221" s="182">
        <v>5631.4049999999997</v>
      </c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228</v>
      </c>
      <c r="AH221" s="150">
        <v>0</v>
      </c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>
      <c r="A222" s="157"/>
      <c r="B222" s="158"/>
      <c r="C222" s="235"/>
      <c r="D222" s="236"/>
      <c r="E222" s="236"/>
      <c r="F222" s="236"/>
      <c r="G222" s="236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 t="s">
        <v>138</v>
      </c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ht="22.5" outlineLevel="1">
      <c r="A223" s="167">
        <v>38</v>
      </c>
      <c r="B223" s="168" t="s">
        <v>410</v>
      </c>
      <c r="C223" s="177" t="s">
        <v>411</v>
      </c>
      <c r="D223" s="169" t="s">
        <v>234</v>
      </c>
      <c r="E223" s="170">
        <v>10</v>
      </c>
      <c r="F223" s="171"/>
      <c r="G223" s="172">
        <f>ROUND(E223*F223,2)</f>
        <v>0</v>
      </c>
      <c r="H223" s="171"/>
      <c r="I223" s="172">
        <f>ROUND(E223*H223,2)</f>
        <v>0</v>
      </c>
      <c r="J223" s="171"/>
      <c r="K223" s="172">
        <f>ROUND(E223*J223,2)</f>
        <v>0</v>
      </c>
      <c r="L223" s="172">
        <v>21</v>
      </c>
      <c r="M223" s="172">
        <f>G223*(1+L223/100)</f>
        <v>0</v>
      </c>
      <c r="N223" s="172">
        <v>0</v>
      </c>
      <c r="O223" s="172">
        <f>ROUND(E223*N223,2)</f>
        <v>0</v>
      </c>
      <c r="P223" s="172">
        <v>0</v>
      </c>
      <c r="Q223" s="172">
        <f>ROUND(E223*P223,2)</f>
        <v>0</v>
      </c>
      <c r="R223" s="172" t="s">
        <v>223</v>
      </c>
      <c r="S223" s="172" t="s">
        <v>133</v>
      </c>
      <c r="T223" s="173" t="s">
        <v>133</v>
      </c>
      <c r="U223" s="159">
        <v>0.96</v>
      </c>
      <c r="V223" s="159">
        <f>ROUND(E223*U223,2)</f>
        <v>9.6</v>
      </c>
      <c r="W223" s="159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224</v>
      </c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>
      <c r="A224" s="157"/>
      <c r="B224" s="158"/>
      <c r="C224" s="248" t="s">
        <v>412</v>
      </c>
      <c r="D224" s="249"/>
      <c r="E224" s="249"/>
      <c r="F224" s="249"/>
      <c r="G224" s="24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226</v>
      </c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>
      <c r="A225" s="157"/>
      <c r="B225" s="158"/>
      <c r="C225" s="235"/>
      <c r="D225" s="236"/>
      <c r="E225" s="236"/>
      <c r="F225" s="236"/>
      <c r="G225" s="236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 t="s">
        <v>138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ht="22.5" outlineLevel="1">
      <c r="A226" s="167">
        <v>39</v>
      </c>
      <c r="B226" s="168" t="s">
        <v>413</v>
      </c>
      <c r="C226" s="177" t="s">
        <v>414</v>
      </c>
      <c r="D226" s="169" t="s">
        <v>258</v>
      </c>
      <c r="E226" s="170">
        <v>1154.4839999999999</v>
      </c>
      <c r="F226" s="171"/>
      <c r="G226" s="172">
        <f>ROUND(E226*F226,2)</f>
        <v>0</v>
      </c>
      <c r="H226" s="171"/>
      <c r="I226" s="172">
        <f>ROUND(E226*H226,2)</f>
        <v>0</v>
      </c>
      <c r="J226" s="171"/>
      <c r="K226" s="172">
        <f>ROUND(E226*J226,2)</f>
        <v>0</v>
      </c>
      <c r="L226" s="172">
        <v>21</v>
      </c>
      <c r="M226" s="172">
        <f>G226*(1+L226/100)</f>
        <v>0</v>
      </c>
      <c r="N226" s="172">
        <v>0</v>
      </c>
      <c r="O226" s="172">
        <f>ROUND(E226*N226,2)</f>
        <v>0</v>
      </c>
      <c r="P226" s="172">
        <v>0</v>
      </c>
      <c r="Q226" s="172">
        <f>ROUND(E226*P226,2)</f>
        <v>0</v>
      </c>
      <c r="R226" s="172" t="s">
        <v>223</v>
      </c>
      <c r="S226" s="172" t="s">
        <v>133</v>
      </c>
      <c r="T226" s="173" t="s">
        <v>133</v>
      </c>
      <c r="U226" s="159">
        <v>5.2999999999999999E-2</v>
      </c>
      <c r="V226" s="159">
        <f>ROUND(E226*U226,2)</f>
        <v>61.19</v>
      </c>
      <c r="W226" s="159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224</v>
      </c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>
      <c r="A227" s="157"/>
      <c r="B227" s="158"/>
      <c r="C227" s="183" t="s">
        <v>415</v>
      </c>
      <c r="D227" s="181"/>
      <c r="E227" s="182">
        <v>1154.4839999999999</v>
      </c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 t="s">
        <v>228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>
      <c r="A228" s="157"/>
      <c r="B228" s="158"/>
      <c r="C228" s="235"/>
      <c r="D228" s="236"/>
      <c r="E228" s="236"/>
      <c r="F228" s="236"/>
      <c r="G228" s="236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138</v>
      </c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ht="56.25" outlineLevel="1">
      <c r="A229" s="167">
        <v>40</v>
      </c>
      <c r="B229" s="168" t="s">
        <v>416</v>
      </c>
      <c r="C229" s="177" t="s">
        <v>417</v>
      </c>
      <c r="D229" s="169" t="s">
        <v>258</v>
      </c>
      <c r="E229" s="170">
        <v>42.4</v>
      </c>
      <c r="F229" s="171"/>
      <c r="G229" s="172">
        <f>ROUND(E229*F229,2)</f>
        <v>0</v>
      </c>
      <c r="H229" s="171"/>
      <c r="I229" s="172">
        <f>ROUND(E229*H229,2)</f>
        <v>0</v>
      </c>
      <c r="J229" s="171"/>
      <c r="K229" s="172">
        <f>ROUND(E229*J229,2)</f>
        <v>0</v>
      </c>
      <c r="L229" s="172">
        <v>21</v>
      </c>
      <c r="M229" s="172">
        <f>G229*(1+L229/100)</f>
        <v>0</v>
      </c>
      <c r="N229" s="172">
        <v>0</v>
      </c>
      <c r="O229" s="172">
        <f>ROUND(E229*N229,2)</f>
        <v>0</v>
      </c>
      <c r="P229" s="172">
        <v>0</v>
      </c>
      <c r="Q229" s="172">
        <f>ROUND(E229*P229,2)</f>
        <v>0</v>
      </c>
      <c r="R229" s="172" t="s">
        <v>223</v>
      </c>
      <c r="S229" s="172" t="s">
        <v>133</v>
      </c>
      <c r="T229" s="173" t="s">
        <v>133</v>
      </c>
      <c r="U229" s="159">
        <v>4.2999999999999997E-2</v>
      </c>
      <c r="V229" s="159">
        <f>ROUND(E229*U229,2)</f>
        <v>1.82</v>
      </c>
      <c r="W229" s="159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 t="s">
        <v>224</v>
      </c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>
      <c r="A230" s="157"/>
      <c r="B230" s="158"/>
      <c r="C230" s="248" t="s">
        <v>418</v>
      </c>
      <c r="D230" s="249"/>
      <c r="E230" s="249"/>
      <c r="F230" s="249"/>
      <c r="G230" s="24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 t="s">
        <v>226</v>
      </c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>
      <c r="A231" s="157"/>
      <c r="B231" s="158"/>
      <c r="C231" s="183" t="s">
        <v>419</v>
      </c>
      <c r="D231" s="181"/>
      <c r="E231" s="182">
        <v>42.4</v>
      </c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 t="s">
        <v>228</v>
      </c>
      <c r="AH231" s="150">
        <v>0</v>
      </c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>
      <c r="A232" s="157"/>
      <c r="B232" s="158"/>
      <c r="C232" s="235"/>
      <c r="D232" s="236"/>
      <c r="E232" s="236"/>
      <c r="F232" s="236"/>
      <c r="G232" s="236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 t="s">
        <v>138</v>
      </c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ht="22.5" outlineLevel="1">
      <c r="A233" s="167">
        <v>41</v>
      </c>
      <c r="B233" s="168" t="s">
        <v>420</v>
      </c>
      <c r="C233" s="177" t="s">
        <v>421</v>
      </c>
      <c r="D233" s="169" t="s">
        <v>258</v>
      </c>
      <c r="E233" s="170">
        <v>577.24199999999996</v>
      </c>
      <c r="F233" s="171"/>
      <c r="G233" s="172">
        <f>ROUND(E233*F233,2)</f>
        <v>0</v>
      </c>
      <c r="H233" s="171"/>
      <c r="I233" s="172">
        <f>ROUND(E233*H233,2)</f>
        <v>0</v>
      </c>
      <c r="J233" s="171"/>
      <c r="K233" s="172">
        <f>ROUND(E233*J233,2)</f>
        <v>0</v>
      </c>
      <c r="L233" s="172">
        <v>21</v>
      </c>
      <c r="M233" s="172">
        <f>G233*(1+L233/100)</f>
        <v>0</v>
      </c>
      <c r="N233" s="172">
        <v>0</v>
      </c>
      <c r="O233" s="172">
        <f>ROUND(E233*N233,2)</f>
        <v>0</v>
      </c>
      <c r="P233" s="172">
        <v>0</v>
      </c>
      <c r="Q233" s="172">
        <f>ROUND(E233*P233,2)</f>
        <v>0</v>
      </c>
      <c r="R233" s="172" t="s">
        <v>223</v>
      </c>
      <c r="S233" s="172" t="s">
        <v>133</v>
      </c>
      <c r="T233" s="173" t="s">
        <v>133</v>
      </c>
      <c r="U233" s="159">
        <v>8.9999999999999993E-3</v>
      </c>
      <c r="V233" s="159">
        <f>ROUND(E233*U233,2)</f>
        <v>5.2</v>
      </c>
      <c r="W233" s="159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 t="s">
        <v>224</v>
      </c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>
      <c r="A234" s="157"/>
      <c r="B234" s="158"/>
      <c r="C234" s="183" t="s">
        <v>422</v>
      </c>
      <c r="D234" s="181"/>
      <c r="E234" s="182">
        <v>577.24199999999996</v>
      </c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228</v>
      </c>
      <c r="AH234" s="150">
        <v>0</v>
      </c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>
      <c r="A235" s="157"/>
      <c r="B235" s="158"/>
      <c r="C235" s="235"/>
      <c r="D235" s="236"/>
      <c r="E235" s="236"/>
      <c r="F235" s="236"/>
      <c r="G235" s="236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138</v>
      </c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ht="22.5" outlineLevel="1">
      <c r="A236" s="167">
        <v>42</v>
      </c>
      <c r="B236" s="168" t="s">
        <v>423</v>
      </c>
      <c r="C236" s="177" t="s">
        <v>424</v>
      </c>
      <c r="D236" s="169" t="s">
        <v>258</v>
      </c>
      <c r="E236" s="170">
        <v>1924.14</v>
      </c>
      <c r="F236" s="171"/>
      <c r="G236" s="172">
        <f>ROUND(E236*F236,2)</f>
        <v>0</v>
      </c>
      <c r="H236" s="171"/>
      <c r="I236" s="172">
        <f>ROUND(E236*H236,2)</f>
        <v>0</v>
      </c>
      <c r="J236" s="171"/>
      <c r="K236" s="172">
        <f>ROUND(E236*J236,2)</f>
        <v>0</v>
      </c>
      <c r="L236" s="172">
        <v>21</v>
      </c>
      <c r="M236" s="172">
        <f>G236*(1+L236/100)</f>
        <v>0</v>
      </c>
      <c r="N236" s="172">
        <v>0</v>
      </c>
      <c r="O236" s="172">
        <f>ROUND(E236*N236,2)</f>
        <v>0</v>
      </c>
      <c r="P236" s="172">
        <v>0</v>
      </c>
      <c r="Q236" s="172">
        <f>ROUND(E236*P236,2)</f>
        <v>0</v>
      </c>
      <c r="R236" s="172" t="s">
        <v>223</v>
      </c>
      <c r="S236" s="172" t="s">
        <v>133</v>
      </c>
      <c r="T236" s="173" t="s">
        <v>133</v>
      </c>
      <c r="U236" s="159">
        <v>0.20200000000000001</v>
      </c>
      <c r="V236" s="159">
        <f>ROUND(E236*U236,2)</f>
        <v>388.68</v>
      </c>
      <c r="W236" s="159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 t="s">
        <v>224</v>
      </c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outlineLevel="1">
      <c r="A237" s="157"/>
      <c r="B237" s="158"/>
      <c r="C237" s="248" t="s">
        <v>425</v>
      </c>
      <c r="D237" s="249"/>
      <c r="E237" s="249"/>
      <c r="F237" s="249"/>
      <c r="G237" s="24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 t="s">
        <v>226</v>
      </c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>
      <c r="A238" s="157"/>
      <c r="B238" s="158"/>
      <c r="C238" s="239" t="s">
        <v>426</v>
      </c>
      <c r="D238" s="240"/>
      <c r="E238" s="240"/>
      <c r="F238" s="240"/>
      <c r="G238" s="240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136</v>
      </c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>
      <c r="A239" s="157"/>
      <c r="B239" s="158"/>
      <c r="C239" s="239" t="s">
        <v>427</v>
      </c>
      <c r="D239" s="240"/>
      <c r="E239" s="240"/>
      <c r="F239" s="240"/>
      <c r="G239" s="240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 t="s">
        <v>136</v>
      </c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outlineLevel="1">
      <c r="A240" s="157"/>
      <c r="B240" s="158"/>
      <c r="C240" s="183" t="s">
        <v>266</v>
      </c>
      <c r="D240" s="181"/>
      <c r="E240" s="182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 t="s">
        <v>228</v>
      </c>
      <c r="AH240" s="150">
        <v>0</v>
      </c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>
      <c r="A241" s="157"/>
      <c r="B241" s="158"/>
      <c r="C241" s="183" t="s">
        <v>428</v>
      </c>
      <c r="D241" s="181"/>
      <c r="E241" s="182">
        <v>772.2</v>
      </c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 t="s">
        <v>228</v>
      </c>
      <c r="AH241" s="150">
        <v>0</v>
      </c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>
      <c r="A242" s="157"/>
      <c r="B242" s="158"/>
      <c r="C242" s="183" t="s">
        <v>429</v>
      </c>
      <c r="D242" s="181"/>
      <c r="E242" s="182">
        <v>334.4</v>
      </c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228</v>
      </c>
      <c r="AH242" s="150">
        <v>0</v>
      </c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1">
      <c r="A243" s="157"/>
      <c r="B243" s="158"/>
      <c r="C243" s="183" t="s">
        <v>430</v>
      </c>
      <c r="D243" s="181"/>
      <c r="E243" s="182">
        <v>17.600000000000001</v>
      </c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 t="s">
        <v>228</v>
      </c>
      <c r="AH243" s="150">
        <v>0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>
      <c r="A244" s="157"/>
      <c r="B244" s="158"/>
      <c r="C244" s="183" t="s">
        <v>270</v>
      </c>
      <c r="D244" s="181"/>
      <c r="E244" s="182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228</v>
      </c>
      <c r="AH244" s="150">
        <v>0</v>
      </c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>
      <c r="A245" s="157"/>
      <c r="B245" s="158"/>
      <c r="C245" s="183" t="s">
        <v>431</v>
      </c>
      <c r="D245" s="181"/>
      <c r="E245" s="182">
        <v>321.75</v>
      </c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 t="s">
        <v>228</v>
      </c>
      <c r="AH245" s="150">
        <v>0</v>
      </c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>
      <c r="A246" s="157"/>
      <c r="B246" s="158"/>
      <c r="C246" s="183" t="s">
        <v>432</v>
      </c>
      <c r="D246" s="181"/>
      <c r="E246" s="182">
        <v>312</v>
      </c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 t="s">
        <v>228</v>
      </c>
      <c r="AH246" s="150">
        <v>0</v>
      </c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>
      <c r="A247" s="157"/>
      <c r="B247" s="158"/>
      <c r="C247" s="183" t="s">
        <v>272</v>
      </c>
      <c r="D247" s="181"/>
      <c r="E247" s="182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 t="s">
        <v>228</v>
      </c>
      <c r="AH247" s="150">
        <v>0</v>
      </c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>
      <c r="A248" s="157"/>
      <c r="B248" s="158"/>
      <c r="C248" s="183" t="s">
        <v>433</v>
      </c>
      <c r="D248" s="181"/>
      <c r="E248" s="182">
        <v>52.2</v>
      </c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228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1">
      <c r="A249" s="157"/>
      <c r="B249" s="158"/>
      <c r="C249" s="183" t="s">
        <v>434</v>
      </c>
      <c r="D249" s="181"/>
      <c r="E249" s="182">
        <v>27</v>
      </c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 t="s">
        <v>228</v>
      </c>
      <c r="AH249" s="150">
        <v>0</v>
      </c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>
      <c r="A250" s="157"/>
      <c r="B250" s="158"/>
      <c r="C250" s="183" t="s">
        <v>435</v>
      </c>
      <c r="D250" s="181"/>
      <c r="E250" s="182">
        <v>12.6</v>
      </c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228</v>
      </c>
      <c r="AH250" s="150">
        <v>0</v>
      </c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>
      <c r="A251" s="157"/>
      <c r="B251" s="158"/>
      <c r="C251" s="183" t="s">
        <v>436</v>
      </c>
      <c r="D251" s="181"/>
      <c r="E251" s="182">
        <v>6.25</v>
      </c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 t="s">
        <v>228</v>
      </c>
      <c r="AH251" s="150">
        <v>0</v>
      </c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outlineLevel="1">
      <c r="A252" s="157"/>
      <c r="B252" s="158"/>
      <c r="C252" s="183" t="s">
        <v>437</v>
      </c>
      <c r="D252" s="181"/>
      <c r="E252" s="182">
        <v>20.14</v>
      </c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 t="s">
        <v>228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>
      <c r="A253" s="157"/>
      <c r="B253" s="158"/>
      <c r="C253" s="183" t="s">
        <v>438</v>
      </c>
      <c r="D253" s="181"/>
      <c r="E253" s="182">
        <v>48</v>
      </c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 t="s">
        <v>228</v>
      </c>
      <c r="AH253" s="150">
        <v>0</v>
      </c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>
      <c r="A254" s="157"/>
      <c r="B254" s="158"/>
      <c r="C254" s="235"/>
      <c r="D254" s="236"/>
      <c r="E254" s="236"/>
      <c r="F254" s="236"/>
      <c r="G254" s="236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138</v>
      </c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>
      <c r="A255" s="167">
        <v>43</v>
      </c>
      <c r="B255" s="168" t="s">
        <v>439</v>
      </c>
      <c r="C255" s="177" t="s">
        <v>440</v>
      </c>
      <c r="D255" s="169" t="s">
        <v>258</v>
      </c>
      <c r="E255" s="170">
        <v>1143.1268</v>
      </c>
      <c r="F255" s="171"/>
      <c r="G255" s="172">
        <f>ROUND(E255*F255,2)</f>
        <v>0</v>
      </c>
      <c r="H255" s="171"/>
      <c r="I255" s="172">
        <f>ROUND(E255*H255,2)</f>
        <v>0</v>
      </c>
      <c r="J255" s="171"/>
      <c r="K255" s="172">
        <f>ROUND(E255*J255,2)</f>
        <v>0</v>
      </c>
      <c r="L255" s="172">
        <v>21</v>
      </c>
      <c r="M255" s="172">
        <f>G255*(1+L255/100)</f>
        <v>0</v>
      </c>
      <c r="N255" s="172">
        <v>0</v>
      </c>
      <c r="O255" s="172">
        <f>ROUND(E255*N255,2)</f>
        <v>0</v>
      </c>
      <c r="P255" s="172">
        <v>0</v>
      </c>
      <c r="Q255" s="172">
        <f>ROUND(E255*P255,2)</f>
        <v>0</v>
      </c>
      <c r="R255" s="172" t="s">
        <v>223</v>
      </c>
      <c r="S255" s="172" t="s">
        <v>133</v>
      </c>
      <c r="T255" s="173" t="s">
        <v>133</v>
      </c>
      <c r="U255" s="159">
        <v>1.587</v>
      </c>
      <c r="V255" s="159">
        <f>ROUND(E255*U255,2)</f>
        <v>1814.14</v>
      </c>
      <c r="W255" s="159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 t="s">
        <v>224</v>
      </c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ht="22.5" outlineLevel="1">
      <c r="A256" s="157"/>
      <c r="B256" s="158"/>
      <c r="C256" s="248" t="s">
        <v>441</v>
      </c>
      <c r="D256" s="249"/>
      <c r="E256" s="249"/>
      <c r="F256" s="249"/>
      <c r="G256" s="24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226</v>
      </c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74" t="str">
        <f>C256</f>
        <v>sypaninou z vhodných hornin tř. 1 - 4 nebo materiálem připraveným podél výkopu ve vzdálenosti do 3 m od jeho kraje, pro jakoukoliv hloubku výkopu a jakoukoliv míru zhutnění,</v>
      </c>
      <c r="BB256" s="150"/>
      <c r="BC256" s="150"/>
      <c r="BD256" s="150"/>
      <c r="BE256" s="150"/>
      <c r="BF256" s="150"/>
      <c r="BG256" s="150"/>
      <c r="BH256" s="150"/>
    </row>
    <row r="257" spans="1:60" outlineLevel="1">
      <c r="A257" s="157"/>
      <c r="B257" s="158"/>
      <c r="C257" s="183" t="s">
        <v>442</v>
      </c>
      <c r="D257" s="181"/>
      <c r="E257" s="182">
        <v>391.65</v>
      </c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 t="s">
        <v>228</v>
      </c>
      <c r="AH257" s="150">
        <v>0</v>
      </c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>
      <c r="A258" s="157"/>
      <c r="B258" s="158"/>
      <c r="C258" s="183" t="s">
        <v>443</v>
      </c>
      <c r="D258" s="181"/>
      <c r="E258" s="182">
        <v>60.9</v>
      </c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228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>
      <c r="A259" s="157"/>
      <c r="B259" s="158"/>
      <c r="C259" s="183" t="s">
        <v>444</v>
      </c>
      <c r="D259" s="181"/>
      <c r="E259" s="182">
        <v>548.1</v>
      </c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 t="s">
        <v>228</v>
      </c>
      <c r="AH259" s="150">
        <v>0</v>
      </c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>
      <c r="A260" s="157"/>
      <c r="B260" s="158"/>
      <c r="C260" s="183" t="s">
        <v>445</v>
      </c>
      <c r="D260" s="181"/>
      <c r="E260" s="182">
        <v>235.2</v>
      </c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228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>
      <c r="A261" s="157"/>
      <c r="B261" s="158"/>
      <c r="C261" s="183" t="s">
        <v>446</v>
      </c>
      <c r="D261" s="181"/>
      <c r="E261" s="182">
        <v>16.8</v>
      </c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 t="s">
        <v>228</v>
      </c>
      <c r="AH261" s="150">
        <v>0</v>
      </c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>
      <c r="A262" s="157"/>
      <c r="B262" s="158"/>
      <c r="C262" s="183" t="s">
        <v>447</v>
      </c>
      <c r="D262" s="181"/>
      <c r="E262" s="182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 t="s">
        <v>228</v>
      </c>
      <c r="AH262" s="150">
        <v>0</v>
      </c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>
      <c r="A263" s="157"/>
      <c r="B263" s="158"/>
      <c r="C263" s="183" t="s">
        <v>448</v>
      </c>
      <c r="D263" s="181"/>
      <c r="E263" s="182">
        <v>-54.133600000000001</v>
      </c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 t="s">
        <v>228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>
      <c r="A264" s="157"/>
      <c r="B264" s="158"/>
      <c r="C264" s="183" t="s">
        <v>449</v>
      </c>
      <c r="D264" s="181"/>
      <c r="E264" s="182">
        <v>-32.781599999999997</v>
      </c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228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>
      <c r="A265" s="157"/>
      <c r="B265" s="158"/>
      <c r="C265" s="183" t="s">
        <v>450</v>
      </c>
      <c r="D265" s="181"/>
      <c r="E265" s="182">
        <v>-21.1008</v>
      </c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 t="s">
        <v>228</v>
      </c>
      <c r="AH265" s="150">
        <v>0</v>
      </c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outlineLevel="1">
      <c r="A266" s="157"/>
      <c r="B266" s="158"/>
      <c r="C266" s="183" t="s">
        <v>451</v>
      </c>
      <c r="D266" s="181"/>
      <c r="E266" s="182">
        <v>-1.5072000000000001</v>
      </c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 t="s">
        <v>228</v>
      </c>
      <c r="AH266" s="150">
        <v>0</v>
      </c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1">
      <c r="A267" s="157"/>
      <c r="B267" s="158"/>
      <c r="C267" s="235"/>
      <c r="D267" s="236"/>
      <c r="E267" s="236"/>
      <c r="F267" s="236"/>
      <c r="G267" s="236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 t="s">
        <v>138</v>
      </c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outlineLevel="1">
      <c r="A268" s="167">
        <v>44</v>
      </c>
      <c r="B268" s="168" t="s">
        <v>452</v>
      </c>
      <c r="C268" s="177" t="s">
        <v>453</v>
      </c>
      <c r="D268" s="169" t="s">
        <v>222</v>
      </c>
      <c r="E268" s="170">
        <v>1672.85</v>
      </c>
      <c r="F268" s="171"/>
      <c r="G268" s="172">
        <f>ROUND(E268*F268,2)</f>
        <v>0</v>
      </c>
      <c r="H268" s="171"/>
      <c r="I268" s="172">
        <f>ROUND(E268*H268,2)</f>
        <v>0</v>
      </c>
      <c r="J268" s="171"/>
      <c r="K268" s="172">
        <f>ROUND(E268*J268,2)</f>
        <v>0</v>
      </c>
      <c r="L268" s="172">
        <v>21</v>
      </c>
      <c r="M268" s="172">
        <f>G268*(1+L268/100)</f>
        <v>0</v>
      </c>
      <c r="N268" s="172">
        <v>0</v>
      </c>
      <c r="O268" s="172">
        <f>ROUND(E268*N268,2)</f>
        <v>0</v>
      </c>
      <c r="P268" s="172">
        <v>0</v>
      </c>
      <c r="Q268" s="172">
        <f>ROUND(E268*P268,2)</f>
        <v>0</v>
      </c>
      <c r="R268" s="172" t="s">
        <v>454</v>
      </c>
      <c r="S268" s="172" t="s">
        <v>133</v>
      </c>
      <c r="T268" s="173" t="s">
        <v>133</v>
      </c>
      <c r="U268" s="159">
        <v>0.06</v>
      </c>
      <c r="V268" s="159">
        <f>ROUND(E268*U268,2)</f>
        <v>100.37</v>
      </c>
      <c r="W268" s="159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224</v>
      </c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1">
      <c r="A269" s="157"/>
      <c r="B269" s="158"/>
      <c r="C269" s="248" t="s">
        <v>455</v>
      </c>
      <c r="D269" s="249"/>
      <c r="E269" s="249"/>
      <c r="F269" s="249"/>
      <c r="G269" s="24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226</v>
      </c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>
      <c r="A270" s="157"/>
      <c r="B270" s="158"/>
      <c r="C270" s="183" t="s">
        <v>266</v>
      </c>
      <c r="D270" s="181"/>
      <c r="E270" s="182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 t="s">
        <v>228</v>
      </c>
      <c r="AH270" s="150">
        <v>0</v>
      </c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outlineLevel="1">
      <c r="A271" s="157"/>
      <c r="B271" s="158"/>
      <c r="C271" s="183" t="s">
        <v>456</v>
      </c>
      <c r="D271" s="181"/>
      <c r="E271" s="182">
        <v>702</v>
      </c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228</v>
      </c>
      <c r="AH271" s="150">
        <v>0</v>
      </c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>
      <c r="A272" s="157"/>
      <c r="B272" s="158"/>
      <c r="C272" s="183" t="s">
        <v>457</v>
      </c>
      <c r="D272" s="181"/>
      <c r="E272" s="182">
        <v>304</v>
      </c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 t="s">
        <v>228</v>
      </c>
      <c r="AH272" s="150">
        <v>0</v>
      </c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>
      <c r="A273" s="157"/>
      <c r="B273" s="158"/>
      <c r="C273" s="183" t="s">
        <v>458</v>
      </c>
      <c r="D273" s="181"/>
      <c r="E273" s="182">
        <v>16</v>
      </c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 t="s">
        <v>228</v>
      </c>
      <c r="AH273" s="150">
        <v>0</v>
      </c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>
      <c r="A274" s="157"/>
      <c r="B274" s="158"/>
      <c r="C274" s="183" t="s">
        <v>270</v>
      </c>
      <c r="D274" s="181"/>
      <c r="E274" s="182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228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>
      <c r="A275" s="157"/>
      <c r="B275" s="158"/>
      <c r="C275" s="183" t="s">
        <v>459</v>
      </c>
      <c r="D275" s="181"/>
      <c r="E275" s="182">
        <v>536.25</v>
      </c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228</v>
      </c>
      <c r="AH275" s="150">
        <v>0</v>
      </c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outlineLevel="1">
      <c r="A276" s="157"/>
      <c r="B276" s="158"/>
      <c r="C276" s="183" t="s">
        <v>272</v>
      </c>
      <c r="D276" s="181"/>
      <c r="E276" s="182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 t="s">
        <v>228</v>
      </c>
      <c r="AH276" s="150">
        <v>0</v>
      </c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>
      <c r="A277" s="157"/>
      <c r="B277" s="158"/>
      <c r="C277" s="183" t="s">
        <v>460</v>
      </c>
      <c r="D277" s="181"/>
      <c r="E277" s="182">
        <v>87</v>
      </c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228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>
      <c r="A278" s="157"/>
      <c r="B278" s="158"/>
      <c r="C278" s="183" t="s">
        <v>461</v>
      </c>
      <c r="D278" s="181"/>
      <c r="E278" s="182">
        <v>15</v>
      </c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228</v>
      </c>
      <c r="AH278" s="150">
        <v>0</v>
      </c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>
      <c r="A279" s="157"/>
      <c r="B279" s="158"/>
      <c r="C279" s="183" t="s">
        <v>462</v>
      </c>
      <c r="D279" s="181"/>
      <c r="E279" s="182">
        <v>12.6</v>
      </c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 t="s">
        <v>228</v>
      </c>
      <c r="AH279" s="150">
        <v>0</v>
      </c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>
      <c r="A280" s="157"/>
      <c r="B280" s="158"/>
      <c r="C280" s="235"/>
      <c r="D280" s="236"/>
      <c r="E280" s="236"/>
      <c r="F280" s="236"/>
      <c r="G280" s="236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 t="s">
        <v>138</v>
      </c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ht="22.5" outlineLevel="1">
      <c r="A281" s="167">
        <v>45</v>
      </c>
      <c r="B281" s="168" t="s">
        <v>463</v>
      </c>
      <c r="C281" s="177" t="s">
        <v>464</v>
      </c>
      <c r="D281" s="169" t="s">
        <v>222</v>
      </c>
      <c r="E281" s="170">
        <v>1672.85</v>
      </c>
      <c r="F281" s="171"/>
      <c r="G281" s="172">
        <f>ROUND(E281*F281,2)</f>
        <v>0</v>
      </c>
      <c r="H281" s="171"/>
      <c r="I281" s="172">
        <f>ROUND(E281*H281,2)</f>
        <v>0</v>
      </c>
      <c r="J281" s="171"/>
      <c r="K281" s="172">
        <f>ROUND(E281*J281,2)</f>
        <v>0</v>
      </c>
      <c r="L281" s="172">
        <v>21</v>
      </c>
      <c r="M281" s="172">
        <f>G281*(1+L281/100)</f>
        <v>0</v>
      </c>
      <c r="N281" s="172">
        <v>0</v>
      </c>
      <c r="O281" s="172">
        <f>ROUND(E281*N281,2)</f>
        <v>0</v>
      </c>
      <c r="P281" s="172">
        <v>0</v>
      </c>
      <c r="Q281" s="172">
        <f>ROUND(E281*P281,2)</f>
        <v>0</v>
      </c>
      <c r="R281" s="172" t="s">
        <v>223</v>
      </c>
      <c r="S281" s="172" t="s">
        <v>133</v>
      </c>
      <c r="T281" s="173" t="s">
        <v>133</v>
      </c>
      <c r="U281" s="159">
        <v>2.8000000000000001E-2</v>
      </c>
      <c r="V281" s="159">
        <f>ROUND(E281*U281,2)</f>
        <v>46.84</v>
      </c>
      <c r="W281" s="159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224</v>
      </c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>
      <c r="A282" s="157"/>
      <c r="B282" s="158"/>
      <c r="C282" s="248" t="s">
        <v>465</v>
      </c>
      <c r="D282" s="249"/>
      <c r="E282" s="249"/>
      <c r="F282" s="249"/>
      <c r="G282" s="24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 t="s">
        <v>226</v>
      </c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>
      <c r="A283" s="157"/>
      <c r="B283" s="158"/>
      <c r="C283" s="235"/>
      <c r="D283" s="236"/>
      <c r="E283" s="236"/>
      <c r="F283" s="236"/>
      <c r="G283" s="236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138</v>
      </c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>
      <c r="A284" s="167">
        <v>46</v>
      </c>
      <c r="B284" s="168" t="s">
        <v>466</v>
      </c>
      <c r="C284" s="177" t="s">
        <v>467</v>
      </c>
      <c r="D284" s="169" t="s">
        <v>258</v>
      </c>
      <c r="E284" s="170">
        <v>1642.498</v>
      </c>
      <c r="F284" s="171"/>
      <c r="G284" s="172">
        <f>ROUND(E284*F284,2)</f>
        <v>0</v>
      </c>
      <c r="H284" s="171"/>
      <c r="I284" s="172">
        <f>ROUND(E284*H284,2)</f>
        <v>0</v>
      </c>
      <c r="J284" s="171"/>
      <c r="K284" s="172">
        <f>ROUND(E284*J284,2)</f>
        <v>0</v>
      </c>
      <c r="L284" s="172">
        <v>21</v>
      </c>
      <c r="M284" s="172">
        <f>G284*(1+L284/100)</f>
        <v>0</v>
      </c>
      <c r="N284" s="172">
        <v>0</v>
      </c>
      <c r="O284" s="172">
        <f>ROUND(E284*N284,2)</f>
        <v>0</v>
      </c>
      <c r="P284" s="172">
        <v>0</v>
      </c>
      <c r="Q284" s="172">
        <f>ROUND(E284*P284,2)</f>
        <v>0</v>
      </c>
      <c r="R284" s="172" t="s">
        <v>223</v>
      </c>
      <c r="S284" s="172" t="s">
        <v>133</v>
      </c>
      <c r="T284" s="173" t="s">
        <v>133</v>
      </c>
      <c r="U284" s="159">
        <v>0</v>
      </c>
      <c r="V284" s="159">
        <f>ROUND(E284*U284,2)</f>
        <v>0</v>
      </c>
      <c r="W284" s="159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224</v>
      </c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>
      <c r="A285" s="157"/>
      <c r="B285" s="158"/>
      <c r="C285" s="237"/>
      <c r="D285" s="238"/>
      <c r="E285" s="238"/>
      <c r="F285" s="238"/>
      <c r="G285" s="238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 t="s">
        <v>138</v>
      </c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>
      <c r="A286" s="167">
        <v>47</v>
      </c>
      <c r="B286" s="168" t="s">
        <v>468</v>
      </c>
      <c r="C286" s="177" t="s">
        <v>469</v>
      </c>
      <c r="D286" s="169" t="s">
        <v>258</v>
      </c>
      <c r="E286" s="170">
        <v>375.42700000000002</v>
      </c>
      <c r="F286" s="171"/>
      <c r="G286" s="172">
        <f>ROUND(E286*F286,2)</f>
        <v>0</v>
      </c>
      <c r="H286" s="171"/>
      <c r="I286" s="172">
        <f>ROUND(E286*H286,2)</f>
        <v>0</v>
      </c>
      <c r="J286" s="171"/>
      <c r="K286" s="172">
        <f>ROUND(E286*J286,2)</f>
        <v>0</v>
      </c>
      <c r="L286" s="172">
        <v>21</v>
      </c>
      <c r="M286" s="172">
        <f>G286*(1+L286/100)</f>
        <v>0</v>
      </c>
      <c r="N286" s="172">
        <v>0</v>
      </c>
      <c r="O286" s="172">
        <f>ROUND(E286*N286,2)</f>
        <v>0</v>
      </c>
      <c r="P286" s="172">
        <v>0</v>
      </c>
      <c r="Q286" s="172">
        <f>ROUND(E286*P286,2)</f>
        <v>0</v>
      </c>
      <c r="R286" s="172" t="s">
        <v>223</v>
      </c>
      <c r="S286" s="172" t="s">
        <v>133</v>
      </c>
      <c r="T286" s="173" t="s">
        <v>133</v>
      </c>
      <c r="U286" s="159">
        <v>0</v>
      </c>
      <c r="V286" s="159">
        <f>ROUND(E286*U286,2)</f>
        <v>0</v>
      </c>
      <c r="W286" s="159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 t="s">
        <v>224</v>
      </c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>
      <c r="A287" s="157"/>
      <c r="B287" s="158"/>
      <c r="C287" s="237"/>
      <c r="D287" s="238"/>
      <c r="E287" s="238"/>
      <c r="F287" s="238"/>
      <c r="G287" s="238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 t="s">
        <v>138</v>
      </c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>
      <c r="A288" s="167">
        <v>48</v>
      </c>
      <c r="B288" s="168" t="s">
        <v>470</v>
      </c>
      <c r="C288" s="177" t="s">
        <v>471</v>
      </c>
      <c r="D288" s="169" t="s">
        <v>258</v>
      </c>
      <c r="E288" s="170">
        <v>117.7975</v>
      </c>
      <c r="F288" s="171"/>
      <c r="G288" s="172">
        <f>ROUND(E288*F288,2)</f>
        <v>0</v>
      </c>
      <c r="H288" s="171"/>
      <c r="I288" s="172">
        <f>ROUND(E288*H288,2)</f>
        <v>0</v>
      </c>
      <c r="J288" s="171"/>
      <c r="K288" s="172">
        <f>ROUND(E288*J288,2)</f>
        <v>0</v>
      </c>
      <c r="L288" s="172">
        <v>21</v>
      </c>
      <c r="M288" s="172">
        <f>G288*(1+L288/100)</f>
        <v>0</v>
      </c>
      <c r="N288" s="172">
        <v>0</v>
      </c>
      <c r="O288" s="172">
        <f>ROUND(E288*N288,2)</f>
        <v>0</v>
      </c>
      <c r="P288" s="172">
        <v>0</v>
      </c>
      <c r="Q288" s="172">
        <f>ROUND(E288*P288,2)</f>
        <v>0</v>
      </c>
      <c r="R288" s="172"/>
      <c r="S288" s="172" t="s">
        <v>201</v>
      </c>
      <c r="T288" s="173" t="s">
        <v>134</v>
      </c>
      <c r="U288" s="159">
        <v>0.20200000000000001</v>
      </c>
      <c r="V288" s="159">
        <f>ROUND(E288*U288,2)</f>
        <v>23.8</v>
      </c>
      <c r="W288" s="159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224</v>
      </c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>
      <c r="A289" s="157"/>
      <c r="B289" s="158"/>
      <c r="C289" s="233" t="s">
        <v>427</v>
      </c>
      <c r="D289" s="234"/>
      <c r="E289" s="234"/>
      <c r="F289" s="234"/>
      <c r="G289" s="234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136</v>
      </c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outlineLevel="1">
      <c r="A290" s="157"/>
      <c r="B290" s="158"/>
      <c r="C290" s="183" t="s">
        <v>266</v>
      </c>
      <c r="D290" s="181"/>
      <c r="E290" s="182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228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>
      <c r="A291" s="157"/>
      <c r="B291" s="158"/>
      <c r="C291" s="183" t="s">
        <v>472</v>
      </c>
      <c r="D291" s="181"/>
      <c r="E291" s="182">
        <v>24.03</v>
      </c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228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>
      <c r="A292" s="157"/>
      <c r="B292" s="158"/>
      <c r="C292" s="183" t="s">
        <v>473</v>
      </c>
      <c r="D292" s="181"/>
      <c r="E292" s="182">
        <v>47.52</v>
      </c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 t="s">
        <v>228</v>
      </c>
      <c r="AH292" s="150">
        <v>0</v>
      </c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>
      <c r="A293" s="157"/>
      <c r="B293" s="158"/>
      <c r="C293" s="183" t="s">
        <v>474</v>
      </c>
      <c r="D293" s="181"/>
      <c r="E293" s="182">
        <v>28.16</v>
      </c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 t="s">
        <v>228</v>
      </c>
      <c r="AH293" s="150">
        <v>0</v>
      </c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>
      <c r="A294" s="157"/>
      <c r="B294" s="158"/>
      <c r="C294" s="183" t="s">
        <v>475</v>
      </c>
      <c r="D294" s="181"/>
      <c r="E294" s="182">
        <v>7.04</v>
      </c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 t="s">
        <v>228</v>
      </c>
      <c r="AH294" s="150">
        <v>0</v>
      </c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>
      <c r="A295" s="157"/>
      <c r="B295" s="158"/>
      <c r="C295" s="183" t="s">
        <v>270</v>
      </c>
      <c r="D295" s="181"/>
      <c r="E295" s="182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 t="s">
        <v>228</v>
      </c>
      <c r="AH295" s="150">
        <v>0</v>
      </c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>
      <c r="A296" s="157"/>
      <c r="B296" s="158"/>
      <c r="C296" s="183" t="s">
        <v>476</v>
      </c>
      <c r="D296" s="181"/>
      <c r="E296" s="182">
        <v>2.0474999999999999</v>
      </c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228</v>
      </c>
      <c r="AH296" s="150">
        <v>0</v>
      </c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outlineLevel="1">
      <c r="A297" s="157"/>
      <c r="B297" s="158"/>
      <c r="C297" s="183" t="s">
        <v>477</v>
      </c>
      <c r="D297" s="181"/>
      <c r="E297" s="182">
        <v>9</v>
      </c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 t="s">
        <v>228</v>
      </c>
      <c r="AH297" s="150">
        <v>0</v>
      </c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>
      <c r="A298" s="157"/>
      <c r="B298" s="158"/>
      <c r="C298" s="235"/>
      <c r="D298" s="236"/>
      <c r="E298" s="236"/>
      <c r="F298" s="236"/>
      <c r="G298" s="236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 t="s">
        <v>138</v>
      </c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>
      <c r="A299" s="167">
        <v>49</v>
      </c>
      <c r="B299" s="168" t="s">
        <v>478</v>
      </c>
      <c r="C299" s="177" t="s">
        <v>479</v>
      </c>
      <c r="D299" s="169" t="s">
        <v>480</v>
      </c>
      <c r="E299" s="170">
        <v>4200</v>
      </c>
      <c r="F299" s="171"/>
      <c r="G299" s="172">
        <f>ROUND(E299*F299,2)</f>
        <v>0</v>
      </c>
      <c r="H299" s="171"/>
      <c r="I299" s="172">
        <f>ROUND(E299*H299,2)</f>
        <v>0</v>
      </c>
      <c r="J299" s="171"/>
      <c r="K299" s="172">
        <f>ROUND(E299*J299,2)</f>
        <v>0</v>
      </c>
      <c r="L299" s="172">
        <v>21</v>
      </c>
      <c r="M299" s="172">
        <f>G299*(1+L299/100)</f>
        <v>0</v>
      </c>
      <c r="N299" s="172">
        <v>0</v>
      </c>
      <c r="O299" s="172">
        <f>ROUND(E299*N299,2)</f>
        <v>0</v>
      </c>
      <c r="P299" s="172">
        <v>0</v>
      </c>
      <c r="Q299" s="172">
        <f>ROUND(E299*P299,2)</f>
        <v>0</v>
      </c>
      <c r="R299" s="172"/>
      <c r="S299" s="172" t="s">
        <v>201</v>
      </c>
      <c r="T299" s="173" t="s">
        <v>134</v>
      </c>
      <c r="U299" s="159">
        <v>4.5199999999999996</v>
      </c>
      <c r="V299" s="159">
        <f>ROUND(E299*U299,2)</f>
        <v>18984</v>
      </c>
      <c r="W299" s="159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 t="s">
        <v>224</v>
      </c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>
      <c r="A300" s="157"/>
      <c r="B300" s="158"/>
      <c r="C300" s="237"/>
      <c r="D300" s="238"/>
      <c r="E300" s="238"/>
      <c r="F300" s="238"/>
      <c r="G300" s="238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138</v>
      </c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>
      <c r="A301" s="167">
        <v>50</v>
      </c>
      <c r="B301" s="168" t="s">
        <v>481</v>
      </c>
      <c r="C301" s="177" t="s">
        <v>482</v>
      </c>
      <c r="D301" s="169" t="s">
        <v>483</v>
      </c>
      <c r="E301" s="170">
        <v>14</v>
      </c>
      <c r="F301" s="171"/>
      <c r="G301" s="172">
        <f>ROUND(E301*F301,2)</f>
        <v>0</v>
      </c>
      <c r="H301" s="171"/>
      <c r="I301" s="172">
        <f>ROUND(E301*H301,2)</f>
        <v>0</v>
      </c>
      <c r="J301" s="171"/>
      <c r="K301" s="172">
        <f>ROUND(E301*J301,2)</f>
        <v>0</v>
      </c>
      <c r="L301" s="172">
        <v>21</v>
      </c>
      <c r="M301" s="172">
        <f>G301*(1+L301/100)</f>
        <v>0</v>
      </c>
      <c r="N301" s="172">
        <v>0</v>
      </c>
      <c r="O301" s="172">
        <f>ROUND(E301*N301,2)</f>
        <v>0</v>
      </c>
      <c r="P301" s="172">
        <v>0</v>
      </c>
      <c r="Q301" s="172">
        <f>ROUND(E301*P301,2)</f>
        <v>0</v>
      </c>
      <c r="R301" s="172"/>
      <c r="S301" s="172" t="s">
        <v>201</v>
      </c>
      <c r="T301" s="173" t="s">
        <v>134</v>
      </c>
      <c r="U301" s="159">
        <v>0</v>
      </c>
      <c r="V301" s="159">
        <f>ROUND(E301*U301,2)</f>
        <v>0</v>
      </c>
      <c r="W301" s="159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 t="s">
        <v>224</v>
      </c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>
      <c r="A302" s="157"/>
      <c r="B302" s="158"/>
      <c r="C302" s="237"/>
      <c r="D302" s="238"/>
      <c r="E302" s="238"/>
      <c r="F302" s="238"/>
      <c r="G302" s="238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138</v>
      </c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>
      <c r="A303" s="167">
        <v>51</v>
      </c>
      <c r="B303" s="168" t="s">
        <v>484</v>
      </c>
      <c r="C303" s="177" t="s">
        <v>485</v>
      </c>
      <c r="D303" s="169" t="s">
        <v>486</v>
      </c>
      <c r="E303" s="170">
        <v>33.457000000000001</v>
      </c>
      <c r="F303" s="171"/>
      <c r="G303" s="172">
        <f>ROUND(E303*F303,2)</f>
        <v>0</v>
      </c>
      <c r="H303" s="171"/>
      <c r="I303" s="172">
        <f>ROUND(E303*H303,2)</f>
        <v>0</v>
      </c>
      <c r="J303" s="171"/>
      <c r="K303" s="172">
        <f>ROUND(E303*J303,2)</f>
        <v>0</v>
      </c>
      <c r="L303" s="172">
        <v>21</v>
      </c>
      <c r="M303" s="172">
        <f>G303*(1+L303/100)</f>
        <v>0</v>
      </c>
      <c r="N303" s="172">
        <v>1E-3</v>
      </c>
      <c r="O303" s="172">
        <f>ROUND(E303*N303,2)</f>
        <v>0.03</v>
      </c>
      <c r="P303" s="172">
        <v>0</v>
      </c>
      <c r="Q303" s="172">
        <f>ROUND(E303*P303,2)</f>
        <v>0</v>
      </c>
      <c r="R303" s="172" t="s">
        <v>487</v>
      </c>
      <c r="S303" s="172" t="s">
        <v>133</v>
      </c>
      <c r="T303" s="173" t="s">
        <v>133</v>
      </c>
      <c r="U303" s="159">
        <v>0</v>
      </c>
      <c r="V303" s="159">
        <f>ROUND(E303*U303,2)</f>
        <v>0</v>
      </c>
      <c r="W303" s="159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 t="s">
        <v>488</v>
      </c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outlineLevel="1">
      <c r="A304" s="157"/>
      <c r="B304" s="158"/>
      <c r="C304" s="183" t="s">
        <v>489</v>
      </c>
      <c r="D304" s="181"/>
      <c r="E304" s="182">
        <v>33.457000000000001</v>
      </c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 t="s">
        <v>228</v>
      </c>
      <c r="AH304" s="150">
        <v>0</v>
      </c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>
      <c r="A305" s="157"/>
      <c r="B305" s="158"/>
      <c r="C305" s="235"/>
      <c r="D305" s="236"/>
      <c r="E305" s="236"/>
      <c r="F305" s="236"/>
      <c r="G305" s="236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 t="s">
        <v>138</v>
      </c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>
      <c r="A306" s="167">
        <v>52</v>
      </c>
      <c r="B306" s="168" t="s">
        <v>490</v>
      </c>
      <c r="C306" s="177" t="s">
        <v>491</v>
      </c>
      <c r="D306" s="169" t="s">
        <v>492</v>
      </c>
      <c r="E306" s="170">
        <v>14</v>
      </c>
      <c r="F306" s="171"/>
      <c r="G306" s="172">
        <f>ROUND(E306*F306,2)</f>
        <v>0</v>
      </c>
      <c r="H306" s="171"/>
      <c r="I306" s="172">
        <f>ROUND(E306*H306,2)</f>
        <v>0</v>
      </c>
      <c r="J306" s="171"/>
      <c r="K306" s="172">
        <f>ROUND(E306*J306,2)</f>
        <v>0</v>
      </c>
      <c r="L306" s="172">
        <v>21</v>
      </c>
      <c r="M306" s="172">
        <f>G306*(1+L306/100)</f>
        <v>0</v>
      </c>
      <c r="N306" s="172">
        <v>0.02</v>
      </c>
      <c r="O306" s="172">
        <f>ROUND(E306*N306,2)</f>
        <v>0.28000000000000003</v>
      </c>
      <c r="P306" s="172">
        <v>0</v>
      </c>
      <c r="Q306" s="172">
        <f>ROUND(E306*P306,2)</f>
        <v>0</v>
      </c>
      <c r="R306" s="172"/>
      <c r="S306" s="172" t="s">
        <v>201</v>
      </c>
      <c r="T306" s="173" t="s">
        <v>134</v>
      </c>
      <c r="U306" s="159">
        <v>0</v>
      </c>
      <c r="V306" s="159">
        <f>ROUND(E306*U306,2)</f>
        <v>0</v>
      </c>
      <c r="W306" s="159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488</v>
      </c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outlineLevel="1">
      <c r="A307" s="157"/>
      <c r="B307" s="158"/>
      <c r="C307" s="237"/>
      <c r="D307" s="238"/>
      <c r="E307" s="238"/>
      <c r="F307" s="238"/>
      <c r="G307" s="238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 t="s">
        <v>138</v>
      </c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outlineLevel="1">
      <c r="A308" s="167">
        <v>53</v>
      </c>
      <c r="B308" s="168" t="s">
        <v>493</v>
      </c>
      <c r="C308" s="177" t="s">
        <v>494</v>
      </c>
      <c r="D308" s="169" t="s">
        <v>492</v>
      </c>
      <c r="E308" s="170">
        <v>28</v>
      </c>
      <c r="F308" s="171"/>
      <c r="G308" s="172">
        <f>ROUND(E308*F308,2)</f>
        <v>0</v>
      </c>
      <c r="H308" s="171"/>
      <c r="I308" s="172">
        <f>ROUND(E308*H308,2)</f>
        <v>0</v>
      </c>
      <c r="J308" s="171"/>
      <c r="K308" s="172">
        <f>ROUND(E308*J308,2)</f>
        <v>0</v>
      </c>
      <c r="L308" s="172">
        <v>21</v>
      </c>
      <c r="M308" s="172">
        <f>G308*(1+L308/100)</f>
        <v>0</v>
      </c>
      <c r="N308" s="172">
        <v>5.0000000000000001E-3</v>
      </c>
      <c r="O308" s="172">
        <f>ROUND(E308*N308,2)</f>
        <v>0.14000000000000001</v>
      </c>
      <c r="P308" s="172">
        <v>0</v>
      </c>
      <c r="Q308" s="172">
        <f>ROUND(E308*P308,2)</f>
        <v>0</v>
      </c>
      <c r="R308" s="172"/>
      <c r="S308" s="172" t="s">
        <v>201</v>
      </c>
      <c r="T308" s="173" t="s">
        <v>134</v>
      </c>
      <c r="U308" s="159">
        <v>0</v>
      </c>
      <c r="V308" s="159">
        <f>ROUND(E308*U308,2)</f>
        <v>0</v>
      </c>
      <c r="W308" s="159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 t="s">
        <v>488</v>
      </c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>
      <c r="A309" s="157"/>
      <c r="B309" s="158"/>
      <c r="C309" s="237"/>
      <c r="D309" s="238"/>
      <c r="E309" s="238"/>
      <c r="F309" s="238"/>
      <c r="G309" s="238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 t="s">
        <v>138</v>
      </c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outlineLevel="1">
      <c r="A310" s="167">
        <v>54</v>
      </c>
      <c r="B310" s="168" t="s">
        <v>495</v>
      </c>
      <c r="C310" s="177" t="s">
        <v>496</v>
      </c>
      <c r="D310" s="169" t="s">
        <v>497</v>
      </c>
      <c r="E310" s="170">
        <v>2057.6286</v>
      </c>
      <c r="F310" s="171"/>
      <c r="G310" s="172">
        <f>ROUND(E310*F310,2)</f>
        <v>0</v>
      </c>
      <c r="H310" s="171"/>
      <c r="I310" s="172">
        <f>ROUND(E310*H310,2)</f>
        <v>0</v>
      </c>
      <c r="J310" s="171"/>
      <c r="K310" s="172">
        <f>ROUND(E310*J310,2)</f>
        <v>0</v>
      </c>
      <c r="L310" s="172">
        <v>21</v>
      </c>
      <c r="M310" s="172">
        <f>G310*(1+L310/100)</f>
        <v>0</v>
      </c>
      <c r="N310" s="172">
        <v>1</v>
      </c>
      <c r="O310" s="172">
        <f>ROUND(E310*N310,2)</f>
        <v>2057.63</v>
      </c>
      <c r="P310" s="172">
        <v>0</v>
      </c>
      <c r="Q310" s="172">
        <f>ROUND(E310*P310,2)</f>
        <v>0</v>
      </c>
      <c r="R310" s="172" t="s">
        <v>487</v>
      </c>
      <c r="S310" s="172" t="s">
        <v>133</v>
      </c>
      <c r="T310" s="173" t="s">
        <v>133</v>
      </c>
      <c r="U310" s="159">
        <v>0</v>
      </c>
      <c r="V310" s="159">
        <f>ROUND(E310*U310,2)</f>
        <v>0</v>
      </c>
      <c r="W310" s="159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 t="s">
        <v>488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>
      <c r="A311" s="157"/>
      <c r="B311" s="158"/>
      <c r="C311" s="183" t="s">
        <v>498</v>
      </c>
      <c r="D311" s="181"/>
      <c r="E311" s="182">
        <v>2057.6286</v>
      </c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 t="s">
        <v>228</v>
      </c>
      <c r="AH311" s="150">
        <v>0</v>
      </c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>
      <c r="A312" s="157"/>
      <c r="B312" s="158"/>
      <c r="C312" s="235"/>
      <c r="D312" s="236"/>
      <c r="E312" s="236"/>
      <c r="F312" s="236"/>
      <c r="G312" s="236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 t="s">
        <v>138</v>
      </c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>
      <c r="A313" s="161" t="s">
        <v>128</v>
      </c>
      <c r="B313" s="162" t="s">
        <v>65</v>
      </c>
      <c r="C313" s="176" t="s">
        <v>66</v>
      </c>
      <c r="D313" s="163"/>
      <c r="E313" s="164"/>
      <c r="F313" s="165"/>
      <c r="G313" s="165">
        <f>SUMIF(AG314:AG370,"&lt;&gt;NOR",G314:G370)</f>
        <v>0</v>
      </c>
      <c r="H313" s="165"/>
      <c r="I313" s="165">
        <f>SUM(I314:I370)</f>
        <v>0</v>
      </c>
      <c r="J313" s="165"/>
      <c r="K313" s="165">
        <f>SUM(K314:K370)</f>
        <v>0</v>
      </c>
      <c r="L313" s="165"/>
      <c r="M313" s="165">
        <f>SUM(M314:M370)</f>
        <v>0</v>
      </c>
      <c r="N313" s="165"/>
      <c r="O313" s="165">
        <f>SUM(O314:O370)</f>
        <v>0</v>
      </c>
      <c r="P313" s="165"/>
      <c r="Q313" s="165">
        <f>SUM(Q314:Q370)</f>
        <v>113.25</v>
      </c>
      <c r="R313" s="165"/>
      <c r="S313" s="165"/>
      <c r="T313" s="166"/>
      <c r="U313" s="160"/>
      <c r="V313" s="160">
        <f>SUM(V314:V370)</f>
        <v>46.730000000000004</v>
      </c>
      <c r="W313" s="160"/>
      <c r="AG313" t="s">
        <v>129</v>
      </c>
    </row>
    <row r="314" spans="1:60" ht="33.75" outlineLevel="1">
      <c r="A314" s="167">
        <v>55</v>
      </c>
      <c r="B314" s="168" t="s">
        <v>499</v>
      </c>
      <c r="C314" s="177" t="s">
        <v>500</v>
      </c>
      <c r="D314" s="169" t="s">
        <v>222</v>
      </c>
      <c r="E314" s="170">
        <v>94</v>
      </c>
      <c r="F314" s="171"/>
      <c r="G314" s="172">
        <f>ROUND(E314*F314,2)</f>
        <v>0</v>
      </c>
      <c r="H314" s="171"/>
      <c r="I314" s="172">
        <f>ROUND(E314*H314,2)</f>
        <v>0</v>
      </c>
      <c r="J314" s="171"/>
      <c r="K314" s="172">
        <f>ROUND(E314*J314,2)</f>
        <v>0</v>
      </c>
      <c r="L314" s="172">
        <v>21</v>
      </c>
      <c r="M314" s="172">
        <f>G314*(1+L314/100)</f>
        <v>0</v>
      </c>
      <c r="N314" s="172">
        <v>0</v>
      </c>
      <c r="O314" s="172">
        <f>ROUND(E314*N314,2)</f>
        <v>0</v>
      </c>
      <c r="P314" s="172">
        <v>0.41699999999999998</v>
      </c>
      <c r="Q314" s="172">
        <f>ROUND(E314*P314,2)</f>
        <v>39.200000000000003</v>
      </c>
      <c r="R314" s="172" t="s">
        <v>501</v>
      </c>
      <c r="S314" s="172" t="s">
        <v>133</v>
      </c>
      <c r="T314" s="173" t="s">
        <v>133</v>
      </c>
      <c r="U314" s="159">
        <v>0.13</v>
      </c>
      <c r="V314" s="159">
        <f>ROUND(E314*U314,2)</f>
        <v>12.22</v>
      </c>
      <c r="W314" s="159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 t="s">
        <v>224</v>
      </c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>
      <c r="A315" s="157"/>
      <c r="B315" s="158"/>
      <c r="C315" s="248" t="s">
        <v>502</v>
      </c>
      <c r="D315" s="249"/>
      <c r="E315" s="249"/>
      <c r="F315" s="249"/>
      <c r="G315" s="24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 t="s">
        <v>226</v>
      </c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outlineLevel="1">
      <c r="A316" s="157"/>
      <c r="B316" s="158"/>
      <c r="C316" s="183" t="s">
        <v>266</v>
      </c>
      <c r="D316" s="181"/>
      <c r="E316" s="182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 t="s">
        <v>228</v>
      </c>
      <c r="AH316" s="150">
        <v>0</v>
      </c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outlineLevel="1">
      <c r="A317" s="157"/>
      <c r="B317" s="158"/>
      <c r="C317" s="183" t="s">
        <v>503</v>
      </c>
      <c r="D317" s="181"/>
      <c r="E317" s="182">
        <v>54</v>
      </c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 t="s">
        <v>228</v>
      </c>
      <c r="AH317" s="150">
        <v>0</v>
      </c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>
      <c r="A318" s="157"/>
      <c r="B318" s="158"/>
      <c r="C318" s="183" t="s">
        <v>504</v>
      </c>
      <c r="D318" s="181"/>
      <c r="E318" s="182">
        <v>32</v>
      </c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 t="s">
        <v>228</v>
      </c>
      <c r="AH318" s="150">
        <v>0</v>
      </c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outlineLevel="1">
      <c r="A319" s="157"/>
      <c r="B319" s="158"/>
      <c r="C319" s="183" t="s">
        <v>505</v>
      </c>
      <c r="D319" s="181"/>
      <c r="E319" s="182">
        <v>8</v>
      </c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 t="s">
        <v>228</v>
      </c>
      <c r="AH319" s="150">
        <v>0</v>
      </c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>
      <c r="A320" s="157"/>
      <c r="B320" s="158"/>
      <c r="C320" s="235"/>
      <c r="D320" s="236"/>
      <c r="E320" s="236"/>
      <c r="F320" s="236"/>
      <c r="G320" s="236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 t="s">
        <v>138</v>
      </c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ht="22.5" outlineLevel="1">
      <c r="A321" s="167">
        <v>56</v>
      </c>
      <c r="B321" s="168" t="s">
        <v>506</v>
      </c>
      <c r="C321" s="177" t="s">
        <v>507</v>
      </c>
      <c r="D321" s="169" t="s">
        <v>222</v>
      </c>
      <c r="E321" s="170">
        <v>18</v>
      </c>
      <c r="F321" s="171"/>
      <c r="G321" s="172">
        <f>ROUND(E321*F321,2)</f>
        <v>0</v>
      </c>
      <c r="H321" s="171"/>
      <c r="I321" s="172">
        <f>ROUND(E321*H321,2)</f>
        <v>0</v>
      </c>
      <c r="J321" s="171"/>
      <c r="K321" s="172">
        <f>ROUND(E321*J321,2)</f>
        <v>0</v>
      </c>
      <c r="L321" s="172">
        <v>21</v>
      </c>
      <c r="M321" s="172">
        <f>G321*(1+L321/100)</f>
        <v>0</v>
      </c>
      <c r="N321" s="172">
        <v>0</v>
      </c>
      <c r="O321" s="172">
        <f>ROUND(E321*N321,2)</f>
        <v>0</v>
      </c>
      <c r="P321" s="172">
        <v>0.33</v>
      </c>
      <c r="Q321" s="172">
        <f>ROUND(E321*P321,2)</f>
        <v>5.94</v>
      </c>
      <c r="R321" s="172" t="s">
        <v>501</v>
      </c>
      <c r="S321" s="172" t="s">
        <v>133</v>
      </c>
      <c r="T321" s="173" t="s">
        <v>133</v>
      </c>
      <c r="U321" s="159">
        <v>0.52649999999999997</v>
      </c>
      <c r="V321" s="159">
        <f>ROUND(E321*U321,2)</f>
        <v>9.48</v>
      </c>
      <c r="W321" s="159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 t="s">
        <v>224</v>
      </c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outlineLevel="1">
      <c r="A322" s="157"/>
      <c r="B322" s="158"/>
      <c r="C322" s="183" t="s">
        <v>270</v>
      </c>
      <c r="D322" s="181"/>
      <c r="E322" s="182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 t="s">
        <v>228</v>
      </c>
      <c r="AH322" s="150">
        <v>0</v>
      </c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outlineLevel="1">
      <c r="A323" s="157"/>
      <c r="B323" s="158"/>
      <c r="C323" s="183" t="s">
        <v>508</v>
      </c>
      <c r="D323" s="181"/>
      <c r="E323" s="182">
        <v>18</v>
      </c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 t="s">
        <v>228</v>
      </c>
      <c r="AH323" s="150">
        <v>0</v>
      </c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>
      <c r="A324" s="157"/>
      <c r="B324" s="158"/>
      <c r="C324" s="235"/>
      <c r="D324" s="236"/>
      <c r="E324" s="236"/>
      <c r="F324" s="236"/>
      <c r="G324" s="236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 t="s">
        <v>138</v>
      </c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ht="22.5" outlineLevel="1">
      <c r="A325" s="167">
        <v>57</v>
      </c>
      <c r="B325" s="168" t="s">
        <v>509</v>
      </c>
      <c r="C325" s="177" t="s">
        <v>510</v>
      </c>
      <c r="D325" s="169" t="s">
        <v>222</v>
      </c>
      <c r="E325" s="170">
        <v>126.25</v>
      </c>
      <c r="F325" s="171"/>
      <c r="G325" s="172">
        <f>ROUND(E325*F325,2)</f>
        <v>0</v>
      </c>
      <c r="H325" s="171"/>
      <c r="I325" s="172">
        <f>ROUND(E325*H325,2)</f>
        <v>0</v>
      </c>
      <c r="J325" s="171"/>
      <c r="K325" s="172">
        <f>ROUND(E325*J325,2)</f>
        <v>0</v>
      </c>
      <c r="L325" s="172">
        <v>21</v>
      </c>
      <c r="M325" s="172">
        <f>G325*(1+L325/100)</f>
        <v>0</v>
      </c>
      <c r="N325" s="172">
        <v>0</v>
      </c>
      <c r="O325" s="172">
        <f>ROUND(E325*N325,2)</f>
        <v>0</v>
      </c>
      <c r="P325" s="172">
        <v>0.44</v>
      </c>
      <c r="Q325" s="172">
        <f>ROUND(E325*P325,2)</f>
        <v>55.55</v>
      </c>
      <c r="R325" s="172" t="s">
        <v>501</v>
      </c>
      <c r="S325" s="172" t="s">
        <v>133</v>
      </c>
      <c r="T325" s="173" t="s">
        <v>133</v>
      </c>
      <c r="U325" s="159">
        <v>7.2999999999999995E-2</v>
      </c>
      <c r="V325" s="159">
        <f>ROUND(E325*U325,2)</f>
        <v>9.2200000000000006</v>
      </c>
      <c r="W325" s="159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 t="s">
        <v>224</v>
      </c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outlineLevel="1">
      <c r="A326" s="157"/>
      <c r="B326" s="158"/>
      <c r="C326" s="183" t="s">
        <v>266</v>
      </c>
      <c r="D326" s="181"/>
      <c r="E326" s="182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 t="s">
        <v>228</v>
      </c>
      <c r="AH326" s="150">
        <v>0</v>
      </c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>
      <c r="A327" s="157"/>
      <c r="B327" s="158"/>
      <c r="C327" s="183" t="s">
        <v>511</v>
      </c>
      <c r="D327" s="181"/>
      <c r="E327" s="182">
        <v>27</v>
      </c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 t="s">
        <v>228</v>
      </c>
      <c r="AH327" s="150">
        <v>0</v>
      </c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>
      <c r="A328" s="157"/>
      <c r="B328" s="158"/>
      <c r="C328" s="183" t="s">
        <v>503</v>
      </c>
      <c r="D328" s="181"/>
      <c r="E328" s="182">
        <v>54</v>
      </c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 t="s">
        <v>228</v>
      </c>
      <c r="AH328" s="150">
        <v>0</v>
      </c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outlineLevel="1">
      <c r="A329" s="157"/>
      <c r="B329" s="158"/>
      <c r="C329" s="183" t="s">
        <v>504</v>
      </c>
      <c r="D329" s="181"/>
      <c r="E329" s="182">
        <v>32</v>
      </c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 t="s">
        <v>228</v>
      </c>
      <c r="AH329" s="150">
        <v>0</v>
      </c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>
      <c r="A330" s="157"/>
      <c r="B330" s="158"/>
      <c r="C330" s="183" t="s">
        <v>505</v>
      </c>
      <c r="D330" s="181"/>
      <c r="E330" s="182">
        <v>8</v>
      </c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 t="s">
        <v>228</v>
      </c>
      <c r="AH330" s="150">
        <v>0</v>
      </c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>
      <c r="A331" s="157"/>
      <c r="B331" s="158"/>
      <c r="C331" s="183" t="s">
        <v>270</v>
      </c>
      <c r="D331" s="181"/>
      <c r="E331" s="182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 t="s">
        <v>228</v>
      </c>
      <c r="AH331" s="150">
        <v>0</v>
      </c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outlineLevel="1">
      <c r="A332" s="157"/>
      <c r="B332" s="158"/>
      <c r="C332" s="183" t="s">
        <v>512</v>
      </c>
      <c r="D332" s="181"/>
      <c r="E332" s="182">
        <v>5.25</v>
      </c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 t="s">
        <v>228</v>
      </c>
      <c r="AH332" s="150">
        <v>0</v>
      </c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</row>
    <row r="333" spans="1:60" outlineLevel="1">
      <c r="A333" s="157"/>
      <c r="B333" s="158"/>
      <c r="C333" s="235"/>
      <c r="D333" s="236"/>
      <c r="E333" s="236"/>
      <c r="F333" s="236"/>
      <c r="G333" s="236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 t="s">
        <v>138</v>
      </c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ht="22.5" outlineLevel="1">
      <c r="A334" s="167">
        <v>58</v>
      </c>
      <c r="B334" s="168" t="s">
        <v>513</v>
      </c>
      <c r="C334" s="177" t="s">
        <v>514</v>
      </c>
      <c r="D334" s="169" t="s">
        <v>222</v>
      </c>
      <c r="E334" s="170">
        <v>32.25</v>
      </c>
      <c r="F334" s="171"/>
      <c r="G334" s="172">
        <f>ROUND(E334*F334,2)</f>
        <v>0</v>
      </c>
      <c r="H334" s="171"/>
      <c r="I334" s="172">
        <f>ROUND(E334*H334,2)</f>
        <v>0</v>
      </c>
      <c r="J334" s="171"/>
      <c r="K334" s="172">
        <f>ROUND(E334*J334,2)</f>
        <v>0</v>
      </c>
      <c r="L334" s="172">
        <v>21</v>
      </c>
      <c r="M334" s="172">
        <f>G334*(1+L334/100)</f>
        <v>0</v>
      </c>
      <c r="N334" s="172">
        <v>0</v>
      </c>
      <c r="O334" s="172">
        <f>ROUND(E334*N334,2)</f>
        <v>0</v>
      </c>
      <c r="P334" s="172">
        <v>0.154</v>
      </c>
      <c r="Q334" s="172">
        <f>ROUND(E334*P334,2)</f>
        <v>4.97</v>
      </c>
      <c r="R334" s="172" t="s">
        <v>501</v>
      </c>
      <c r="S334" s="172" t="s">
        <v>133</v>
      </c>
      <c r="T334" s="173" t="s">
        <v>133</v>
      </c>
      <c r="U334" s="159">
        <v>0.27</v>
      </c>
      <c r="V334" s="159">
        <f>ROUND(E334*U334,2)</f>
        <v>8.7100000000000009</v>
      </c>
      <c r="W334" s="159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 t="s">
        <v>224</v>
      </c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outlineLevel="1">
      <c r="A335" s="157"/>
      <c r="B335" s="158"/>
      <c r="C335" s="183" t="s">
        <v>266</v>
      </c>
      <c r="D335" s="181"/>
      <c r="E335" s="182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 t="s">
        <v>228</v>
      </c>
      <c r="AH335" s="150">
        <v>0</v>
      </c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</row>
    <row r="336" spans="1:60" outlineLevel="1">
      <c r="A336" s="157"/>
      <c r="B336" s="158"/>
      <c r="C336" s="183" t="s">
        <v>511</v>
      </c>
      <c r="D336" s="181"/>
      <c r="E336" s="182">
        <v>27</v>
      </c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 t="s">
        <v>228</v>
      </c>
      <c r="AH336" s="150">
        <v>0</v>
      </c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</row>
    <row r="337" spans="1:60" outlineLevel="1">
      <c r="A337" s="157"/>
      <c r="B337" s="158"/>
      <c r="C337" s="183" t="s">
        <v>270</v>
      </c>
      <c r="D337" s="181"/>
      <c r="E337" s="182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 t="s">
        <v>228</v>
      </c>
      <c r="AH337" s="150">
        <v>0</v>
      </c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</row>
    <row r="338" spans="1:60" outlineLevel="1">
      <c r="A338" s="157"/>
      <c r="B338" s="158"/>
      <c r="C338" s="183" t="s">
        <v>512</v>
      </c>
      <c r="D338" s="181"/>
      <c r="E338" s="182">
        <v>5.25</v>
      </c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 t="s">
        <v>228</v>
      </c>
      <c r="AH338" s="150">
        <v>0</v>
      </c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</row>
    <row r="339" spans="1:60" outlineLevel="1">
      <c r="A339" s="157"/>
      <c r="B339" s="158"/>
      <c r="C339" s="235"/>
      <c r="D339" s="236"/>
      <c r="E339" s="236"/>
      <c r="F339" s="236"/>
      <c r="G339" s="236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 t="s">
        <v>138</v>
      </c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</row>
    <row r="340" spans="1:60" ht="22.5" outlineLevel="1">
      <c r="A340" s="167">
        <v>59</v>
      </c>
      <c r="B340" s="168" t="s">
        <v>515</v>
      </c>
      <c r="C340" s="177" t="s">
        <v>516</v>
      </c>
      <c r="D340" s="169" t="s">
        <v>222</v>
      </c>
      <c r="E340" s="170">
        <v>40.25</v>
      </c>
      <c r="F340" s="171"/>
      <c r="G340" s="172">
        <f>ROUND(E340*F340,2)</f>
        <v>0</v>
      </c>
      <c r="H340" s="171"/>
      <c r="I340" s="172">
        <f>ROUND(E340*H340,2)</f>
        <v>0</v>
      </c>
      <c r="J340" s="171"/>
      <c r="K340" s="172">
        <f>ROUND(E340*J340,2)</f>
        <v>0</v>
      </c>
      <c r="L340" s="172">
        <v>21</v>
      </c>
      <c r="M340" s="172">
        <f>G340*(1+L340/100)</f>
        <v>0</v>
      </c>
      <c r="N340" s="172">
        <v>0</v>
      </c>
      <c r="O340" s="172">
        <f>ROUND(E340*N340,2)</f>
        <v>0</v>
      </c>
      <c r="P340" s="172">
        <v>8.7999999999999995E-2</v>
      </c>
      <c r="Q340" s="172">
        <f>ROUND(E340*P340,2)</f>
        <v>3.54</v>
      </c>
      <c r="R340" s="172" t="s">
        <v>501</v>
      </c>
      <c r="S340" s="172" t="s">
        <v>133</v>
      </c>
      <c r="T340" s="173" t="s">
        <v>133</v>
      </c>
      <c r="U340" s="159">
        <v>7.1999999999999995E-2</v>
      </c>
      <c r="V340" s="159">
        <f>ROUND(E340*U340,2)</f>
        <v>2.9</v>
      </c>
      <c r="W340" s="159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 t="s">
        <v>224</v>
      </c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</row>
    <row r="341" spans="1:60" ht="22.5" outlineLevel="1">
      <c r="A341" s="157"/>
      <c r="B341" s="158"/>
      <c r="C341" s="248" t="s">
        <v>517</v>
      </c>
      <c r="D341" s="249"/>
      <c r="E341" s="249"/>
      <c r="F341" s="249"/>
      <c r="G341" s="24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 t="s">
        <v>226</v>
      </c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74" t="str">
        <f>C341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341" s="150"/>
      <c r="BC341" s="150"/>
      <c r="BD341" s="150"/>
      <c r="BE341" s="150"/>
      <c r="BF341" s="150"/>
      <c r="BG341" s="150"/>
      <c r="BH341" s="150"/>
    </row>
    <row r="342" spans="1:60" outlineLevel="1">
      <c r="A342" s="157"/>
      <c r="B342" s="158"/>
      <c r="C342" s="183" t="s">
        <v>266</v>
      </c>
      <c r="D342" s="181"/>
      <c r="E342" s="182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 t="s">
        <v>228</v>
      </c>
      <c r="AH342" s="150">
        <v>0</v>
      </c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</row>
    <row r="343" spans="1:60" outlineLevel="1">
      <c r="A343" s="157"/>
      <c r="B343" s="158"/>
      <c r="C343" s="183" t="s">
        <v>518</v>
      </c>
      <c r="D343" s="181"/>
      <c r="E343" s="182">
        <v>33.25</v>
      </c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 t="s">
        <v>228</v>
      </c>
      <c r="AH343" s="150">
        <v>0</v>
      </c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</row>
    <row r="344" spans="1:60" outlineLevel="1">
      <c r="A344" s="157"/>
      <c r="B344" s="158"/>
      <c r="C344" s="183" t="s">
        <v>270</v>
      </c>
      <c r="D344" s="181"/>
      <c r="E344" s="182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 t="s">
        <v>228</v>
      </c>
      <c r="AH344" s="150">
        <v>0</v>
      </c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</row>
    <row r="345" spans="1:60" outlineLevel="1">
      <c r="A345" s="157"/>
      <c r="B345" s="158"/>
      <c r="C345" s="183" t="s">
        <v>519</v>
      </c>
      <c r="D345" s="181"/>
      <c r="E345" s="182">
        <v>7</v>
      </c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 t="s">
        <v>228</v>
      </c>
      <c r="AH345" s="150">
        <v>0</v>
      </c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</row>
    <row r="346" spans="1:60" outlineLevel="1">
      <c r="A346" s="157"/>
      <c r="B346" s="158"/>
      <c r="C346" s="235"/>
      <c r="D346" s="236"/>
      <c r="E346" s="236"/>
      <c r="F346" s="236"/>
      <c r="G346" s="236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 t="s">
        <v>138</v>
      </c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</row>
    <row r="347" spans="1:60" outlineLevel="1">
      <c r="A347" s="167">
        <v>60</v>
      </c>
      <c r="B347" s="168" t="s">
        <v>520</v>
      </c>
      <c r="C347" s="177" t="s">
        <v>521</v>
      </c>
      <c r="D347" s="169" t="s">
        <v>249</v>
      </c>
      <c r="E347" s="170">
        <v>15</v>
      </c>
      <c r="F347" s="171"/>
      <c r="G347" s="172">
        <f>ROUND(E347*F347,2)</f>
        <v>0</v>
      </c>
      <c r="H347" s="171"/>
      <c r="I347" s="172">
        <f>ROUND(E347*H347,2)</f>
        <v>0</v>
      </c>
      <c r="J347" s="171"/>
      <c r="K347" s="172">
        <f>ROUND(E347*J347,2)</f>
        <v>0</v>
      </c>
      <c r="L347" s="172">
        <v>21</v>
      </c>
      <c r="M347" s="172">
        <f>G347*(1+L347/100)</f>
        <v>0</v>
      </c>
      <c r="N347" s="172">
        <v>0</v>
      </c>
      <c r="O347" s="172">
        <f>ROUND(E347*N347,2)</f>
        <v>0</v>
      </c>
      <c r="P347" s="172">
        <v>0.27</v>
      </c>
      <c r="Q347" s="172">
        <f>ROUND(E347*P347,2)</f>
        <v>4.05</v>
      </c>
      <c r="R347" s="172" t="s">
        <v>501</v>
      </c>
      <c r="S347" s="172" t="s">
        <v>133</v>
      </c>
      <c r="T347" s="173" t="s">
        <v>133</v>
      </c>
      <c r="U347" s="159">
        <v>0.123</v>
      </c>
      <c r="V347" s="159">
        <f>ROUND(E347*U347,2)</f>
        <v>1.85</v>
      </c>
      <c r="W347" s="159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 t="s">
        <v>224</v>
      </c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</row>
    <row r="348" spans="1:60" outlineLevel="1">
      <c r="A348" s="157"/>
      <c r="B348" s="158"/>
      <c r="C348" s="248" t="s">
        <v>522</v>
      </c>
      <c r="D348" s="249"/>
      <c r="E348" s="249"/>
      <c r="F348" s="249"/>
      <c r="G348" s="24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 t="s">
        <v>226</v>
      </c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</row>
    <row r="349" spans="1:60" outlineLevel="1">
      <c r="A349" s="157"/>
      <c r="B349" s="158"/>
      <c r="C349" s="235"/>
      <c r="D349" s="236"/>
      <c r="E349" s="236"/>
      <c r="F349" s="236"/>
      <c r="G349" s="236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 t="s">
        <v>138</v>
      </c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</row>
    <row r="350" spans="1:60" outlineLevel="1">
      <c r="A350" s="167">
        <v>61</v>
      </c>
      <c r="B350" s="168" t="s">
        <v>523</v>
      </c>
      <c r="C350" s="177" t="s">
        <v>524</v>
      </c>
      <c r="D350" s="169" t="s">
        <v>249</v>
      </c>
      <c r="E350" s="170">
        <v>33</v>
      </c>
      <c r="F350" s="171"/>
      <c r="G350" s="172">
        <f>ROUND(E350*F350,2)</f>
        <v>0</v>
      </c>
      <c r="H350" s="171"/>
      <c r="I350" s="172">
        <f>ROUND(E350*H350,2)</f>
        <v>0</v>
      </c>
      <c r="J350" s="171"/>
      <c r="K350" s="172">
        <f>ROUND(E350*J350,2)</f>
        <v>0</v>
      </c>
      <c r="L350" s="172">
        <v>21</v>
      </c>
      <c r="M350" s="172">
        <f>G350*(1+L350/100)</f>
        <v>0</v>
      </c>
      <c r="N350" s="172">
        <v>0</v>
      </c>
      <c r="O350" s="172">
        <f>ROUND(E350*N350,2)</f>
        <v>0</v>
      </c>
      <c r="P350" s="172">
        <v>0</v>
      </c>
      <c r="Q350" s="172">
        <f>ROUND(E350*P350,2)</f>
        <v>0</v>
      </c>
      <c r="R350" s="172" t="s">
        <v>501</v>
      </c>
      <c r="S350" s="172" t="s">
        <v>133</v>
      </c>
      <c r="T350" s="173" t="s">
        <v>133</v>
      </c>
      <c r="U350" s="159">
        <v>3.6999999999999998E-2</v>
      </c>
      <c r="V350" s="159">
        <f>ROUND(E350*U350,2)</f>
        <v>1.22</v>
      </c>
      <c r="W350" s="159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 t="s">
        <v>224</v>
      </c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</row>
    <row r="351" spans="1:60" outlineLevel="1">
      <c r="A351" s="157"/>
      <c r="B351" s="158"/>
      <c r="C351" s="248" t="s">
        <v>525</v>
      </c>
      <c r="D351" s="249"/>
      <c r="E351" s="249"/>
      <c r="F351" s="249"/>
      <c r="G351" s="24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 t="s">
        <v>226</v>
      </c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</row>
    <row r="352" spans="1:60" outlineLevel="1">
      <c r="A352" s="157"/>
      <c r="B352" s="158"/>
      <c r="C352" s="183" t="s">
        <v>266</v>
      </c>
      <c r="D352" s="181"/>
      <c r="E352" s="182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 t="s">
        <v>228</v>
      </c>
      <c r="AH352" s="150">
        <v>0</v>
      </c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</row>
    <row r="353" spans="1:60" outlineLevel="1">
      <c r="A353" s="157"/>
      <c r="B353" s="158"/>
      <c r="C353" s="183" t="s">
        <v>526</v>
      </c>
      <c r="D353" s="181"/>
      <c r="E353" s="182">
        <v>26</v>
      </c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 t="s">
        <v>228</v>
      </c>
      <c r="AH353" s="150">
        <v>0</v>
      </c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</row>
    <row r="354" spans="1:60" outlineLevel="1">
      <c r="A354" s="157"/>
      <c r="B354" s="158"/>
      <c r="C354" s="183" t="s">
        <v>270</v>
      </c>
      <c r="D354" s="181"/>
      <c r="E354" s="182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 t="s">
        <v>228</v>
      </c>
      <c r="AH354" s="150">
        <v>0</v>
      </c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</row>
    <row r="355" spans="1:60" outlineLevel="1">
      <c r="A355" s="157"/>
      <c r="B355" s="158"/>
      <c r="C355" s="183" t="s">
        <v>527</v>
      </c>
      <c r="D355" s="181"/>
      <c r="E355" s="182">
        <v>7</v>
      </c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 t="s">
        <v>228</v>
      </c>
      <c r="AH355" s="150">
        <v>0</v>
      </c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</row>
    <row r="356" spans="1:60" outlineLevel="1">
      <c r="A356" s="157"/>
      <c r="B356" s="158"/>
      <c r="C356" s="235"/>
      <c r="D356" s="236"/>
      <c r="E356" s="236"/>
      <c r="F356" s="236"/>
      <c r="G356" s="236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 t="s">
        <v>138</v>
      </c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</row>
    <row r="357" spans="1:60" ht="22.5" outlineLevel="1">
      <c r="A357" s="167">
        <v>62</v>
      </c>
      <c r="B357" s="168" t="s">
        <v>528</v>
      </c>
      <c r="C357" s="177" t="s">
        <v>529</v>
      </c>
      <c r="D357" s="169" t="s">
        <v>497</v>
      </c>
      <c r="E357" s="170">
        <v>2717.904</v>
      </c>
      <c r="F357" s="171"/>
      <c r="G357" s="172">
        <f>ROUND(E357*F357,2)</f>
        <v>0</v>
      </c>
      <c r="H357" s="171"/>
      <c r="I357" s="172">
        <f>ROUND(E357*H357,2)</f>
        <v>0</v>
      </c>
      <c r="J357" s="171"/>
      <c r="K357" s="172">
        <f>ROUND(E357*J357,2)</f>
        <v>0</v>
      </c>
      <c r="L357" s="172">
        <v>21</v>
      </c>
      <c r="M357" s="172">
        <f>G357*(1+L357/100)</f>
        <v>0</v>
      </c>
      <c r="N357" s="172">
        <v>0</v>
      </c>
      <c r="O357" s="172">
        <f>ROUND(E357*N357,2)</f>
        <v>0</v>
      </c>
      <c r="P357" s="172">
        <v>0</v>
      </c>
      <c r="Q357" s="172">
        <f>ROUND(E357*P357,2)</f>
        <v>0</v>
      </c>
      <c r="R357" s="172" t="s">
        <v>501</v>
      </c>
      <c r="S357" s="172" t="s">
        <v>133</v>
      </c>
      <c r="T357" s="173" t="s">
        <v>133</v>
      </c>
      <c r="U357" s="159">
        <v>0</v>
      </c>
      <c r="V357" s="159">
        <f>ROUND(E357*U357,2)</f>
        <v>0</v>
      </c>
      <c r="W357" s="159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 t="s">
        <v>224</v>
      </c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</row>
    <row r="358" spans="1:60" outlineLevel="1">
      <c r="A358" s="157"/>
      <c r="B358" s="158"/>
      <c r="C358" s="233" t="s">
        <v>530</v>
      </c>
      <c r="D358" s="234"/>
      <c r="E358" s="234"/>
      <c r="F358" s="234"/>
      <c r="G358" s="234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 t="s">
        <v>136</v>
      </c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</row>
    <row r="359" spans="1:60" outlineLevel="1">
      <c r="A359" s="157"/>
      <c r="B359" s="158"/>
      <c r="C359" s="183" t="s">
        <v>531</v>
      </c>
      <c r="D359" s="181"/>
      <c r="E359" s="182">
        <v>2717.904</v>
      </c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 t="s">
        <v>228</v>
      </c>
      <c r="AH359" s="150">
        <v>0</v>
      </c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</row>
    <row r="360" spans="1:60" outlineLevel="1">
      <c r="A360" s="157"/>
      <c r="B360" s="158"/>
      <c r="C360" s="235"/>
      <c r="D360" s="236"/>
      <c r="E360" s="236"/>
      <c r="F360" s="236"/>
      <c r="G360" s="236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 t="s">
        <v>138</v>
      </c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</row>
    <row r="361" spans="1:60" ht="22.5" outlineLevel="1">
      <c r="A361" s="167">
        <v>63</v>
      </c>
      <c r="B361" s="168" t="s">
        <v>532</v>
      </c>
      <c r="C361" s="177" t="s">
        <v>533</v>
      </c>
      <c r="D361" s="169" t="s">
        <v>497</v>
      </c>
      <c r="E361" s="170">
        <v>113.2465</v>
      </c>
      <c r="F361" s="171"/>
      <c r="G361" s="172">
        <f>ROUND(E361*F361,2)</f>
        <v>0</v>
      </c>
      <c r="H361" s="171"/>
      <c r="I361" s="172">
        <f>ROUND(E361*H361,2)</f>
        <v>0</v>
      </c>
      <c r="J361" s="171"/>
      <c r="K361" s="172">
        <f>ROUND(E361*J361,2)</f>
        <v>0</v>
      </c>
      <c r="L361" s="172">
        <v>21</v>
      </c>
      <c r="M361" s="172">
        <f>G361*(1+L361/100)</f>
        <v>0</v>
      </c>
      <c r="N361" s="172">
        <v>0</v>
      </c>
      <c r="O361" s="172">
        <f>ROUND(E361*N361,2)</f>
        <v>0</v>
      </c>
      <c r="P361" s="172">
        <v>0</v>
      </c>
      <c r="Q361" s="172">
        <f>ROUND(E361*P361,2)</f>
        <v>0</v>
      </c>
      <c r="R361" s="172" t="s">
        <v>501</v>
      </c>
      <c r="S361" s="172" t="s">
        <v>133</v>
      </c>
      <c r="T361" s="173" t="s">
        <v>133</v>
      </c>
      <c r="U361" s="159">
        <v>0.01</v>
      </c>
      <c r="V361" s="159">
        <f>ROUND(E361*U361,2)</f>
        <v>1.1299999999999999</v>
      </c>
      <c r="W361" s="159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 t="s">
        <v>534</v>
      </c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</row>
    <row r="362" spans="1:60" outlineLevel="1">
      <c r="A362" s="157"/>
      <c r="B362" s="158"/>
      <c r="C362" s="183" t="s">
        <v>535</v>
      </c>
      <c r="D362" s="181"/>
      <c r="E362" s="182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 t="s">
        <v>228</v>
      </c>
      <c r="AH362" s="150">
        <v>0</v>
      </c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</row>
    <row r="363" spans="1:60" outlineLevel="1">
      <c r="A363" s="157"/>
      <c r="B363" s="158"/>
      <c r="C363" s="183" t="s">
        <v>536</v>
      </c>
      <c r="D363" s="181"/>
      <c r="E363" s="182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0"/>
      <c r="Y363" s="150"/>
      <c r="Z363" s="150"/>
      <c r="AA363" s="150"/>
      <c r="AB363" s="150"/>
      <c r="AC363" s="150"/>
      <c r="AD363" s="150"/>
      <c r="AE363" s="150"/>
      <c r="AF363" s="150"/>
      <c r="AG363" s="150" t="s">
        <v>228</v>
      </c>
      <c r="AH363" s="150">
        <v>0</v>
      </c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</row>
    <row r="364" spans="1:60" outlineLevel="1">
      <c r="A364" s="157"/>
      <c r="B364" s="158"/>
      <c r="C364" s="183" t="s">
        <v>537</v>
      </c>
      <c r="D364" s="181"/>
      <c r="E364" s="182">
        <v>113.2465</v>
      </c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0"/>
      <c r="Y364" s="150"/>
      <c r="Z364" s="150"/>
      <c r="AA364" s="150"/>
      <c r="AB364" s="150"/>
      <c r="AC364" s="150"/>
      <c r="AD364" s="150"/>
      <c r="AE364" s="150"/>
      <c r="AF364" s="150"/>
      <c r="AG364" s="150" t="s">
        <v>228</v>
      </c>
      <c r="AH364" s="150">
        <v>0</v>
      </c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</row>
    <row r="365" spans="1:60" outlineLevel="1">
      <c r="A365" s="157"/>
      <c r="B365" s="158"/>
      <c r="C365" s="235"/>
      <c r="D365" s="236"/>
      <c r="E365" s="236"/>
      <c r="F365" s="236"/>
      <c r="G365" s="236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0"/>
      <c r="Y365" s="150"/>
      <c r="Z365" s="150"/>
      <c r="AA365" s="150"/>
      <c r="AB365" s="150"/>
      <c r="AC365" s="150"/>
      <c r="AD365" s="150"/>
      <c r="AE365" s="150"/>
      <c r="AF365" s="150"/>
      <c r="AG365" s="150" t="s">
        <v>138</v>
      </c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</row>
    <row r="366" spans="1:60" outlineLevel="1">
      <c r="A366" s="167">
        <v>64</v>
      </c>
      <c r="B366" s="168" t="s">
        <v>538</v>
      </c>
      <c r="C366" s="177" t="s">
        <v>539</v>
      </c>
      <c r="D366" s="169" t="s">
        <v>497</v>
      </c>
      <c r="E366" s="170">
        <v>113.2465</v>
      </c>
      <c r="F366" s="171"/>
      <c r="G366" s="172">
        <f>ROUND(E366*F366,2)</f>
        <v>0</v>
      </c>
      <c r="H366" s="171"/>
      <c r="I366" s="172">
        <f>ROUND(E366*H366,2)</f>
        <v>0</v>
      </c>
      <c r="J366" s="171"/>
      <c r="K366" s="172">
        <f>ROUND(E366*J366,2)</f>
        <v>0</v>
      </c>
      <c r="L366" s="172">
        <v>21</v>
      </c>
      <c r="M366" s="172">
        <f>G366*(1+L366/100)</f>
        <v>0</v>
      </c>
      <c r="N366" s="172">
        <v>0</v>
      </c>
      <c r="O366" s="172">
        <f>ROUND(E366*N366,2)</f>
        <v>0</v>
      </c>
      <c r="P366" s="172">
        <v>0</v>
      </c>
      <c r="Q366" s="172">
        <f>ROUND(E366*P366,2)</f>
        <v>0</v>
      </c>
      <c r="R366" s="172"/>
      <c r="S366" s="172" t="s">
        <v>201</v>
      </c>
      <c r="T366" s="173" t="s">
        <v>134</v>
      </c>
      <c r="U366" s="159">
        <v>0</v>
      </c>
      <c r="V366" s="159">
        <f>ROUND(E366*U366,2)</f>
        <v>0</v>
      </c>
      <c r="W366" s="159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 t="s">
        <v>534</v>
      </c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</row>
    <row r="367" spans="1:60" outlineLevel="1">
      <c r="A367" s="157"/>
      <c r="B367" s="158"/>
      <c r="C367" s="183" t="s">
        <v>535</v>
      </c>
      <c r="D367" s="181"/>
      <c r="E367" s="182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 t="s">
        <v>228</v>
      </c>
      <c r="AH367" s="150">
        <v>0</v>
      </c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</row>
    <row r="368" spans="1:60" outlineLevel="1">
      <c r="A368" s="157"/>
      <c r="B368" s="158"/>
      <c r="C368" s="183" t="s">
        <v>536</v>
      </c>
      <c r="D368" s="181"/>
      <c r="E368" s="182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 t="s">
        <v>228</v>
      </c>
      <c r="AH368" s="150">
        <v>0</v>
      </c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</row>
    <row r="369" spans="1:60" outlineLevel="1">
      <c r="A369" s="157"/>
      <c r="B369" s="158"/>
      <c r="C369" s="183" t="s">
        <v>537</v>
      </c>
      <c r="D369" s="181"/>
      <c r="E369" s="182">
        <v>113.2465</v>
      </c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 t="s">
        <v>228</v>
      </c>
      <c r="AH369" s="150">
        <v>0</v>
      </c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</row>
    <row r="370" spans="1:60" outlineLevel="1">
      <c r="A370" s="157"/>
      <c r="B370" s="158"/>
      <c r="C370" s="235"/>
      <c r="D370" s="236"/>
      <c r="E370" s="236"/>
      <c r="F370" s="236"/>
      <c r="G370" s="236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 t="s">
        <v>138</v>
      </c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</row>
    <row r="371" spans="1:60">
      <c r="A371" s="161" t="s">
        <v>128</v>
      </c>
      <c r="B371" s="162" t="s">
        <v>71</v>
      </c>
      <c r="C371" s="176" t="s">
        <v>72</v>
      </c>
      <c r="D371" s="163"/>
      <c r="E371" s="164"/>
      <c r="F371" s="165"/>
      <c r="G371" s="165">
        <f>SUMIF(AG372:AG400,"&lt;&gt;NOR",G372:G400)</f>
        <v>0</v>
      </c>
      <c r="H371" s="165"/>
      <c r="I371" s="165">
        <f>SUM(I372:I400)</f>
        <v>0</v>
      </c>
      <c r="J371" s="165"/>
      <c r="K371" s="165">
        <f>SUM(K372:K400)</f>
        <v>0</v>
      </c>
      <c r="L371" s="165"/>
      <c r="M371" s="165">
        <f>SUM(M372:M400)</f>
        <v>0</v>
      </c>
      <c r="N371" s="165"/>
      <c r="O371" s="165">
        <f>SUM(O372:O400)</f>
        <v>1121.19</v>
      </c>
      <c r="P371" s="165"/>
      <c r="Q371" s="165">
        <f>SUM(Q372:Q400)</f>
        <v>0</v>
      </c>
      <c r="R371" s="165"/>
      <c r="S371" s="165"/>
      <c r="T371" s="166"/>
      <c r="U371" s="160"/>
      <c r="V371" s="160">
        <f>SUM(V372:V400)</f>
        <v>887.99</v>
      </c>
      <c r="W371" s="160"/>
      <c r="AG371" t="s">
        <v>129</v>
      </c>
    </row>
    <row r="372" spans="1:60" outlineLevel="1">
      <c r="A372" s="167">
        <v>65</v>
      </c>
      <c r="B372" s="168" t="s">
        <v>540</v>
      </c>
      <c r="C372" s="177" t="s">
        <v>541</v>
      </c>
      <c r="D372" s="169" t="s">
        <v>258</v>
      </c>
      <c r="E372" s="170">
        <v>64.650000000000006</v>
      </c>
      <c r="F372" s="171"/>
      <c r="G372" s="172">
        <f>ROUND(E372*F372,2)</f>
        <v>0</v>
      </c>
      <c r="H372" s="171"/>
      <c r="I372" s="172">
        <f>ROUND(E372*H372,2)</f>
        <v>0</v>
      </c>
      <c r="J372" s="171"/>
      <c r="K372" s="172">
        <f>ROUND(E372*J372,2)</f>
        <v>0</v>
      </c>
      <c r="L372" s="172">
        <v>21</v>
      </c>
      <c r="M372" s="172">
        <f>G372*(1+L372/100)</f>
        <v>0</v>
      </c>
      <c r="N372" s="172">
        <v>1.8907700000000001</v>
      </c>
      <c r="O372" s="172">
        <f>ROUND(E372*N372,2)</f>
        <v>122.24</v>
      </c>
      <c r="P372" s="172">
        <v>0</v>
      </c>
      <c r="Q372" s="172">
        <f>ROUND(E372*P372,2)</f>
        <v>0</v>
      </c>
      <c r="R372" s="172" t="s">
        <v>542</v>
      </c>
      <c r="S372" s="172" t="s">
        <v>133</v>
      </c>
      <c r="T372" s="173" t="s">
        <v>133</v>
      </c>
      <c r="U372" s="159">
        <v>1.6950000000000001</v>
      </c>
      <c r="V372" s="159">
        <f>ROUND(E372*U372,2)</f>
        <v>109.58</v>
      </c>
      <c r="W372" s="159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 t="s">
        <v>224</v>
      </c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</row>
    <row r="373" spans="1:60" outlineLevel="1">
      <c r="A373" s="157"/>
      <c r="B373" s="158"/>
      <c r="C373" s="248" t="s">
        <v>543</v>
      </c>
      <c r="D373" s="249"/>
      <c r="E373" s="249"/>
      <c r="F373" s="249"/>
      <c r="G373" s="24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 t="s">
        <v>226</v>
      </c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</row>
    <row r="374" spans="1:60" outlineLevel="1">
      <c r="A374" s="157"/>
      <c r="B374" s="158"/>
      <c r="C374" s="183" t="s">
        <v>544</v>
      </c>
      <c r="D374" s="181"/>
      <c r="E374" s="182">
        <v>55.95</v>
      </c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 t="s">
        <v>228</v>
      </c>
      <c r="AH374" s="150">
        <v>0</v>
      </c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</row>
    <row r="375" spans="1:60" outlineLevel="1">
      <c r="A375" s="157"/>
      <c r="B375" s="158"/>
      <c r="C375" s="183" t="s">
        <v>545</v>
      </c>
      <c r="D375" s="181"/>
      <c r="E375" s="182">
        <v>8.6999999999999993</v>
      </c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 t="s">
        <v>228</v>
      </c>
      <c r="AH375" s="150">
        <v>0</v>
      </c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</row>
    <row r="376" spans="1:60" outlineLevel="1">
      <c r="A376" s="157"/>
      <c r="B376" s="158"/>
      <c r="C376" s="235"/>
      <c r="D376" s="236"/>
      <c r="E376" s="236"/>
      <c r="F376" s="236"/>
      <c r="G376" s="236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 t="s">
        <v>138</v>
      </c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</row>
    <row r="377" spans="1:60" ht="22.5" outlineLevel="1">
      <c r="A377" s="167">
        <v>66</v>
      </c>
      <c r="B377" s="168" t="s">
        <v>546</v>
      </c>
      <c r="C377" s="177" t="s">
        <v>547</v>
      </c>
      <c r="D377" s="169" t="s">
        <v>258</v>
      </c>
      <c r="E377" s="170">
        <v>5.24</v>
      </c>
      <c r="F377" s="171"/>
      <c r="G377" s="172">
        <f>ROUND(E377*F377,2)</f>
        <v>0</v>
      </c>
      <c r="H377" s="171"/>
      <c r="I377" s="172">
        <f>ROUND(E377*H377,2)</f>
        <v>0</v>
      </c>
      <c r="J377" s="171"/>
      <c r="K377" s="172">
        <f>ROUND(E377*J377,2)</f>
        <v>0</v>
      </c>
      <c r="L377" s="172">
        <v>21</v>
      </c>
      <c r="M377" s="172">
        <f>G377*(1+L377/100)</f>
        <v>0</v>
      </c>
      <c r="N377" s="172">
        <v>2.5</v>
      </c>
      <c r="O377" s="172">
        <f>ROUND(E377*N377,2)</f>
        <v>13.1</v>
      </c>
      <c r="P377" s="172">
        <v>0</v>
      </c>
      <c r="Q377" s="172">
        <f>ROUND(E377*P377,2)</f>
        <v>0</v>
      </c>
      <c r="R377" s="172" t="s">
        <v>542</v>
      </c>
      <c r="S377" s="172" t="s">
        <v>133</v>
      </c>
      <c r="T377" s="173" t="s">
        <v>133</v>
      </c>
      <c r="U377" s="159">
        <v>1.1919999999999999</v>
      </c>
      <c r="V377" s="159">
        <f>ROUND(E377*U377,2)</f>
        <v>6.25</v>
      </c>
      <c r="W377" s="159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 t="s">
        <v>224</v>
      </c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</row>
    <row r="378" spans="1:60" outlineLevel="1">
      <c r="A378" s="157"/>
      <c r="B378" s="158"/>
      <c r="C378" s="248" t="s">
        <v>548</v>
      </c>
      <c r="D378" s="249"/>
      <c r="E378" s="249"/>
      <c r="F378" s="249"/>
      <c r="G378" s="24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 t="s">
        <v>226</v>
      </c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</row>
    <row r="379" spans="1:60" outlineLevel="1">
      <c r="A379" s="157"/>
      <c r="B379" s="158"/>
      <c r="C379" s="239" t="s">
        <v>549</v>
      </c>
      <c r="D379" s="240"/>
      <c r="E379" s="240"/>
      <c r="F379" s="240"/>
      <c r="G379" s="240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 t="s">
        <v>136</v>
      </c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</row>
    <row r="380" spans="1:60" outlineLevel="1">
      <c r="A380" s="157"/>
      <c r="B380" s="158"/>
      <c r="C380" s="183" t="s">
        <v>550</v>
      </c>
      <c r="D380" s="181"/>
      <c r="E380" s="182">
        <v>3.24</v>
      </c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 t="s">
        <v>228</v>
      </c>
      <c r="AH380" s="150">
        <v>0</v>
      </c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</row>
    <row r="381" spans="1:60" outlineLevel="1">
      <c r="A381" s="157"/>
      <c r="B381" s="158"/>
      <c r="C381" s="183" t="s">
        <v>551</v>
      </c>
      <c r="D381" s="181"/>
      <c r="E381" s="182">
        <v>2</v>
      </c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0"/>
      <c r="Y381" s="150"/>
      <c r="Z381" s="150"/>
      <c r="AA381" s="150"/>
      <c r="AB381" s="150"/>
      <c r="AC381" s="150"/>
      <c r="AD381" s="150"/>
      <c r="AE381" s="150"/>
      <c r="AF381" s="150"/>
      <c r="AG381" s="150" t="s">
        <v>228</v>
      </c>
      <c r="AH381" s="150">
        <v>0</v>
      </c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</row>
    <row r="382" spans="1:60" outlineLevel="1">
      <c r="A382" s="157"/>
      <c r="B382" s="158"/>
      <c r="C382" s="235"/>
      <c r="D382" s="236"/>
      <c r="E382" s="236"/>
      <c r="F382" s="236"/>
      <c r="G382" s="236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0"/>
      <c r="Y382" s="150"/>
      <c r="Z382" s="150"/>
      <c r="AA382" s="150"/>
      <c r="AB382" s="150"/>
      <c r="AC382" s="150"/>
      <c r="AD382" s="150"/>
      <c r="AE382" s="150"/>
      <c r="AF382" s="150"/>
      <c r="AG382" s="150" t="s">
        <v>138</v>
      </c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</row>
    <row r="383" spans="1:60" outlineLevel="1">
      <c r="A383" s="167">
        <v>67</v>
      </c>
      <c r="B383" s="168" t="s">
        <v>552</v>
      </c>
      <c r="C383" s="177" t="s">
        <v>553</v>
      </c>
      <c r="D383" s="169" t="s">
        <v>258</v>
      </c>
      <c r="E383" s="170">
        <v>1.08</v>
      </c>
      <c r="F383" s="171"/>
      <c r="G383" s="172">
        <f>ROUND(E383*F383,2)</f>
        <v>0</v>
      </c>
      <c r="H383" s="171"/>
      <c r="I383" s="172">
        <f>ROUND(E383*H383,2)</f>
        <v>0</v>
      </c>
      <c r="J383" s="171"/>
      <c r="K383" s="172">
        <f>ROUND(E383*J383,2)</f>
        <v>0</v>
      </c>
      <c r="L383" s="172">
        <v>21</v>
      </c>
      <c r="M383" s="172">
        <f>G383*(1+L383/100)</f>
        <v>0</v>
      </c>
      <c r="N383" s="172">
        <v>2</v>
      </c>
      <c r="O383" s="172">
        <f>ROUND(E383*N383,2)</f>
        <v>2.16</v>
      </c>
      <c r="P383" s="172">
        <v>0</v>
      </c>
      <c r="Q383" s="172">
        <f>ROUND(E383*P383,2)</f>
        <v>0</v>
      </c>
      <c r="R383" s="172"/>
      <c r="S383" s="172" t="s">
        <v>133</v>
      </c>
      <c r="T383" s="173" t="s">
        <v>133</v>
      </c>
      <c r="U383" s="159">
        <v>3.3809999999999998</v>
      </c>
      <c r="V383" s="159">
        <f>ROUND(E383*U383,2)</f>
        <v>3.65</v>
      </c>
      <c r="W383" s="159"/>
      <c r="X383" s="150"/>
      <c r="Y383" s="150"/>
      <c r="Z383" s="150"/>
      <c r="AA383" s="150"/>
      <c r="AB383" s="150"/>
      <c r="AC383" s="150"/>
      <c r="AD383" s="150"/>
      <c r="AE383" s="150"/>
      <c r="AF383" s="150"/>
      <c r="AG383" s="150" t="s">
        <v>224</v>
      </c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</row>
    <row r="384" spans="1:60" outlineLevel="1">
      <c r="A384" s="157"/>
      <c r="B384" s="158"/>
      <c r="C384" s="183" t="s">
        <v>554</v>
      </c>
      <c r="D384" s="181"/>
      <c r="E384" s="182">
        <v>1.08</v>
      </c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 t="s">
        <v>228</v>
      </c>
      <c r="AH384" s="150">
        <v>0</v>
      </c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</row>
    <row r="385" spans="1:60" outlineLevel="1">
      <c r="A385" s="157"/>
      <c r="B385" s="158"/>
      <c r="C385" s="235"/>
      <c r="D385" s="236"/>
      <c r="E385" s="236"/>
      <c r="F385" s="236"/>
      <c r="G385" s="236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 t="s">
        <v>138</v>
      </c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</row>
    <row r="386" spans="1:60" ht="33.75" outlineLevel="1">
      <c r="A386" s="167">
        <v>68</v>
      </c>
      <c r="B386" s="168" t="s">
        <v>555</v>
      </c>
      <c r="C386" s="177" t="s">
        <v>556</v>
      </c>
      <c r="D386" s="169" t="s">
        <v>258</v>
      </c>
      <c r="E386" s="170">
        <v>5.52</v>
      </c>
      <c r="F386" s="171"/>
      <c r="G386" s="172">
        <f>ROUND(E386*F386,2)</f>
        <v>0</v>
      </c>
      <c r="H386" s="171"/>
      <c r="I386" s="172">
        <f>ROUND(E386*H386,2)</f>
        <v>0</v>
      </c>
      <c r="J386" s="171"/>
      <c r="K386" s="172">
        <f>ROUND(E386*J386,2)</f>
        <v>0</v>
      </c>
      <c r="L386" s="172">
        <v>21</v>
      </c>
      <c r="M386" s="172">
        <f>G386*(1+L386/100)</f>
        <v>0</v>
      </c>
      <c r="N386" s="172">
        <v>1.8480000000000001</v>
      </c>
      <c r="O386" s="172">
        <f>ROUND(E386*N386,2)</f>
        <v>10.199999999999999</v>
      </c>
      <c r="P386" s="172">
        <v>0</v>
      </c>
      <c r="Q386" s="172">
        <f>ROUND(E386*P386,2)</f>
        <v>0</v>
      </c>
      <c r="R386" s="172" t="s">
        <v>557</v>
      </c>
      <c r="S386" s="172" t="s">
        <v>133</v>
      </c>
      <c r="T386" s="173" t="s">
        <v>133</v>
      </c>
      <c r="U386" s="159">
        <v>4.3209999999999997</v>
      </c>
      <c r="V386" s="159">
        <f>ROUND(E386*U386,2)</f>
        <v>23.85</v>
      </c>
      <c r="W386" s="159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 t="s">
        <v>224</v>
      </c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</row>
    <row r="387" spans="1:60" outlineLevel="1">
      <c r="A387" s="157"/>
      <c r="B387" s="158"/>
      <c r="C387" s="248" t="s">
        <v>558</v>
      </c>
      <c r="D387" s="249"/>
      <c r="E387" s="249"/>
      <c r="F387" s="249"/>
      <c r="G387" s="24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 t="s">
        <v>226</v>
      </c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</row>
    <row r="388" spans="1:60" outlineLevel="1">
      <c r="A388" s="157"/>
      <c r="B388" s="158"/>
      <c r="C388" s="239" t="s">
        <v>559</v>
      </c>
      <c r="D388" s="240"/>
      <c r="E388" s="240"/>
      <c r="F388" s="240"/>
      <c r="G388" s="240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 t="s">
        <v>136</v>
      </c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</row>
    <row r="389" spans="1:60" outlineLevel="1">
      <c r="A389" s="157"/>
      <c r="B389" s="158"/>
      <c r="C389" s="183" t="s">
        <v>560</v>
      </c>
      <c r="D389" s="181"/>
      <c r="E389" s="182">
        <v>5.52</v>
      </c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 t="s">
        <v>228</v>
      </c>
      <c r="AH389" s="150">
        <v>0</v>
      </c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</row>
    <row r="390" spans="1:60" outlineLevel="1">
      <c r="A390" s="157"/>
      <c r="B390" s="158"/>
      <c r="C390" s="235"/>
      <c r="D390" s="236"/>
      <c r="E390" s="236"/>
      <c r="F390" s="236"/>
      <c r="G390" s="236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 t="s">
        <v>138</v>
      </c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</row>
    <row r="391" spans="1:60" outlineLevel="1">
      <c r="A391" s="167">
        <v>69</v>
      </c>
      <c r="B391" s="168" t="s">
        <v>561</v>
      </c>
      <c r="C391" s="177" t="s">
        <v>562</v>
      </c>
      <c r="D391" s="169" t="s">
        <v>258</v>
      </c>
      <c r="E391" s="170">
        <v>457.2</v>
      </c>
      <c r="F391" s="171"/>
      <c r="G391" s="172">
        <f>ROUND(E391*F391,2)</f>
        <v>0</v>
      </c>
      <c r="H391" s="171"/>
      <c r="I391" s="172">
        <f>ROUND(E391*H391,2)</f>
        <v>0</v>
      </c>
      <c r="J391" s="171"/>
      <c r="K391" s="172">
        <f>ROUND(E391*J391,2)</f>
        <v>0</v>
      </c>
      <c r="L391" s="172">
        <v>21</v>
      </c>
      <c r="M391" s="172">
        <f>G391*(1+L391/100)</f>
        <v>0</v>
      </c>
      <c r="N391" s="172">
        <v>1.7034</v>
      </c>
      <c r="O391" s="172">
        <f>ROUND(E391*N391,2)</f>
        <v>778.79</v>
      </c>
      <c r="P391" s="172">
        <v>0</v>
      </c>
      <c r="Q391" s="172">
        <f>ROUND(E391*P391,2)</f>
        <v>0</v>
      </c>
      <c r="R391" s="172"/>
      <c r="S391" s="172" t="s">
        <v>201</v>
      </c>
      <c r="T391" s="173" t="s">
        <v>563</v>
      </c>
      <c r="U391" s="159">
        <v>1.3029999999999999</v>
      </c>
      <c r="V391" s="159">
        <f>ROUND(E391*U391,2)</f>
        <v>595.73</v>
      </c>
      <c r="W391" s="159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 t="s">
        <v>224</v>
      </c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</row>
    <row r="392" spans="1:60" outlineLevel="1">
      <c r="A392" s="157"/>
      <c r="B392" s="158"/>
      <c r="C392" s="183" t="s">
        <v>564</v>
      </c>
      <c r="D392" s="181"/>
      <c r="E392" s="182">
        <v>313.2</v>
      </c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 t="s">
        <v>228</v>
      </c>
      <c r="AH392" s="150">
        <v>0</v>
      </c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</row>
    <row r="393" spans="1:60" outlineLevel="1">
      <c r="A393" s="157"/>
      <c r="B393" s="158"/>
      <c r="C393" s="183" t="s">
        <v>565</v>
      </c>
      <c r="D393" s="181"/>
      <c r="E393" s="182">
        <v>134.4</v>
      </c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0"/>
      <c r="Y393" s="150"/>
      <c r="Z393" s="150"/>
      <c r="AA393" s="150"/>
      <c r="AB393" s="150"/>
      <c r="AC393" s="150"/>
      <c r="AD393" s="150"/>
      <c r="AE393" s="150"/>
      <c r="AF393" s="150"/>
      <c r="AG393" s="150" t="s">
        <v>228</v>
      </c>
      <c r="AH393" s="150">
        <v>0</v>
      </c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</row>
    <row r="394" spans="1:60" outlineLevel="1">
      <c r="A394" s="157"/>
      <c r="B394" s="158"/>
      <c r="C394" s="183" t="s">
        <v>566</v>
      </c>
      <c r="D394" s="181"/>
      <c r="E394" s="182">
        <v>9.6</v>
      </c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 t="s">
        <v>228</v>
      </c>
      <c r="AH394" s="150">
        <v>0</v>
      </c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</row>
    <row r="395" spans="1:60" outlineLevel="1">
      <c r="A395" s="157"/>
      <c r="B395" s="158"/>
      <c r="C395" s="235"/>
      <c r="D395" s="236"/>
      <c r="E395" s="236"/>
      <c r="F395" s="236"/>
      <c r="G395" s="236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0"/>
      <c r="Y395" s="150"/>
      <c r="Z395" s="150"/>
      <c r="AA395" s="150"/>
      <c r="AB395" s="150"/>
      <c r="AC395" s="150"/>
      <c r="AD395" s="150"/>
      <c r="AE395" s="150"/>
      <c r="AF395" s="150"/>
      <c r="AG395" s="150" t="s">
        <v>138</v>
      </c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</row>
    <row r="396" spans="1:60" outlineLevel="1">
      <c r="A396" s="167">
        <v>70</v>
      </c>
      <c r="B396" s="168" t="s">
        <v>567</v>
      </c>
      <c r="C396" s="177" t="s">
        <v>568</v>
      </c>
      <c r="D396" s="169" t="s">
        <v>258</v>
      </c>
      <c r="E396" s="170">
        <v>114.3</v>
      </c>
      <c r="F396" s="171"/>
      <c r="G396" s="172">
        <f>ROUND(E396*F396,2)</f>
        <v>0</v>
      </c>
      <c r="H396" s="171"/>
      <c r="I396" s="172">
        <f>ROUND(E396*H396,2)</f>
        <v>0</v>
      </c>
      <c r="J396" s="171"/>
      <c r="K396" s="172">
        <f>ROUND(E396*J396,2)</f>
        <v>0</v>
      </c>
      <c r="L396" s="172">
        <v>21</v>
      </c>
      <c r="M396" s="172">
        <f>G396*(1+L396/100)</f>
        <v>0</v>
      </c>
      <c r="N396" s="172">
        <v>1.7034</v>
      </c>
      <c r="O396" s="172">
        <f>ROUND(E396*N396,2)</f>
        <v>194.7</v>
      </c>
      <c r="P396" s="172">
        <v>0</v>
      </c>
      <c r="Q396" s="172">
        <f>ROUND(E396*P396,2)</f>
        <v>0</v>
      </c>
      <c r="R396" s="172"/>
      <c r="S396" s="172" t="s">
        <v>201</v>
      </c>
      <c r="T396" s="173" t="s">
        <v>134</v>
      </c>
      <c r="U396" s="159">
        <v>1.3029999999999999</v>
      </c>
      <c r="V396" s="159">
        <f>ROUND(E396*U396,2)</f>
        <v>148.93</v>
      </c>
      <c r="W396" s="159"/>
      <c r="X396" s="150"/>
      <c r="Y396" s="150"/>
      <c r="Z396" s="150"/>
      <c r="AA396" s="150"/>
      <c r="AB396" s="150"/>
      <c r="AC396" s="150"/>
      <c r="AD396" s="150"/>
      <c r="AE396" s="150"/>
      <c r="AF396" s="150"/>
      <c r="AG396" s="150" t="s">
        <v>224</v>
      </c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</row>
    <row r="397" spans="1:60" outlineLevel="1">
      <c r="A397" s="157"/>
      <c r="B397" s="158"/>
      <c r="C397" s="183" t="s">
        <v>569</v>
      </c>
      <c r="D397" s="181"/>
      <c r="E397" s="182">
        <v>78.3</v>
      </c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0"/>
      <c r="Y397" s="150"/>
      <c r="Z397" s="150"/>
      <c r="AA397" s="150"/>
      <c r="AB397" s="150"/>
      <c r="AC397" s="150"/>
      <c r="AD397" s="150"/>
      <c r="AE397" s="150"/>
      <c r="AF397" s="150"/>
      <c r="AG397" s="150" t="s">
        <v>228</v>
      </c>
      <c r="AH397" s="150">
        <v>0</v>
      </c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</row>
    <row r="398" spans="1:60" outlineLevel="1">
      <c r="A398" s="157"/>
      <c r="B398" s="158"/>
      <c r="C398" s="183" t="s">
        <v>570</v>
      </c>
      <c r="D398" s="181"/>
      <c r="E398" s="182">
        <v>33.6</v>
      </c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0"/>
      <c r="Y398" s="150"/>
      <c r="Z398" s="150"/>
      <c r="AA398" s="150"/>
      <c r="AB398" s="150"/>
      <c r="AC398" s="150"/>
      <c r="AD398" s="150"/>
      <c r="AE398" s="150"/>
      <c r="AF398" s="150"/>
      <c r="AG398" s="150" t="s">
        <v>228</v>
      </c>
      <c r="AH398" s="150">
        <v>0</v>
      </c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</row>
    <row r="399" spans="1:60" outlineLevel="1">
      <c r="A399" s="157"/>
      <c r="B399" s="158"/>
      <c r="C399" s="183" t="s">
        <v>571</v>
      </c>
      <c r="D399" s="181"/>
      <c r="E399" s="182">
        <v>2.4</v>
      </c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0"/>
      <c r="Y399" s="150"/>
      <c r="Z399" s="150"/>
      <c r="AA399" s="150"/>
      <c r="AB399" s="150"/>
      <c r="AC399" s="150"/>
      <c r="AD399" s="150"/>
      <c r="AE399" s="150"/>
      <c r="AF399" s="150"/>
      <c r="AG399" s="150" t="s">
        <v>228</v>
      </c>
      <c r="AH399" s="150">
        <v>0</v>
      </c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</row>
    <row r="400" spans="1:60" outlineLevel="1">
      <c r="A400" s="157"/>
      <c r="B400" s="158"/>
      <c r="C400" s="235"/>
      <c r="D400" s="236"/>
      <c r="E400" s="236"/>
      <c r="F400" s="236"/>
      <c r="G400" s="236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0"/>
      <c r="Y400" s="150"/>
      <c r="Z400" s="150"/>
      <c r="AA400" s="150"/>
      <c r="AB400" s="150"/>
      <c r="AC400" s="150"/>
      <c r="AD400" s="150"/>
      <c r="AE400" s="150"/>
      <c r="AF400" s="150"/>
      <c r="AG400" s="150" t="s">
        <v>138</v>
      </c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</row>
    <row r="401" spans="1:60">
      <c r="A401" s="161" t="s">
        <v>128</v>
      </c>
      <c r="B401" s="162" t="s">
        <v>73</v>
      </c>
      <c r="C401" s="176" t="s">
        <v>74</v>
      </c>
      <c r="D401" s="163"/>
      <c r="E401" s="164"/>
      <c r="F401" s="165"/>
      <c r="G401" s="165">
        <f>SUMIF(AG402:AG442,"&lt;&gt;NOR",G402:G442)</f>
        <v>0</v>
      </c>
      <c r="H401" s="165"/>
      <c r="I401" s="165">
        <f>SUM(I402:I442)</f>
        <v>0</v>
      </c>
      <c r="J401" s="165"/>
      <c r="K401" s="165">
        <f>SUM(K402:K442)</f>
        <v>0</v>
      </c>
      <c r="L401" s="165"/>
      <c r="M401" s="165">
        <f>SUM(M402:M442)</f>
        <v>0</v>
      </c>
      <c r="N401" s="165"/>
      <c r="O401" s="165">
        <f>SUM(O402:O442)</f>
        <v>152.53</v>
      </c>
      <c r="P401" s="165"/>
      <c r="Q401" s="165">
        <f>SUM(Q402:Q442)</f>
        <v>0</v>
      </c>
      <c r="R401" s="165"/>
      <c r="S401" s="165"/>
      <c r="T401" s="166"/>
      <c r="U401" s="160"/>
      <c r="V401" s="160">
        <f>SUM(V402:V442)</f>
        <v>119.27</v>
      </c>
      <c r="W401" s="160"/>
      <c r="AG401" t="s">
        <v>129</v>
      </c>
    </row>
    <row r="402" spans="1:60" outlineLevel="1">
      <c r="A402" s="167">
        <v>71</v>
      </c>
      <c r="B402" s="168" t="s">
        <v>572</v>
      </c>
      <c r="C402" s="177" t="s">
        <v>573</v>
      </c>
      <c r="D402" s="169" t="s">
        <v>222</v>
      </c>
      <c r="E402" s="170">
        <v>18</v>
      </c>
      <c r="F402" s="171"/>
      <c r="G402" s="172">
        <f>ROUND(E402*F402,2)</f>
        <v>0</v>
      </c>
      <c r="H402" s="171"/>
      <c r="I402" s="172">
        <f>ROUND(E402*H402,2)</f>
        <v>0</v>
      </c>
      <c r="J402" s="171"/>
      <c r="K402" s="172">
        <f>ROUND(E402*J402,2)</f>
        <v>0</v>
      </c>
      <c r="L402" s="172">
        <v>21</v>
      </c>
      <c r="M402" s="172">
        <f>G402*(1+L402/100)</f>
        <v>0</v>
      </c>
      <c r="N402" s="172">
        <v>0.71643999999999997</v>
      </c>
      <c r="O402" s="172">
        <f>ROUND(E402*N402,2)</f>
        <v>12.9</v>
      </c>
      <c r="P402" s="172">
        <v>0</v>
      </c>
      <c r="Q402" s="172">
        <f>ROUND(E402*P402,2)</f>
        <v>0</v>
      </c>
      <c r="R402" s="172" t="s">
        <v>501</v>
      </c>
      <c r="S402" s="172" t="s">
        <v>133</v>
      </c>
      <c r="T402" s="173" t="s">
        <v>133</v>
      </c>
      <c r="U402" s="159">
        <v>7.2999999999999995E-2</v>
      </c>
      <c r="V402" s="159">
        <f>ROUND(E402*U402,2)</f>
        <v>1.31</v>
      </c>
      <c r="W402" s="159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 t="s">
        <v>224</v>
      </c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</row>
    <row r="403" spans="1:60" outlineLevel="1">
      <c r="A403" s="157"/>
      <c r="B403" s="158"/>
      <c r="C403" s="248" t="s">
        <v>574</v>
      </c>
      <c r="D403" s="249"/>
      <c r="E403" s="249"/>
      <c r="F403" s="249"/>
      <c r="G403" s="24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 t="s">
        <v>226</v>
      </c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</row>
    <row r="404" spans="1:60" outlineLevel="1">
      <c r="A404" s="157"/>
      <c r="B404" s="158"/>
      <c r="C404" s="183" t="s">
        <v>270</v>
      </c>
      <c r="D404" s="181"/>
      <c r="E404" s="182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 t="s">
        <v>228</v>
      </c>
      <c r="AH404" s="150">
        <v>0</v>
      </c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</row>
    <row r="405" spans="1:60" outlineLevel="1">
      <c r="A405" s="157"/>
      <c r="B405" s="158"/>
      <c r="C405" s="183" t="s">
        <v>508</v>
      </c>
      <c r="D405" s="181"/>
      <c r="E405" s="182">
        <v>18</v>
      </c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 t="s">
        <v>228</v>
      </c>
      <c r="AH405" s="150">
        <v>0</v>
      </c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</row>
    <row r="406" spans="1:60" outlineLevel="1">
      <c r="A406" s="157"/>
      <c r="B406" s="158"/>
      <c r="C406" s="235"/>
      <c r="D406" s="236"/>
      <c r="E406" s="236"/>
      <c r="F406" s="236"/>
      <c r="G406" s="236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 t="s">
        <v>138</v>
      </c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</row>
    <row r="407" spans="1:60" ht="22.5" outlineLevel="1">
      <c r="A407" s="167">
        <v>72</v>
      </c>
      <c r="B407" s="168" t="s">
        <v>575</v>
      </c>
      <c r="C407" s="177" t="s">
        <v>576</v>
      </c>
      <c r="D407" s="169" t="s">
        <v>222</v>
      </c>
      <c r="E407" s="170">
        <v>252.5</v>
      </c>
      <c r="F407" s="171"/>
      <c r="G407" s="172">
        <f>ROUND(E407*F407,2)</f>
        <v>0</v>
      </c>
      <c r="H407" s="171"/>
      <c r="I407" s="172">
        <f>ROUND(E407*H407,2)</f>
        <v>0</v>
      </c>
      <c r="J407" s="171"/>
      <c r="K407" s="172">
        <f>ROUND(E407*J407,2)</f>
        <v>0</v>
      </c>
      <c r="L407" s="172">
        <v>21</v>
      </c>
      <c r="M407" s="172">
        <f>G407*(1+L407/100)</f>
        <v>0</v>
      </c>
      <c r="N407" s="172">
        <v>0.378</v>
      </c>
      <c r="O407" s="172">
        <f>ROUND(E407*N407,2)</f>
        <v>95.45</v>
      </c>
      <c r="P407" s="172">
        <v>0</v>
      </c>
      <c r="Q407" s="172">
        <f>ROUND(E407*P407,2)</f>
        <v>0</v>
      </c>
      <c r="R407" s="172" t="s">
        <v>501</v>
      </c>
      <c r="S407" s="172" t="s">
        <v>133</v>
      </c>
      <c r="T407" s="173" t="s">
        <v>133</v>
      </c>
      <c r="U407" s="159">
        <v>2.5999999999999999E-2</v>
      </c>
      <c r="V407" s="159">
        <f>ROUND(E407*U407,2)</f>
        <v>6.57</v>
      </c>
      <c r="W407" s="159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 t="s">
        <v>224</v>
      </c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</row>
    <row r="408" spans="1:60" outlineLevel="1">
      <c r="A408" s="157"/>
      <c r="B408" s="158"/>
      <c r="C408" s="233" t="s">
        <v>577</v>
      </c>
      <c r="D408" s="234"/>
      <c r="E408" s="234"/>
      <c r="F408" s="234"/>
      <c r="G408" s="234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 t="s">
        <v>136</v>
      </c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</row>
    <row r="409" spans="1:60" outlineLevel="1">
      <c r="A409" s="157"/>
      <c r="B409" s="158"/>
      <c r="C409" s="183" t="s">
        <v>266</v>
      </c>
      <c r="D409" s="181"/>
      <c r="E409" s="182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 t="s">
        <v>228</v>
      </c>
      <c r="AH409" s="150">
        <v>0</v>
      </c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</row>
    <row r="410" spans="1:60" outlineLevel="1">
      <c r="A410" s="157"/>
      <c r="B410" s="158"/>
      <c r="C410" s="183" t="s">
        <v>578</v>
      </c>
      <c r="D410" s="181"/>
      <c r="E410" s="182">
        <v>54</v>
      </c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 t="s">
        <v>228</v>
      </c>
      <c r="AH410" s="150">
        <v>0</v>
      </c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</row>
    <row r="411" spans="1:60" outlineLevel="1">
      <c r="A411" s="157"/>
      <c r="B411" s="158"/>
      <c r="C411" s="183" t="s">
        <v>579</v>
      </c>
      <c r="D411" s="181"/>
      <c r="E411" s="182">
        <v>108</v>
      </c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 t="s">
        <v>228</v>
      </c>
      <c r="AH411" s="150">
        <v>0</v>
      </c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</row>
    <row r="412" spans="1:60" outlineLevel="1">
      <c r="A412" s="157"/>
      <c r="B412" s="158"/>
      <c r="C412" s="183" t="s">
        <v>580</v>
      </c>
      <c r="D412" s="181"/>
      <c r="E412" s="182">
        <v>64</v>
      </c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0"/>
      <c r="Y412" s="150"/>
      <c r="Z412" s="150"/>
      <c r="AA412" s="150"/>
      <c r="AB412" s="150"/>
      <c r="AC412" s="150"/>
      <c r="AD412" s="150"/>
      <c r="AE412" s="150"/>
      <c r="AF412" s="150"/>
      <c r="AG412" s="150" t="s">
        <v>228</v>
      </c>
      <c r="AH412" s="150">
        <v>0</v>
      </c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</row>
    <row r="413" spans="1:60" outlineLevel="1">
      <c r="A413" s="157"/>
      <c r="B413" s="158"/>
      <c r="C413" s="183" t="s">
        <v>581</v>
      </c>
      <c r="D413" s="181"/>
      <c r="E413" s="182">
        <v>16</v>
      </c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0"/>
      <c r="Y413" s="150"/>
      <c r="Z413" s="150"/>
      <c r="AA413" s="150"/>
      <c r="AB413" s="150"/>
      <c r="AC413" s="150"/>
      <c r="AD413" s="150"/>
      <c r="AE413" s="150"/>
      <c r="AF413" s="150"/>
      <c r="AG413" s="150" t="s">
        <v>228</v>
      </c>
      <c r="AH413" s="150">
        <v>0</v>
      </c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</row>
    <row r="414" spans="1:60" outlineLevel="1">
      <c r="A414" s="157"/>
      <c r="B414" s="158"/>
      <c r="C414" s="183" t="s">
        <v>270</v>
      </c>
      <c r="D414" s="181"/>
      <c r="E414" s="182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0"/>
      <c r="Y414" s="150"/>
      <c r="Z414" s="150"/>
      <c r="AA414" s="150"/>
      <c r="AB414" s="150"/>
      <c r="AC414" s="150"/>
      <c r="AD414" s="150"/>
      <c r="AE414" s="150"/>
      <c r="AF414" s="150"/>
      <c r="AG414" s="150" t="s">
        <v>228</v>
      </c>
      <c r="AH414" s="150">
        <v>0</v>
      </c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</row>
    <row r="415" spans="1:60" outlineLevel="1">
      <c r="A415" s="157"/>
      <c r="B415" s="158"/>
      <c r="C415" s="183" t="s">
        <v>582</v>
      </c>
      <c r="D415" s="181"/>
      <c r="E415" s="182">
        <v>10.5</v>
      </c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0"/>
      <c r="Y415" s="150"/>
      <c r="Z415" s="150"/>
      <c r="AA415" s="150"/>
      <c r="AB415" s="150"/>
      <c r="AC415" s="150"/>
      <c r="AD415" s="150"/>
      <c r="AE415" s="150"/>
      <c r="AF415" s="150"/>
      <c r="AG415" s="150" t="s">
        <v>228</v>
      </c>
      <c r="AH415" s="150">
        <v>0</v>
      </c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</row>
    <row r="416" spans="1:60" outlineLevel="1">
      <c r="A416" s="157"/>
      <c r="B416" s="158"/>
      <c r="C416" s="235"/>
      <c r="D416" s="236"/>
      <c r="E416" s="236"/>
      <c r="F416" s="236"/>
      <c r="G416" s="236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0"/>
      <c r="Y416" s="150"/>
      <c r="Z416" s="150"/>
      <c r="AA416" s="150"/>
      <c r="AB416" s="150"/>
      <c r="AC416" s="150"/>
      <c r="AD416" s="150"/>
      <c r="AE416" s="150"/>
      <c r="AF416" s="150"/>
      <c r="AG416" s="150" t="s">
        <v>138</v>
      </c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</row>
    <row r="417" spans="1:60" ht="22.5" outlineLevel="1">
      <c r="A417" s="167">
        <v>73</v>
      </c>
      <c r="B417" s="168" t="s">
        <v>583</v>
      </c>
      <c r="C417" s="177" t="s">
        <v>584</v>
      </c>
      <c r="D417" s="169" t="s">
        <v>222</v>
      </c>
      <c r="E417" s="170">
        <v>32.25</v>
      </c>
      <c r="F417" s="171"/>
      <c r="G417" s="172">
        <f>ROUND(E417*F417,2)</f>
        <v>0</v>
      </c>
      <c r="H417" s="171"/>
      <c r="I417" s="172">
        <f>ROUND(E417*H417,2)</f>
        <v>0</v>
      </c>
      <c r="J417" s="171"/>
      <c r="K417" s="172">
        <f>ROUND(E417*J417,2)</f>
        <v>0</v>
      </c>
      <c r="L417" s="172">
        <v>21</v>
      </c>
      <c r="M417" s="172">
        <f>G417*(1+L417/100)</f>
        <v>0</v>
      </c>
      <c r="N417" s="172">
        <v>0.18462999999999999</v>
      </c>
      <c r="O417" s="172">
        <f>ROUND(E417*N417,2)</f>
        <v>5.95</v>
      </c>
      <c r="P417" s="172">
        <v>0</v>
      </c>
      <c r="Q417" s="172">
        <f>ROUND(E417*P417,2)</f>
        <v>0</v>
      </c>
      <c r="R417" s="172" t="s">
        <v>501</v>
      </c>
      <c r="S417" s="172" t="s">
        <v>133</v>
      </c>
      <c r="T417" s="173" t="s">
        <v>133</v>
      </c>
      <c r="U417" s="159">
        <v>6.4000000000000001E-2</v>
      </c>
      <c r="V417" s="159">
        <f>ROUND(E417*U417,2)</f>
        <v>2.06</v>
      </c>
      <c r="W417" s="159"/>
      <c r="X417" s="150"/>
      <c r="Y417" s="150"/>
      <c r="Z417" s="150"/>
      <c r="AA417" s="150"/>
      <c r="AB417" s="150"/>
      <c r="AC417" s="150"/>
      <c r="AD417" s="150"/>
      <c r="AE417" s="150"/>
      <c r="AF417" s="150"/>
      <c r="AG417" s="150" t="s">
        <v>224</v>
      </c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</row>
    <row r="418" spans="1:60" outlineLevel="1">
      <c r="A418" s="157"/>
      <c r="B418" s="158"/>
      <c r="C418" s="248" t="s">
        <v>585</v>
      </c>
      <c r="D418" s="249"/>
      <c r="E418" s="249"/>
      <c r="F418" s="249"/>
      <c r="G418" s="24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0"/>
      <c r="Y418" s="150"/>
      <c r="Z418" s="150"/>
      <c r="AA418" s="150"/>
      <c r="AB418" s="150"/>
      <c r="AC418" s="150"/>
      <c r="AD418" s="150"/>
      <c r="AE418" s="150"/>
      <c r="AF418" s="150"/>
      <c r="AG418" s="150" t="s">
        <v>226</v>
      </c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</row>
    <row r="419" spans="1:60" outlineLevel="1">
      <c r="A419" s="157"/>
      <c r="B419" s="158"/>
      <c r="C419" s="183" t="s">
        <v>266</v>
      </c>
      <c r="D419" s="181"/>
      <c r="E419" s="182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0"/>
      <c r="Y419" s="150"/>
      <c r="Z419" s="150"/>
      <c r="AA419" s="150"/>
      <c r="AB419" s="150"/>
      <c r="AC419" s="150"/>
      <c r="AD419" s="150"/>
      <c r="AE419" s="150"/>
      <c r="AF419" s="150"/>
      <c r="AG419" s="150" t="s">
        <v>228</v>
      </c>
      <c r="AH419" s="150">
        <v>0</v>
      </c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</row>
    <row r="420" spans="1:60" outlineLevel="1">
      <c r="A420" s="157"/>
      <c r="B420" s="158"/>
      <c r="C420" s="183" t="s">
        <v>511</v>
      </c>
      <c r="D420" s="181"/>
      <c r="E420" s="182">
        <v>27</v>
      </c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 t="s">
        <v>228</v>
      </c>
      <c r="AH420" s="150">
        <v>0</v>
      </c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</row>
    <row r="421" spans="1:60" outlineLevel="1">
      <c r="A421" s="157"/>
      <c r="B421" s="158"/>
      <c r="C421" s="183" t="s">
        <v>270</v>
      </c>
      <c r="D421" s="181"/>
      <c r="E421" s="182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 t="s">
        <v>228</v>
      </c>
      <c r="AH421" s="150">
        <v>0</v>
      </c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</row>
    <row r="422" spans="1:60" outlineLevel="1">
      <c r="A422" s="157"/>
      <c r="B422" s="158"/>
      <c r="C422" s="183" t="s">
        <v>512</v>
      </c>
      <c r="D422" s="181"/>
      <c r="E422" s="182">
        <v>5.25</v>
      </c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 t="s">
        <v>228</v>
      </c>
      <c r="AH422" s="150">
        <v>0</v>
      </c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</row>
    <row r="423" spans="1:60" outlineLevel="1">
      <c r="A423" s="157"/>
      <c r="B423" s="158"/>
      <c r="C423" s="235"/>
      <c r="D423" s="236"/>
      <c r="E423" s="236"/>
      <c r="F423" s="236"/>
      <c r="G423" s="236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 t="s">
        <v>138</v>
      </c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</row>
    <row r="424" spans="1:60" ht="22.5" outlineLevel="1">
      <c r="A424" s="167">
        <v>74</v>
      </c>
      <c r="B424" s="168" t="s">
        <v>586</v>
      </c>
      <c r="C424" s="177" t="s">
        <v>587</v>
      </c>
      <c r="D424" s="169" t="s">
        <v>222</v>
      </c>
      <c r="E424" s="170">
        <v>32.25</v>
      </c>
      <c r="F424" s="171"/>
      <c r="G424" s="172">
        <f>ROUND(E424*F424,2)</f>
        <v>0</v>
      </c>
      <c r="H424" s="171"/>
      <c r="I424" s="172">
        <f>ROUND(E424*H424,2)</f>
        <v>0</v>
      </c>
      <c r="J424" s="171"/>
      <c r="K424" s="172">
        <f>ROUND(E424*J424,2)</f>
        <v>0</v>
      </c>
      <c r="L424" s="172">
        <v>21</v>
      </c>
      <c r="M424" s="172">
        <f>G424*(1+L424/100)</f>
        <v>0</v>
      </c>
      <c r="N424" s="172">
        <v>5.0000000000000001E-4</v>
      </c>
      <c r="O424" s="172">
        <f>ROUND(E424*N424,2)</f>
        <v>0.02</v>
      </c>
      <c r="P424" s="172">
        <v>0</v>
      </c>
      <c r="Q424" s="172">
        <f>ROUND(E424*P424,2)</f>
        <v>0</v>
      </c>
      <c r="R424" s="172" t="s">
        <v>501</v>
      </c>
      <c r="S424" s="172" t="s">
        <v>133</v>
      </c>
      <c r="T424" s="173" t="s">
        <v>133</v>
      </c>
      <c r="U424" s="159">
        <v>2E-3</v>
      </c>
      <c r="V424" s="159">
        <f>ROUND(E424*U424,2)</f>
        <v>0.06</v>
      </c>
      <c r="W424" s="159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 t="s">
        <v>224</v>
      </c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</row>
    <row r="425" spans="1:60" outlineLevel="1">
      <c r="A425" s="157"/>
      <c r="B425" s="158"/>
      <c r="C425" s="237"/>
      <c r="D425" s="238"/>
      <c r="E425" s="238"/>
      <c r="F425" s="238"/>
      <c r="G425" s="238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 t="s">
        <v>138</v>
      </c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</row>
    <row r="426" spans="1:60" ht="22.5" outlineLevel="1">
      <c r="A426" s="167">
        <v>75</v>
      </c>
      <c r="B426" s="168" t="s">
        <v>588</v>
      </c>
      <c r="C426" s="177" t="s">
        <v>589</v>
      </c>
      <c r="D426" s="169" t="s">
        <v>222</v>
      </c>
      <c r="E426" s="170">
        <v>40.25</v>
      </c>
      <c r="F426" s="171"/>
      <c r="G426" s="172">
        <f>ROUND(E426*F426,2)</f>
        <v>0</v>
      </c>
      <c r="H426" s="171"/>
      <c r="I426" s="172">
        <f>ROUND(E426*H426,2)</f>
        <v>0</v>
      </c>
      <c r="J426" s="171"/>
      <c r="K426" s="172">
        <f>ROUND(E426*J426,2)</f>
        <v>0</v>
      </c>
      <c r="L426" s="172">
        <v>21</v>
      </c>
      <c r="M426" s="172">
        <f>G426*(1+L426/100)</f>
        <v>0</v>
      </c>
      <c r="N426" s="172">
        <v>0.10373</v>
      </c>
      <c r="O426" s="172">
        <f>ROUND(E426*N426,2)</f>
        <v>4.18</v>
      </c>
      <c r="P426" s="172">
        <v>0</v>
      </c>
      <c r="Q426" s="172">
        <f>ROUND(E426*P426,2)</f>
        <v>0</v>
      </c>
      <c r="R426" s="172" t="s">
        <v>501</v>
      </c>
      <c r="S426" s="172" t="s">
        <v>133</v>
      </c>
      <c r="T426" s="173" t="s">
        <v>133</v>
      </c>
      <c r="U426" s="159">
        <v>6.4000000000000001E-2</v>
      </c>
      <c r="V426" s="159">
        <f>ROUND(E426*U426,2)</f>
        <v>2.58</v>
      </c>
      <c r="W426" s="159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 t="s">
        <v>224</v>
      </c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</row>
    <row r="427" spans="1:60" outlineLevel="1">
      <c r="A427" s="157"/>
      <c r="B427" s="158"/>
      <c r="C427" s="183" t="s">
        <v>266</v>
      </c>
      <c r="D427" s="181"/>
      <c r="E427" s="182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 t="s">
        <v>228</v>
      </c>
      <c r="AH427" s="150">
        <v>0</v>
      </c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</row>
    <row r="428" spans="1:60" outlineLevel="1">
      <c r="A428" s="157"/>
      <c r="B428" s="158"/>
      <c r="C428" s="183" t="s">
        <v>518</v>
      </c>
      <c r="D428" s="181"/>
      <c r="E428" s="182">
        <v>33.25</v>
      </c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 t="s">
        <v>228</v>
      </c>
      <c r="AH428" s="150">
        <v>0</v>
      </c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</row>
    <row r="429" spans="1:60" outlineLevel="1">
      <c r="A429" s="157"/>
      <c r="B429" s="158"/>
      <c r="C429" s="183" t="s">
        <v>270</v>
      </c>
      <c r="D429" s="181"/>
      <c r="E429" s="182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 t="s">
        <v>228</v>
      </c>
      <c r="AH429" s="150">
        <v>0</v>
      </c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</row>
    <row r="430" spans="1:60" outlineLevel="1">
      <c r="A430" s="157"/>
      <c r="B430" s="158"/>
      <c r="C430" s="183" t="s">
        <v>519</v>
      </c>
      <c r="D430" s="181"/>
      <c r="E430" s="182">
        <v>7</v>
      </c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 t="s">
        <v>228</v>
      </c>
      <c r="AH430" s="150">
        <v>0</v>
      </c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</row>
    <row r="431" spans="1:60" outlineLevel="1">
      <c r="A431" s="157"/>
      <c r="B431" s="158"/>
      <c r="C431" s="235"/>
      <c r="D431" s="236"/>
      <c r="E431" s="236"/>
      <c r="F431" s="236"/>
      <c r="G431" s="236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 t="s">
        <v>138</v>
      </c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</row>
    <row r="432" spans="1:60" outlineLevel="1">
      <c r="A432" s="167">
        <v>76</v>
      </c>
      <c r="B432" s="168" t="s">
        <v>590</v>
      </c>
      <c r="C432" s="177" t="s">
        <v>591</v>
      </c>
      <c r="D432" s="169" t="s">
        <v>222</v>
      </c>
      <c r="E432" s="170">
        <v>94</v>
      </c>
      <c r="F432" s="171"/>
      <c r="G432" s="172">
        <f>ROUND(E432*F432,2)</f>
        <v>0</v>
      </c>
      <c r="H432" s="171"/>
      <c r="I432" s="172">
        <f>ROUND(E432*H432,2)</f>
        <v>0</v>
      </c>
      <c r="J432" s="171"/>
      <c r="K432" s="172">
        <f>ROUND(E432*J432,2)</f>
        <v>0</v>
      </c>
      <c r="L432" s="172">
        <v>21</v>
      </c>
      <c r="M432" s="172">
        <f>G432*(1+L432/100)</f>
        <v>0</v>
      </c>
      <c r="N432" s="172">
        <v>0.11</v>
      </c>
      <c r="O432" s="172">
        <f>ROUND(E432*N432,2)</f>
        <v>10.34</v>
      </c>
      <c r="P432" s="172">
        <v>0</v>
      </c>
      <c r="Q432" s="172">
        <f>ROUND(E432*P432,2)</f>
        <v>0</v>
      </c>
      <c r="R432" s="172" t="s">
        <v>501</v>
      </c>
      <c r="S432" s="172" t="s">
        <v>133</v>
      </c>
      <c r="T432" s="173" t="s">
        <v>133</v>
      </c>
      <c r="U432" s="159">
        <v>1.135</v>
      </c>
      <c r="V432" s="159">
        <f>ROUND(E432*U432,2)</f>
        <v>106.69</v>
      </c>
      <c r="W432" s="159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 t="s">
        <v>224</v>
      </c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</row>
    <row r="433" spans="1:60" outlineLevel="1">
      <c r="A433" s="157"/>
      <c r="B433" s="158"/>
      <c r="C433" s="248" t="s">
        <v>592</v>
      </c>
      <c r="D433" s="249"/>
      <c r="E433" s="249"/>
      <c r="F433" s="249"/>
      <c r="G433" s="24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0"/>
      <c r="Y433" s="150"/>
      <c r="Z433" s="150"/>
      <c r="AA433" s="150"/>
      <c r="AB433" s="150"/>
      <c r="AC433" s="150"/>
      <c r="AD433" s="150"/>
      <c r="AE433" s="150"/>
      <c r="AF433" s="150"/>
      <c r="AG433" s="150" t="s">
        <v>226</v>
      </c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</row>
    <row r="434" spans="1:60" outlineLevel="1">
      <c r="A434" s="157"/>
      <c r="B434" s="158"/>
      <c r="C434" s="183" t="s">
        <v>266</v>
      </c>
      <c r="D434" s="181"/>
      <c r="E434" s="182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0"/>
      <c r="Y434" s="150"/>
      <c r="Z434" s="150"/>
      <c r="AA434" s="150"/>
      <c r="AB434" s="150"/>
      <c r="AC434" s="150"/>
      <c r="AD434" s="150"/>
      <c r="AE434" s="150"/>
      <c r="AF434" s="150"/>
      <c r="AG434" s="150" t="s">
        <v>228</v>
      </c>
      <c r="AH434" s="150">
        <v>0</v>
      </c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</row>
    <row r="435" spans="1:60" outlineLevel="1">
      <c r="A435" s="157"/>
      <c r="B435" s="158"/>
      <c r="C435" s="183" t="s">
        <v>503</v>
      </c>
      <c r="D435" s="181"/>
      <c r="E435" s="182">
        <v>54</v>
      </c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 t="s">
        <v>228</v>
      </c>
      <c r="AH435" s="150">
        <v>0</v>
      </c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</row>
    <row r="436" spans="1:60" outlineLevel="1">
      <c r="A436" s="157"/>
      <c r="B436" s="158"/>
      <c r="C436" s="183" t="s">
        <v>504</v>
      </c>
      <c r="D436" s="181"/>
      <c r="E436" s="182">
        <v>32</v>
      </c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0"/>
      <c r="Y436" s="150"/>
      <c r="Z436" s="150"/>
      <c r="AA436" s="150"/>
      <c r="AB436" s="150"/>
      <c r="AC436" s="150"/>
      <c r="AD436" s="150"/>
      <c r="AE436" s="150"/>
      <c r="AF436" s="150"/>
      <c r="AG436" s="150" t="s">
        <v>228</v>
      </c>
      <c r="AH436" s="150">
        <v>0</v>
      </c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</row>
    <row r="437" spans="1:60" outlineLevel="1">
      <c r="A437" s="157"/>
      <c r="B437" s="158"/>
      <c r="C437" s="183" t="s">
        <v>505</v>
      </c>
      <c r="D437" s="181"/>
      <c r="E437" s="182">
        <v>8</v>
      </c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0"/>
      <c r="Y437" s="150"/>
      <c r="Z437" s="150"/>
      <c r="AA437" s="150"/>
      <c r="AB437" s="150"/>
      <c r="AC437" s="150"/>
      <c r="AD437" s="150"/>
      <c r="AE437" s="150"/>
      <c r="AF437" s="150"/>
      <c r="AG437" s="150" t="s">
        <v>228</v>
      </c>
      <c r="AH437" s="150">
        <v>0</v>
      </c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</row>
    <row r="438" spans="1:60" outlineLevel="1">
      <c r="A438" s="157"/>
      <c r="B438" s="158"/>
      <c r="C438" s="235"/>
      <c r="D438" s="236"/>
      <c r="E438" s="236"/>
      <c r="F438" s="236"/>
      <c r="G438" s="236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 t="s">
        <v>138</v>
      </c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</row>
    <row r="439" spans="1:60" outlineLevel="1">
      <c r="A439" s="167">
        <v>77</v>
      </c>
      <c r="B439" s="168" t="s">
        <v>593</v>
      </c>
      <c r="C439" s="177" t="s">
        <v>594</v>
      </c>
      <c r="D439" s="169" t="s">
        <v>497</v>
      </c>
      <c r="E439" s="170">
        <v>23.687999999999999</v>
      </c>
      <c r="F439" s="171"/>
      <c r="G439" s="172">
        <f>ROUND(E439*F439,2)</f>
        <v>0</v>
      </c>
      <c r="H439" s="171"/>
      <c r="I439" s="172">
        <f>ROUND(E439*H439,2)</f>
        <v>0</v>
      </c>
      <c r="J439" s="171"/>
      <c r="K439" s="172">
        <f>ROUND(E439*J439,2)</f>
        <v>0</v>
      </c>
      <c r="L439" s="172">
        <v>21</v>
      </c>
      <c r="M439" s="172">
        <f>G439*(1+L439/100)</f>
        <v>0</v>
      </c>
      <c r="N439" s="172">
        <v>1</v>
      </c>
      <c r="O439" s="172">
        <f>ROUND(E439*N439,2)</f>
        <v>23.69</v>
      </c>
      <c r="P439" s="172">
        <v>0</v>
      </c>
      <c r="Q439" s="172">
        <f>ROUND(E439*P439,2)</f>
        <v>0</v>
      </c>
      <c r="R439" s="172" t="s">
        <v>487</v>
      </c>
      <c r="S439" s="172" t="s">
        <v>133</v>
      </c>
      <c r="T439" s="173" t="s">
        <v>133</v>
      </c>
      <c r="U439" s="159">
        <v>0</v>
      </c>
      <c r="V439" s="159">
        <f>ROUND(E439*U439,2)</f>
        <v>0</v>
      </c>
      <c r="W439" s="159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 t="s">
        <v>488</v>
      </c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</row>
    <row r="440" spans="1:60" outlineLevel="1">
      <c r="A440" s="157"/>
      <c r="B440" s="158"/>
      <c r="C440" s="233" t="s">
        <v>595</v>
      </c>
      <c r="D440" s="234"/>
      <c r="E440" s="234"/>
      <c r="F440" s="234"/>
      <c r="G440" s="234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 t="s">
        <v>136</v>
      </c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</row>
    <row r="441" spans="1:60" outlineLevel="1">
      <c r="A441" s="157"/>
      <c r="B441" s="158"/>
      <c r="C441" s="183" t="s">
        <v>596</v>
      </c>
      <c r="D441" s="181"/>
      <c r="E441" s="182">
        <v>23.687999999999999</v>
      </c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 t="s">
        <v>228</v>
      </c>
      <c r="AH441" s="150">
        <v>0</v>
      </c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</row>
    <row r="442" spans="1:60" outlineLevel="1">
      <c r="A442" s="157"/>
      <c r="B442" s="158"/>
      <c r="C442" s="235"/>
      <c r="D442" s="236"/>
      <c r="E442" s="236"/>
      <c r="F442" s="236"/>
      <c r="G442" s="236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 t="s">
        <v>138</v>
      </c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</row>
    <row r="443" spans="1:60">
      <c r="A443" s="161" t="s">
        <v>128</v>
      </c>
      <c r="B443" s="162" t="s">
        <v>75</v>
      </c>
      <c r="C443" s="176" t="s">
        <v>76</v>
      </c>
      <c r="D443" s="163"/>
      <c r="E443" s="164"/>
      <c r="F443" s="165"/>
      <c r="G443" s="165">
        <f>SUMIF(AG444:AG661,"&lt;&gt;NOR",G444:G661)</f>
        <v>0</v>
      </c>
      <c r="H443" s="165"/>
      <c r="I443" s="165">
        <f>SUM(I444:I661)</f>
        <v>0</v>
      </c>
      <c r="J443" s="165"/>
      <c r="K443" s="165">
        <f>SUM(K444:K661)</f>
        <v>0</v>
      </c>
      <c r="L443" s="165"/>
      <c r="M443" s="165">
        <f>SUM(M444:M661)</f>
        <v>0</v>
      </c>
      <c r="N443" s="165"/>
      <c r="O443" s="165">
        <f>SUM(O444:O661)</f>
        <v>402.64</v>
      </c>
      <c r="P443" s="165"/>
      <c r="Q443" s="165">
        <f>SUM(Q444:Q661)</f>
        <v>0</v>
      </c>
      <c r="R443" s="165"/>
      <c r="S443" s="165"/>
      <c r="T443" s="166"/>
      <c r="U443" s="160"/>
      <c r="V443" s="160">
        <f>SUM(V444:V661)</f>
        <v>6235.9199999999992</v>
      </c>
      <c r="W443" s="160"/>
      <c r="AG443" t="s">
        <v>129</v>
      </c>
    </row>
    <row r="444" spans="1:60" ht="22.5" outlineLevel="1">
      <c r="A444" s="167">
        <v>78</v>
      </c>
      <c r="B444" s="168" t="s">
        <v>597</v>
      </c>
      <c r="C444" s="177" t="s">
        <v>598</v>
      </c>
      <c r="D444" s="169" t="s">
        <v>249</v>
      </c>
      <c r="E444" s="170">
        <v>24</v>
      </c>
      <c r="F444" s="171"/>
      <c r="G444" s="172">
        <f>ROUND(E444*F444,2)</f>
        <v>0</v>
      </c>
      <c r="H444" s="171"/>
      <c r="I444" s="172">
        <f>ROUND(E444*H444,2)</f>
        <v>0</v>
      </c>
      <c r="J444" s="171"/>
      <c r="K444" s="172">
        <f>ROUND(E444*J444,2)</f>
        <v>0</v>
      </c>
      <c r="L444" s="172">
        <v>21</v>
      </c>
      <c r="M444" s="172">
        <f>G444*(1+L444/100)</f>
        <v>0</v>
      </c>
      <c r="N444" s="172">
        <v>0</v>
      </c>
      <c r="O444" s="172">
        <f>ROUND(E444*N444,2)</f>
        <v>0</v>
      </c>
      <c r="P444" s="172">
        <v>0</v>
      </c>
      <c r="Q444" s="172">
        <f>ROUND(E444*P444,2)</f>
        <v>0</v>
      </c>
      <c r="R444" s="172" t="s">
        <v>542</v>
      </c>
      <c r="S444" s="172" t="s">
        <v>133</v>
      </c>
      <c r="T444" s="173" t="s">
        <v>133</v>
      </c>
      <c r="U444" s="159">
        <v>0.40899999999999997</v>
      </c>
      <c r="V444" s="159">
        <f>ROUND(E444*U444,2)</f>
        <v>9.82</v>
      </c>
      <c r="W444" s="159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 t="s">
        <v>224</v>
      </c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</row>
    <row r="445" spans="1:60" outlineLevel="1">
      <c r="A445" s="157"/>
      <c r="B445" s="158"/>
      <c r="C445" s="248" t="s">
        <v>599</v>
      </c>
      <c r="D445" s="249"/>
      <c r="E445" s="249"/>
      <c r="F445" s="249"/>
      <c r="G445" s="24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 t="s">
        <v>226</v>
      </c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</row>
    <row r="446" spans="1:60" outlineLevel="1">
      <c r="A446" s="157"/>
      <c r="B446" s="158"/>
      <c r="C446" s="235"/>
      <c r="D446" s="236"/>
      <c r="E446" s="236"/>
      <c r="F446" s="236"/>
      <c r="G446" s="236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 t="s">
        <v>138</v>
      </c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</row>
    <row r="447" spans="1:60" ht="22.5" outlineLevel="1">
      <c r="A447" s="167">
        <v>79</v>
      </c>
      <c r="B447" s="168" t="s">
        <v>600</v>
      </c>
      <c r="C447" s="177" t="s">
        <v>601</v>
      </c>
      <c r="D447" s="169" t="s">
        <v>249</v>
      </c>
      <c r="E447" s="170">
        <v>18</v>
      </c>
      <c r="F447" s="171"/>
      <c r="G447" s="172">
        <f>ROUND(E447*F447,2)</f>
        <v>0</v>
      </c>
      <c r="H447" s="171"/>
      <c r="I447" s="172">
        <f>ROUND(E447*H447,2)</f>
        <v>0</v>
      </c>
      <c r="J447" s="171"/>
      <c r="K447" s="172">
        <f>ROUND(E447*J447,2)</f>
        <v>0</v>
      </c>
      <c r="L447" s="172">
        <v>21</v>
      </c>
      <c r="M447" s="172">
        <f>G447*(1+L447/100)</f>
        <v>0</v>
      </c>
      <c r="N447" s="172">
        <v>0</v>
      </c>
      <c r="O447" s="172">
        <f>ROUND(E447*N447,2)</f>
        <v>0</v>
      </c>
      <c r="P447" s="172">
        <v>0</v>
      </c>
      <c r="Q447" s="172">
        <f>ROUND(E447*P447,2)</f>
        <v>0</v>
      </c>
      <c r="R447" s="172" t="s">
        <v>542</v>
      </c>
      <c r="S447" s="172" t="s">
        <v>133</v>
      </c>
      <c r="T447" s="173" t="s">
        <v>133</v>
      </c>
      <c r="U447" s="159">
        <v>0.53600000000000003</v>
      </c>
      <c r="V447" s="159">
        <f>ROUND(E447*U447,2)</f>
        <v>9.65</v>
      </c>
      <c r="W447" s="159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 t="s">
        <v>224</v>
      </c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</row>
    <row r="448" spans="1:60" outlineLevel="1">
      <c r="A448" s="157"/>
      <c r="B448" s="158"/>
      <c r="C448" s="248" t="s">
        <v>599</v>
      </c>
      <c r="D448" s="249"/>
      <c r="E448" s="249"/>
      <c r="F448" s="249"/>
      <c r="G448" s="24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 t="s">
        <v>226</v>
      </c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</row>
    <row r="449" spans="1:60" outlineLevel="1">
      <c r="A449" s="157"/>
      <c r="B449" s="158"/>
      <c r="C449" s="235"/>
      <c r="D449" s="236"/>
      <c r="E449" s="236"/>
      <c r="F449" s="236"/>
      <c r="G449" s="236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 t="s">
        <v>138</v>
      </c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</row>
    <row r="450" spans="1:60" ht="22.5" outlineLevel="1">
      <c r="A450" s="167">
        <v>80</v>
      </c>
      <c r="B450" s="168" t="s">
        <v>602</v>
      </c>
      <c r="C450" s="177" t="s">
        <v>603</v>
      </c>
      <c r="D450" s="169" t="s">
        <v>249</v>
      </c>
      <c r="E450" s="170">
        <v>1194</v>
      </c>
      <c r="F450" s="171"/>
      <c r="G450" s="172">
        <f>ROUND(E450*F450,2)</f>
        <v>0</v>
      </c>
      <c r="H450" s="171"/>
      <c r="I450" s="172">
        <f>ROUND(E450*H450,2)</f>
        <v>0</v>
      </c>
      <c r="J450" s="171"/>
      <c r="K450" s="172">
        <f>ROUND(E450*J450,2)</f>
        <v>0</v>
      </c>
      <c r="L450" s="172">
        <v>21</v>
      </c>
      <c r="M450" s="172">
        <f>G450*(1+L450/100)</f>
        <v>0</v>
      </c>
      <c r="N450" s="172">
        <v>0</v>
      </c>
      <c r="O450" s="172">
        <f>ROUND(E450*N450,2)</f>
        <v>0</v>
      </c>
      <c r="P450" s="172">
        <v>0</v>
      </c>
      <c r="Q450" s="172">
        <f>ROUND(E450*P450,2)</f>
        <v>0</v>
      </c>
      <c r="R450" s="172" t="s">
        <v>542</v>
      </c>
      <c r="S450" s="172" t="s">
        <v>133</v>
      </c>
      <c r="T450" s="173" t="s">
        <v>133</v>
      </c>
      <c r="U450" s="159">
        <v>0.9</v>
      </c>
      <c r="V450" s="159">
        <f>ROUND(E450*U450,2)</f>
        <v>1074.5999999999999</v>
      </c>
      <c r="W450" s="159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 t="s">
        <v>224</v>
      </c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</row>
    <row r="451" spans="1:60" outlineLevel="1">
      <c r="A451" s="157"/>
      <c r="B451" s="158"/>
      <c r="C451" s="248" t="s">
        <v>599</v>
      </c>
      <c r="D451" s="249"/>
      <c r="E451" s="249"/>
      <c r="F451" s="249"/>
      <c r="G451" s="24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0"/>
      <c r="Y451" s="150"/>
      <c r="Z451" s="150"/>
      <c r="AA451" s="150"/>
      <c r="AB451" s="150"/>
      <c r="AC451" s="150"/>
      <c r="AD451" s="150"/>
      <c r="AE451" s="150"/>
      <c r="AF451" s="150"/>
      <c r="AG451" s="150" t="s">
        <v>226</v>
      </c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</row>
    <row r="452" spans="1:60" outlineLevel="1">
      <c r="A452" s="157"/>
      <c r="B452" s="158"/>
      <c r="C452" s="183" t="s">
        <v>604</v>
      </c>
      <c r="D452" s="181"/>
      <c r="E452" s="182">
        <v>1194</v>
      </c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 t="s">
        <v>228</v>
      </c>
      <c r="AH452" s="150">
        <v>0</v>
      </c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</row>
    <row r="453" spans="1:60" outlineLevel="1">
      <c r="A453" s="157"/>
      <c r="B453" s="158"/>
      <c r="C453" s="235"/>
      <c r="D453" s="236"/>
      <c r="E453" s="236"/>
      <c r="F453" s="236"/>
      <c r="G453" s="236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 t="s">
        <v>138</v>
      </c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</row>
    <row r="454" spans="1:60" ht="22.5" outlineLevel="1">
      <c r="A454" s="167">
        <v>81</v>
      </c>
      <c r="B454" s="168" t="s">
        <v>605</v>
      </c>
      <c r="C454" s="177" t="s">
        <v>606</v>
      </c>
      <c r="D454" s="169" t="s">
        <v>234</v>
      </c>
      <c r="E454" s="170">
        <v>5</v>
      </c>
      <c r="F454" s="171"/>
      <c r="G454" s="172">
        <f>ROUND(E454*F454,2)</f>
        <v>0</v>
      </c>
      <c r="H454" s="171"/>
      <c r="I454" s="172">
        <f>ROUND(E454*H454,2)</f>
        <v>0</v>
      </c>
      <c r="J454" s="171"/>
      <c r="K454" s="172">
        <f>ROUND(E454*J454,2)</f>
        <v>0</v>
      </c>
      <c r="L454" s="172">
        <v>21</v>
      </c>
      <c r="M454" s="172">
        <f>G454*(1+L454/100)</f>
        <v>0</v>
      </c>
      <c r="N454" s="172">
        <v>2.7799999999999999E-3</v>
      </c>
      <c r="O454" s="172">
        <f>ROUND(E454*N454,2)</f>
        <v>0.01</v>
      </c>
      <c r="P454" s="172">
        <v>0</v>
      </c>
      <c r="Q454" s="172">
        <f>ROUND(E454*P454,2)</f>
        <v>0</v>
      </c>
      <c r="R454" s="172" t="s">
        <v>542</v>
      </c>
      <c r="S454" s="172" t="s">
        <v>133</v>
      </c>
      <c r="T454" s="173" t="s">
        <v>133</v>
      </c>
      <c r="U454" s="159">
        <v>1.0069999999999999</v>
      </c>
      <c r="V454" s="159">
        <f>ROUND(E454*U454,2)</f>
        <v>5.04</v>
      </c>
      <c r="W454" s="159"/>
      <c r="X454" s="150"/>
      <c r="Y454" s="150"/>
      <c r="Z454" s="150"/>
      <c r="AA454" s="150"/>
      <c r="AB454" s="150"/>
      <c r="AC454" s="150"/>
      <c r="AD454" s="150"/>
      <c r="AE454" s="150"/>
      <c r="AF454" s="150"/>
      <c r="AG454" s="150" t="s">
        <v>224</v>
      </c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</row>
    <row r="455" spans="1:60" outlineLevel="1">
      <c r="A455" s="157"/>
      <c r="B455" s="158"/>
      <c r="C455" s="237"/>
      <c r="D455" s="238"/>
      <c r="E455" s="238"/>
      <c r="F455" s="238"/>
      <c r="G455" s="238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 t="s">
        <v>138</v>
      </c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</row>
    <row r="456" spans="1:60" ht="22.5" outlineLevel="1">
      <c r="A456" s="167">
        <v>82</v>
      </c>
      <c r="B456" s="168" t="s">
        <v>607</v>
      </c>
      <c r="C456" s="177" t="s">
        <v>608</v>
      </c>
      <c r="D456" s="169" t="s">
        <v>234</v>
      </c>
      <c r="E456" s="170">
        <v>3</v>
      </c>
      <c r="F456" s="171"/>
      <c r="G456" s="172">
        <f>ROUND(E456*F456,2)</f>
        <v>0</v>
      </c>
      <c r="H456" s="171"/>
      <c r="I456" s="172">
        <f>ROUND(E456*H456,2)</f>
        <v>0</v>
      </c>
      <c r="J456" s="171"/>
      <c r="K456" s="172">
        <f>ROUND(E456*J456,2)</f>
        <v>0</v>
      </c>
      <c r="L456" s="172">
        <v>21</v>
      </c>
      <c r="M456" s="172">
        <f>G456*(1+L456/100)</f>
        <v>0</v>
      </c>
      <c r="N456" s="172">
        <v>5.0499999999999998E-3</v>
      </c>
      <c r="O456" s="172">
        <f>ROUND(E456*N456,2)</f>
        <v>0.02</v>
      </c>
      <c r="P456" s="172">
        <v>0</v>
      </c>
      <c r="Q456" s="172">
        <f>ROUND(E456*P456,2)</f>
        <v>0</v>
      </c>
      <c r="R456" s="172" t="s">
        <v>542</v>
      </c>
      <c r="S456" s="172" t="s">
        <v>133</v>
      </c>
      <c r="T456" s="173" t="s">
        <v>133</v>
      </c>
      <c r="U456" s="159">
        <v>1.4530000000000001</v>
      </c>
      <c r="V456" s="159">
        <f>ROUND(E456*U456,2)</f>
        <v>4.3600000000000003</v>
      </c>
      <c r="W456" s="159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 t="s">
        <v>224</v>
      </c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</row>
    <row r="457" spans="1:60" outlineLevel="1">
      <c r="A457" s="157"/>
      <c r="B457" s="158"/>
      <c r="C457" s="183" t="s">
        <v>609</v>
      </c>
      <c r="D457" s="181"/>
      <c r="E457" s="182">
        <v>2</v>
      </c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 t="s">
        <v>228</v>
      </c>
      <c r="AH457" s="150">
        <v>0</v>
      </c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</row>
    <row r="458" spans="1:60" outlineLevel="1">
      <c r="A458" s="157"/>
      <c r="B458" s="158"/>
      <c r="C458" s="183" t="s">
        <v>610</v>
      </c>
      <c r="D458" s="181"/>
      <c r="E458" s="182">
        <v>1</v>
      </c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 t="s">
        <v>228</v>
      </c>
      <c r="AH458" s="150">
        <v>0</v>
      </c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</row>
    <row r="459" spans="1:60" outlineLevel="1">
      <c r="A459" s="157"/>
      <c r="B459" s="158"/>
      <c r="C459" s="235"/>
      <c r="D459" s="236"/>
      <c r="E459" s="236"/>
      <c r="F459" s="236"/>
      <c r="G459" s="236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 t="s">
        <v>138</v>
      </c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</row>
    <row r="460" spans="1:60" ht="22.5" outlineLevel="1">
      <c r="A460" s="167">
        <v>83</v>
      </c>
      <c r="B460" s="168" t="s">
        <v>611</v>
      </c>
      <c r="C460" s="177" t="s">
        <v>612</v>
      </c>
      <c r="D460" s="169" t="s">
        <v>234</v>
      </c>
      <c r="E460" s="170">
        <v>7</v>
      </c>
      <c r="F460" s="171"/>
      <c r="G460" s="172">
        <f>ROUND(E460*F460,2)</f>
        <v>0</v>
      </c>
      <c r="H460" s="171"/>
      <c r="I460" s="172">
        <f>ROUND(E460*H460,2)</f>
        <v>0</v>
      </c>
      <c r="J460" s="171"/>
      <c r="K460" s="172">
        <f>ROUND(E460*J460,2)</f>
        <v>0</v>
      </c>
      <c r="L460" s="172">
        <v>21</v>
      </c>
      <c r="M460" s="172">
        <f>G460*(1+L460/100)</f>
        <v>0</v>
      </c>
      <c r="N460" s="172">
        <v>1.034E-2</v>
      </c>
      <c r="O460" s="172">
        <f>ROUND(E460*N460,2)</f>
        <v>7.0000000000000007E-2</v>
      </c>
      <c r="P460" s="172">
        <v>0</v>
      </c>
      <c r="Q460" s="172">
        <f>ROUND(E460*P460,2)</f>
        <v>0</v>
      </c>
      <c r="R460" s="172" t="s">
        <v>542</v>
      </c>
      <c r="S460" s="172" t="s">
        <v>133</v>
      </c>
      <c r="T460" s="173" t="s">
        <v>133</v>
      </c>
      <c r="U460" s="159">
        <v>1.984</v>
      </c>
      <c r="V460" s="159">
        <f>ROUND(E460*U460,2)</f>
        <v>13.89</v>
      </c>
      <c r="W460" s="159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 t="s">
        <v>224</v>
      </c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</row>
    <row r="461" spans="1:60" outlineLevel="1">
      <c r="A461" s="157"/>
      <c r="B461" s="158"/>
      <c r="C461" s="237"/>
      <c r="D461" s="238"/>
      <c r="E461" s="238"/>
      <c r="F461" s="238"/>
      <c r="G461" s="238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 t="s">
        <v>138</v>
      </c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</row>
    <row r="462" spans="1:60" ht="22.5" outlineLevel="1">
      <c r="A462" s="167">
        <v>84</v>
      </c>
      <c r="B462" s="168" t="s">
        <v>613</v>
      </c>
      <c r="C462" s="177" t="s">
        <v>614</v>
      </c>
      <c r="D462" s="169" t="s">
        <v>234</v>
      </c>
      <c r="E462" s="170">
        <v>3</v>
      </c>
      <c r="F462" s="171"/>
      <c r="G462" s="172">
        <f>ROUND(E462*F462,2)</f>
        <v>0</v>
      </c>
      <c r="H462" s="171"/>
      <c r="I462" s="172">
        <f>ROUND(E462*H462,2)</f>
        <v>0</v>
      </c>
      <c r="J462" s="171"/>
      <c r="K462" s="172">
        <f>ROUND(E462*J462,2)</f>
        <v>0</v>
      </c>
      <c r="L462" s="172">
        <v>21</v>
      </c>
      <c r="M462" s="172">
        <f>G462*(1+L462/100)</f>
        <v>0</v>
      </c>
      <c r="N462" s="172">
        <v>1.3769999999999999E-2</v>
      </c>
      <c r="O462" s="172">
        <f>ROUND(E462*N462,2)</f>
        <v>0.04</v>
      </c>
      <c r="P462" s="172">
        <v>0</v>
      </c>
      <c r="Q462" s="172">
        <f>ROUND(E462*P462,2)</f>
        <v>0</v>
      </c>
      <c r="R462" s="172" t="s">
        <v>542</v>
      </c>
      <c r="S462" s="172" t="s">
        <v>133</v>
      </c>
      <c r="T462" s="173" t="s">
        <v>133</v>
      </c>
      <c r="U462" s="159">
        <v>2.7069999999999999</v>
      </c>
      <c r="V462" s="159">
        <f>ROUND(E462*U462,2)</f>
        <v>8.1199999999999992</v>
      </c>
      <c r="W462" s="159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 t="s">
        <v>224</v>
      </c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</row>
    <row r="463" spans="1:60" outlineLevel="1">
      <c r="A463" s="157"/>
      <c r="B463" s="158"/>
      <c r="C463" s="237"/>
      <c r="D463" s="238"/>
      <c r="E463" s="238"/>
      <c r="F463" s="238"/>
      <c r="G463" s="238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 t="s">
        <v>138</v>
      </c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</row>
    <row r="464" spans="1:60" ht="22.5" outlineLevel="1">
      <c r="A464" s="167">
        <v>85</v>
      </c>
      <c r="B464" s="168" t="s">
        <v>615</v>
      </c>
      <c r="C464" s="177" t="s">
        <v>616</v>
      </c>
      <c r="D464" s="169" t="s">
        <v>234</v>
      </c>
      <c r="E464" s="170">
        <v>8</v>
      </c>
      <c r="F464" s="171"/>
      <c r="G464" s="172">
        <f>ROUND(E464*F464,2)</f>
        <v>0</v>
      </c>
      <c r="H464" s="171"/>
      <c r="I464" s="172">
        <f>ROUND(E464*H464,2)</f>
        <v>0</v>
      </c>
      <c r="J464" s="171"/>
      <c r="K464" s="172">
        <f>ROUND(E464*J464,2)</f>
        <v>0</v>
      </c>
      <c r="L464" s="172">
        <v>21</v>
      </c>
      <c r="M464" s="172">
        <f>G464*(1+L464/100)</f>
        <v>0</v>
      </c>
      <c r="N464" s="172">
        <v>0</v>
      </c>
      <c r="O464" s="172">
        <f>ROUND(E464*N464,2)</f>
        <v>0</v>
      </c>
      <c r="P464" s="172">
        <v>0</v>
      </c>
      <c r="Q464" s="172">
        <f>ROUND(E464*P464,2)</f>
        <v>0</v>
      </c>
      <c r="R464" s="172" t="s">
        <v>542</v>
      </c>
      <c r="S464" s="172" t="s">
        <v>133</v>
      </c>
      <c r="T464" s="173" t="s">
        <v>133</v>
      </c>
      <c r="U464" s="159">
        <v>1.2736000000000001</v>
      </c>
      <c r="V464" s="159">
        <f>ROUND(E464*U464,2)</f>
        <v>10.19</v>
      </c>
      <c r="W464" s="159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 t="s">
        <v>224</v>
      </c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</row>
    <row r="465" spans="1:60" outlineLevel="1">
      <c r="A465" s="157"/>
      <c r="B465" s="158"/>
      <c r="C465" s="237"/>
      <c r="D465" s="238"/>
      <c r="E465" s="238"/>
      <c r="F465" s="238"/>
      <c r="G465" s="238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 t="s">
        <v>138</v>
      </c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</row>
    <row r="466" spans="1:60" ht="22.5" outlineLevel="1">
      <c r="A466" s="167">
        <v>86</v>
      </c>
      <c r="B466" s="168" t="s">
        <v>617</v>
      </c>
      <c r="C466" s="177" t="s">
        <v>618</v>
      </c>
      <c r="D466" s="169" t="s">
        <v>234</v>
      </c>
      <c r="E466" s="170">
        <v>4</v>
      </c>
      <c r="F466" s="171"/>
      <c r="G466" s="172">
        <f>ROUND(E466*F466,2)</f>
        <v>0</v>
      </c>
      <c r="H466" s="171"/>
      <c r="I466" s="172">
        <f>ROUND(E466*H466,2)</f>
        <v>0</v>
      </c>
      <c r="J466" s="171"/>
      <c r="K466" s="172">
        <f>ROUND(E466*J466,2)</f>
        <v>0</v>
      </c>
      <c r="L466" s="172">
        <v>21</v>
      </c>
      <c r="M466" s="172">
        <f>G466*(1+L466/100)</f>
        <v>0</v>
      </c>
      <c r="N466" s="172">
        <v>0</v>
      </c>
      <c r="O466" s="172">
        <f>ROUND(E466*N466,2)</f>
        <v>0</v>
      </c>
      <c r="P466" s="172">
        <v>0</v>
      </c>
      <c r="Q466" s="172">
        <f>ROUND(E466*P466,2)</f>
        <v>0</v>
      </c>
      <c r="R466" s="172" t="s">
        <v>542</v>
      </c>
      <c r="S466" s="172" t="s">
        <v>133</v>
      </c>
      <c r="T466" s="173" t="s">
        <v>133</v>
      </c>
      <c r="U466" s="159">
        <v>1.6055999999999999</v>
      </c>
      <c r="V466" s="159">
        <f>ROUND(E466*U466,2)</f>
        <v>6.42</v>
      </c>
      <c r="W466" s="159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 t="s">
        <v>224</v>
      </c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</row>
    <row r="467" spans="1:60" outlineLevel="1">
      <c r="A467" s="157"/>
      <c r="B467" s="158"/>
      <c r="C467" s="237"/>
      <c r="D467" s="238"/>
      <c r="E467" s="238"/>
      <c r="F467" s="238"/>
      <c r="G467" s="238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 t="s">
        <v>138</v>
      </c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</row>
    <row r="468" spans="1:60" ht="22.5" outlineLevel="1">
      <c r="A468" s="167">
        <v>87</v>
      </c>
      <c r="B468" s="168" t="s">
        <v>619</v>
      </c>
      <c r="C468" s="177" t="s">
        <v>620</v>
      </c>
      <c r="D468" s="169" t="s">
        <v>234</v>
      </c>
      <c r="E468" s="170">
        <v>92</v>
      </c>
      <c r="F468" s="171"/>
      <c r="G468" s="172">
        <f>ROUND(E468*F468,2)</f>
        <v>0</v>
      </c>
      <c r="H468" s="171"/>
      <c r="I468" s="172">
        <f>ROUND(E468*H468,2)</f>
        <v>0</v>
      </c>
      <c r="J468" s="171"/>
      <c r="K468" s="172">
        <f>ROUND(E468*J468,2)</f>
        <v>0</v>
      </c>
      <c r="L468" s="172">
        <v>21</v>
      </c>
      <c r="M468" s="172">
        <f>G468*(1+L468/100)</f>
        <v>0</v>
      </c>
      <c r="N468" s="172">
        <v>0</v>
      </c>
      <c r="O468" s="172">
        <f>ROUND(E468*N468,2)</f>
        <v>0</v>
      </c>
      <c r="P468" s="172">
        <v>0</v>
      </c>
      <c r="Q468" s="172">
        <f>ROUND(E468*P468,2)</f>
        <v>0</v>
      </c>
      <c r="R468" s="172" t="s">
        <v>542</v>
      </c>
      <c r="S468" s="172" t="s">
        <v>133</v>
      </c>
      <c r="T468" s="173" t="s">
        <v>133</v>
      </c>
      <c r="U468" s="159">
        <v>4.1551999999999998</v>
      </c>
      <c r="V468" s="159">
        <f>ROUND(E468*U468,2)</f>
        <v>382.28</v>
      </c>
      <c r="W468" s="159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 t="s">
        <v>224</v>
      </c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</row>
    <row r="469" spans="1:60" outlineLevel="1">
      <c r="A469" s="157"/>
      <c r="B469" s="158"/>
      <c r="C469" s="183" t="s">
        <v>621</v>
      </c>
      <c r="D469" s="181"/>
      <c r="E469" s="182">
        <v>92</v>
      </c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 t="s">
        <v>228</v>
      </c>
      <c r="AH469" s="150">
        <v>0</v>
      </c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</row>
    <row r="470" spans="1:60" outlineLevel="1">
      <c r="A470" s="157"/>
      <c r="B470" s="158"/>
      <c r="C470" s="235"/>
      <c r="D470" s="236"/>
      <c r="E470" s="236"/>
      <c r="F470" s="236"/>
      <c r="G470" s="236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0"/>
      <c r="Y470" s="150"/>
      <c r="Z470" s="150"/>
      <c r="AA470" s="150"/>
      <c r="AB470" s="150"/>
      <c r="AC470" s="150"/>
      <c r="AD470" s="150"/>
      <c r="AE470" s="150"/>
      <c r="AF470" s="150"/>
      <c r="AG470" s="150" t="s">
        <v>138</v>
      </c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</row>
    <row r="471" spans="1:60" ht="22.5" outlineLevel="1">
      <c r="A471" s="167">
        <v>88</v>
      </c>
      <c r="B471" s="168" t="s">
        <v>622</v>
      </c>
      <c r="C471" s="177" t="s">
        <v>623</v>
      </c>
      <c r="D471" s="169" t="s">
        <v>234</v>
      </c>
      <c r="E471" s="170">
        <v>1</v>
      </c>
      <c r="F471" s="171"/>
      <c r="G471" s="172">
        <f>ROUND(E471*F471,2)</f>
        <v>0</v>
      </c>
      <c r="H471" s="171"/>
      <c r="I471" s="172">
        <f>ROUND(E471*H471,2)</f>
        <v>0</v>
      </c>
      <c r="J471" s="171"/>
      <c r="K471" s="172">
        <f>ROUND(E471*J471,2)</f>
        <v>0</v>
      </c>
      <c r="L471" s="172">
        <v>21</v>
      </c>
      <c r="M471" s="172">
        <f>G471*(1+L471/100)</f>
        <v>0</v>
      </c>
      <c r="N471" s="172">
        <v>5.1999999999999998E-3</v>
      </c>
      <c r="O471" s="172">
        <f>ROUND(E471*N471,2)</f>
        <v>0.01</v>
      </c>
      <c r="P471" s="172">
        <v>0</v>
      </c>
      <c r="Q471" s="172">
        <f>ROUND(E471*P471,2)</f>
        <v>0</v>
      </c>
      <c r="R471" s="172" t="s">
        <v>542</v>
      </c>
      <c r="S471" s="172" t="s">
        <v>133</v>
      </c>
      <c r="T471" s="173" t="s">
        <v>133</v>
      </c>
      <c r="U471" s="159">
        <v>5.0724</v>
      </c>
      <c r="V471" s="159">
        <f>ROUND(E471*U471,2)</f>
        <v>5.07</v>
      </c>
      <c r="W471" s="159"/>
      <c r="X471" s="150"/>
      <c r="Y471" s="150"/>
      <c r="Z471" s="150"/>
      <c r="AA471" s="150"/>
      <c r="AB471" s="150"/>
      <c r="AC471" s="150"/>
      <c r="AD471" s="150"/>
      <c r="AE471" s="150"/>
      <c r="AF471" s="150"/>
      <c r="AG471" s="150" t="s">
        <v>224</v>
      </c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</row>
    <row r="472" spans="1:60" outlineLevel="1">
      <c r="A472" s="157"/>
      <c r="B472" s="158"/>
      <c r="C472" s="237"/>
      <c r="D472" s="238"/>
      <c r="E472" s="238"/>
      <c r="F472" s="238"/>
      <c r="G472" s="238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0"/>
      <c r="Y472" s="150"/>
      <c r="Z472" s="150"/>
      <c r="AA472" s="150"/>
      <c r="AB472" s="150"/>
      <c r="AC472" s="150"/>
      <c r="AD472" s="150"/>
      <c r="AE472" s="150"/>
      <c r="AF472" s="150"/>
      <c r="AG472" s="150" t="s">
        <v>138</v>
      </c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</row>
    <row r="473" spans="1:60" ht="22.5" outlineLevel="1">
      <c r="A473" s="167">
        <v>89</v>
      </c>
      <c r="B473" s="168" t="s">
        <v>624</v>
      </c>
      <c r="C473" s="177" t="s">
        <v>625</v>
      </c>
      <c r="D473" s="169" t="s">
        <v>234</v>
      </c>
      <c r="E473" s="170">
        <v>2</v>
      </c>
      <c r="F473" s="171"/>
      <c r="G473" s="172">
        <f>ROUND(E473*F473,2)</f>
        <v>0</v>
      </c>
      <c r="H473" s="171"/>
      <c r="I473" s="172">
        <f>ROUND(E473*H473,2)</f>
        <v>0</v>
      </c>
      <c r="J473" s="171"/>
      <c r="K473" s="172">
        <f>ROUND(E473*J473,2)</f>
        <v>0</v>
      </c>
      <c r="L473" s="172">
        <v>21</v>
      </c>
      <c r="M473" s="172">
        <f>G473*(1+L473/100)</f>
        <v>0</v>
      </c>
      <c r="N473" s="172">
        <v>2.7799999999999999E-3</v>
      </c>
      <c r="O473" s="172">
        <f>ROUND(E473*N473,2)</f>
        <v>0.01</v>
      </c>
      <c r="P473" s="172">
        <v>0</v>
      </c>
      <c r="Q473" s="172">
        <f>ROUND(E473*P473,2)</f>
        <v>0</v>
      </c>
      <c r="R473" s="172" t="s">
        <v>542</v>
      </c>
      <c r="S473" s="172" t="s">
        <v>133</v>
      </c>
      <c r="T473" s="173" t="s">
        <v>133</v>
      </c>
      <c r="U473" s="159">
        <v>2.1280000000000001</v>
      </c>
      <c r="V473" s="159">
        <f>ROUND(E473*U473,2)</f>
        <v>4.26</v>
      </c>
      <c r="W473" s="159"/>
      <c r="X473" s="150"/>
      <c r="Y473" s="150"/>
      <c r="Z473" s="150"/>
      <c r="AA473" s="150"/>
      <c r="AB473" s="150"/>
      <c r="AC473" s="150"/>
      <c r="AD473" s="150"/>
      <c r="AE473" s="150"/>
      <c r="AF473" s="150"/>
      <c r="AG473" s="150" t="s">
        <v>224</v>
      </c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</row>
    <row r="474" spans="1:60" outlineLevel="1">
      <c r="A474" s="157"/>
      <c r="B474" s="158"/>
      <c r="C474" s="237"/>
      <c r="D474" s="238"/>
      <c r="E474" s="238"/>
      <c r="F474" s="238"/>
      <c r="G474" s="238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 t="s">
        <v>138</v>
      </c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</row>
    <row r="475" spans="1:60" ht="22.5" outlineLevel="1">
      <c r="A475" s="167">
        <v>90</v>
      </c>
      <c r="B475" s="168" t="s">
        <v>626</v>
      </c>
      <c r="C475" s="177" t="s">
        <v>627</v>
      </c>
      <c r="D475" s="169" t="s">
        <v>234</v>
      </c>
      <c r="E475" s="170">
        <v>1</v>
      </c>
      <c r="F475" s="171"/>
      <c r="G475" s="172">
        <f>ROUND(E475*F475,2)</f>
        <v>0</v>
      </c>
      <c r="H475" s="171"/>
      <c r="I475" s="172">
        <f>ROUND(E475*H475,2)</f>
        <v>0</v>
      </c>
      <c r="J475" s="171"/>
      <c r="K475" s="172">
        <f>ROUND(E475*J475,2)</f>
        <v>0</v>
      </c>
      <c r="L475" s="172">
        <v>21</v>
      </c>
      <c r="M475" s="172">
        <f>G475*(1+L475/100)</f>
        <v>0</v>
      </c>
      <c r="N475" s="172">
        <v>5.0499999999999998E-3</v>
      </c>
      <c r="O475" s="172">
        <f>ROUND(E475*N475,2)</f>
        <v>0.01</v>
      </c>
      <c r="P475" s="172">
        <v>0</v>
      </c>
      <c r="Q475" s="172">
        <f>ROUND(E475*P475,2)</f>
        <v>0</v>
      </c>
      <c r="R475" s="172" t="s">
        <v>542</v>
      </c>
      <c r="S475" s="172" t="s">
        <v>133</v>
      </c>
      <c r="T475" s="173" t="s">
        <v>133</v>
      </c>
      <c r="U475" s="159">
        <v>3.262</v>
      </c>
      <c r="V475" s="159">
        <f>ROUND(E475*U475,2)</f>
        <v>3.26</v>
      </c>
      <c r="W475" s="159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 t="s">
        <v>224</v>
      </c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</row>
    <row r="476" spans="1:60" outlineLevel="1">
      <c r="A476" s="157"/>
      <c r="B476" s="158"/>
      <c r="C476" s="237"/>
      <c r="D476" s="238"/>
      <c r="E476" s="238"/>
      <c r="F476" s="238"/>
      <c r="G476" s="238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 t="s">
        <v>138</v>
      </c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</row>
    <row r="477" spans="1:60" ht="22.5" outlineLevel="1">
      <c r="A477" s="167">
        <v>91</v>
      </c>
      <c r="B477" s="168" t="s">
        <v>628</v>
      </c>
      <c r="C477" s="177" t="s">
        <v>629</v>
      </c>
      <c r="D477" s="169" t="s">
        <v>234</v>
      </c>
      <c r="E477" s="170">
        <v>3</v>
      </c>
      <c r="F477" s="171"/>
      <c r="G477" s="172">
        <f>ROUND(E477*F477,2)</f>
        <v>0</v>
      </c>
      <c r="H477" s="171"/>
      <c r="I477" s="172">
        <f>ROUND(E477*H477,2)</f>
        <v>0</v>
      </c>
      <c r="J477" s="171"/>
      <c r="K477" s="172">
        <f>ROUND(E477*J477,2)</f>
        <v>0</v>
      </c>
      <c r="L477" s="172">
        <v>21</v>
      </c>
      <c r="M477" s="172">
        <f>G477*(1+L477/100)</f>
        <v>0</v>
      </c>
      <c r="N477" s="172">
        <v>1.0410000000000001E-2</v>
      </c>
      <c r="O477" s="172">
        <f>ROUND(E477*N477,2)</f>
        <v>0.03</v>
      </c>
      <c r="P477" s="172">
        <v>0</v>
      </c>
      <c r="Q477" s="172">
        <f>ROUND(E477*P477,2)</f>
        <v>0</v>
      </c>
      <c r="R477" s="172" t="s">
        <v>542</v>
      </c>
      <c r="S477" s="172" t="s">
        <v>133</v>
      </c>
      <c r="T477" s="173" t="s">
        <v>133</v>
      </c>
      <c r="U477" s="159">
        <v>4.673</v>
      </c>
      <c r="V477" s="159">
        <f>ROUND(E477*U477,2)</f>
        <v>14.02</v>
      </c>
      <c r="W477" s="159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 t="s">
        <v>224</v>
      </c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</row>
    <row r="478" spans="1:60" outlineLevel="1">
      <c r="A478" s="157"/>
      <c r="B478" s="158"/>
      <c r="C478" s="237"/>
      <c r="D478" s="238"/>
      <c r="E478" s="238"/>
      <c r="F478" s="238"/>
      <c r="G478" s="238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 t="s">
        <v>138</v>
      </c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</row>
    <row r="479" spans="1:60" outlineLevel="1">
      <c r="A479" s="167">
        <v>92</v>
      </c>
      <c r="B479" s="168" t="s">
        <v>630</v>
      </c>
      <c r="C479" s="177" t="s">
        <v>631</v>
      </c>
      <c r="D479" s="169" t="s">
        <v>249</v>
      </c>
      <c r="E479" s="170">
        <v>63</v>
      </c>
      <c r="F479" s="171"/>
      <c r="G479" s="172">
        <f>ROUND(E479*F479,2)</f>
        <v>0</v>
      </c>
      <c r="H479" s="171"/>
      <c r="I479" s="172">
        <f>ROUND(E479*H479,2)</f>
        <v>0</v>
      </c>
      <c r="J479" s="171"/>
      <c r="K479" s="172">
        <f>ROUND(E479*J479,2)</f>
        <v>0</v>
      </c>
      <c r="L479" s="172">
        <v>21</v>
      </c>
      <c r="M479" s="172">
        <f>G479*(1+L479/100)</f>
        <v>0</v>
      </c>
      <c r="N479" s="172">
        <v>0</v>
      </c>
      <c r="O479" s="172">
        <f>ROUND(E479*N479,2)</f>
        <v>0</v>
      </c>
      <c r="P479" s="172">
        <v>0</v>
      </c>
      <c r="Q479" s="172">
        <f>ROUND(E479*P479,2)</f>
        <v>0</v>
      </c>
      <c r="R479" s="172" t="s">
        <v>542</v>
      </c>
      <c r="S479" s="172" t="s">
        <v>133</v>
      </c>
      <c r="T479" s="173" t="s">
        <v>133</v>
      </c>
      <c r="U479" s="159">
        <v>5.5E-2</v>
      </c>
      <c r="V479" s="159">
        <f>ROUND(E479*U479,2)</f>
        <v>3.47</v>
      </c>
      <c r="W479" s="159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 t="s">
        <v>224</v>
      </c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</row>
    <row r="480" spans="1:60" outlineLevel="1">
      <c r="A480" s="157"/>
      <c r="B480" s="158"/>
      <c r="C480" s="248" t="s">
        <v>632</v>
      </c>
      <c r="D480" s="249"/>
      <c r="E480" s="249"/>
      <c r="F480" s="249"/>
      <c r="G480" s="24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 t="s">
        <v>226</v>
      </c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</row>
    <row r="481" spans="1:60" outlineLevel="1">
      <c r="A481" s="157"/>
      <c r="B481" s="158"/>
      <c r="C481" s="183" t="s">
        <v>633</v>
      </c>
      <c r="D481" s="181"/>
      <c r="E481" s="182">
        <v>45</v>
      </c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 t="s">
        <v>228</v>
      </c>
      <c r="AH481" s="150">
        <v>0</v>
      </c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</row>
    <row r="482" spans="1:60" outlineLevel="1">
      <c r="A482" s="157"/>
      <c r="B482" s="158"/>
      <c r="C482" s="183" t="s">
        <v>634</v>
      </c>
      <c r="D482" s="181"/>
      <c r="E482" s="182">
        <v>18</v>
      </c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 t="s">
        <v>228</v>
      </c>
      <c r="AH482" s="150">
        <v>0</v>
      </c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</row>
    <row r="483" spans="1:60" outlineLevel="1">
      <c r="A483" s="157"/>
      <c r="B483" s="158"/>
      <c r="C483" s="235"/>
      <c r="D483" s="236"/>
      <c r="E483" s="236"/>
      <c r="F483" s="236"/>
      <c r="G483" s="236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 t="s">
        <v>138</v>
      </c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</row>
    <row r="484" spans="1:60" outlineLevel="1">
      <c r="A484" s="167">
        <v>93</v>
      </c>
      <c r="B484" s="168" t="s">
        <v>635</v>
      </c>
      <c r="C484" s="177" t="s">
        <v>636</v>
      </c>
      <c r="D484" s="169" t="s">
        <v>249</v>
      </c>
      <c r="E484" s="170">
        <v>3507</v>
      </c>
      <c r="F484" s="171"/>
      <c r="G484" s="172">
        <f>ROUND(E484*F484,2)</f>
        <v>0</v>
      </c>
      <c r="H484" s="171"/>
      <c r="I484" s="172">
        <f>ROUND(E484*H484,2)</f>
        <v>0</v>
      </c>
      <c r="J484" s="171"/>
      <c r="K484" s="172">
        <f>ROUND(E484*J484,2)</f>
        <v>0</v>
      </c>
      <c r="L484" s="172">
        <v>21</v>
      </c>
      <c r="M484" s="172">
        <f>G484*(1+L484/100)</f>
        <v>0</v>
      </c>
      <c r="N484" s="172">
        <v>0</v>
      </c>
      <c r="O484" s="172">
        <f>ROUND(E484*N484,2)</f>
        <v>0</v>
      </c>
      <c r="P484" s="172">
        <v>0</v>
      </c>
      <c r="Q484" s="172">
        <f>ROUND(E484*P484,2)</f>
        <v>0</v>
      </c>
      <c r="R484" s="172" t="s">
        <v>542</v>
      </c>
      <c r="S484" s="172" t="s">
        <v>133</v>
      </c>
      <c r="T484" s="173" t="s">
        <v>133</v>
      </c>
      <c r="U484" s="159">
        <v>9.9000000000000005E-2</v>
      </c>
      <c r="V484" s="159">
        <f>ROUND(E484*U484,2)</f>
        <v>347.19</v>
      </c>
      <c r="W484" s="159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 t="s">
        <v>224</v>
      </c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</row>
    <row r="485" spans="1:60" outlineLevel="1">
      <c r="A485" s="157"/>
      <c r="B485" s="158"/>
      <c r="C485" s="248" t="s">
        <v>632</v>
      </c>
      <c r="D485" s="249"/>
      <c r="E485" s="249"/>
      <c r="F485" s="249"/>
      <c r="G485" s="24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 t="s">
        <v>226</v>
      </c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</row>
    <row r="486" spans="1:60" outlineLevel="1">
      <c r="A486" s="157"/>
      <c r="B486" s="158"/>
      <c r="C486" s="183" t="s">
        <v>637</v>
      </c>
      <c r="D486" s="181"/>
      <c r="E486" s="182">
        <v>3507</v>
      </c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 t="s">
        <v>228</v>
      </c>
      <c r="AH486" s="150">
        <v>0</v>
      </c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</row>
    <row r="487" spans="1:60" outlineLevel="1">
      <c r="A487" s="157"/>
      <c r="B487" s="158"/>
      <c r="C487" s="235"/>
      <c r="D487" s="236"/>
      <c r="E487" s="236"/>
      <c r="F487" s="236"/>
      <c r="G487" s="236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 t="s">
        <v>138</v>
      </c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</row>
    <row r="488" spans="1:60" ht="22.5" outlineLevel="1">
      <c r="A488" s="167">
        <v>94</v>
      </c>
      <c r="B488" s="168" t="s">
        <v>638</v>
      </c>
      <c r="C488" s="177" t="s">
        <v>639</v>
      </c>
      <c r="D488" s="169" t="s">
        <v>640</v>
      </c>
      <c r="E488" s="170">
        <v>3</v>
      </c>
      <c r="F488" s="171"/>
      <c r="G488" s="172">
        <f>ROUND(E488*F488,2)</f>
        <v>0</v>
      </c>
      <c r="H488" s="171"/>
      <c r="I488" s="172">
        <f>ROUND(E488*H488,2)</f>
        <v>0</v>
      </c>
      <c r="J488" s="171"/>
      <c r="K488" s="172">
        <f>ROUND(E488*J488,2)</f>
        <v>0</v>
      </c>
      <c r="L488" s="172">
        <v>21</v>
      </c>
      <c r="M488" s="172">
        <f>G488*(1+L488/100)</f>
        <v>0</v>
      </c>
      <c r="N488" s="172">
        <v>0.58184000000000002</v>
      </c>
      <c r="O488" s="172">
        <f>ROUND(E488*N488,2)</f>
        <v>1.75</v>
      </c>
      <c r="P488" s="172">
        <v>0</v>
      </c>
      <c r="Q488" s="172">
        <f>ROUND(E488*P488,2)</f>
        <v>0</v>
      </c>
      <c r="R488" s="172" t="s">
        <v>542</v>
      </c>
      <c r="S488" s="172" t="s">
        <v>133</v>
      </c>
      <c r="T488" s="173" t="s">
        <v>133</v>
      </c>
      <c r="U488" s="159">
        <v>23.08</v>
      </c>
      <c r="V488" s="159">
        <f>ROUND(E488*U488,2)</f>
        <v>69.239999999999995</v>
      </c>
      <c r="W488" s="159"/>
      <c r="X488" s="150"/>
      <c r="Y488" s="150"/>
      <c r="Z488" s="150"/>
      <c r="AA488" s="150"/>
      <c r="AB488" s="150"/>
      <c r="AC488" s="150"/>
      <c r="AD488" s="150"/>
      <c r="AE488" s="150"/>
      <c r="AF488" s="150"/>
      <c r="AG488" s="150" t="s">
        <v>224</v>
      </c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</row>
    <row r="489" spans="1:60" ht="33.75" outlineLevel="1">
      <c r="A489" s="157"/>
      <c r="B489" s="158"/>
      <c r="C489" s="248" t="s">
        <v>641</v>
      </c>
      <c r="D489" s="249"/>
      <c r="E489" s="249"/>
      <c r="F489" s="249"/>
      <c r="G489" s="24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 t="s">
        <v>226</v>
      </c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74" t="str">
        <f>C489</f>
        <v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v>
      </c>
      <c r="BB489" s="150"/>
      <c r="BC489" s="150"/>
      <c r="BD489" s="150"/>
      <c r="BE489" s="150"/>
      <c r="BF489" s="150"/>
      <c r="BG489" s="150"/>
      <c r="BH489" s="150"/>
    </row>
    <row r="490" spans="1:60" outlineLevel="1">
      <c r="A490" s="157"/>
      <c r="B490" s="158"/>
      <c r="C490" s="235"/>
      <c r="D490" s="236"/>
      <c r="E490" s="236"/>
      <c r="F490" s="236"/>
      <c r="G490" s="236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0"/>
      <c r="Y490" s="150"/>
      <c r="Z490" s="150"/>
      <c r="AA490" s="150"/>
      <c r="AB490" s="150"/>
      <c r="AC490" s="150"/>
      <c r="AD490" s="150"/>
      <c r="AE490" s="150"/>
      <c r="AF490" s="150"/>
      <c r="AG490" s="150" t="s">
        <v>138</v>
      </c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</row>
    <row r="491" spans="1:60" outlineLevel="1">
      <c r="A491" s="167">
        <v>95</v>
      </c>
      <c r="B491" s="168" t="s">
        <v>642</v>
      </c>
      <c r="C491" s="177" t="s">
        <v>643</v>
      </c>
      <c r="D491" s="169" t="s">
        <v>249</v>
      </c>
      <c r="E491" s="170">
        <v>63</v>
      </c>
      <c r="F491" s="171"/>
      <c r="G491" s="172">
        <f>ROUND(E491*F491,2)</f>
        <v>0</v>
      </c>
      <c r="H491" s="171"/>
      <c r="I491" s="172">
        <f>ROUND(E491*H491,2)</f>
        <v>0</v>
      </c>
      <c r="J491" s="171"/>
      <c r="K491" s="172">
        <f>ROUND(E491*J491,2)</f>
        <v>0</v>
      </c>
      <c r="L491" s="172">
        <v>21</v>
      </c>
      <c r="M491" s="172">
        <f>G491*(1+L491/100)</f>
        <v>0</v>
      </c>
      <c r="N491" s="172">
        <v>0</v>
      </c>
      <c r="O491" s="172">
        <f>ROUND(E491*N491,2)</f>
        <v>0</v>
      </c>
      <c r="P491" s="172">
        <v>0</v>
      </c>
      <c r="Q491" s="172">
        <f>ROUND(E491*P491,2)</f>
        <v>0</v>
      </c>
      <c r="R491" s="172" t="s">
        <v>542</v>
      </c>
      <c r="S491" s="172" t="s">
        <v>133</v>
      </c>
      <c r="T491" s="173" t="s">
        <v>133</v>
      </c>
      <c r="U491" s="159">
        <v>0.4</v>
      </c>
      <c r="V491" s="159">
        <f>ROUND(E491*U491,2)</f>
        <v>25.2</v>
      </c>
      <c r="W491" s="159"/>
      <c r="X491" s="150"/>
      <c r="Y491" s="150"/>
      <c r="Z491" s="150"/>
      <c r="AA491" s="150"/>
      <c r="AB491" s="150"/>
      <c r="AC491" s="150"/>
      <c r="AD491" s="150"/>
      <c r="AE491" s="150"/>
      <c r="AF491" s="150"/>
      <c r="AG491" s="150" t="s">
        <v>224</v>
      </c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</row>
    <row r="492" spans="1:60" outlineLevel="1">
      <c r="A492" s="157"/>
      <c r="B492" s="158"/>
      <c r="C492" s="248" t="s">
        <v>644</v>
      </c>
      <c r="D492" s="249"/>
      <c r="E492" s="249"/>
      <c r="F492" s="249"/>
      <c r="G492" s="24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 t="s">
        <v>226</v>
      </c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</row>
    <row r="493" spans="1:60" outlineLevel="1">
      <c r="A493" s="157"/>
      <c r="B493" s="158"/>
      <c r="C493" s="235"/>
      <c r="D493" s="236"/>
      <c r="E493" s="236"/>
      <c r="F493" s="236"/>
      <c r="G493" s="236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 t="s">
        <v>138</v>
      </c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</row>
    <row r="494" spans="1:60" outlineLevel="1">
      <c r="A494" s="167">
        <v>96</v>
      </c>
      <c r="B494" s="168" t="s">
        <v>645</v>
      </c>
      <c r="C494" s="177" t="s">
        <v>646</v>
      </c>
      <c r="D494" s="169" t="s">
        <v>249</v>
      </c>
      <c r="E494" s="170">
        <v>3507</v>
      </c>
      <c r="F494" s="171"/>
      <c r="G494" s="172">
        <f>ROUND(E494*F494,2)</f>
        <v>0</v>
      </c>
      <c r="H494" s="171"/>
      <c r="I494" s="172">
        <f>ROUND(E494*H494,2)</f>
        <v>0</v>
      </c>
      <c r="J494" s="171"/>
      <c r="K494" s="172">
        <f>ROUND(E494*J494,2)</f>
        <v>0</v>
      </c>
      <c r="L494" s="172">
        <v>21</v>
      </c>
      <c r="M494" s="172">
        <f>G494*(1+L494/100)</f>
        <v>0</v>
      </c>
      <c r="N494" s="172">
        <v>1.0000000000000001E-5</v>
      </c>
      <c r="O494" s="172">
        <f>ROUND(E494*N494,2)</f>
        <v>0.04</v>
      </c>
      <c r="P494" s="172">
        <v>0</v>
      </c>
      <c r="Q494" s="172">
        <f>ROUND(E494*P494,2)</f>
        <v>0</v>
      </c>
      <c r="R494" s="172" t="s">
        <v>542</v>
      </c>
      <c r="S494" s="172" t="s">
        <v>133</v>
      </c>
      <c r="T494" s="173" t="s">
        <v>133</v>
      </c>
      <c r="U494" s="159">
        <v>0.76</v>
      </c>
      <c r="V494" s="159">
        <f>ROUND(E494*U494,2)</f>
        <v>2665.32</v>
      </c>
      <c r="W494" s="159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 t="s">
        <v>224</v>
      </c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</row>
    <row r="495" spans="1:60" outlineLevel="1">
      <c r="A495" s="157"/>
      <c r="B495" s="158"/>
      <c r="C495" s="248" t="s">
        <v>644</v>
      </c>
      <c r="D495" s="249"/>
      <c r="E495" s="249"/>
      <c r="F495" s="249"/>
      <c r="G495" s="24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 t="s">
        <v>226</v>
      </c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</row>
    <row r="496" spans="1:60" outlineLevel="1">
      <c r="A496" s="157"/>
      <c r="B496" s="158"/>
      <c r="C496" s="235"/>
      <c r="D496" s="236"/>
      <c r="E496" s="236"/>
      <c r="F496" s="236"/>
      <c r="G496" s="236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 t="s">
        <v>138</v>
      </c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</row>
    <row r="497" spans="1:60" outlineLevel="1">
      <c r="A497" s="167">
        <v>97</v>
      </c>
      <c r="B497" s="168" t="s">
        <v>647</v>
      </c>
      <c r="C497" s="177" t="s">
        <v>648</v>
      </c>
      <c r="D497" s="169" t="s">
        <v>234</v>
      </c>
      <c r="E497" s="170">
        <v>6</v>
      </c>
      <c r="F497" s="171"/>
      <c r="G497" s="172">
        <f>ROUND(E497*F497,2)</f>
        <v>0</v>
      </c>
      <c r="H497" s="171"/>
      <c r="I497" s="172">
        <f>ROUND(E497*H497,2)</f>
        <v>0</v>
      </c>
      <c r="J497" s="171"/>
      <c r="K497" s="172">
        <f>ROUND(E497*J497,2)</f>
        <v>0</v>
      </c>
      <c r="L497" s="172">
        <v>21</v>
      </c>
      <c r="M497" s="172">
        <f>G497*(1+L497/100)</f>
        <v>0</v>
      </c>
      <c r="N497" s="172">
        <v>0.11178</v>
      </c>
      <c r="O497" s="172">
        <f>ROUND(E497*N497,2)</f>
        <v>0.67</v>
      </c>
      <c r="P497" s="172">
        <v>0</v>
      </c>
      <c r="Q497" s="172">
        <f>ROUND(E497*P497,2)</f>
        <v>0</v>
      </c>
      <c r="R497" s="172" t="s">
        <v>542</v>
      </c>
      <c r="S497" s="172" t="s">
        <v>133</v>
      </c>
      <c r="T497" s="173" t="s">
        <v>133</v>
      </c>
      <c r="U497" s="159">
        <v>0.86299999999999999</v>
      </c>
      <c r="V497" s="159">
        <f>ROUND(E497*U497,2)</f>
        <v>5.18</v>
      </c>
      <c r="W497" s="159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 t="s">
        <v>224</v>
      </c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</row>
    <row r="498" spans="1:60" outlineLevel="1">
      <c r="A498" s="157"/>
      <c r="B498" s="158"/>
      <c r="C498" s="248" t="s">
        <v>649</v>
      </c>
      <c r="D498" s="249"/>
      <c r="E498" s="249"/>
      <c r="F498" s="249"/>
      <c r="G498" s="24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 t="s">
        <v>226</v>
      </c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</row>
    <row r="499" spans="1:60" outlineLevel="1">
      <c r="A499" s="157"/>
      <c r="B499" s="158"/>
      <c r="C499" s="235"/>
      <c r="D499" s="236"/>
      <c r="E499" s="236"/>
      <c r="F499" s="236"/>
      <c r="G499" s="236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 t="s">
        <v>138</v>
      </c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</row>
    <row r="500" spans="1:60" outlineLevel="1">
      <c r="A500" s="167">
        <v>98</v>
      </c>
      <c r="B500" s="168" t="s">
        <v>650</v>
      </c>
      <c r="C500" s="177" t="s">
        <v>651</v>
      </c>
      <c r="D500" s="169" t="s">
        <v>258</v>
      </c>
      <c r="E500" s="170">
        <v>1.95</v>
      </c>
      <c r="F500" s="171"/>
      <c r="G500" s="172">
        <f>ROUND(E500*F500,2)</f>
        <v>0</v>
      </c>
      <c r="H500" s="171"/>
      <c r="I500" s="172">
        <f>ROUND(E500*H500,2)</f>
        <v>0</v>
      </c>
      <c r="J500" s="171"/>
      <c r="K500" s="172">
        <f>ROUND(E500*J500,2)</f>
        <v>0</v>
      </c>
      <c r="L500" s="172">
        <v>21</v>
      </c>
      <c r="M500" s="172">
        <f>G500*(1+L500/100)</f>
        <v>0</v>
      </c>
      <c r="N500" s="172">
        <v>2.5249999999999999</v>
      </c>
      <c r="O500" s="172">
        <f>ROUND(E500*N500,2)</f>
        <v>4.92</v>
      </c>
      <c r="P500" s="172">
        <v>0</v>
      </c>
      <c r="Q500" s="172">
        <f>ROUND(E500*P500,2)</f>
        <v>0</v>
      </c>
      <c r="R500" s="172" t="s">
        <v>542</v>
      </c>
      <c r="S500" s="172" t="s">
        <v>133</v>
      </c>
      <c r="T500" s="173" t="s">
        <v>133</v>
      </c>
      <c r="U500" s="159">
        <v>1.3029999999999999</v>
      </c>
      <c r="V500" s="159">
        <f>ROUND(E500*U500,2)</f>
        <v>2.54</v>
      </c>
      <c r="W500" s="159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 t="s">
        <v>224</v>
      </c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</row>
    <row r="501" spans="1:60" outlineLevel="1">
      <c r="A501" s="157"/>
      <c r="B501" s="158"/>
      <c r="C501" s="248" t="s">
        <v>548</v>
      </c>
      <c r="D501" s="249"/>
      <c r="E501" s="249"/>
      <c r="F501" s="249"/>
      <c r="G501" s="24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 t="s">
        <v>226</v>
      </c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</row>
    <row r="502" spans="1:60" outlineLevel="1">
      <c r="A502" s="157"/>
      <c r="B502" s="158"/>
      <c r="C502" s="239" t="s">
        <v>652</v>
      </c>
      <c r="D502" s="240"/>
      <c r="E502" s="240"/>
      <c r="F502" s="240"/>
      <c r="G502" s="240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 t="s">
        <v>136</v>
      </c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</row>
    <row r="503" spans="1:60" outlineLevel="1">
      <c r="A503" s="157"/>
      <c r="B503" s="158"/>
      <c r="C503" s="183" t="s">
        <v>653</v>
      </c>
      <c r="D503" s="181"/>
      <c r="E503" s="182">
        <v>1.68</v>
      </c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 t="s">
        <v>228</v>
      </c>
      <c r="AH503" s="150">
        <v>0</v>
      </c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</row>
    <row r="504" spans="1:60" outlineLevel="1">
      <c r="A504" s="157"/>
      <c r="B504" s="158"/>
      <c r="C504" s="183" t="s">
        <v>654</v>
      </c>
      <c r="D504" s="181"/>
      <c r="E504" s="182">
        <v>0.27</v>
      </c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 t="s">
        <v>228</v>
      </c>
      <c r="AH504" s="150">
        <v>0</v>
      </c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</row>
    <row r="505" spans="1:60" outlineLevel="1">
      <c r="A505" s="157"/>
      <c r="B505" s="158"/>
      <c r="C505" s="235"/>
      <c r="D505" s="236"/>
      <c r="E505" s="236"/>
      <c r="F505" s="236"/>
      <c r="G505" s="236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 t="s">
        <v>138</v>
      </c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</row>
    <row r="506" spans="1:60" outlineLevel="1">
      <c r="A506" s="167">
        <v>99</v>
      </c>
      <c r="B506" s="168" t="s">
        <v>655</v>
      </c>
      <c r="C506" s="177" t="s">
        <v>656</v>
      </c>
      <c r="D506" s="169" t="s">
        <v>222</v>
      </c>
      <c r="E506" s="170">
        <v>6.14</v>
      </c>
      <c r="F506" s="171"/>
      <c r="G506" s="172">
        <f>ROUND(E506*F506,2)</f>
        <v>0</v>
      </c>
      <c r="H506" s="171"/>
      <c r="I506" s="172">
        <f>ROUND(E506*H506,2)</f>
        <v>0</v>
      </c>
      <c r="J506" s="171"/>
      <c r="K506" s="172">
        <f>ROUND(E506*J506,2)</f>
        <v>0</v>
      </c>
      <c r="L506" s="172">
        <v>21</v>
      </c>
      <c r="M506" s="172">
        <f>G506*(1+L506/100)</f>
        <v>0</v>
      </c>
      <c r="N506" s="172">
        <v>4.1799999999999997E-3</v>
      </c>
      <c r="O506" s="172">
        <f>ROUND(E506*N506,2)</f>
        <v>0.03</v>
      </c>
      <c r="P506" s="172">
        <v>0</v>
      </c>
      <c r="Q506" s="172">
        <f>ROUND(E506*P506,2)</f>
        <v>0</v>
      </c>
      <c r="R506" s="172" t="s">
        <v>542</v>
      </c>
      <c r="S506" s="172" t="s">
        <v>133</v>
      </c>
      <c r="T506" s="173" t="s">
        <v>133</v>
      </c>
      <c r="U506" s="159">
        <v>0.96299999999999997</v>
      </c>
      <c r="V506" s="159">
        <f>ROUND(E506*U506,2)</f>
        <v>5.91</v>
      </c>
      <c r="W506" s="159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 t="s">
        <v>224</v>
      </c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</row>
    <row r="507" spans="1:60" outlineLevel="1">
      <c r="A507" s="157"/>
      <c r="B507" s="158"/>
      <c r="C507" s="183" t="s">
        <v>657</v>
      </c>
      <c r="D507" s="181"/>
      <c r="E507" s="182">
        <v>4.6399999999999997</v>
      </c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 t="s">
        <v>228</v>
      </c>
      <c r="AH507" s="150">
        <v>0</v>
      </c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</row>
    <row r="508" spans="1:60" outlineLevel="1">
      <c r="A508" s="157"/>
      <c r="B508" s="158"/>
      <c r="C508" s="183" t="s">
        <v>658</v>
      </c>
      <c r="D508" s="181"/>
      <c r="E508" s="182">
        <v>1.5</v>
      </c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 t="s">
        <v>228</v>
      </c>
      <c r="AH508" s="150">
        <v>0</v>
      </c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</row>
    <row r="509" spans="1:60" outlineLevel="1">
      <c r="A509" s="157"/>
      <c r="B509" s="158"/>
      <c r="C509" s="235"/>
      <c r="D509" s="236"/>
      <c r="E509" s="236"/>
      <c r="F509" s="236"/>
      <c r="G509" s="236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 t="s">
        <v>138</v>
      </c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</row>
    <row r="510" spans="1:60" outlineLevel="1">
      <c r="A510" s="167">
        <v>100</v>
      </c>
      <c r="B510" s="168" t="s">
        <v>659</v>
      </c>
      <c r="C510" s="177" t="s">
        <v>660</v>
      </c>
      <c r="D510" s="169" t="s">
        <v>497</v>
      </c>
      <c r="E510" s="170">
        <v>2.3E-2</v>
      </c>
      <c r="F510" s="171"/>
      <c r="G510" s="172">
        <f>ROUND(E510*F510,2)</f>
        <v>0</v>
      </c>
      <c r="H510" s="171"/>
      <c r="I510" s="172">
        <f>ROUND(E510*H510,2)</f>
        <v>0</v>
      </c>
      <c r="J510" s="171"/>
      <c r="K510" s="172">
        <f>ROUND(E510*J510,2)</f>
        <v>0</v>
      </c>
      <c r="L510" s="172">
        <v>21</v>
      </c>
      <c r="M510" s="172">
        <f>G510*(1+L510/100)</f>
        <v>0</v>
      </c>
      <c r="N510" s="172">
        <v>1.05688</v>
      </c>
      <c r="O510" s="172">
        <f>ROUND(E510*N510,2)</f>
        <v>0.02</v>
      </c>
      <c r="P510" s="172">
        <v>0</v>
      </c>
      <c r="Q510" s="172">
        <f>ROUND(E510*P510,2)</f>
        <v>0</v>
      </c>
      <c r="R510" s="172" t="s">
        <v>542</v>
      </c>
      <c r="S510" s="172" t="s">
        <v>133</v>
      </c>
      <c r="T510" s="173" t="s">
        <v>133</v>
      </c>
      <c r="U510" s="159">
        <v>16.268999999999998</v>
      </c>
      <c r="V510" s="159">
        <f>ROUND(E510*U510,2)</f>
        <v>0.37</v>
      </c>
      <c r="W510" s="159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 t="s">
        <v>224</v>
      </c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</row>
    <row r="511" spans="1:60" outlineLevel="1">
      <c r="A511" s="157"/>
      <c r="B511" s="158"/>
      <c r="C511" s="233" t="s">
        <v>661</v>
      </c>
      <c r="D511" s="234"/>
      <c r="E511" s="234"/>
      <c r="F511" s="234"/>
      <c r="G511" s="234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 t="s">
        <v>136</v>
      </c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</row>
    <row r="512" spans="1:60" outlineLevel="1">
      <c r="A512" s="157"/>
      <c r="B512" s="158"/>
      <c r="C512" s="235"/>
      <c r="D512" s="236"/>
      <c r="E512" s="236"/>
      <c r="F512" s="236"/>
      <c r="G512" s="236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 t="s">
        <v>138</v>
      </c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</row>
    <row r="513" spans="1:60" outlineLevel="1">
      <c r="A513" s="167">
        <v>101</v>
      </c>
      <c r="B513" s="168" t="s">
        <v>662</v>
      </c>
      <c r="C513" s="177" t="s">
        <v>663</v>
      </c>
      <c r="D513" s="169" t="s">
        <v>249</v>
      </c>
      <c r="E513" s="170">
        <v>925</v>
      </c>
      <c r="F513" s="171"/>
      <c r="G513" s="172">
        <f>ROUND(E513*F513,2)</f>
        <v>0</v>
      </c>
      <c r="H513" s="171"/>
      <c r="I513" s="172">
        <f>ROUND(E513*H513,2)</f>
        <v>0</v>
      </c>
      <c r="J513" s="171"/>
      <c r="K513" s="172">
        <f>ROUND(E513*J513,2)</f>
        <v>0</v>
      </c>
      <c r="L513" s="172">
        <v>21</v>
      </c>
      <c r="M513" s="172">
        <f>G513*(1+L513/100)</f>
        <v>0</v>
      </c>
      <c r="N513" s="172">
        <v>0</v>
      </c>
      <c r="O513" s="172">
        <f>ROUND(E513*N513,2)</f>
        <v>0</v>
      </c>
      <c r="P513" s="172">
        <v>0</v>
      </c>
      <c r="Q513" s="172">
        <f>ROUND(E513*P513,2)</f>
        <v>0</v>
      </c>
      <c r="R513" s="172" t="s">
        <v>542</v>
      </c>
      <c r="S513" s="172" t="s">
        <v>133</v>
      </c>
      <c r="T513" s="173" t="s">
        <v>133</v>
      </c>
      <c r="U513" s="159">
        <v>2.5999999999999999E-2</v>
      </c>
      <c r="V513" s="159">
        <f>ROUND(E513*U513,2)</f>
        <v>24.05</v>
      </c>
      <c r="W513" s="159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 t="s">
        <v>224</v>
      </c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</row>
    <row r="514" spans="1:60" outlineLevel="1">
      <c r="A514" s="157"/>
      <c r="B514" s="158"/>
      <c r="C514" s="237"/>
      <c r="D514" s="238"/>
      <c r="E514" s="238"/>
      <c r="F514" s="238"/>
      <c r="G514" s="238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 t="s">
        <v>138</v>
      </c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</row>
    <row r="515" spans="1:60" outlineLevel="1">
      <c r="A515" s="167">
        <v>102</v>
      </c>
      <c r="B515" s="168" t="s">
        <v>664</v>
      </c>
      <c r="C515" s="177" t="s">
        <v>665</v>
      </c>
      <c r="D515" s="169" t="s">
        <v>249</v>
      </c>
      <c r="E515" s="170">
        <v>2280</v>
      </c>
      <c r="F515" s="171"/>
      <c r="G515" s="172">
        <f>ROUND(E515*F515,2)</f>
        <v>0</v>
      </c>
      <c r="H515" s="171"/>
      <c r="I515" s="172">
        <f>ROUND(E515*H515,2)</f>
        <v>0</v>
      </c>
      <c r="J515" s="171"/>
      <c r="K515" s="172">
        <f>ROUND(E515*J515,2)</f>
        <v>0</v>
      </c>
      <c r="L515" s="172">
        <v>21</v>
      </c>
      <c r="M515" s="172">
        <f>G515*(1+L515/100)</f>
        <v>0</v>
      </c>
      <c r="N515" s="172">
        <v>0</v>
      </c>
      <c r="O515" s="172">
        <f>ROUND(E515*N515,2)</f>
        <v>0</v>
      </c>
      <c r="P515" s="172">
        <v>0</v>
      </c>
      <c r="Q515" s="172">
        <f>ROUND(E515*P515,2)</f>
        <v>0</v>
      </c>
      <c r="R515" s="172"/>
      <c r="S515" s="172" t="s">
        <v>201</v>
      </c>
      <c r="T515" s="173" t="s">
        <v>134</v>
      </c>
      <c r="U515" s="159">
        <v>0.64600000000000002</v>
      </c>
      <c r="V515" s="159">
        <f>ROUND(E515*U515,2)</f>
        <v>1472.88</v>
      </c>
      <c r="W515" s="159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 t="s">
        <v>224</v>
      </c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</row>
    <row r="516" spans="1:60" outlineLevel="1">
      <c r="A516" s="157"/>
      <c r="B516" s="158"/>
      <c r="C516" s="233" t="s">
        <v>666</v>
      </c>
      <c r="D516" s="234"/>
      <c r="E516" s="234"/>
      <c r="F516" s="234"/>
      <c r="G516" s="234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 t="s">
        <v>136</v>
      </c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</row>
    <row r="517" spans="1:60" outlineLevel="1">
      <c r="A517" s="157"/>
      <c r="B517" s="158"/>
      <c r="C517" s="235"/>
      <c r="D517" s="236"/>
      <c r="E517" s="236"/>
      <c r="F517" s="236"/>
      <c r="G517" s="236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 t="s">
        <v>138</v>
      </c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</row>
    <row r="518" spans="1:60" outlineLevel="1">
      <c r="A518" s="167">
        <v>103</v>
      </c>
      <c r="B518" s="168" t="s">
        <v>667</v>
      </c>
      <c r="C518" s="177" t="s">
        <v>668</v>
      </c>
      <c r="D518" s="169" t="s">
        <v>483</v>
      </c>
      <c r="E518" s="170">
        <v>893</v>
      </c>
      <c r="F518" s="171"/>
      <c r="G518" s="172">
        <f>ROUND(E518*F518,2)</f>
        <v>0</v>
      </c>
      <c r="H518" s="171"/>
      <c r="I518" s="172">
        <f>ROUND(E518*H518,2)</f>
        <v>0</v>
      </c>
      <c r="J518" s="171"/>
      <c r="K518" s="172">
        <f>ROUND(E518*J518,2)</f>
        <v>0</v>
      </c>
      <c r="L518" s="172">
        <v>21</v>
      </c>
      <c r="M518" s="172">
        <f>G518*(1+L518/100)</f>
        <v>0</v>
      </c>
      <c r="N518" s="172">
        <v>0</v>
      </c>
      <c r="O518" s="172">
        <f>ROUND(E518*N518,2)</f>
        <v>0</v>
      </c>
      <c r="P518" s="172">
        <v>0</v>
      </c>
      <c r="Q518" s="172">
        <f>ROUND(E518*P518,2)</f>
        <v>0</v>
      </c>
      <c r="R518" s="172"/>
      <c r="S518" s="172" t="s">
        <v>201</v>
      </c>
      <c r="T518" s="173" t="s">
        <v>134</v>
      </c>
      <c r="U518" s="159">
        <v>5.2999999999999999E-2</v>
      </c>
      <c r="V518" s="159">
        <f>ROUND(E518*U518,2)</f>
        <v>47.33</v>
      </c>
      <c r="W518" s="159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 t="s">
        <v>224</v>
      </c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</row>
    <row r="519" spans="1:60" outlineLevel="1">
      <c r="A519" s="157"/>
      <c r="B519" s="158"/>
      <c r="C519" s="237"/>
      <c r="D519" s="238"/>
      <c r="E519" s="238"/>
      <c r="F519" s="238"/>
      <c r="G519" s="238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 t="s">
        <v>138</v>
      </c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</row>
    <row r="520" spans="1:60" outlineLevel="1">
      <c r="A520" s="167">
        <v>104</v>
      </c>
      <c r="B520" s="168" t="s">
        <v>669</v>
      </c>
      <c r="C520" s="177" t="s">
        <v>670</v>
      </c>
      <c r="D520" s="169" t="s">
        <v>234</v>
      </c>
      <c r="E520" s="170">
        <v>10</v>
      </c>
      <c r="F520" s="171"/>
      <c r="G520" s="172">
        <f>ROUND(E520*F520,2)</f>
        <v>0</v>
      </c>
      <c r="H520" s="171"/>
      <c r="I520" s="172">
        <f>ROUND(E520*H520,2)</f>
        <v>0</v>
      </c>
      <c r="J520" s="171"/>
      <c r="K520" s="172">
        <f>ROUND(E520*J520,2)</f>
        <v>0</v>
      </c>
      <c r="L520" s="172">
        <v>21</v>
      </c>
      <c r="M520" s="172">
        <f>G520*(1+L520/100)</f>
        <v>0</v>
      </c>
      <c r="N520" s="172">
        <v>2.1000000000000001E-4</v>
      </c>
      <c r="O520" s="172">
        <f>ROUND(E520*N520,2)</f>
        <v>0</v>
      </c>
      <c r="P520" s="172">
        <v>0</v>
      </c>
      <c r="Q520" s="172">
        <f>ROUND(E520*P520,2)</f>
        <v>0</v>
      </c>
      <c r="R520" s="172"/>
      <c r="S520" s="172" t="s">
        <v>201</v>
      </c>
      <c r="T520" s="173" t="s">
        <v>134</v>
      </c>
      <c r="U520" s="159">
        <v>0.33600000000000002</v>
      </c>
      <c r="V520" s="159">
        <f>ROUND(E520*U520,2)</f>
        <v>3.36</v>
      </c>
      <c r="W520" s="159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 t="s">
        <v>224</v>
      </c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</row>
    <row r="521" spans="1:60" outlineLevel="1">
      <c r="A521" s="157"/>
      <c r="B521" s="158"/>
      <c r="C521" s="233" t="s">
        <v>671</v>
      </c>
      <c r="D521" s="234"/>
      <c r="E521" s="234"/>
      <c r="F521" s="234"/>
      <c r="G521" s="234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 t="s">
        <v>136</v>
      </c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</row>
    <row r="522" spans="1:60" outlineLevel="1">
      <c r="A522" s="157"/>
      <c r="B522" s="158"/>
      <c r="C522" s="235"/>
      <c r="D522" s="236"/>
      <c r="E522" s="236"/>
      <c r="F522" s="236"/>
      <c r="G522" s="236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 t="s">
        <v>138</v>
      </c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</row>
    <row r="523" spans="1:60" outlineLevel="1">
      <c r="A523" s="167">
        <v>105</v>
      </c>
      <c r="B523" s="168" t="s">
        <v>672</v>
      </c>
      <c r="C523" s="177" t="s">
        <v>673</v>
      </c>
      <c r="D523" s="169" t="s">
        <v>234</v>
      </c>
      <c r="E523" s="170">
        <v>32</v>
      </c>
      <c r="F523" s="171"/>
      <c r="G523" s="172">
        <f>ROUND(E523*F523,2)</f>
        <v>0</v>
      </c>
      <c r="H523" s="171"/>
      <c r="I523" s="172">
        <f>ROUND(E523*H523,2)</f>
        <v>0</v>
      </c>
      <c r="J523" s="171"/>
      <c r="K523" s="172">
        <f>ROUND(E523*J523,2)</f>
        <v>0</v>
      </c>
      <c r="L523" s="172">
        <v>21</v>
      </c>
      <c r="M523" s="172">
        <f>G523*(1+L523/100)</f>
        <v>0</v>
      </c>
      <c r="N523" s="172">
        <v>2.4000000000000001E-4</v>
      </c>
      <c r="O523" s="172">
        <f>ROUND(E523*N523,2)</f>
        <v>0.01</v>
      </c>
      <c r="P523" s="172">
        <v>0</v>
      </c>
      <c r="Q523" s="172">
        <f>ROUND(E523*P523,2)</f>
        <v>0</v>
      </c>
      <c r="R523" s="172"/>
      <c r="S523" s="172" t="s">
        <v>201</v>
      </c>
      <c r="T523" s="173" t="s">
        <v>134</v>
      </c>
      <c r="U523" s="159">
        <v>0.40300000000000002</v>
      </c>
      <c r="V523" s="159">
        <f>ROUND(E523*U523,2)</f>
        <v>12.9</v>
      </c>
      <c r="W523" s="159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 t="s">
        <v>224</v>
      </c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</row>
    <row r="524" spans="1:60" outlineLevel="1">
      <c r="A524" s="157"/>
      <c r="B524" s="158"/>
      <c r="C524" s="233" t="s">
        <v>674</v>
      </c>
      <c r="D524" s="234"/>
      <c r="E524" s="234"/>
      <c r="F524" s="234"/>
      <c r="G524" s="234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 t="s">
        <v>136</v>
      </c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</row>
    <row r="525" spans="1:60" outlineLevel="1">
      <c r="A525" s="157"/>
      <c r="B525" s="158"/>
      <c r="C525" s="235"/>
      <c r="D525" s="236"/>
      <c r="E525" s="236"/>
      <c r="F525" s="236"/>
      <c r="G525" s="236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 t="s">
        <v>138</v>
      </c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</row>
    <row r="526" spans="1:60" ht="22.5" outlineLevel="1">
      <c r="A526" s="167">
        <v>106</v>
      </c>
      <c r="B526" s="168" t="s">
        <v>675</v>
      </c>
      <c r="C526" s="177" t="s">
        <v>676</v>
      </c>
      <c r="D526" s="169" t="s">
        <v>249</v>
      </c>
      <c r="E526" s="170">
        <v>3586</v>
      </c>
      <c r="F526" s="171"/>
      <c r="G526" s="172">
        <f>ROUND(E526*F526,2)</f>
        <v>0</v>
      </c>
      <c r="H526" s="171"/>
      <c r="I526" s="172">
        <f>ROUND(E526*H526,2)</f>
        <v>0</v>
      </c>
      <c r="J526" s="171"/>
      <c r="K526" s="172">
        <f>ROUND(E526*J526,2)</f>
        <v>0</v>
      </c>
      <c r="L526" s="172">
        <v>21</v>
      </c>
      <c r="M526" s="172">
        <f>G526*(1+L526/100)</f>
        <v>0</v>
      </c>
      <c r="N526" s="172">
        <v>0</v>
      </c>
      <c r="O526" s="172">
        <f>ROUND(E526*N526,2)</f>
        <v>0</v>
      </c>
      <c r="P526" s="172">
        <v>0</v>
      </c>
      <c r="Q526" s="172">
        <f>ROUND(E526*P526,2)</f>
        <v>0</v>
      </c>
      <c r="R526" s="172"/>
      <c r="S526" s="172" t="s">
        <v>201</v>
      </c>
      <c r="T526" s="173" t="s">
        <v>134</v>
      </c>
      <c r="U526" s="159">
        <v>0</v>
      </c>
      <c r="V526" s="159">
        <f>ROUND(E526*U526,2)</f>
        <v>0</v>
      </c>
      <c r="W526" s="159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 t="s">
        <v>488</v>
      </c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</row>
    <row r="527" spans="1:60" outlineLevel="1">
      <c r="A527" s="157"/>
      <c r="B527" s="158"/>
      <c r="C527" s="233" t="s">
        <v>677</v>
      </c>
      <c r="D527" s="234"/>
      <c r="E527" s="234"/>
      <c r="F527" s="234"/>
      <c r="G527" s="234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 t="s">
        <v>136</v>
      </c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</row>
    <row r="528" spans="1:60" outlineLevel="1">
      <c r="A528" s="157"/>
      <c r="B528" s="158"/>
      <c r="C528" s="235"/>
      <c r="D528" s="236"/>
      <c r="E528" s="236"/>
      <c r="F528" s="236"/>
      <c r="G528" s="236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 t="s">
        <v>138</v>
      </c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</row>
    <row r="529" spans="1:60" ht="22.5" outlineLevel="1">
      <c r="A529" s="167">
        <v>107</v>
      </c>
      <c r="B529" s="168" t="s">
        <v>678</v>
      </c>
      <c r="C529" s="177" t="s">
        <v>679</v>
      </c>
      <c r="D529" s="169" t="s">
        <v>234</v>
      </c>
      <c r="E529" s="170">
        <v>113</v>
      </c>
      <c r="F529" s="171"/>
      <c r="G529" s="172">
        <f>ROUND(E529*F529,2)</f>
        <v>0</v>
      </c>
      <c r="H529" s="171"/>
      <c r="I529" s="172">
        <f>ROUND(E529*H529,2)</f>
        <v>0</v>
      </c>
      <c r="J529" s="171"/>
      <c r="K529" s="172">
        <f>ROUND(E529*J529,2)</f>
        <v>0</v>
      </c>
      <c r="L529" s="172">
        <v>21</v>
      </c>
      <c r="M529" s="172">
        <f>G529*(1+L529/100)</f>
        <v>0</v>
      </c>
      <c r="N529" s="172">
        <v>0</v>
      </c>
      <c r="O529" s="172">
        <f>ROUND(E529*N529,2)</f>
        <v>0</v>
      </c>
      <c r="P529" s="172">
        <v>0</v>
      </c>
      <c r="Q529" s="172">
        <f>ROUND(E529*P529,2)</f>
        <v>0</v>
      </c>
      <c r="R529" s="172"/>
      <c r="S529" s="172" t="s">
        <v>201</v>
      </c>
      <c r="T529" s="173" t="s">
        <v>134</v>
      </c>
      <c r="U529" s="159">
        <v>0</v>
      </c>
      <c r="V529" s="159">
        <f>ROUND(E529*U529,2)</f>
        <v>0</v>
      </c>
      <c r="W529" s="159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 t="s">
        <v>488</v>
      </c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</row>
    <row r="530" spans="1:60" outlineLevel="1">
      <c r="A530" s="157"/>
      <c r="B530" s="158"/>
      <c r="C530" s="237"/>
      <c r="D530" s="238"/>
      <c r="E530" s="238"/>
      <c r="F530" s="238"/>
      <c r="G530" s="238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 t="s">
        <v>138</v>
      </c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</row>
    <row r="531" spans="1:60" ht="22.5" outlineLevel="1">
      <c r="A531" s="167">
        <v>108</v>
      </c>
      <c r="B531" s="168" t="s">
        <v>680</v>
      </c>
      <c r="C531" s="177" t="s">
        <v>681</v>
      </c>
      <c r="D531" s="169" t="s">
        <v>234</v>
      </c>
      <c r="E531" s="170">
        <v>6</v>
      </c>
      <c r="F531" s="171"/>
      <c r="G531" s="172">
        <f>ROUND(E531*F531,2)</f>
        <v>0</v>
      </c>
      <c r="H531" s="171"/>
      <c r="I531" s="172">
        <f>ROUND(E531*H531,2)</f>
        <v>0</v>
      </c>
      <c r="J531" s="171"/>
      <c r="K531" s="172">
        <f>ROUND(E531*J531,2)</f>
        <v>0</v>
      </c>
      <c r="L531" s="172">
        <v>21</v>
      </c>
      <c r="M531" s="172">
        <f>G531*(1+L531/100)</f>
        <v>0</v>
      </c>
      <c r="N531" s="172">
        <v>1.1299999999999999E-2</v>
      </c>
      <c r="O531" s="172">
        <f>ROUND(E531*N531,2)</f>
        <v>7.0000000000000007E-2</v>
      </c>
      <c r="P531" s="172">
        <v>0</v>
      </c>
      <c r="Q531" s="172">
        <f>ROUND(E531*P531,2)</f>
        <v>0</v>
      </c>
      <c r="R531" s="172" t="s">
        <v>487</v>
      </c>
      <c r="S531" s="172" t="s">
        <v>133</v>
      </c>
      <c r="T531" s="173" t="s">
        <v>133</v>
      </c>
      <c r="U531" s="159">
        <v>0</v>
      </c>
      <c r="V531" s="159">
        <f>ROUND(E531*U531,2)</f>
        <v>0</v>
      </c>
      <c r="W531" s="159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 t="s">
        <v>488</v>
      </c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</row>
    <row r="532" spans="1:60" outlineLevel="1">
      <c r="A532" s="157"/>
      <c r="B532" s="158"/>
      <c r="C532" s="233" t="s">
        <v>682</v>
      </c>
      <c r="D532" s="234"/>
      <c r="E532" s="234"/>
      <c r="F532" s="234"/>
      <c r="G532" s="234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 t="s">
        <v>136</v>
      </c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</row>
    <row r="533" spans="1:60" outlineLevel="1">
      <c r="A533" s="157"/>
      <c r="B533" s="158"/>
      <c r="C533" s="235"/>
      <c r="D533" s="236"/>
      <c r="E533" s="236"/>
      <c r="F533" s="236"/>
      <c r="G533" s="236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 t="s">
        <v>138</v>
      </c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</row>
    <row r="534" spans="1:60" outlineLevel="1">
      <c r="A534" s="167">
        <v>109</v>
      </c>
      <c r="B534" s="168" t="s">
        <v>683</v>
      </c>
      <c r="C534" s="177" t="s">
        <v>684</v>
      </c>
      <c r="D534" s="169" t="s">
        <v>492</v>
      </c>
      <c r="E534" s="170">
        <v>8</v>
      </c>
      <c r="F534" s="171"/>
      <c r="G534" s="172">
        <f>ROUND(E534*F534,2)</f>
        <v>0</v>
      </c>
      <c r="H534" s="171"/>
      <c r="I534" s="172">
        <f>ROUND(E534*H534,2)</f>
        <v>0</v>
      </c>
      <c r="J534" s="171"/>
      <c r="K534" s="172">
        <f>ROUND(E534*J534,2)</f>
        <v>0</v>
      </c>
      <c r="L534" s="172">
        <v>21</v>
      </c>
      <c r="M534" s="172">
        <f>G534*(1+L534/100)</f>
        <v>0</v>
      </c>
      <c r="N534" s="172">
        <v>1E-4</v>
      </c>
      <c r="O534" s="172">
        <f>ROUND(E534*N534,2)</f>
        <v>0</v>
      </c>
      <c r="P534" s="172">
        <v>0</v>
      </c>
      <c r="Q534" s="172">
        <f>ROUND(E534*P534,2)</f>
        <v>0</v>
      </c>
      <c r="R534" s="172"/>
      <c r="S534" s="172" t="s">
        <v>201</v>
      </c>
      <c r="T534" s="173" t="s">
        <v>134</v>
      </c>
      <c r="U534" s="159">
        <v>0</v>
      </c>
      <c r="V534" s="159">
        <f>ROUND(E534*U534,2)</f>
        <v>0</v>
      </c>
      <c r="W534" s="159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 t="s">
        <v>488</v>
      </c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</row>
    <row r="535" spans="1:60" outlineLevel="1">
      <c r="A535" s="157"/>
      <c r="B535" s="158"/>
      <c r="C535" s="237"/>
      <c r="D535" s="238"/>
      <c r="E535" s="238"/>
      <c r="F535" s="238"/>
      <c r="G535" s="238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 t="s">
        <v>138</v>
      </c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</row>
    <row r="536" spans="1:60" outlineLevel="1">
      <c r="A536" s="167">
        <v>110</v>
      </c>
      <c r="B536" s="168" t="s">
        <v>685</v>
      </c>
      <c r="C536" s="177" t="s">
        <v>686</v>
      </c>
      <c r="D536" s="169" t="s">
        <v>492</v>
      </c>
      <c r="E536" s="170">
        <v>10</v>
      </c>
      <c r="F536" s="171"/>
      <c r="G536" s="172">
        <f>ROUND(E536*F536,2)</f>
        <v>0</v>
      </c>
      <c r="H536" s="171"/>
      <c r="I536" s="172">
        <f>ROUND(E536*H536,2)</f>
        <v>0</v>
      </c>
      <c r="J536" s="171"/>
      <c r="K536" s="172">
        <f>ROUND(E536*J536,2)</f>
        <v>0</v>
      </c>
      <c r="L536" s="172">
        <v>21</v>
      </c>
      <c r="M536" s="172">
        <f>G536*(1+L536/100)</f>
        <v>0</v>
      </c>
      <c r="N536" s="172">
        <v>1E-4</v>
      </c>
      <c r="O536" s="172">
        <f>ROUND(E536*N536,2)</f>
        <v>0</v>
      </c>
      <c r="P536" s="172">
        <v>0</v>
      </c>
      <c r="Q536" s="172">
        <f>ROUND(E536*P536,2)</f>
        <v>0</v>
      </c>
      <c r="R536" s="172"/>
      <c r="S536" s="172" t="s">
        <v>201</v>
      </c>
      <c r="T536" s="173" t="s">
        <v>134</v>
      </c>
      <c r="U536" s="159">
        <v>0</v>
      </c>
      <c r="V536" s="159">
        <f>ROUND(E536*U536,2)</f>
        <v>0</v>
      </c>
      <c r="W536" s="159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 t="s">
        <v>488</v>
      </c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</row>
    <row r="537" spans="1:60" outlineLevel="1">
      <c r="A537" s="157"/>
      <c r="B537" s="158"/>
      <c r="C537" s="237"/>
      <c r="D537" s="238"/>
      <c r="E537" s="238"/>
      <c r="F537" s="238"/>
      <c r="G537" s="238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 t="s">
        <v>138</v>
      </c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</row>
    <row r="538" spans="1:60" outlineLevel="1">
      <c r="A538" s="167">
        <v>111</v>
      </c>
      <c r="B538" s="168" t="s">
        <v>687</v>
      </c>
      <c r="C538" s="177" t="s">
        <v>688</v>
      </c>
      <c r="D538" s="169" t="s">
        <v>234</v>
      </c>
      <c r="E538" s="170">
        <v>2</v>
      </c>
      <c r="F538" s="171"/>
      <c r="G538" s="172">
        <f>ROUND(E538*F538,2)</f>
        <v>0</v>
      </c>
      <c r="H538" s="171"/>
      <c r="I538" s="172">
        <f>ROUND(E538*H538,2)</f>
        <v>0</v>
      </c>
      <c r="J538" s="171"/>
      <c r="K538" s="172">
        <f>ROUND(E538*J538,2)</f>
        <v>0</v>
      </c>
      <c r="L538" s="172">
        <v>21</v>
      </c>
      <c r="M538" s="172">
        <f>G538*(1+L538/100)</f>
        <v>0</v>
      </c>
      <c r="N538" s="172">
        <v>0.08</v>
      </c>
      <c r="O538" s="172">
        <f>ROUND(E538*N538,2)</f>
        <v>0.16</v>
      </c>
      <c r="P538" s="172">
        <v>0</v>
      </c>
      <c r="Q538" s="172">
        <f>ROUND(E538*P538,2)</f>
        <v>0</v>
      </c>
      <c r="R538" s="172"/>
      <c r="S538" s="172" t="s">
        <v>201</v>
      </c>
      <c r="T538" s="173" t="s">
        <v>134</v>
      </c>
      <c r="U538" s="159">
        <v>0</v>
      </c>
      <c r="V538" s="159">
        <f>ROUND(E538*U538,2)</f>
        <v>0</v>
      </c>
      <c r="W538" s="159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 t="s">
        <v>488</v>
      </c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</row>
    <row r="539" spans="1:60" outlineLevel="1">
      <c r="A539" s="157"/>
      <c r="B539" s="158"/>
      <c r="C539" s="237"/>
      <c r="D539" s="238"/>
      <c r="E539" s="238"/>
      <c r="F539" s="238"/>
      <c r="G539" s="238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 t="s">
        <v>138</v>
      </c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</row>
    <row r="540" spans="1:60" outlineLevel="1">
      <c r="A540" s="167">
        <v>112</v>
      </c>
      <c r="B540" s="168" t="s">
        <v>689</v>
      </c>
      <c r="C540" s="177" t="s">
        <v>690</v>
      </c>
      <c r="D540" s="169" t="s">
        <v>234</v>
      </c>
      <c r="E540" s="170">
        <v>1</v>
      </c>
      <c r="F540" s="171"/>
      <c r="G540" s="172">
        <f>ROUND(E540*F540,2)</f>
        <v>0</v>
      </c>
      <c r="H540" s="171"/>
      <c r="I540" s="172">
        <f>ROUND(E540*H540,2)</f>
        <v>0</v>
      </c>
      <c r="J540" s="171"/>
      <c r="K540" s="172">
        <f>ROUND(E540*J540,2)</f>
        <v>0</v>
      </c>
      <c r="L540" s="172">
        <v>21</v>
      </c>
      <c r="M540" s="172">
        <f>G540*(1+L540/100)</f>
        <v>0</v>
      </c>
      <c r="N540" s="172">
        <v>0.08</v>
      </c>
      <c r="O540" s="172">
        <f>ROUND(E540*N540,2)</f>
        <v>0.08</v>
      </c>
      <c r="P540" s="172">
        <v>0</v>
      </c>
      <c r="Q540" s="172">
        <f>ROUND(E540*P540,2)</f>
        <v>0</v>
      </c>
      <c r="R540" s="172"/>
      <c r="S540" s="172" t="s">
        <v>201</v>
      </c>
      <c r="T540" s="173" t="s">
        <v>134</v>
      </c>
      <c r="U540" s="159">
        <v>0</v>
      </c>
      <c r="V540" s="159">
        <f>ROUND(E540*U540,2)</f>
        <v>0</v>
      </c>
      <c r="W540" s="159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 t="s">
        <v>488</v>
      </c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</row>
    <row r="541" spans="1:60" outlineLevel="1">
      <c r="A541" s="157"/>
      <c r="B541" s="158"/>
      <c r="C541" s="237"/>
      <c r="D541" s="238"/>
      <c r="E541" s="238"/>
      <c r="F541" s="238"/>
      <c r="G541" s="238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 t="s">
        <v>138</v>
      </c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</row>
    <row r="542" spans="1:60" outlineLevel="1">
      <c r="A542" s="167">
        <v>113</v>
      </c>
      <c r="B542" s="168" t="s">
        <v>691</v>
      </c>
      <c r="C542" s="177" t="s">
        <v>692</v>
      </c>
      <c r="D542" s="169" t="s">
        <v>234</v>
      </c>
      <c r="E542" s="170">
        <v>3</v>
      </c>
      <c r="F542" s="171"/>
      <c r="G542" s="172">
        <f>ROUND(E542*F542,2)</f>
        <v>0</v>
      </c>
      <c r="H542" s="171"/>
      <c r="I542" s="172">
        <f>ROUND(E542*H542,2)</f>
        <v>0</v>
      </c>
      <c r="J542" s="171"/>
      <c r="K542" s="172">
        <f>ROUND(E542*J542,2)</f>
        <v>0</v>
      </c>
      <c r="L542" s="172">
        <v>21</v>
      </c>
      <c r="M542" s="172">
        <f>G542*(1+L542/100)</f>
        <v>0</v>
      </c>
      <c r="N542" s="172">
        <v>0.08</v>
      </c>
      <c r="O542" s="172">
        <f>ROUND(E542*N542,2)</f>
        <v>0.24</v>
      </c>
      <c r="P542" s="172">
        <v>0</v>
      </c>
      <c r="Q542" s="172">
        <f>ROUND(E542*P542,2)</f>
        <v>0</v>
      </c>
      <c r="R542" s="172"/>
      <c r="S542" s="172" t="s">
        <v>201</v>
      </c>
      <c r="T542" s="173" t="s">
        <v>134</v>
      </c>
      <c r="U542" s="159">
        <v>0</v>
      </c>
      <c r="V542" s="159">
        <f>ROUND(E542*U542,2)</f>
        <v>0</v>
      </c>
      <c r="W542" s="159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 t="s">
        <v>488</v>
      </c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</row>
    <row r="543" spans="1:60" outlineLevel="1">
      <c r="A543" s="157"/>
      <c r="B543" s="158"/>
      <c r="C543" s="237"/>
      <c r="D543" s="238"/>
      <c r="E543" s="238"/>
      <c r="F543" s="238"/>
      <c r="G543" s="238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 t="s">
        <v>138</v>
      </c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</row>
    <row r="544" spans="1:60" outlineLevel="1">
      <c r="A544" s="167">
        <v>114</v>
      </c>
      <c r="B544" s="168" t="s">
        <v>693</v>
      </c>
      <c r="C544" s="177" t="s">
        <v>694</v>
      </c>
      <c r="D544" s="169" t="s">
        <v>234</v>
      </c>
      <c r="E544" s="170">
        <v>3</v>
      </c>
      <c r="F544" s="171"/>
      <c r="G544" s="172">
        <f>ROUND(E544*F544,2)</f>
        <v>0</v>
      </c>
      <c r="H544" s="171"/>
      <c r="I544" s="172">
        <f>ROUND(E544*H544,2)</f>
        <v>0</v>
      </c>
      <c r="J544" s="171"/>
      <c r="K544" s="172">
        <f>ROUND(E544*J544,2)</f>
        <v>0</v>
      </c>
      <c r="L544" s="172">
        <v>21</v>
      </c>
      <c r="M544" s="172">
        <f>G544*(1+L544/100)</f>
        <v>0</v>
      </c>
      <c r="N544" s="172">
        <v>3.0000000000000001E-3</v>
      </c>
      <c r="O544" s="172">
        <f>ROUND(E544*N544,2)</f>
        <v>0.01</v>
      </c>
      <c r="P544" s="172">
        <v>0</v>
      </c>
      <c r="Q544" s="172">
        <f>ROUND(E544*P544,2)</f>
        <v>0</v>
      </c>
      <c r="R544" s="172"/>
      <c r="S544" s="172" t="s">
        <v>201</v>
      </c>
      <c r="T544" s="173" t="s">
        <v>134</v>
      </c>
      <c r="U544" s="159">
        <v>0</v>
      </c>
      <c r="V544" s="159">
        <f>ROUND(E544*U544,2)</f>
        <v>0</v>
      </c>
      <c r="W544" s="159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 t="s">
        <v>488</v>
      </c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</row>
    <row r="545" spans="1:60" outlineLevel="1">
      <c r="A545" s="157"/>
      <c r="B545" s="158"/>
      <c r="C545" s="237"/>
      <c r="D545" s="238"/>
      <c r="E545" s="238"/>
      <c r="F545" s="238"/>
      <c r="G545" s="238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 t="s">
        <v>138</v>
      </c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</row>
    <row r="546" spans="1:60" outlineLevel="1">
      <c r="A546" s="167">
        <v>115</v>
      </c>
      <c r="B546" s="168" t="s">
        <v>695</v>
      </c>
      <c r="C546" s="177" t="s">
        <v>696</v>
      </c>
      <c r="D546" s="169" t="s">
        <v>234</v>
      </c>
      <c r="E546" s="170">
        <v>6</v>
      </c>
      <c r="F546" s="171"/>
      <c r="G546" s="172">
        <f>ROUND(E546*F546,2)</f>
        <v>0</v>
      </c>
      <c r="H546" s="171"/>
      <c r="I546" s="172">
        <f>ROUND(E546*H546,2)</f>
        <v>0</v>
      </c>
      <c r="J546" s="171"/>
      <c r="K546" s="172">
        <f>ROUND(E546*J546,2)</f>
        <v>0</v>
      </c>
      <c r="L546" s="172">
        <v>21</v>
      </c>
      <c r="M546" s="172">
        <f>G546*(1+L546/100)</f>
        <v>0</v>
      </c>
      <c r="N546" s="172">
        <v>8.9999999999999998E-4</v>
      </c>
      <c r="O546" s="172">
        <f>ROUND(E546*N546,2)</f>
        <v>0.01</v>
      </c>
      <c r="P546" s="172">
        <v>0</v>
      </c>
      <c r="Q546" s="172">
        <f>ROUND(E546*P546,2)</f>
        <v>0</v>
      </c>
      <c r="R546" s="172"/>
      <c r="S546" s="172" t="s">
        <v>201</v>
      </c>
      <c r="T546" s="173" t="s">
        <v>134</v>
      </c>
      <c r="U546" s="159">
        <v>0</v>
      </c>
      <c r="V546" s="159">
        <f>ROUND(E546*U546,2)</f>
        <v>0</v>
      </c>
      <c r="W546" s="159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 t="s">
        <v>488</v>
      </c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</row>
    <row r="547" spans="1:60" outlineLevel="1">
      <c r="A547" s="157"/>
      <c r="B547" s="158"/>
      <c r="C547" s="237"/>
      <c r="D547" s="238"/>
      <c r="E547" s="238"/>
      <c r="F547" s="238"/>
      <c r="G547" s="238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 t="s">
        <v>138</v>
      </c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</row>
    <row r="548" spans="1:60" ht="22.5" outlineLevel="1">
      <c r="A548" s="167">
        <v>116</v>
      </c>
      <c r="B548" s="168" t="s">
        <v>697</v>
      </c>
      <c r="C548" s="177" t="s">
        <v>698</v>
      </c>
      <c r="D548" s="169" t="s">
        <v>234</v>
      </c>
      <c r="E548" s="170">
        <v>2</v>
      </c>
      <c r="F548" s="171"/>
      <c r="G548" s="172">
        <f>ROUND(E548*F548,2)</f>
        <v>0</v>
      </c>
      <c r="H548" s="171"/>
      <c r="I548" s="172">
        <f>ROUND(E548*H548,2)</f>
        <v>0</v>
      </c>
      <c r="J548" s="171"/>
      <c r="K548" s="172">
        <f>ROUND(E548*J548,2)</f>
        <v>0</v>
      </c>
      <c r="L548" s="172">
        <v>21</v>
      </c>
      <c r="M548" s="172">
        <f>G548*(1+L548/100)</f>
        <v>0</v>
      </c>
      <c r="N548" s="172">
        <v>7.3000000000000001E-3</v>
      </c>
      <c r="O548" s="172">
        <f>ROUND(E548*N548,2)</f>
        <v>0.01</v>
      </c>
      <c r="P548" s="172">
        <v>0</v>
      </c>
      <c r="Q548" s="172">
        <f>ROUND(E548*P548,2)</f>
        <v>0</v>
      </c>
      <c r="R548" s="172" t="s">
        <v>487</v>
      </c>
      <c r="S548" s="172" t="s">
        <v>133</v>
      </c>
      <c r="T548" s="173" t="s">
        <v>133</v>
      </c>
      <c r="U548" s="159">
        <v>0</v>
      </c>
      <c r="V548" s="159">
        <f>ROUND(E548*U548,2)</f>
        <v>0</v>
      </c>
      <c r="W548" s="159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 t="s">
        <v>488</v>
      </c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</row>
    <row r="549" spans="1:60" outlineLevel="1">
      <c r="A549" s="157"/>
      <c r="B549" s="158"/>
      <c r="C549" s="183" t="s">
        <v>699</v>
      </c>
      <c r="D549" s="181"/>
      <c r="E549" s="182">
        <v>2</v>
      </c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 t="s">
        <v>228</v>
      </c>
      <c r="AH549" s="150">
        <v>0</v>
      </c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</row>
    <row r="550" spans="1:60" outlineLevel="1">
      <c r="A550" s="157"/>
      <c r="B550" s="158"/>
      <c r="C550" s="235"/>
      <c r="D550" s="236"/>
      <c r="E550" s="236"/>
      <c r="F550" s="236"/>
      <c r="G550" s="236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 t="s">
        <v>138</v>
      </c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</row>
    <row r="551" spans="1:60" ht="22.5" outlineLevel="1">
      <c r="A551" s="167">
        <v>117</v>
      </c>
      <c r="B551" s="168" t="s">
        <v>700</v>
      </c>
      <c r="C551" s="177" t="s">
        <v>701</v>
      </c>
      <c r="D551" s="169" t="s">
        <v>234</v>
      </c>
      <c r="E551" s="170">
        <v>1</v>
      </c>
      <c r="F551" s="171"/>
      <c r="G551" s="172">
        <f>ROUND(E551*F551,2)</f>
        <v>0</v>
      </c>
      <c r="H551" s="171"/>
      <c r="I551" s="172">
        <f>ROUND(E551*H551,2)</f>
        <v>0</v>
      </c>
      <c r="J551" s="171"/>
      <c r="K551" s="172">
        <f>ROUND(E551*J551,2)</f>
        <v>0</v>
      </c>
      <c r="L551" s="172">
        <v>21</v>
      </c>
      <c r="M551" s="172">
        <f>G551*(1+L551/100)</f>
        <v>0</v>
      </c>
      <c r="N551" s="172">
        <v>6.7000000000000002E-3</v>
      </c>
      <c r="O551" s="172">
        <f>ROUND(E551*N551,2)</f>
        <v>0.01</v>
      </c>
      <c r="P551" s="172">
        <v>0</v>
      </c>
      <c r="Q551" s="172">
        <f>ROUND(E551*P551,2)</f>
        <v>0</v>
      </c>
      <c r="R551" s="172" t="s">
        <v>487</v>
      </c>
      <c r="S551" s="172" t="s">
        <v>133</v>
      </c>
      <c r="T551" s="173" t="s">
        <v>133</v>
      </c>
      <c r="U551" s="159">
        <v>0</v>
      </c>
      <c r="V551" s="159">
        <f>ROUND(E551*U551,2)</f>
        <v>0</v>
      </c>
      <c r="W551" s="159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 t="s">
        <v>488</v>
      </c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</row>
    <row r="552" spans="1:60" outlineLevel="1">
      <c r="A552" s="157"/>
      <c r="B552" s="158"/>
      <c r="C552" s="237"/>
      <c r="D552" s="238"/>
      <c r="E552" s="238"/>
      <c r="F552" s="238"/>
      <c r="G552" s="238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 t="s">
        <v>138</v>
      </c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</row>
    <row r="553" spans="1:60" ht="22.5" outlineLevel="1">
      <c r="A553" s="167">
        <v>118</v>
      </c>
      <c r="B553" s="168" t="s">
        <v>702</v>
      </c>
      <c r="C553" s="177" t="s">
        <v>703</v>
      </c>
      <c r="D553" s="169" t="s">
        <v>234</v>
      </c>
      <c r="E553" s="170">
        <v>3</v>
      </c>
      <c r="F553" s="171"/>
      <c r="G553" s="172">
        <f>ROUND(E553*F553,2)</f>
        <v>0</v>
      </c>
      <c r="H553" s="171"/>
      <c r="I553" s="172">
        <f>ROUND(E553*H553,2)</f>
        <v>0</v>
      </c>
      <c r="J553" s="171"/>
      <c r="K553" s="172">
        <f>ROUND(E553*J553,2)</f>
        <v>0</v>
      </c>
      <c r="L553" s="172">
        <v>21</v>
      </c>
      <c r="M553" s="172">
        <f>G553*(1+L553/100)</f>
        <v>0</v>
      </c>
      <c r="N553" s="172">
        <v>6.1999999999999998E-3</v>
      </c>
      <c r="O553" s="172">
        <f>ROUND(E553*N553,2)</f>
        <v>0.02</v>
      </c>
      <c r="P553" s="172">
        <v>0</v>
      </c>
      <c r="Q553" s="172">
        <f>ROUND(E553*P553,2)</f>
        <v>0</v>
      </c>
      <c r="R553" s="172" t="s">
        <v>487</v>
      </c>
      <c r="S553" s="172" t="s">
        <v>133</v>
      </c>
      <c r="T553" s="173" t="s">
        <v>133</v>
      </c>
      <c r="U553" s="159">
        <v>0</v>
      </c>
      <c r="V553" s="159">
        <f>ROUND(E553*U553,2)</f>
        <v>0</v>
      </c>
      <c r="W553" s="159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 t="s">
        <v>488</v>
      </c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</row>
    <row r="554" spans="1:60" outlineLevel="1">
      <c r="A554" s="157"/>
      <c r="B554" s="158"/>
      <c r="C554" s="183" t="s">
        <v>704</v>
      </c>
      <c r="D554" s="181"/>
      <c r="E554" s="182">
        <v>3</v>
      </c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 t="s">
        <v>228</v>
      </c>
      <c r="AH554" s="150">
        <v>0</v>
      </c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</row>
    <row r="555" spans="1:60" outlineLevel="1">
      <c r="A555" s="157"/>
      <c r="B555" s="158"/>
      <c r="C555" s="235"/>
      <c r="D555" s="236"/>
      <c r="E555" s="236"/>
      <c r="F555" s="236"/>
      <c r="G555" s="236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 t="s">
        <v>138</v>
      </c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</row>
    <row r="556" spans="1:60" ht="22.5" outlineLevel="1">
      <c r="A556" s="167">
        <v>119</v>
      </c>
      <c r="B556" s="168" t="s">
        <v>705</v>
      </c>
      <c r="C556" s="177" t="s">
        <v>706</v>
      </c>
      <c r="D556" s="169" t="s">
        <v>234</v>
      </c>
      <c r="E556" s="170">
        <v>2</v>
      </c>
      <c r="F556" s="171"/>
      <c r="G556" s="172">
        <f>ROUND(E556*F556,2)</f>
        <v>0</v>
      </c>
      <c r="H556" s="171"/>
      <c r="I556" s="172">
        <f>ROUND(E556*H556,2)</f>
        <v>0</v>
      </c>
      <c r="J556" s="171"/>
      <c r="K556" s="172">
        <f>ROUND(E556*J556,2)</f>
        <v>0</v>
      </c>
      <c r="L556" s="172">
        <v>21</v>
      </c>
      <c r="M556" s="172">
        <f>G556*(1+L556/100)</f>
        <v>0</v>
      </c>
      <c r="N556" s="172">
        <v>1.2500000000000001E-2</v>
      </c>
      <c r="O556" s="172">
        <f>ROUND(E556*N556,2)</f>
        <v>0.03</v>
      </c>
      <c r="P556" s="172">
        <v>0</v>
      </c>
      <c r="Q556" s="172">
        <f>ROUND(E556*P556,2)</f>
        <v>0</v>
      </c>
      <c r="R556" s="172" t="s">
        <v>487</v>
      </c>
      <c r="S556" s="172" t="s">
        <v>133</v>
      </c>
      <c r="T556" s="173" t="s">
        <v>133</v>
      </c>
      <c r="U556" s="159">
        <v>0</v>
      </c>
      <c r="V556" s="159">
        <f>ROUND(E556*U556,2)</f>
        <v>0</v>
      </c>
      <c r="W556" s="159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 t="s">
        <v>488</v>
      </c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</row>
    <row r="557" spans="1:60" outlineLevel="1">
      <c r="A557" s="157"/>
      <c r="B557" s="158"/>
      <c r="C557" s="237"/>
      <c r="D557" s="238"/>
      <c r="E557" s="238"/>
      <c r="F557" s="238"/>
      <c r="G557" s="238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 t="s">
        <v>138</v>
      </c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</row>
    <row r="558" spans="1:60" ht="22.5" outlineLevel="1">
      <c r="A558" s="167">
        <v>120</v>
      </c>
      <c r="B558" s="168" t="s">
        <v>707</v>
      </c>
      <c r="C558" s="177" t="s">
        <v>708</v>
      </c>
      <c r="D558" s="169" t="s">
        <v>234</v>
      </c>
      <c r="E558" s="170">
        <v>1</v>
      </c>
      <c r="F558" s="171"/>
      <c r="G558" s="172">
        <f>ROUND(E558*F558,2)</f>
        <v>0</v>
      </c>
      <c r="H558" s="171"/>
      <c r="I558" s="172">
        <f>ROUND(E558*H558,2)</f>
        <v>0</v>
      </c>
      <c r="J558" s="171"/>
      <c r="K558" s="172">
        <f>ROUND(E558*J558,2)</f>
        <v>0</v>
      </c>
      <c r="L558" s="172">
        <v>21</v>
      </c>
      <c r="M558" s="172">
        <f>G558*(1+L558/100)</f>
        <v>0</v>
      </c>
      <c r="N558" s="172">
        <v>0.06</v>
      </c>
      <c r="O558" s="172">
        <f>ROUND(E558*N558,2)</f>
        <v>0.06</v>
      </c>
      <c r="P558" s="172">
        <v>0</v>
      </c>
      <c r="Q558" s="172">
        <f>ROUND(E558*P558,2)</f>
        <v>0</v>
      </c>
      <c r="R558" s="172"/>
      <c r="S558" s="172" t="s">
        <v>201</v>
      </c>
      <c r="T558" s="173" t="s">
        <v>134</v>
      </c>
      <c r="U558" s="159">
        <v>0</v>
      </c>
      <c r="V558" s="159">
        <f>ROUND(E558*U558,2)</f>
        <v>0</v>
      </c>
      <c r="W558" s="159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 t="s">
        <v>488</v>
      </c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</row>
    <row r="559" spans="1:60" outlineLevel="1">
      <c r="A559" s="157"/>
      <c r="B559" s="158"/>
      <c r="C559" s="237"/>
      <c r="D559" s="238"/>
      <c r="E559" s="238"/>
      <c r="F559" s="238"/>
      <c r="G559" s="238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 t="s">
        <v>138</v>
      </c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</row>
    <row r="560" spans="1:60" outlineLevel="1">
      <c r="A560" s="167">
        <v>121</v>
      </c>
      <c r="B560" s="168" t="s">
        <v>709</v>
      </c>
      <c r="C560" s="177" t="s">
        <v>710</v>
      </c>
      <c r="D560" s="169" t="s">
        <v>492</v>
      </c>
      <c r="E560" s="170">
        <v>220</v>
      </c>
      <c r="F560" s="171"/>
      <c r="G560" s="172">
        <f>ROUND(E560*F560,2)</f>
        <v>0</v>
      </c>
      <c r="H560" s="171"/>
      <c r="I560" s="172">
        <f>ROUND(E560*H560,2)</f>
        <v>0</v>
      </c>
      <c r="J560" s="171"/>
      <c r="K560" s="172">
        <f>ROUND(E560*J560,2)</f>
        <v>0</v>
      </c>
      <c r="L560" s="172">
        <v>21</v>
      </c>
      <c r="M560" s="172">
        <f>G560*(1+L560/100)</f>
        <v>0</v>
      </c>
      <c r="N560" s="172">
        <v>1.4500000000000001E-2</v>
      </c>
      <c r="O560" s="172">
        <f>ROUND(E560*N560,2)</f>
        <v>3.19</v>
      </c>
      <c r="P560" s="172">
        <v>0</v>
      </c>
      <c r="Q560" s="172">
        <f>ROUND(E560*P560,2)</f>
        <v>0</v>
      </c>
      <c r="R560" s="172"/>
      <c r="S560" s="172" t="s">
        <v>201</v>
      </c>
      <c r="T560" s="173" t="s">
        <v>134</v>
      </c>
      <c r="U560" s="159">
        <v>0</v>
      </c>
      <c r="V560" s="159">
        <f>ROUND(E560*U560,2)</f>
        <v>0</v>
      </c>
      <c r="W560" s="159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 t="s">
        <v>488</v>
      </c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</row>
    <row r="561" spans="1:60" outlineLevel="1">
      <c r="A561" s="157"/>
      <c r="B561" s="158"/>
      <c r="C561" s="237"/>
      <c r="D561" s="238"/>
      <c r="E561" s="238"/>
      <c r="F561" s="238"/>
      <c r="G561" s="238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 t="s">
        <v>138</v>
      </c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</row>
    <row r="562" spans="1:60" outlineLevel="1">
      <c r="A562" s="167">
        <v>122</v>
      </c>
      <c r="B562" s="168" t="s">
        <v>711</v>
      </c>
      <c r="C562" s="177" t="s">
        <v>712</v>
      </c>
      <c r="D562" s="169" t="s">
        <v>492</v>
      </c>
      <c r="E562" s="170">
        <v>12</v>
      </c>
      <c r="F562" s="171"/>
      <c r="G562" s="172">
        <f>ROUND(E562*F562,2)</f>
        <v>0</v>
      </c>
      <c r="H562" s="171"/>
      <c r="I562" s="172">
        <f>ROUND(E562*H562,2)</f>
        <v>0</v>
      </c>
      <c r="J562" s="171"/>
      <c r="K562" s="172">
        <f>ROUND(E562*J562,2)</f>
        <v>0</v>
      </c>
      <c r="L562" s="172">
        <v>21</v>
      </c>
      <c r="M562" s="172">
        <f>G562*(1+L562/100)</f>
        <v>0</v>
      </c>
      <c r="N562" s="172">
        <v>1.4500000000000001E-2</v>
      </c>
      <c r="O562" s="172">
        <f>ROUND(E562*N562,2)</f>
        <v>0.17</v>
      </c>
      <c r="P562" s="172">
        <v>0</v>
      </c>
      <c r="Q562" s="172">
        <f>ROUND(E562*P562,2)</f>
        <v>0</v>
      </c>
      <c r="R562" s="172"/>
      <c r="S562" s="172" t="s">
        <v>201</v>
      </c>
      <c r="T562" s="173" t="s">
        <v>134</v>
      </c>
      <c r="U562" s="159">
        <v>0</v>
      </c>
      <c r="V562" s="159">
        <f>ROUND(E562*U562,2)</f>
        <v>0</v>
      </c>
      <c r="W562" s="159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 t="s">
        <v>488</v>
      </c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</row>
    <row r="563" spans="1:60" outlineLevel="1">
      <c r="A563" s="157"/>
      <c r="B563" s="158"/>
      <c r="C563" s="237"/>
      <c r="D563" s="238"/>
      <c r="E563" s="238"/>
      <c r="F563" s="238"/>
      <c r="G563" s="238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 t="s">
        <v>138</v>
      </c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</row>
    <row r="564" spans="1:60" outlineLevel="1">
      <c r="A564" s="167">
        <v>123</v>
      </c>
      <c r="B564" s="168" t="s">
        <v>713</v>
      </c>
      <c r="C564" s="177" t="s">
        <v>714</v>
      </c>
      <c r="D564" s="169" t="s">
        <v>492</v>
      </c>
      <c r="E564" s="170">
        <v>8</v>
      </c>
      <c r="F564" s="171"/>
      <c r="G564" s="172">
        <f>ROUND(E564*F564,2)</f>
        <v>0</v>
      </c>
      <c r="H564" s="171"/>
      <c r="I564" s="172">
        <f>ROUND(E564*H564,2)</f>
        <v>0</v>
      </c>
      <c r="J564" s="171"/>
      <c r="K564" s="172">
        <f>ROUND(E564*J564,2)</f>
        <v>0</v>
      </c>
      <c r="L564" s="172">
        <v>21</v>
      </c>
      <c r="M564" s="172">
        <f>G564*(1+L564/100)</f>
        <v>0</v>
      </c>
      <c r="N564" s="172">
        <v>1.4500000000000001E-2</v>
      </c>
      <c r="O564" s="172">
        <f>ROUND(E564*N564,2)</f>
        <v>0.12</v>
      </c>
      <c r="P564" s="172">
        <v>0</v>
      </c>
      <c r="Q564" s="172">
        <f>ROUND(E564*P564,2)</f>
        <v>0</v>
      </c>
      <c r="R564" s="172"/>
      <c r="S564" s="172" t="s">
        <v>201</v>
      </c>
      <c r="T564" s="173" t="s">
        <v>134</v>
      </c>
      <c r="U564" s="159">
        <v>0</v>
      </c>
      <c r="V564" s="159">
        <f>ROUND(E564*U564,2)</f>
        <v>0</v>
      </c>
      <c r="W564" s="159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 t="s">
        <v>488</v>
      </c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</row>
    <row r="565" spans="1:60" outlineLevel="1">
      <c r="A565" s="157"/>
      <c r="B565" s="158"/>
      <c r="C565" s="237"/>
      <c r="D565" s="238"/>
      <c r="E565" s="238"/>
      <c r="F565" s="238"/>
      <c r="G565" s="238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 t="s">
        <v>138</v>
      </c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</row>
    <row r="566" spans="1:60" ht="33.75" outlineLevel="1">
      <c r="A566" s="167">
        <v>124</v>
      </c>
      <c r="B566" s="168" t="s">
        <v>715</v>
      </c>
      <c r="C566" s="177" t="s">
        <v>716</v>
      </c>
      <c r="D566" s="169" t="s">
        <v>249</v>
      </c>
      <c r="E566" s="170">
        <v>24.24</v>
      </c>
      <c r="F566" s="171"/>
      <c r="G566" s="172">
        <f>ROUND(E566*F566,2)</f>
        <v>0</v>
      </c>
      <c r="H566" s="171"/>
      <c r="I566" s="172">
        <f>ROUND(E566*H566,2)</f>
        <v>0</v>
      </c>
      <c r="J566" s="171"/>
      <c r="K566" s="172">
        <f>ROUND(E566*J566,2)</f>
        <v>0</v>
      </c>
      <c r="L566" s="172">
        <v>21</v>
      </c>
      <c r="M566" s="172">
        <f>G566*(1+L566/100)</f>
        <v>0</v>
      </c>
      <c r="N566" s="172">
        <v>1.77E-2</v>
      </c>
      <c r="O566" s="172">
        <f>ROUND(E566*N566,2)</f>
        <v>0.43</v>
      </c>
      <c r="P566" s="172">
        <v>0</v>
      </c>
      <c r="Q566" s="172">
        <f>ROUND(E566*P566,2)</f>
        <v>0</v>
      </c>
      <c r="R566" s="172" t="s">
        <v>487</v>
      </c>
      <c r="S566" s="172" t="s">
        <v>133</v>
      </c>
      <c r="T566" s="173" t="s">
        <v>133</v>
      </c>
      <c r="U566" s="159">
        <v>0</v>
      </c>
      <c r="V566" s="159">
        <f>ROUND(E566*U566,2)</f>
        <v>0</v>
      </c>
      <c r="W566" s="159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 t="s">
        <v>488</v>
      </c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</row>
    <row r="567" spans="1:60" outlineLevel="1">
      <c r="A567" s="157"/>
      <c r="B567" s="158"/>
      <c r="C567" s="233" t="s">
        <v>731</v>
      </c>
      <c r="D567" s="234"/>
      <c r="E567" s="234"/>
      <c r="F567" s="234"/>
      <c r="G567" s="234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 t="s">
        <v>136</v>
      </c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</row>
    <row r="568" spans="1:60" ht="33.75" outlineLevel="1">
      <c r="A568" s="157"/>
      <c r="B568" s="158"/>
      <c r="C568" s="239" t="s">
        <v>717</v>
      </c>
      <c r="D568" s="240"/>
      <c r="E568" s="240"/>
      <c r="F568" s="240"/>
      <c r="G568" s="240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 t="s">
        <v>136</v>
      </c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74" t="str">
        <f>C568</f>
        <v>tlaková třída min. C100, min. tl. stěny 4,7 mm, vnější ochrana žárové pokovení slitinou Zn/Al v množství  400 g/m2 dle ČSN EN  545:2015, odst. D.2.2, vnitřní ochrana odstředivě nanášená vystýlka z cementu dle ČSN EN 545:2015, s násuvnými zámkovými hrdlovými spoji, včetně zámkových spojů,těsnícího kroužku, čistá délka bez prořezu</v>
      </c>
      <c r="BB568" s="150"/>
      <c r="BC568" s="150"/>
      <c r="BD568" s="150"/>
      <c r="BE568" s="150"/>
      <c r="BF568" s="150"/>
      <c r="BG568" s="150"/>
      <c r="BH568" s="150"/>
    </row>
    <row r="569" spans="1:60" outlineLevel="1">
      <c r="A569" s="157"/>
      <c r="B569" s="158"/>
      <c r="C569" s="183" t="s">
        <v>718</v>
      </c>
      <c r="D569" s="181"/>
      <c r="E569" s="182">
        <v>24.24</v>
      </c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 t="s">
        <v>228</v>
      </c>
      <c r="AH569" s="150">
        <v>0</v>
      </c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</row>
    <row r="570" spans="1:60" outlineLevel="1">
      <c r="A570" s="157"/>
      <c r="B570" s="158"/>
      <c r="C570" s="235"/>
      <c r="D570" s="236"/>
      <c r="E570" s="236"/>
      <c r="F570" s="236"/>
      <c r="G570" s="236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 t="s">
        <v>138</v>
      </c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</row>
    <row r="571" spans="1:60" ht="33.75" outlineLevel="1">
      <c r="A571" s="167">
        <v>125</v>
      </c>
      <c r="B571" s="168" t="s">
        <v>719</v>
      </c>
      <c r="C571" s="177" t="s">
        <v>720</v>
      </c>
      <c r="D571" s="169" t="s">
        <v>249</v>
      </c>
      <c r="E571" s="170">
        <v>733.26</v>
      </c>
      <c r="F571" s="171"/>
      <c r="G571" s="172">
        <f>ROUND(E571*F571,2)</f>
        <v>0</v>
      </c>
      <c r="H571" s="171"/>
      <c r="I571" s="172">
        <f>ROUND(E571*H571,2)</f>
        <v>0</v>
      </c>
      <c r="J571" s="171"/>
      <c r="K571" s="172">
        <f>ROUND(E571*J571,2)</f>
        <v>0</v>
      </c>
      <c r="L571" s="172">
        <v>21</v>
      </c>
      <c r="M571" s="172">
        <f>G571*(1+L571/100)</f>
        <v>0</v>
      </c>
      <c r="N571" s="172">
        <v>9.4500000000000001E-2</v>
      </c>
      <c r="O571" s="172">
        <f>ROUND(E571*N571,2)</f>
        <v>69.290000000000006</v>
      </c>
      <c r="P571" s="172">
        <v>0</v>
      </c>
      <c r="Q571" s="172">
        <f>ROUND(E571*P571,2)</f>
        <v>0</v>
      </c>
      <c r="R571" s="172" t="s">
        <v>487</v>
      </c>
      <c r="S571" s="172" t="s">
        <v>133</v>
      </c>
      <c r="T571" s="173" t="s">
        <v>133</v>
      </c>
      <c r="U571" s="159">
        <v>0</v>
      </c>
      <c r="V571" s="159">
        <f>ROUND(E571*U571,2)</f>
        <v>0</v>
      </c>
      <c r="W571" s="159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 t="s">
        <v>488</v>
      </c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</row>
    <row r="572" spans="1:60" outlineLevel="1">
      <c r="A572" s="157"/>
      <c r="B572" s="158"/>
      <c r="C572" s="233" t="s">
        <v>731</v>
      </c>
      <c r="D572" s="234"/>
      <c r="E572" s="234"/>
      <c r="F572" s="234"/>
      <c r="G572" s="234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 t="s">
        <v>136</v>
      </c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</row>
    <row r="573" spans="1:60" ht="33.75" outlineLevel="1">
      <c r="A573" s="157"/>
      <c r="B573" s="158"/>
      <c r="C573" s="239" t="s">
        <v>721</v>
      </c>
      <c r="D573" s="240"/>
      <c r="E573" s="240"/>
      <c r="F573" s="240"/>
      <c r="G573" s="240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 t="s">
        <v>136</v>
      </c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74" t="str">
        <f>C573</f>
        <v xml:space="preserve"> tlaková třída min. C40, min. tl. stěny 6,0 mm, vnější ochrana žárové pokovení slitinou Zn/Al v množství  400 g/m2 dle ČSN EN  545:2015, odst. D.2.2, vnitřní ochrana odstředivě nanášená vystýlka z cementu dle ČSN EN 545:2015, s násuvnými zámkovými hrdlovými spoji, včetně zámkových spojů,těsnícího kroužku</v>
      </c>
      <c r="BB573" s="150"/>
      <c r="BC573" s="150"/>
      <c r="BD573" s="150"/>
      <c r="BE573" s="150"/>
      <c r="BF573" s="150"/>
      <c r="BG573" s="150"/>
      <c r="BH573" s="150"/>
    </row>
    <row r="574" spans="1:60" outlineLevel="1">
      <c r="A574" s="157"/>
      <c r="B574" s="158"/>
      <c r="C574" s="183" t="s">
        <v>722</v>
      </c>
      <c r="D574" s="181"/>
      <c r="E574" s="182">
        <v>733.26</v>
      </c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 t="s">
        <v>228</v>
      </c>
      <c r="AH574" s="150">
        <v>0</v>
      </c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</row>
    <row r="575" spans="1:60" outlineLevel="1">
      <c r="A575" s="157"/>
      <c r="B575" s="158"/>
      <c r="C575" s="235"/>
      <c r="D575" s="236"/>
      <c r="E575" s="236"/>
      <c r="F575" s="236"/>
      <c r="G575" s="236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 t="s">
        <v>138</v>
      </c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</row>
    <row r="576" spans="1:60" outlineLevel="1">
      <c r="A576" s="167">
        <v>126</v>
      </c>
      <c r="B576" s="168" t="s">
        <v>723</v>
      </c>
      <c r="C576" s="177" t="s">
        <v>724</v>
      </c>
      <c r="D576" s="169" t="s">
        <v>249</v>
      </c>
      <c r="E576" s="170">
        <v>18.18</v>
      </c>
      <c r="F576" s="171"/>
      <c r="G576" s="172">
        <f>ROUND(E576*F576,2)</f>
        <v>0</v>
      </c>
      <c r="H576" s="171"/>
      <c r="I576" s="172">
        <f>ROUND(E576*H576,2)</f>
        <v>0</v>
      </c>
      <c r="J576" s="171"/>
      <c r="K576" s="172">
        <f>ROUND(E576*J576,2)</f>
        <v>0</v>
      </c>
      <c r="L576" s="172">
        <v>21</v>
      </c>
      <c r="M576" s="172">
        <f>G576*(1+L576/100)</f>
        <v>0</v>
      </c>
      <c r="N576" s="172">
        <v>5.5300000000000002E-2</v>
      </c>
      <c r="O576" s="172">
        <f>ROUND(E576*N576,2)</f>
        <v>1.01</v>
      </c>
      <c r="P576" s="172">
        <v>0</v>
      </c>
      <c r="Q576" s="172">
        <f>ROUND(E576*P576,2)</f>
        <v>0</v>
      </c>
      <c r="R576" s="172"/>
      <c r="S576" s="172" t="s">
        <v>201</v>
      </c>
      <c r="T576" s="173" t="s">
        <v>134</v>
      </c>
      <c r="U576" s="159">
        <v>0</v>
      </c>
      <c r="V576" s="159">
        <f>ROUND(E576*U576,2)</f>
        <v>0</v>
      </c>
      <c r="W576" s="159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 t="s">
        <v>488</v>
      </c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</row>
    <row r="577" spans="1:60" ht="33.75" outlineLevel="1">
      <c r="A577" s="157"/>
      <c r="B577" s="158"/>
      <c r="C577" s="233" t="s">
        <v>725</v>
      </c>
      <c r="D577" s="234"/>
      <c r="E577" s="234"/>
      <c r="F577" s="234"/>
      <c r="G577" s="234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 t="s">
        <v>136</v>
      </c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74" t="str">
        <f>C577</f>
        <v>tlaková třída min. C64,  min. tl. stěny 4,0 mm, vnější ochrana žárové pokovení slitinou Zn/Al v množství  400 g/m2 dle ČSN EN 14 542, vnitřní ochrana odstředivě nanášená vystýlka s vysokopecního cementu, s násuvnými zámkovými hrdlovými spoji, včetně zámkových spojů (podrobný popis potrubí viz technická zpráva)</v>
      </c>
      <c r="BB577" s="150"/>
      <c r="BC577" s="150"/>
      <c r="BD577" s="150"/>
      <c r="BE577" s="150"/>
      <c r="BF577" s="150"/>
      <c r="BG577" s="150"/>
      <c r="BH577" s="150"/>
    </row>
    <row r="578" spans="1:60" outlineLevel="1">
      <c r="A578" s="157"/>
      <c r="B578" s="158"/>
      <c r="C578" s="183" t="s">
        <v>726</v>
      </c>
      <c r="D578" s="181"/>
      <c r="E578" s="182">
        <v>18.18</v>
      </c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 t="s">
        <v>228</v>
      </c>
      <c r="AH578" s="150">
        <v>0</v>
      </c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</row>
    <row r="579" spans="1:60" outlineLevel="1">
      <c r="A579" s="157"/>
      <c r="B579" s="158"/>
      <c r="C579" s="235"/>
      <c r="D579" s="236"/>
      <c r="E579" s="236"/>
      <c r="F579" s="236"/>
      <c r="G579" s="236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 t="s">
        <v>138</v>
      </c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</row>
    <row r="580" spans="1:60" ht="22.5" outlineLevel="1">
      <c r="A580" s="167">
        <v>127</v>
      </c>
      <c r="B580" s="168" t="s">
        <v>727</v>
      </c>
      <c r="C580" s="177" t="s">
        <v>728</v>
      </c>
      <c r="D580" s="169" t="s">
        <v>249</v>
      </c>
      <c r="E580" s="170">
        <v>2302.8000000000002</v>
      </c>
      <c r="F580" s="171"/>
      <c r="G580" s="172">
        <f>ROUND(E580*F580,2)</f>
        <v>0</v>
      </c>
      <c r="H580" s="171"/>
      <c r="I580" s="172">
        <f>ROUND(E580*H580,2)</f>
        <v>0</v>
      </c>
      <c r="J580" s="171"/>
      <c r="K580" s="172">
        <f>ROUND(E580*J580,2)</f>
        <v>0</v>
      </c>
      <c r="L580" s="172">
        <v>21</v>
      </c>
      <c r="M580" s="172">
        <f>G580*(1+L580/100)</f>
        <v>0</v>
      </c>
      <c r="N580" s="172">
        <v>0.1119</v>
      </c>
      <c r="O580" s="172">
        <f>ROUND(E580*N580,2)</f>
        <v>257.68</v>
      </c>
      <c r="P580" s="172">
        <v>0</v>
      </c>
      <c r="Q580" s="172">
        <f>ROUND(E580*P580,2)</f>
        <v>0</v>
      </c>
      <c r="R580" s="172" t="s">
        <v>487</v>
      </c>
      <c r="S580" s="172" t="s">
        <v>133</v>
      </c>
      <c r="T580" s="173" t="s">
        <v>133</v>
      </c>
      <c r="U580" s="159">
        <v>0</v>
      </c>
      <c r="V580" s="159">
        <f>ROUND(E580*U580,2)</f>
        <v>0</v>
      </c>
      <c r="W580" s="159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 t="s">
        <v>488</v>
      </c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</row>
    <row r="581" spans="1:60" ht="56.25" outlineLevel="1">
      <c r="A581" s="157"/>
      <c r="B581" s="158"/>
      <c r="C581" s="233" t="s">
        <v>729</v>
      </c>
      <c r="D581" s="234"/>
      <c r="E581" s="234"/>
      <c r="F581" s="234"/>
      <c r="G581" s="234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 t="s">
        <v>136</v>
      </c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74" t="str">
        <f>C581</f>
        <v>s hrdlovým, dvojkomorovým, vnitřním, zámkovým spojem s návarkem, těsnícím kroužkem a jistícími segmenty (dle vnitropodnikové normy jednotlivých výrobců), tlaková třída min. C40, min. tl. stěny 6,0 mm, minimální tloušťka stěny 6,4 mm, vnější ochrana žárové pozinkování v množství  200 g/m2 v souladu s ČSN  EN  545:2015, odst. D.2.3  + vnější vrstva cementové malty tl. min. 5mm (OCM/ZMU) dle ČSN EN  15 542, vnitřní ochrana odstředivě nanášená vystýlka z cementu dle ČSN EN 545:2015, spoje budou kryty pryžovými manžetami a plechovými límci</v>
      </c>
      <c r="BB581" s="150"/>
      <c r="BC581" s="150"/>
      <c r="BD581" s="150"/>
      <c r="BE581" s="150"/>
      <c r="BF581" s="150"/>
      <c r="BG581" s="150"/>
      <c r="BH581" s="150"/>
    </row>
    <row r="582" spans="1:60" outlineLevel="1">
      <c r="A582" s="157"/>
      <c r="B582" s="158"/>
      <c r="C582" s="183" t="s">
        <v>730</v>
      </c>
      <c r="D582" s="181"/>
      <c r="E582" s="182">
        <v>2302.8000000000002</v>
      </c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 t="s">
        <v>228</v>
      </c>
      <c r="AH582" s="150">
        <v>0</v>
      </c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</row>
    <row r="583" spans="1:60" outlineLevel="1">
      <c r="A583" s="157"/>
      <c r="B583" s="158"/>
      <c r="C583" s="235"/>
      <c r="D583" s="236"/>
      <c r="E583" s="236"/>
      <c r="F583" s="236"/>
      <c r="G583" s="236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 t="s">
        <v>138</v>
      </c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</row>
    <row r="584" spans="1:60" ht="22.5" outlineLevel="1">
      <c r="A584" s="167">
        <v>128</v>
      </c>
      <c r="B584" s="168" t="s">
        <v>727</v>
      </c>
      <c r="C584" s="177" t="s">
        <v>728</v>
      </c>
      <c r="D584" s="169" t="s">
        <v>249</v>
      </c>
      <c r="E584" s="170">
        <v>472.68</v>
      </c>
      <c r="F584" s="171"/>
      <c r="G584" s="172">
        <f>ROUND(E584*F584,2)</f>
        <v>0</v>
      </c>
      <c r="H584" s="171"/>
      <c r="I584" s="172">
        <f>ROUND(E584*H584,2)</f>
        <v>0</v>
      </c>
      <c r="J584" s="171"/>
      <c r="K584" s="172">
        <f>ROUND(E584*J584,2)</f>
        <v>0</v>
      </c>
      <c r="L584" s="172">
        <v>21</v>
      </c>
      <c r="M584" s="172">
        <f>G584*(1+L584/100)</f>
        <v>0</v>
      </c>
      <c r="N584" s="172">
        <v>0.1119</v>
      </c>
      <c r="O584" s="172">
        <f>ROUND(E584*N584,2)</f>
        <v>52.89</v>
      </c>
      <c r="P584" s="172">
        <v>0</v>
      </c>
      <c r="Q584" s="172">
        <f>ROUND(E584*P584,2)</f>
        <v>0</v>
      </c>
      <c r="R584" s="172" t="s">
        <v>487</v>
      </c>
      <c r="S584" s="172" t="s">
        <v>133</v>
      </c>
      <c r="T584" s="173" t="s">
        <v>133</v>
      </c>
      <c r="U584" s="159">
        <v>0</v>
      </c>
      <c r="V584" s="159">
        <f>ROUND(E584*U584,2)</f>
        <v>0</v>
      </c>
      <c r="W584" s="159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 t="s">
        <v>488</v>
      </c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</row>
    <row r="585" spans="1:60" outlineLevel="1">
      <c r="A585" s="157"/>
      <c r="B585" s="158"/>
      <c r="C585" s="233" t="s">
        <v>731</v>
      </c>
      <c r="D585" s="234"/>
      <c r="E585" s="234"/>
      <c r="F585" s="234"/>
      <c r="G585" s="234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 t="s">
        <v>136</v>
      </c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</row>
    <row r="586" spans="1:60" ht="67.5" outlineLevel="1">
      <c r="A586" s="157"/>
      <c r="B586" s="158"/>
      <c r="C586" s="239" t="s">
        <v>732</v>
      </c>
      <c r="D586" s="240"/>
      <c r="E586" s="240"/>
      <c r="F586" s="240"/>
      <c r="G586" s="240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 t="s">
        <v>136</v>
      </c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74" t="str">
        <f>C586</f>
        <v>s hrdlovým, dvojkomorovým, vnitřním, zámkovým spojem s návarkem, těsnícím kroužkem a jistícími segmenty (dle vnitropodnikové normy jednotlivých výrobců), tlaková třída min. C40, min. tl. stěny 6,0 mm, minimální tloušťka stěny 6,4 mm, vnější ochrana žárové pozinkování v množství  200 g/m2 v souladu s ČSN  EN  545:2015, odst. D.2.3  + vnější vrstva cementové malty tl. min. 5mm (OCM/ZMU) dle ČSN EN  15 542, vnitřní ochrana odstředivě nanášená vystýlka z cementu dle ČSN EN 545:2015, spoje budou kryty pryžovými manžetami a plechovými límci. Trubky se budou vtahovat, dovolená tažná síla jen 650 kN (podrobný popis potrubí viz technická zpráva) - bezvýkopová technologie</v>
      </c>
      <c r="BB586" s="150"/>
      <c r="BC586" s="150"/>
      <c r="BD586" s="150"/>
      <c r="BE586" s="150"/>
      <c r="BF586" s="150"/>
      <c r="BG586" s="150"/>
      <c r="BH586" s="150"/>
    </row>
    <row r="587" spans="1:60" outlineLevel="1">
      <c r="A587" s="157"/>
      <c r="B587" s="158"/>
      <c r="C587" s="183" t="s">
        <v>733</v>
      </c>
      <c r="D587" s="181"/>
      <c r="E587" s="182">
        <v>472.68</v>
      </c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 t="s">
        <v>228</v>
      </c>
      <c r="AH587" s="150">
        <v>0</v>
      </c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</row>
    <row r="588" spans="1:60" outlineLevel="1">
      <c r="A588" s="157"/>
      <c r="B588" s="158"/>
      <c r="C588" s="235"/>
      <c r="D588" s="236"/>
      <c r="E588" s="236"/>
      <c r="F588" s="236"/>
      <c r="G588" s="236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 t="s">
        <v>138</v>
      </c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</row>
    <row r="589" spans="1:60" ht="33.75" outlineLevel="1">
      <c r="A589" s="167">
        <v>129</v>
      </c>
      <c r="B589" s="168" t="s">
        <v>734</v>
      </c>
      <c r="C589" s="177" t="s">
        <v>735</v>
      </c>
      <c r="D589" s="169" t="s">
        <v>249</v>
      </c>
      <c r="E589" s="170">
        <v>21.21</v>
      </c>
      <c r="F589" s="171"/>
      <c r="G589" s="172">
        <f>ROUND(E589*F589,2)</f>
        <v>0</v>
      </c>
      <c r="H589" s="171"/>
      <c r="I589" s="172">
        <f>ROUND(E589*H589,2)</f>
        <v>0</v>
      </c>
      <c r="J589" s="171"/>
      <c r="K589" s="172">
        <f>ROUND(E589*J589,2)</f>
        <v>0</v>
      </c>
      <c r="L589" s="172">
        <v>21</v>
      </c>
      <c r="M589" s="172">
        <f>G589*(1+L589/100)</f>
        <v>0</v>
      </c>
      <c r="N589" s="172">
        <v>2.2499999999999999E-2</v>
      </c>
      <c r="O589" s="172">
        <f>ROUND(E589*N589,2)</f>
        <v>0.48</v>
      </c>
      <c r="P589" s="172">
        <v>0</v>
      </c>
      <c r="Q589" s="172">
        <f>ROUND(E589*P589,2)</f>
        <v>0</v>
      </c>
      <c r="R589" s="172" t="s">
        <v>487</v>
      </c>
      <c r="S589" s="172" t="s">
        <v>133</v>
      </c>
      <c r="T589" s="173" t="s">
        <v>133</v>
      </c>
      <c r="U589" s="159">
        <v>0</v>
      </c>
      <c r="V589" s="159">
        <f>ROUND(E589*U589,2)</f>
        <v>0</v>
      </c>
      <c r="W589" s="159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 t="s">
        <v>488</v>
      </c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</row>
    <row r="590" spans="1:60" ht="45" outlineLevel="1">
      <c r="A590" s="157"/>
      <c r="B590" s="158"/>
      <c r="C590" s="233" t="s">
        <v>939</v>
      </c>
      <c r="D590" s="234"/>
      <c r="E590" s="234"/>
      <c r="F590" s="234"/>
      <c r="G590" s="234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 t="s">
        <v>136</v>
      </c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74" t="str">
        <f>C590</f>
        <v>s hrdlovým, dvojkomorovým, vnitřním, zámkovým spojem s návarkem, těsnícím kroužkem a jistícími segmenty (dle vnitropodnikové normy jednotlivých výrobců), tlaková třída min. C100, min. tl. stěny 4,7 mm, vnější ochrana z tepelné izolace z tvrzené PUR pěny (60-80 kg/m3) a plaště z PE-HD dle EN 253, vnitřní ochrana odstředivě nanášená vystýlka z cementu dle ČSN EN 545:2015, spoje budou kryty pryžovými manžetami . (podrobný popis potrubí viz technická zpráva)</v>
      </c>
      <c r="BB590" s="150"/>
      <c r="BC590" s="150"/>
      <c r="BD590" s="150"/>
      <c r="BE590" s="150"/>
      <c r="BF590" s="150"/>
      <c r="BG590" s="150"/>
      <c r="BH590" s="150"/>
    </row>
    <row r="591" spans="1:60" outlineLevel="1">
      <c r="A591" s="157"/>
      <c r="B591" s="158"/>
      <c r="C591" s="239" t="s">
        <v>736</v>
      </c>
      <c r="D591" s="240"/>
      <c r="E591" s="240"/>
      <c r="F591" s="240"/>
      <c r="G591" s="240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 t="s">
        <v>136</v>
      </c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</row>
    <row r="592" spans="1:60" outlineLevel="1">
      <c r="A592" s="157"/>
      <c r="B592" s="158"/>
      <c r="C592" s="183" t="s">
        <v>737</v>
      </c>
      <c r="D592" s="181"/>
      <c r="E592" s="182">
        <v>21.21</v>
      </c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 t="s">
        <v>228</v>
      </c>
      <c r="AH592" s="150">
        <v>0</v>
      </c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</row>
    <row r="593" spans="1:60" outlineLevel="1">
      <c r="A593" s="157"/>
      <c r="B593" s="158"/>
      <c r="C593" s="235"/>
      <c r="D593" s="236"/>
      <c r="E593" s="236"/>
      <c r="F593" s="236"/>
      <c r="G593" s="236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 t="s">
        <v>138</v>
      </c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</row>
    <row r="594" spans="1:60" ht="33.75" outlineLevel="1">
      <c r="A594" s="167">
        <v>130</v>
      </c>
      <c r="B594" s="168" t="s">
        <v>738</v>
      </c>
      <c r="C594" s="177" t="s">
        <v>739</v>
      </c>
      <c r="D594" s="169" t="s">
        <v>249</v>
      </c>
      <c r="E594" s="170">
        <v>33.33</v>
      </c>
      <c r="F594" s="171"/>
      <c r="G594" s="172">
        <f>ROUND(E594*F594,2)</f>
        <v>0</v>
      </c>
      <c r="H594" s="171"/>
      <c r="I594" s="172">
        <f>ROUND(E594*H594,2)</f>
        <v>0</v>
      </c>
      <c r="J594" s="171"/>
      <c r="K594" s="172">
        <f>ROUND(E594*J594,2)</f>
        <v>0</v>
      </c>
      <c r="L594" s="172">
        <v>21</v>
      </c>
      <c r="M594" s="172">
        <f>G594*(1+L594/100)</f>
        <v>0</v>
      </c>
      <c r="N594" s="172">
        <v>0.105</v>
      </c>
      <c r="O594" s="172">
        <f>ROUND(E594*N594,2)</f>
        <v>3.5</v>
      </c>
      <c r="P594" s="172">
        <v>0</v>
      </c>
      <c r="Q594" s="172">
        <f>ROUND(E594*P594,2)</f>
        <v>0</v>
      </c>
      <c r="R594" s="172" t="s">
        <v>487</v>
      </c>
      <c r="S594" s="172" t="s">
        <v>133</v>
      </c>
      <c r="T594" s="173" t="s">
        <v>133</v>
      </c>
      <c r="U594" s="159">
        <v>0</v>
      </c>
      <c r="V594" s="159">
        <f>ROUND(E594*U594,2)</f>
        <v>0</v>
      </c>
      <c r="W594" s="159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 t="s">
        <v>488</v>
      </c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</row>
    <row r="595" spans="1:60" ht="45" outlineLevel="1">
      <c r="A595" s="157"/>
      <c r="B595" s="158"/>
      <c r="C595" s="233" t="s">
        <v>940</v>
      </c>
      <c r="D595" s="234"/>
      <c r="E595" s="234"/>
      <c r="F595" s="234"/>
      <c r="G595" s="234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 t="s">
        <v>136</v>
      </c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74" t="str">
        <f>C595</f>
        <v>s hrdlovým, dvojkomorovým, vnitřním, zámkovým spojem s návarkem, těsnícím kroužkem a jistícími segmenty (dle vnitropodnikové normy jednotlivých výrobců), tlaková třída min. C40, min. tl. stěny 6,0 mm, vnější ochrana z tepelné izolace z tvrzené PUR pěny (60-80 kg/m3) a plaště z PE-HD dle EN 253, vnitřní ochrana odstředivě nanášená vystýlka z cementu dle ČSN EN 545:2015, spoje budou kryty pryžovými manžetami . (podrobný popis potrubí viz technická zpráva)</v>
      </c>
      <c r="BB595" s="150"/>
      <c r="BC595" s="150"/>
      <c r="BD595" s="150"/>
      <c r="BE595" s="150"/>
      <c r="BF595" s="150"/>
      <c r="BG595" s="150"/>
      <c r="BH595" s="150"/>
    </row>
    <row r="596" spans="1:60" outlineLevel="1">
      <c r="A596" s="157"/>
      <c r="B596" s="158"/>
      <c r="C596" s="239" t="s">
        <v>736</v>
      </c>
      <c r="D596" s="240"/>
      <c r="E596" s="240"/>
      <c r="F596" s="240"/>
      <c r="G596" s="240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 t="s">
        <v>136</v>
      </c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</row>
    <row r="597" spans="1:60" outlineLevel="1">
      <c r="A597" s="157"/>
      <c r="B597" s="158"/>
      <c r="C597" s="183" t="s">
        <v>740</v>
      </c>
      <c r="D597" s="181"/>
      <c r="E597" s="182">
        <v>33.33</v>
      </c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 t="s">
        <v>228</v>
      </c>
      <c r="AH597" s="150">
        <v>0</v>
      </c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</row>
    <row r="598" spans="1:60" outlineLevel="1">
      <c r="A598" s="157"/>
      <c r="B598" s="158"/>
      <c r="C598" s="235"/>
      <c r="D598" s="236"/>
      <c r="E598" s="236"/>
      <c r="F598" s="236"/>
      <c r="G598" s="236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 t="s">
        <v>138</v>
      </c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</row>
    <row r="599" spans="1:60" ht="22.5" outlineLevel="1">
      <c r="A599" s="167">
        <v>131</v>
      </c>
      <c r="B599" s="168" t="s">
        <v>741</v>
      </c>
      <c r="C599" s="177" t="s">
        <v>742</v>
      </c>
      <c r="D599" s="169" t="s">
        <v>234</v>
      </c>
      <c r="E599" s="170">
        <v>1</v>
      </c>
      <c r="F599" s="171"/>
      <c r="G599" s="172">
        <f>ROUND(E599*F599,2)</f>
        <v>0</v>
      </c>
      <c r="H599" s="171"/>
      <c r="I599" s="172">
        <f>ROUND(E599*H599,2)</f>
        <v>0</v>
      </c>
      <c r="J599" s="171"/>
      <c r="K599" s="172">
        <f>ROUND(E599*J599,2)</f>
        <v>0</v>
      </c>
      <c r="L599" s="172">
        <v>21</v>
      </c>
      <c r="M599" s="172">
        <f>G599*(1+L599/100)</f>
        <v>0</v>
      </c>
      <c r="N599" s="172">
        <v>6.3899999999999998E-2</v>
      </c>
      <c r="O599" s="172">
        <f>ROUND(E599*N599,2)</f>
        <v>0.06</v>
      </c>
      <c r="P599" s="172">
        <v>0</v>
      </c>
      <c r="Q599" s="172">
        <f>ROUND(E599*P599,2)</f>
        <v>0</v>
      </c>
      <c r="R599" s="172" t="s">
        <v>487</v>
      </c>
      <c r="S599" s="172" t="s">
        <v>133</v>
      </c>
      <c r="T599" s="173" t="s">
        <v>133</v>
      </c>
      <c r="U599" s="159">
        <v>0</v>
      </c>
      <c r="V599" s="159">
        <f>ROUND(E599*U599,2)</f>
        <v>0</v>
      </c>
      <c r="W599" s="159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 t="s">
        <v>488</v>
      </c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</row>
    <row r="600" spans="1:60" outlineLevel="1">
      <c r="A600" s="157"/>
      <c r="B600" s="158"/>
      <c r="C600" s="237"/>
      <c r="D600" s="238"/>
      <c r="E600" s="238"/>
      <c r="F600" s="238"/>
      <c r="G600" s="238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 t="s">
        <v>138</v>
      </c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</row>
    <row r="601" spans="1:60" ht="22.5" outlineLevel="1">
      <c r="A601" s="167">
        <v>132</v>
      </c>
      <c r="B601" s="168" t="s">
        <v>743</v>
      </c>
      <c r="C601" s="177" t="s">
        <v>744</v>
      </c>
      <c r="D601" s="169" t="s">
        <v>234</v>
      </c>
      <c r="E601" s="170">
        <v>1</v>
      </c>
      <c r="F601" s="171"/>
      <c r="G601" s="172">
        <f>ROUND(E601*F601,2)</f>
        <v>0</v>
      </c>
      <c r="H601" s="171"/>
      <c r="I601" s="172">
        <f>ROUND(E601*H601,2)</f>
        <v>0</v>
      </c>
      <c r="J601" s="171"/>
      <c r="K601" s="172">
        <f>ROUND(E601*J601,2)</f>
        <v>0</v>
      </c>
      <c r="L601" s="172">
        <v>21</v>
      </c>
      <c r="M601" s="172">
        <f>G601*(1+L601/100)</f>
        <v>0</v>
      </c>
      <c r="N601" s="172">
        <v>0.26600000000000001</v>
      </c>
      <c r="O601" s="172">
        <f>ROUND(E601*N601,2)</f>
        <v>0.27</v>
      </c>
      <c r="P601" s="172">
        <v>0</v>
      </c>
      <c r="Q601" s="172">
        <f>ROUND(E601*P601,2)</f>
        <v>0</v>
      </c>
      <c r="R601" s="172"/>
      <c r="S601" s="172" t="s">
        <v>201</v>
      </c>
      <c r="T601" s="173" t="s">
        <v>134</v>
      </c>
      <c r="U601" s="159">
        <v>0</v>
      </c>
      <c r="V601" s="159">
        <f>ROUND(E601*U601,2)</f>
        <v>0</v>
      </c>
      <c r="W601" s="159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 t="s">
        <v>488</v>
      </c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</row>
    <row r="602" spans="1:60" outlineLevel="1">
      <c r="A602" s="157"/>
      <c r="B602" s="158"/>
      <c r="C602" s="237"/>
      <c r="D602" s="238"/>
      <c r="E602" s="238"/>
      <c r="F602" s="238"/>
      <c r="G602" s="238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 t="s">
        <v>138</v>
      </c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</row>
    <row r="603" spans="1:60" ht="22.5" outlineLevel="1">
      <c r="A603" s="167">
        <v>133</v>
      </c>
      <c r="B603" s="168" t="s">
        <v>745</v>
      </c>
      <c r="C603" s="177" t="s">
        <v>746</v>
      </c>
      <c r="D603" s="169" t="s">
        <v>234</v>
      </c>
      <c r="E603" s="170">
        <v>1</v>
      </c>
      <c r="F603" s="171"/>
      <c r="G603" s="172">
        <f>ROUND(E603*F603,2)</f>
        <v>0</v>
      </c>
      <c r="H603" s="171"/>
      <c r="I603" s="172">
        <f>ROUND(E603*H603,2)</f>
        <v>0</v>
      </c>
      <c r="J603" s="171"/>
      <c r="K603" s="172">
        <f>ROUND(E603*J603,2)</f>
        <v>0</v>
      </c>
      <c r="L603" s="172">
        <v>21</v>
      </c>
      <c r="M603" s="172">
        <f>G603*(1+L603/100)</f>
        <v>0</v>
      </c>
      <c r="N603" s="172">
        <v>3.8399999999999997E-2</v>
      </c>
      <c r="O603" s="172">
        <f>ROUND(E603*N603,2)</f>
        <v>0.04</v>
      </c>
      <c r="P603" s="172">
        <v>0</v>
      </c>
      <c r="Q603" s="172">
        <f>ROUND(E603*P603,2)</f>
        <v>0</v>
      </c>
      <c r="R603" s="172" t="s">
        <v>487</v>
      </c>
      <c r="S603" s="172" t="s">
        <v>133</v>
      </c>
      <c r="T603" s="173" t="s">
        <v>133</v>
      </c>
      <c r="U603" s="159">
        <v>0</v>
      </c>
      <c r="V603" s="159">
        <f>ROUND(E603*U603,2)</f>
        <v>0</v>
      </c>
      <c r="W603" s="159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 t="s">
        <v>488</v>
      </c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</row>
    <row r="604" spans="1:60" outlineLevel="1">
      <c r="A604" s="157"/>
      <c r="B604" s="158"/>
      <c r="C604" s="237"/>
      <c r="D604" s="238"/>
      <c r="E604" s="238"/>
      <c r="F604" s="238"/>
      <c r="G604" s="238"/>
      <c r="H604" s="159"/>
      <c r="I604" s="159"/>
      <c r="J604" s="159"/>
      <c r="K604" s="159"/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 t="s">
        <v>138</v>
      </c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</row>
    <row r="605" spans="1:60" ht="22.5" outlineLevel="1">
      <c r="A605" s="167">
        <v>134</v>
      </c>
      <c r="B605" s="168" t="s">
        <v>747</v>
      </c>
      <c r="C605" s="177" t="s">
        <v>748</v>
      </c>
      <c r="D605" s="169" t="s">
        <v>234</v>
      </c>
      <c r="E605" s="170">
        <v>1</v>
      </c>
      <c r="F605" s="171"/>
      <c r="G605" s="172">
        <f>ROUND(E605*F605,2)</f>
        <v>0</v>
      </c>
      <c r="H605" s="171"/>
      <c r="I605" s="172">
        <f>ROUND(E605*H605,2)</f>
        <v>0</v>
      </c>
      <c r="J605" s="171"/>
      <c r="K605" s="172">
        <f>ROUND(E605*J605,2)</f>
        <v>0</v>
      </c>
      <c r="L605" s="172">
        <v>21</v>
      </c>
      <c r="M605" s="172">
        <f>G605*(1+L605/100)</f>
        <v>0</v>
      </c>
      <c r="N605" s="172">
        <v>7.4099999999999999E-2</v>
      </c>
      <c r="O605" s="172">
        <f>ROUND(E605*N605,2)</f>
        <v>7.0000000000000007E-2</v>
      </c>
      <c r="P605" s="172">
        <v>0</v>
      </c>
      <c r="Q605" s="172">
        <f>ROUND(E605*P605,2)</f>
        <v>0</v>
      </c>
      <c r="R605" s="172" t="s">
        <v>487</v>
      </c>
      <c r="S605" s="172" t="s">
        <v>133</v>
      </c>
      <c r="T605" s="173" t="s">
        <v>133</v>
      </c>
      <c r="U605" s="159">
        <v>0</v>
      </c>
      <c r="V605" s="159">
        <f>ROUND(E605*U605,2)</f>
        <v>0</v>
      </c>
      <c r="W605" s="159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 t="s">
        <v>488</v>
      </c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</row>
    <row r="606" spans="1:60" outlineLevel="1">
      <c r="A606" s="157"/>
      <c r="B606" s="158"/>
      <c r="C606" s="237"/>
      <c r="D606" s="238"/>
      <c r="E606" s="238"/>
      <c r="F606" s="238"/>
      <c r="G606" s="238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 t="s">
        <v>138</v>
      </c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</row>
    <row r="607" spans="1:60" ht="22.5" outlineLevel="1">
      <c r="A607" s="167">
        <v>135</v>
      </c>
      <c r="B607" s="168" t="s">
        <v>749</v>
      </c>
      <c r="C607" s="177" t="s">
        <v>750</v>
      </c>
      <c r="D607" s="169" t="s">
        <v>234</v>
      </c>
      <c r="E607" s="170">
        <v>1</v>
      </c>
      <c r="F607" s="171"/>
      <c r="G607" s="172">
        <f>ROUND(E607*F607,2)</f>
        <v>0</v>
      </c>
      <c r="H607" s="171"/>
      <c r="I607" s="172">
        <f>ROUND(E607*H607,2)</f>
        <v>0</v>
      </c>
      <c r="J607" s="171"/>
      <c r="K607" s="172">
        <f>ROUND(E607*J607,2)</f>
        <v>0</v>
      </c>
      <c r="L607" s="172">
        <v>21</v>
      </c>
      <c r="M607" s="172">
        <f>G607*(1+L607/100)</f>
        <v>0</v>
      </c>
      <c r="N607" s="172">
        <v>5.6000000000000001E-2</v>
      </c>
      <c r="O607" s="172">
        <f>ROUND(E607*N607,2)</f>
        <v>0.06</v>
      </c>
      <c r="P607" s="172">
        <v>0</v>
      </c>
      <c r="Q607" s="172">
        <f>ROUND(E607*P607,2)</f>
        <v>0</v>
      </c>
      <c r="R607" s="172"/>
      <c r="S607" s="172" t="s">
        <v>201</v>
      </c>
      <c r="T607" s="173" t="s">
        <v>134</v>
      </c>
      <c r="U607" s="159">
        <v>0</v>
      </c>
      <c r="V607" s="159">
        <f>ROUND(E607*U607,2)</f>
        <v>0</v>
      </c>
      <c r="W607" s="159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 t="s">
        <v>488</v>
      </c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</row>
    <row r="608" spans="1:60" outlineLevel="1">
      <c r="A608" s="157"/>
      <c r="B608" s="158"/>
      <c r="C608" s="237"/>
      <c r="D608" s="238"/>
      <c r="E608" s="238"/>
      <c r="F608" s="238"/>
      <c r="G608" s="238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 t="s">
        <v>138</v>
      </c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</row>
    <row r="609" spans="1:60" ht="22.5" outlineLevel="1">
      <c r="A609" s="167">
        <v>136</v>
      </c>
      <c r="B609" s="168" t="s">
        <v>751</v>
      </c>
      <c r="C609" s="177" t="s">
        <v>752</v>
      </c>
      <c r="D609" s="169" t="s">
        <v>234</v>
      </c>
      <c r="E609" s="170">
        <v>2</v>
      </c>
      <c r="F609" s="171"/>
      <c r="G609" s="172">
        <f>ROUND(E609*F609,2)</f>
        <v>0</v>
      </c>
      <c r="H609" s="171"/>
      <c r="I609" s="172">
        <f>ROUND(E609*H609,2)</f>
        <v>0</v>
      </c>
      <c r="J609" s="171"/>
      <c r="K609" s="172">
        <f>ROUND(E609*J609,2)</f>
        <v>0</v>
      </c>
      <c r="L609" s="172">
        <v>21</v>
      </c>
      <c r="M609" s="172">
        <f>G609*(1+L609/100)</f>
        <v>0</v>
      </c>
      <c r="N609" s="172">
        <v>9.1999999999999998E-3</v>
      </c>
      <c r="O609" s="172">
        <f>ROUND(E609*N609,2)</f>
        <v>0.02</v>
      </c>
      <c r="P609" s="172">
        <v>0</v>
      </c>
      <c r="Q609" s="172">
        <f>ROUND(E609*P609,2)</f>
        <v>0</v>
      </c>
      <c r="R609" s="172" t="s">
        <v>487</v>
      </c>
      <c r="S609" s="172" t="s">
        <v>133</v>
      </c>
      <c r="T609" s="173" t="s">
        <v>133</v>
      </c>
      <c r="U609" s="159">
        <v>0</v>
      </c>
      <c r="V609" s="159">
        <f>ROUND(E609*U609,2)</f>
        <v>0</v>
      </c>
      <c r="W609" s="159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 t="s">
        <v>488</v>
      </c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</row>
    <row r="610" spans="1:60" outlineLevel="1">
      <c r="A610" s="157"/>
      <c r="B610" s="158"/>
      <c r="C610" s="233" t="s">
        <v>753</v>
      </c>
      <c r="D610" s="234"/>
      <c r="E610" s="234"/>
      <c r="F610" s="234"/>
      <c r="G610" s="234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 t="s">
        <v>136</v>
      </c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</row>
    <row r="611" spans="1:60" outlineLevel="1">
      <c r="A611" s="157"/>
      <c r="B611" s="158"/>
      <c r="C611" s="235"/>
      <c r="D611" s="236"/>
      <c r="E611" s="236"/>
      <c r="F611" s="236"/>
      <c r="G611" s="236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 t="s">
        <v>138</v>
      </c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</row>
    <row r="612" spans="1:60" ht="22.5" outlineLevel="1">
      <c r="A612" s="167">
        <v>137</v>
      </c>
      <c r="B612" s="168" t="s">
        <v>754</v>
      </c>
      <c r="C612" s="177" t="s">
        <v>755</v>
      </c>
      <c r="D612" s="169" t="s">
        <v>234</v>
      </c>
      <c r="E612" s="170">
        <v>3</v>
      </c>
      <c r="F612" s="171"/>
      <c r="G612" s="172">
        <f>ROUND(E612*F612,2)</f>
        <v>0</v>
      </c>
      <c r="H612" s="171"/>
      <c r="I612" s="172">
        <f>ROUND(E612*H612,2)</f>
        <v>0</v>
      </c>
      <c r="J612" s="171"/>
      <c r="K612" s="172">
        <f>ROUND(E612*J612,2)</f>
        <v>0</v>
      </c>
      <c r="L612" s="172">
        <v>21</v>
      </c>
      <c r="M612" s="172">
        <f>G612*(1+L612/100)</f>
        <v>0</v>
      </c>
      <c r="N612" s="172">
        <v>1.4800000000000001E-2</v>
      </c>
      <c r="O612" s="172">
        <f>ROUND(E612*N612,2)</f>
        <v>0.04</v>
      </c>
      <c r="P612" s="172">
        <v>0</v>
      </c>
      <c r="Q612" s="172">
        <f>ROUND(E612*P612,2)</f>
        <v>0</v>
      </c>
      <c r="R612" s="172" t="s">
        <v>487</v>
      </c>
      <c r="S612" s="172" t="s">
        <v>133</v>
      </c>
      <c r="T612" s="173" t="s">
        <v>133</v>
      </c>
      <c r="U612" s="159">
        <v>0</v>
      </c>
      <c r="V612" s="159">
        <f>ROUND(E612*U612,2)</f>
        <v>0</v>
      </c>
      <c r="W612" s="159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 t="s">
        <v>488</v>
      </c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</row>
    <row r="613" spans="1:60" outlineLevel="1">
      <c r="A613" s="157"/>
      <c r="B613" s="158"/>
      <c r="C613" s="233" t="s">
        <v>753</v>
      </c>
      <c r="D613" s="234"/>
      <c r="E613" s="234"/>
      <c r="F613" s="234"/>
      <c r="G613" s="234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 t="s">
        <v>136</v>
      </c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</row>
    <row r="614" spans="1:60" outlineLevel="1">
      <c r="A614" s="157"/>
      <c r="B614" s="158"/>
      <c r="C614" s="235"/>
      <c r="D614" s="236"/>
      <c r="E614" s="236"/>
      <c r="F614" s="236"/>
      <c r="G614" s="236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 t="s">
        <v>138</v>
      </c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</row>
    <row r="615" spans="1:60" ht="22.5" outlineLevel="1">
      <c r="A615" s="167">
        <v>138</v>
      </c>
      <c r="B615" s="168" t="s">
        <v>756</v>
      </c>
      <c r="C615" s="177" t="s">
        <v>757</v>
      </c>
      <c r="D615" s="169" t="s">
        <v>234</v>
      </c>
      <c r="E615" s="170">
        <v>1</v>
      </c>
      <c r="F615" s="171"/>
      <c r="G615" s="172">
        <f>ROUND(E615*F615,2)</f>
        <v>0</v>
      </c>
      <c r="H615" s="171"/>
      <c r="I615" s="172">
        <f>ROUND(E615*H615,2)</f>
        <v>0</v>
      </c>
      <c r="J615" s="171"/>
      <c r="K615" s="172">
        <f>ROUND(E615*J615,2)</f>
        <v>0</v>
      </c>
      <c r="L615" s="172">
        <v>21</v>
      </c>
      <c r="M615" s="172">
        <f>G615*(1+L615/100)</f>
        <v>0</v>
      </c>
      <c r="N615" s="172">
        <v>1.01E-2</v>
      </c>
      <c r="O615" s="172">
        <f>ROUND(E615*N615,2)</f>
        <v>0.01</v>
      </c>
      <c r="P615" s="172">
        <v>0</v>
      </c>
      <c r="Q615" s="172">
        <f>ROUND(E615*P615,2)</f>
        <v>0</v>
      </c>
      <c r="R615" s="172" t="s">
        <v>487</v>
      </c>
      <c r="S615" s="172" t="s">
        <v>133</v>
      </c>
      <c r="T615" s="173" t="s">
        <v>133</v>
      </c>
      <c r="U615" s="159">
        <v>0</v>
      </c>
      <c r="V615" s="159">
        <f>ROUND(E615*U615,2)</f>
        <v>0</v>
      </c>
      <c r="W615" s="159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 t="s">
        <v>488</v>
      </c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</row>
    <row r="616" spans="1:60" outlineLevel="1">
      <c r="A616" s="157"/>
      <c r="B616" s="158"/>
      <c r="C616" s="233" t="s">
        <v>753</v>
      </c>
      <c r="D616" s="234"/>
      <c r="E616" s="234"/>
      <c r="F616" s="234"/>
      <c r="G616" s="234"/>
      <c r="H616" s="159"/>
      <c r="I616" s="159"/>
      <c r="J616" s="159"/>
      <c r="K616" s="159"/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 t="s">
        <v>136</v>
      </c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</row>
    <row r="617" spans="1:60" outlineLevel="1">
      <c r="A617" s="157"/>
      <c r="B617" s="158"/>
      <c r="C617" s="235"/>
      <c r="D617" s="236"/>
      <c r="E617" s="236"/>
      <c r="F617" s="236"/>
      <c r="G617" s="236"/>
      <c r="H617" s="159"/>
      <c r="I617" s="159"/>
      <c r="J617" s="159"/>
      <c r="K617" s="159"/>
      <c r="L617" s="159"/>
      <c r="M617" s="159"/>
      <c r="N617" s="159"/>
      <c r="O617" s="159"/>
      <c r="P617" s="159"/>
      <c r="Q617" s="159"/>
      <c r="R617" s="159"/>
      <c r="S617" s="159"/>
      <c r="T617" s="159"/>
      <c r="U617" s="159"/>
      <c r="V617" s="159"/>
      <c r="W617" s="159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 t="s">
        <v>138</v>
      </c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</row>
    <row r="618" spans="1:60" ht="22.5" outlineLevel="1">
      <c r="A618" s="167">
        <v>139</v>
      </c>
      <c r="B618" s="168" t="s">
        <v>758</v>
      </c>
      <c r="C618" s="177" t="s">
        <v>759</v>
      </c>
      <c r="D618" s="169" t="s">
        <v>234</v>
      </c>
      <c r="E618" s="170">
        <v>1</v>
      </c>
      <c r="F618" s="171"/>
      <c r="G618" s="172">
        <f>ROUND(E618*F618,2)</f>
        <v>0</v>
      </c>
      <c r="H618" s="171"/>
      <c r="I618" s="172">
        <f>ROUND(E618*H618,2)</f>
        <v>0</v>
      </c>
      <c r="J618" s="171"/>
      <c r="K618" s="172">
        <f>ROUND(E618*J618,2)</f>
        <v>0</v>
      </c>
      <c r="L618" s="172">
        <v>21</v>
      </c>
      <c r="M618" s="172">
        <f>G618*(1+L618/100)</f>
        <v>0</v>
      </c>
      <c r="N618" s="172">
        <v>1.6500000000000001E-2</v>
      </c>
      <c r="O618" s="172">
        <f>ROUND(E618*N618,2)</f>
        <v>0.02</v>
      </c>
      <c r="P618" s="172">
        <v>0</v>
      </c>
      <c r="Q618" s="172">
        <f>ROUND(E618*P618,2)</f>
        <v>0</v>
      </c>
      <c r="R618" s="172" t="s">
        <v>487</v>
      </c>
      <c r="S618" s="172" t="s">
        <v>133</v>
      </c>
      <c r="T618" s="173" t="s">
        <v>133</v>
      </c>
      <c r="U618" s="159">
        <v>0</v>
      </c>
      <c r="V618" s="159">
        <f>ROUND(E618*U618,2)</f>
        <v>0</v>
      </c>
      <c r="W618" s="159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 t="s">
        <v>488</v>
      </c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</row>
    <row r="619" spans="1:60" outlineLevel="1">
      <c r="A619" s="157"/>
      <c r="B619" s="158"/>
      <c r="C619" s="233" t="s">
        <v>753</v>
      </c>
      <c r="D619" s="234"/>
      <c r="E619" s="234"/>
      <c r="F619" s="234"/>
      <c r="G619" s="234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 t="s">
        <v>136</v>
      </c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</row>
    <row r="620" spans="1:60" outlineLevel="1">
      <c r="A620" s="157"/>
      <c r="B620" s="158"/>
      <c r="C620" s="235"/>
      <c r="D620" s="236"/>
      <c r="E620" s="236"/>
      <c r="F620" s="236"/>
      <c r="G620" s="236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 t="s">
        <v>138</v>
      </c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</row>
    <row r="621" spans="1:60" ht="22.5" outlineLevel="1">
      <c r="A621" s="167">
        <v>140</v>
      </c>
      <c r="B621" s="168" t="s">
        <v>760</v>
      </c>
      <c r="C621" s="177" t="s">
        <v>761</v>
      </c>
      <c r="D621" s="169" t="s">
        <v>234</v>
      </c>
      <c r="E621" s="170">
        <v>2</v>
      </c>
      <c r="F621" s="171"/>
      <c r="G621" s="172">
        <f>ROUND(E621*F621,2)</f>
        <v>0</v>
      </c>
      <c r="H621" s="171"/>
      <c r="I621" s="172">
        <f>ROUND(E621*H621,2)</f>
        <v>0</v>
      </c>
      <c r="J621" s="171"/>
      <c r="K621" s="172">
        <f>ROUND(E621*J621,2)</f>
        <v>0</v>
      </c>
      <c r="L621" s="172">
        <v>21</v>
      </c>
      <c r="M621" s="172">
        <f>G621*(1+L621/100)</f>
        <v>0</v>
      </c>
      <c r="N621" s="172">
        <v>1.1599999999999999E-2</v>
      </c>
      <c r="O621" s="172">
        <f>ROUND(E621*N621,2)</f>
        <v>0.02</v>
      </c>
      <c r="P621" s="172">
        <v>0</v>
      </c>
      <c r="Q621" s="172">
        <f>ROUND(E621*P621,2)</f>
        <v>0</v>
      </c>
      <c r="R621" s="172" t="s">
        <v>487</v>
      </c>
      <c r="S621" s="172" t="s">
        <v>133</v>
      </c>
      <c r="T621" s="173" t="s">
        <v>133</v>
      </c>
      <c r="U621" s="159">
        <v>0</v>
      </c>
      <c r="V621" s="159">
        <f>ROUND(E621*U621,2)</f>
        <v>0</v>
      </c>
      <c r="W621" s="159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 t="s">
        <v>488</v>
      </c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</row>
    <row r="622" spans="1:60" outlineLevel="1">
      <c r="A622" s="157"/>
      <c r="B622" s="158"/>
      <c r="C622" s="233" t="s">
        <v>753</v>
      </c>
      <c r="D622" s="234"/>
      <c r="E622" s="234"/>
      <c r="F622" s="234"/>
      <c r="G622" s="234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 t="s">
        <v>136</v>
      </c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</row>
    <row r="623" spans="1:60" outlineLevel="1">
      <c r="A623" s="157"/>
      <c r="B623" s="158"/>
      <c r="C623" s="235"/>
      <c r="D623" s="236"/>
      <c r="E623" s="236"/>
      <c r="F623" s="236"/>
      <c r="G623" s="236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 t="s">
        <v>138</v>
      </c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</row>
    <row r="624" spans="1:60" outlineLevel="1">
      <c r="A624" s="167">
        <v>141</v>
      </c>
      <c r="B624" s="168" t="s">
        <v>762</v>
      </c>
      <c r="C624" s="177" t="s">
        <v>763</v>
      </c>
      <c r="D624" s="169" t="s">
        <v>234</v>
      </c>
      <c r="E624" s="170">
        <v>1</v>
      </c>
      <c r="F624" s="171"/>
      <c r="G624" s="172">
        <f>ROUND(E624*F624,2)</f>
        <v>0</v>
      </c>
      <c r="H624" s="171"/>
      <c r="I624" s="172">
        <f>ROUND(E624*H624,2)</f>
        <v>0</v>
      </c>
      <c r="J624" s="171"/>
      <c r="K624" s="172">
        <f>ROUND(E624*J624,2)</f>
        <v>0</v>
      </c>
      <c r="L624" s="172">
        <v>21</v>
      </c>
      <c r="M624" s="172">
        <f>G624*(1+L624/100)</f>
        <v>0</v>
      </c>
      <c r="N624" s="172">
        <v>6.4000000000000001E-2</v>
      </c>
      <c r="O624" s="172">
        <f>ROUND(E624*N624,2)</f>
        <v>0.06</v>
      </c>
      <c r="P624" s="172">
        <v>0</v>
      </c>
      <c r="Q624" s="172">
        <f>ROUND(E624*P624,2)</f>
        <v>0</v>
      </c>
      <c r="R624" s="172"/>
      <c r="S624" s="172" t="s">
        <v>201</v>
      </c>
      <c r="T624" s="173" t="s">
        <v>134</v>
      </c>
      <c r="U624" s="159">
        <v>0</v>
      </c>
      <c r="V624" s="159">
        <f>ROUND(E624*U624,2)</f>
        <v>0</v>
      </c>
      <c r="W624" s="159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 t="s">
        <v>488</v>
      </c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</row>
    <row r="625" spans="1:60" outlineLevel="1">
      <c r="A625" s="157"/>
      <c r="B625" s="158"/>
      <c r="C625" s="237"/>
      <c r="D625" s="238"/>
      <c r="E625" s="238"/>
      <c r="F625" s="238"/>
      <c r="G625" s="238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 t="s">
        <v>138</v>
      </c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</row>
    <row r="626" spans="1:60" outlineLevel="1">
      <c r="A626" s="167">
        <v>142</v>
      </c>
      <c r="B626" s="168" t="s">
        <v>764</v>
      </c>
      <c r="C626" s="177" t="s">
        <v>765</v>
      </c>
      <c r="D626" s="169" t="s">
        <v>234</v>
      </c>
      <c r="E626" s="170">
        <v>3</v>
      </c>
      <c r="F626" s="171"/>
      <c r="G626" s="172">
        <f>ROUND(E626*F626,2)</f>
        <v>0</v>
      </c>
      <c r="H626" s="171"/>
      <c r="I626" s="172">
        <f>ROUND(E626*H626,2)</f>
        <v>0</v>
      </c>
      <c r="J626" s="171"/>
      <c r="K626" s="172">
        <f>ROUND(E626*J626,2)</f>
        <v>0</v>
      </c>
      <c r="L626" s="172">
        <v>21</v>
      </c>
      <c r="M626" s="172">
        <f>G626*(1+L626/100)</f>
        <v>0</v>
      </c>
      <c r="N626" s="172">
        <v>4.9099999999999998E-2</v>
      </c>
      <c r="O626" s="172">
        <f>ROUND(E626*N626,2)</f>
        <v>0.15</v>
      </c>
      <c r="P626" s="172">
        <v>0</v>
      </c>
      <c r="Q626" s="172">
        <f>ROUND(E626*P626,2)</f>
        <v>0</v>
      </c>
      <c r="R626" s="172"/>
      <c r="S626" s="172" t="s">
        <v>201</v>
      </c>
      <c r="T626" s="173" t="s">
        <v>134</v>
      </c>
      <c r="U626" s="159">
        <v>0</v>
      </c>
      <c r="V626" s="159">
        <f>ROUND(E626*U626,2)</f>
        <v>0</v>
      </c>
      <c r="W626" s="159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 t="s">
        <v>488</v>
      </c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</row>
    <row r="627" spans="1:60" outlineLevel="1">
      <c r="A627" s="157"/>
      <c r="B627" s="158"/>
      <c r="C627" s="237"/>
      <c r="D627" s="238"/>
      <c r="E627" s="238"/>
      <c r="F627" s="238"/>
      <c r="G627" s="238"/>
      <c r="H627" s="159"/>
      <c r="I627" s="159"/>
      <c r="J627" s="159"/>
      <c r="K627" s="159"/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 t="s">
        <v>138</v>
      </c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</row>
    <row r="628" spans="1:60" outlineLevel="1">
      <c r="A628" s="167">
        <v>143</v>
      </c>
      <c r="B628" s="168" t="s">
        <v>766</v>
      </c>
      <c r="C628" s="177" t="s">
        <v>767</v>
      </c>
      <c r="D628" s="169" t="s">
        <v>234</v>
      </c>
      <c r="E628" s="170">
        <v>17</v>
      </c>
      <c r="F628" s="171"/>
      <c r="G628" s="172">
        <f>ROUND(E628*F628,2)</f>
        <v>0</v>
      </c>
      <c r="H628" s="171"/>
      <c r="I628" s="172">
        <f>ROUND(E628*H628,2)</f>
        <v>0</v>
      </c>
      <c r="J628" s="171"/>
      <c r="K628" s="172">
        <f>ROUND(E628*J628,2)</f>
        <v>0</v>
      </c>
      <c r="L628" s="172">
        <v>21</v>
      </c>
      <c r="M628" s="172">
        <f>G628*(1+L628/100)</f>
        <v>0</v>
      </c>
      <c r="N628" s="172">
        <v>4.5600000000000002E-2</v>
      </c>
      <c r="O628" s="172">
        <f>ROUND(E628*N628,2)</f>
        <v>0.78</v>
      </c>
      <c r="P628" s="172">
        <v>0</v>
      </c>
      <c r="Q628" s="172">
        <f>ROUND(E628*P628,2)</f>
        <v>0</v>
      </c>
      <c r="R628" s="172"/>
      <c r="S628" s="172" t="s">
        <v>201</v>
      </c>
      <c r="T628" s="173" t="s">
        <v>134</v>
      </c>
      <c r="U628" s="159">
        <v>0</v>
      </c>
      <c r="V628" s="159">
        <f>ROUND(E628*U628,2)</f>
        <v>0</v>
      </c>
      <c r="W628" s="159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 t="s">
        <v>488</v>
      </c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</row>
    <row r="629" spans="1:60" outlineLevel="1">
      <c r="A629" s="157"/>
      <c r="B629" s="158"/>
      <c r="C629" s="237"/>
      <c r="D629" s="238"/>
      <c r="E629" s="238"/>
      <c r="F629" s="238"/>
      <c r="G629" s="238"/>
      <c r="H629" s="159"/>
      <c r="I629" s="159"/>
      <c r="J629" s="159"/>
      <c r="K629" s="159"/>
      <c r="L629" s="159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 t="s">
        <v>138</v>
      </c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</row>
    <row r="630" spans="1:60" outlineLevel="1">
      <c r="A630" s="167">
        <v>144</v>
      </c>
      <c r="B630" s="168" t="s">
        <v>768</v>
      </c>
      <c r="C630" s="177" t="s">
        <v>769</v>
      </c>
      <c r="D630" s="169" t="s">
        <v>234</v>
      </c>
      <c r="E630" s="170">
        <v>7</v>
      </c>
      <c r="F630" s="171"/>
      <c r="G630" s="172">
        <f>ROUND(E630*F630,2)</f>
        <v>0</v>
      </c>
      <c r="H630" s="171"/>
      <c r="I630" s="172">
        <f>ROUND(E630*H630,2)</f>
        <v>0</v>
      </c>
      <c r="J630" s="171"/>
      <c r="K630" s="172">
        <f>ROUND(E630*J630,2)</f>
        <v>0</v>
      </c>
      <c r="L630" s="172">
        <v>21</v>
      </c>
      <c r="M630" s="172">
        <f>G630*(1+L630/100)</f>
        <v>0</v>
      </c>
      <c r="N630" s="172">
        <v>8.3199999999999996E-2</v>
      </c>
      <c r="O630" s="172">
        <f>ROUND(E630*N630,2)</f>
        <v>0.57999999999999996</v>
      </c>
      <c r="P630" s="172">
        <v>0</v>
      </c>
      <c r="Q630" s="172">
        <f>ROUND(E630*P630,2)</f>
        <v>0</v>
      </c>
      <c r="R630" s="172"/>
      <c r="S630" s="172" t="s">
        <v>201</v>
      </c>
      <c r="T630" s="173" t="s">
        <v>134</v>
      </c>
      <c r="U630" s="159">
        <v>0</v>
      </c>
      <c r="V630" s="159">
        <f>ROUND(E630*U630,2)</f>
        <v>0</v>
      </c>
      <c r="W630" s="159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 t="s">
        <v>488</v>
      </c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</row>
    <row r="631" spans="1:60" outlineLevel="1">
      <c r="A631" s="157"/>
      <c r="B631" s="158"/>
      <c r="C631" s="237"/>
      <c r="D631" s="238"/>
      <c r="E631" s="238"/>
      <c r="F631" s="238"/>
      <c r="G631" s="238"/>
      <c r="H631" s="159"/>
      <c r="I631" s="159"/>
      <c r="J631" s="159"/>
      <c r="K631" s="159"/>
      <c r="L631" s="159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 t="s">
        <v>138</v>
      </c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</row>
    <row r="632" spans="1:60" outlineLevel="1">
      <c r="A632" s="167">
        <v>145</v>
      </c>
      <c r="B632" s="168" t="s">
        <v>770</v>
      </c>
      <c r="C632" s="177" t="s">
        <v>771</v>
      </c>
      <c r="D632" s="169" t="s">
        <v>234</v>
      </c>
      <c r="E632" s="170">
        <v>6</v>
      </c>
      <c r="F632" s="171"/>
      <c r="G632" s="172">
        <f>ROUND(E632*F632,2)</f>
        <v>0</v>
      </c>
      <c r="H632" s="171"/>
      <c r="I632" s="172">
        <f>ROUND(E632*H632,2)</f>
        <v>0</v>
      </c>
      <c r="J632" s="171"/>
      <c r="K632" s="172">
        <f>ROUND(E632*J632,2)</f>
        <v>0</v>
      </c>
      <c r="L632" s="172">
        <v>21</v>
      </c>
      <c r="M632" s="172">
        <f>G632*(1+L632/100)</f>
        <v>0</v>
      </c>
      <c r="N632" s="172">
        <v>3.6499999999999998E-2</v>
      </c>
      <c r="O632" s="172">
        <f>ROUND(E632*N632,2)</f>
        <v>0.22</v>
      </c>
      <c r="P632" s="172">
        <v>0</v>
      </c>
      <c r="Q632" s="172">
        <f>ROUND(E632*P632,2)</f>
        <v>0</v>
      </c>
      <c r="R632" s="172"/>
      <c r="S632" s="172" t="s">
        <v>201</v>
      </c>
      <c r="T632" s="173" t="s">
        <v>134</v>
      </c>
      <c r="U632" s="159">
        <v>0</v>
      </c>
      <c r="V632" s="159">
        <f>ROUND(E632*U632,2)</f>
        <v>0</v>
      </c>
      <c r="W632" s="159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 t="s">
        <v>488</v>
      </c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</row>
    <row r="633" spans="1:60" outlineLevel="1">
      <c r="A633" s="157"/>
      <c r="B633" s="158"/>
      <c r="C633" s="237"/>
      <c r="D633" s="238"/>
      <c r="E633" s="238"/>
      <c r="F633" s="238"/>
      <c r="G633" s="238"/>
      <c r="H633" s="159"/>
      <c r="I633" s="159"/>
      <c r="J633" s="159"/>
      <c r="K633" s="159"/>
      <c r="L633" s="159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 t="s">
        <v>138</v>
      </c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</row>
    <row r="634" spans="1:60" ht="22.5" outlineLevel="1">
      <c r="A634" s="167">
        <v>146</v>
      </c>
      <c r="B634" s="168" t="s">
        <v>772</v>
      </c>
      <c r="C634" s="177" t="s">
        <v>773</v>
      </c>
      <c r="D634" s="169" t="s">
        <v>234</v>
      </c>
      <c r="E634" s="170">
        <v>1</v>
      </c>
      <c r="F634" s="171"/>
      <c r="G634" s="172">
        <f>ROUND(E634*F634,2)</f>
        <v>0</v>
      </c>
      <c r="H634" s="171"/>
      <c r="I634" s="172">
        <f>ROUND(E634*H634,2)</f>
        <v>0</v>
      </c>
      <c r="J634" s="171"/>
      <c r="K634" s="172">
        <f>ROUND(E634*J634,2)</f>
        <v>0</v>
      </c>
      <c r="L634" s="172">
        <v>21</v>
      </c>
      <c r="M634" s="172">
        <f>G634*(1+L634/100)</f>
        <v>0</v>
      </c>
      <c r="N634" s="172">
        <v>9.1999999999999998E-3</v>
      </c>
      <c r="O634" s="172">
        <f>ROUND(E634*N634,2)</f>
        <v>0.01</v>
      </c>
      <c r="P634" s="172">
        <v>0</v>
      </c>
      <c r="Q634" s="172">
        <f>ROUND(E634*P634,2)</f>
        <v>0</v>
      </c>
      <c r="R634" s="172"/>
      <c r="S634" s="172" t="s">
        <v>201</v>
      </c>
      <c r="T634" s="173" t="s">
        <v>134</v>
      </c>
      <c r="U634" s="159">
        <v>0</v>
      </c>
      <c r="V634" s="159">
        <f>ROUND(E634*U634,2)</f>
        <v>0</v>
      </c>
      <c r="W634" s="159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 t="s">
        <v>488</v>
      </c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</row>
    <row r="635" spans="1:60" outlineLevel="1">
      <c r="A635" s="157"/>
      <c r="B635" s="158"/>
      <c r="C635" s="237"/>
      <c r="D635" s="238"/>
      <c r="E635" s="238"/>
      <c r="F635" s="238"/>
      <c r="G635" s="238"/>
      <c r="H635" s="159"/>
      <c r="I635" s="159"/>
      <c r="J635" s="159"/>
      <c r="K635" s="159"/>
      <c r="L635" s="159"/>
      <c r="M635" s="159"/>
      <c r="N635" s="159"/>
      <c r="O635" s="159"/>
      <c r="P635" s="159"/>
      <c r="Q635" s="159"/>
      <c r="R635" s="159"/>
      <c r="S635" s="159"/>
      <c r="T635" s="159"/>
      <c r="U635" s="159"/>
      <c r="V635" s="159"/>
      <c r="W635" s="159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 t="s">
        <v>138</v>
      </c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</row>
    <row r="636" spans="1:60" ht="22.5" outlineLevel="1">
      <c r="A636" s="167">
        <v>147</v>
      </c>
      <c r="B636" s="168" t="s">
        <v>774</v>
      </c>
      <c r="C636" s="177" t="s">
        <v>775</v>
      </c>
      <c r="D636" s="169" t="s">
        <v>234</v>
      </c>
      <c r="E636" s="170">
        <v>2</v>
      </c>
      <c r="F636" s="171"/>
      <c r="G636" s="172">
        <f>ROUND(E636*F636,2)</f>
        <v>0</v>
      </c>
      <c r="H636" s="171"/>
      <c r="I636" s="172">
        <f>ROUND(E636*H636,2)</f>
        <v>0</v>
      </c>
      <c r="J636" s="171"/>
      <c r="K636" s="172">
        <f>ROUND(E636*J636,2)</f>
        <v>0</v>
      </c>
      <c r="L636" s="172">
        <v>21</v>
      </c>
      <c r="M636" s="172">
        <f>G636*(1+L636/100)</f>
        <v>0</v>
      </c>
      <c r="N636" s="172">
        <v>1.6E-2</v>
      </c>
      <c r="O636" s="172">
        <f>ROUND(E636*N636,2)</f>
        <v>0.03</v>
      </c>
      <c r="P636" s="172">
        <v>0</v>
      </c>
      <c r="Q636" s="172">
        <f>ROUND(E636*P636,2)</f>
        <v>0</v>
      </c>
      <c r="R636" s="172" t="s">
        <v>487</v>
      </c>
      <c r="S636" s="172" t="s">
        <v>133</v>
      </c>
      <c r="T636" s="173" t="s">
        <v>133</v>
      </c>
      <c r="U636" s="159">
        <v>0</v>
      </c>
      <c r="V636" s="159">
        <f>ROUND(E636*U636,2)</f>
        <v>0</v>
      </c>
      <c r="W636" s="159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 t="s">
        <v>488</v>
      </c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</row>
    <row r="637" spans="1:60" outlineLevel="1">
      <c r="A637" s="157"/>
      <c r="B637" s="158"/>
      <c r="C637" s="233" t="s">
        <v>776</v>
      </c>
      <c r="D637" s="234"/>
      <c r="E637" s="234"/>
      <c r="F637" s="234"/>
      <c r="G637" s="234"/>
      <c r="H637" s="159"/>
      <c r="I637" s="159"/>
      <c r="J637" s="159"/>
      <c r="K637" s="159"/>
      <c r="L637" s="159"/>
      <c r="M637" s="159"/>
      <c r="N637" s="159"/>
      <c r="O637" s="159"/>
      <c r="P637" s="159"/>
      <c r="Q637" s="159"/>
      <c r="R637" s="159"/>
      <c r="S637" s="159"/>
      <c r="T637" s="159"/>
      <c r="U637" s="159"/>
      <c r="V637" s="159"/>
      <c r="W637" s="159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 t="s">
        <v>136</v>
      </c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</row>
    <row r="638" spans="1:60" outlineLevel="1">
      <c r="A638" s="157"/>
      <c r="B638" s="158"/>
      <c r="C638" s="235"/>
      <c r="D638" s="236"/>
      <c r="E638" s="236"/>
      <c r="F638" s="236"/>
      <c r="G638" s="236"/>
      <c r="H638" s="159"/>
      <c r="I638" s="159"/>
      <c r="J638" s="159"/>
      <c r="K638" s="159"/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 t="s">
        <v>138</v>
      </c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</row>
    <row r="639" spans="1:60" ht="22.5" outlineLevel="1">
      <c r="A639" s="167">
        <v>148</v>
      </c>
      <c r="B639" s="168" t="s">
        <v>777</v>
      </c>
      <c r="C639" s="177" t="s">
        <v>778</v>
      </c>
      <c r="D639" s="169" t="s">
        <v>234</v>
      </c>
      <c r="E639" s="170">
        <v>1</v>
      </c>
      <c r="F639" s="171"/>
      <c r="G639" s="172">
        <f>ROUND(E639*F639,2)</f>
        <v>0</v>
      </c>
      <c r="H639" s="171"/>
      <c r="I639" s="172">
        <f>ROUND(E639*H639,2)</f>
        <v>0</v>
      </c>
      <c r="J639" s="171"/>
      <c r="K639" s="172">
        <f>ROUND(E639*J639,2)</f>
        <v>0</v>
      </c>
      <c r="L639" s="172">
        <v>21</v>
      </c>
      <c r="M639" s="172">
        <f>G639*(1+L639/100)</f>
        <v>0</v>
      </c>
      <c r="N639" s="172">
        <v>3.2500000000000001E-2</v>
      </c>
      <c r="O639" s="172">
        <f>ROUND(E639*N639,2)</f>
        <v>0.03</v>
      </c>
      <c r="P639" s="172">
        <v>0</v>
      </c>
      <c r="Q639" s="172">
        <f>ROUND(E639*P639,2)</f>
        <v>0</v>
      </c>
      <c r="R639" s="172" t="s">
        <v>487</v>
      </c>
      <c r="S639" s="172" t="s">
        <v>133</v>
      </c>
      <c r="T639" s="173" t="s">
        <v>133</v>
      </c>
      <c r="U639" s="159">
        <v>0</v>
      </c>
      <c r="V639" s="159">
        <f>ROUND(E639*U639,2)</f>
        <v>0</v>
      </c>
      <c r="W639" s="159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 t="s">
        <v>488</v>
      </c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</row>
    <row r="640" spans="1:60" outlineLevel="1">
      <c r="A640" s="157"/>
      <c r="B640" s="158"/>
      <c r="C640" s="233" t="s">
        <v>779</v>
      </c>
      <c r="D640" s="234"/>
      <c r="E640" s="234"/>
      <c r="F640" s="234"/>
      <c r="G640" s="234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 t="s">
        <v>136</v>
      </c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</row>
    <row r="641" spans="1:60" outlineLevel="1">
      <c r="A641" s="157"/>
      <c r="B641" s="158"/>
      <c r="C641" s="235"/>
      <c r="D641" s="236"/>
      <c r="E641" s="236"/>
      <c r="F641" s="236"/>
      <c r="G641" s="236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 t="s">
        <v>138</v>
      </c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</row>
    <row r="642" spans="1:60" outlineLevel="1">
      <c r="A642" s="167">
        <v>149</v>
      </c>
      <c r="B642" s="168" t="s">
        <v>780</v>
      </c>
      <c r="C642" s="177" t="s">
        <v>781</v>
      </c>
      <c r="D642" s="169" t="s">
        <v>234</v>
      </c>
      <c r="E642" s="170">
        <v>57</v>
      </c>
      <c r="F642" s="171"/>
      <c r="G642" s="172">
        <f>ROUND(E642*F642,2)</f>
        <v>0</v>
      </c>
      <c r="H642" s="171"/>
      <c r="I642" s="172">
        <f>ROUND(E642*H642,2)</f>
        <v>0</v>
      </c>
      <c r="J642" s="171"/>
      <c r="K642" s="172">
        <f>ROUND(E642*J642,2)</f>
        <v>0</v>
      </c>
      <c r="L642" s="172">
        <v>21</v>
      </c>
      <c r="M642" s="172">
        <f>G642*(1+L642/100)</f>
        <v>0</v>
      </c>
      <c r="N642" s="172">
        <v>3.85E-2</v>
      </c>
      <c r="O642" s="172">
        <f>ROUND(E642*N642,2)</f>
        <v>2.19</v>
      </c>
      <c r="P642" s="172">
        <v>0</v>
      </c>
      <c r="Q642" s="172">
        <f>ROUND(E642*P642,2)</f>
        <v>0</v>
      </c>
      <c r="R642" s="172"/>
      <c r="S642" s="172" t="s">
        <v>201</v>
      </c>
      <c r="T642" s="173" t="s">
        <v>134</v>
      </c>
      <c r="U642" s="159">
        <v>0</v>
      </c>
      <c r="V642" s="159">
        <f>ROUND(E642*U642,2)</f>
        <v>0</v>
      </c>
      <c r="W642" s="159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 t="s">
        <v>488</v>
      </c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</row>
    <row r="643" spans="1:60" outlineLevel="1">
      <c r="A643" s="157"/>
      <c r="B643" s="158"/>
      <c r="C643" s="237"/>
      <c r="D643" s="238"/>
      <c r="E643" s="238"/>
      <c r="F643" s="238"/>
      <c r="G643" s="238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 t="s">
        <v>138</v>
      </c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</row>
    <row r="644" spans="1:60" ht="22.5" outlineLevel="1">
      <c r="A644" s="167">
        <v>150</v>
      </c>
      <c r="B644" s="168" t="s">
        <v>782</v>
      </c>
      <c r="C644" s="177" t="s">
        <v>783</v>
      </c>
      <c r="D644" s="169" t="s">
        <v>234</v>
      </c>
      <c r="E644" s="170">
        <v>1</v>
      </c>
      <c r="F644" s="171"/>
      <c r="G644" s="172">
        <f>ROUND(E644*F644,2)</f>
        <v>0</v>
      </c>
      <c r="H644" s="171"/>
      <c r="I644" s="172">
        <f>ROUND(E644*H644,2)</f>
        <v>0</v>
      </c>
      <c r="J644" s="171"/>
      <c r="K644" s="172">
        <f>ROUND(E644*J644,2)</f>
        <v>0</v>
      </c>
      <c r="L644" s="172">
        <v>21</v>
      </c>
      <c r="M644" s="172">
        <f>G644*(1+L644/100)</f>
        <v>0</v>
      </c>
      <c r="N644" s="172">
        <v>4.3999999999999997E-2</v>
      </c>
      <c r="O644" s="172">
        <f>ROUND(E644*N644,2)</f>
        <v>0.04</v>
      </c>
      <c r="P644" s="172">
        <v>0</v>
      </c>
      <c r="Q644" s="172">
        <f>ROUND(E644*P644,2)</f>
        <v>0</v>
      </c>
      <c r="R644" s="172" t="s">
        <v>487</v>
      </c>
      <c r="S644" s="172" t="s">
        <v>133</v>
      </c>
      <c r="T644" s="173" t="s">
        <v>133</v>
      </c>
      <c r="U644" s="159">
        <v>0</v>
      </c>
      <c r="V644" s="159">
        <f>ROUND(E644*U644,2)</f>
        <v>0</v>
      </c>
      <c r="W644" s="159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 t="s">
        <v>488</v>
      </c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</row>
    <row r="645" spans="1:60" outlineLevel="1">
      <c r="A645" s="157"/>
      <c r="B645" s="158"/>
      <c r="C645" s="237"/>
      <c r="D645" s="238"/>
      <c r="E645" s="238"/>
      <c r="F645" s="238"/>
      <c r="G645" s="238"/>
      <c r="H645" s="159"/>
      <c r="I645" s="159"/>
      <c r="J645" s="159"/>
      <c r="K645" s="159"/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 t="s">
        <v>138</v>
      </c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</row>
    <row r="646" spans="1:60" ht="22.5" outlineLevel="1">
      <c r="A646" s="167">
        <v>151</v>
      </c>
      <c r="B646" s="168" t="s">
        <v>784</v>
      </c>
      <c r="C646" s="177" t="s">
        <v>785</v>
      </c>
      <c r="D646" s="169" t="s">
        <v>234</v>
      </c>
      <c r="E646" s="170">
        <v>2</v>
      </c>
      <c r="F646" s="171"/>
      <c r="G646" s="172">
        <f>ROUND(E646*F646,2)</f>
        <v>0</v>
      </c>
      <c r="H646" s="171"/>
      <c r="I646" s="172">
        <f>ROUND(E646*H646,2)</f>
        <v>0</v>
      </c>
      <c r="J646" s="171"/>
      <c r="K646" s="172">
        <f>ROUND(E646*J646,2)</f>
        <v>0</v>
      </c>
      <c r="L646" s="172">
        <v>21</v>
      </c>
      <c r="M646" s="172">
        <f>G646*(1+L646/100)</f>
        <v>0</v>
      </c>
      <c r="N646" s="172">
        <v>2.1499999999999998E-2</v>
      </c>
      <c r="O646" s="172">
        <f>ROUND(E646*N646,2)</f>
        <v>0.04</v>
      </c>
      <c r="P646" s="172">
        <v>0</v>
      </c>
      <c r="Q646" s="172">
        <f>ROUND(E646*P646,2)</f>
        <v>0</v>
      </c>
      <c r="R646" s="172" t="s">
        <v>487</v>
      </c>
      <c r="S646" s="172" t="s">
        <v>133</v>
      </c>
      <c r="T646" s="173" t="s">
        <v>133</v>
      </c>
      <c r="U646" s="159">
        <v>0</v>
      </c>
      <c r="V646" s="159">
        <f>ROUND(E646*U646,2)</f>
        <v>0</v>
      </c>
      <c r="W646" s="159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 t="s">
        <v>488</v>
      </c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</row>
    <row r="647" spans="1:60" outlineLevel="1">
      <c r="A647" s="157"/>
      <c r="B647" s="158"/>
      <c r="C647" s="233" t="s">
        <v>786</v>
      </c>
      <c r="D647" s="234"/>
      <c r="E647" s="234"/>
      <c r="F647" s="234"/>
      <c r="G647" s="234"/>
      <c r="H647" s="159"/>
      <c r="I647" s="159"/>
      <c r="J647" s="159"/>
      <c r="K647" s="159"/>
      <c r="L647" s="159"/>
      <c r="M647" s="159"/>
      <c r="N647" s="159"/>
      <c r="O647" s="159"/>
      <c r="P647" s="159"/>
      <c r="Q647" s="159"/>
      <c r="R647" s="159"/>
      <c r="S647" s="159"/>
      <c r="T647" s="159"/>
      <c r="U647" s="159"/>
      <c r="V647" s="159"/>
      <c r="W647" s="159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 t="s">
        <v>136</v>
      </c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</row>
    <row r="648" spans="1:60" outlineLevel="1">
      <c r="A648" s="157"/>
      <c r="B648" s="158"/>
      <c r="C648" s="235"/>
      <c r="D648" s="236"/>
      <c r="E648" s="236"/>
      <c r="F648" s="236"/>
      <c r="G648" s="236"/>
      <c r="H648" s="159"/>
      <c r="I648" s="159"/>
      <c r="J648" s="159"/>
      <c r="K648" s="159"/>
      <c r="L648" s="159"/>
      <c r="M648" s="159"/>
      <c r="N648" s="159"/>
      <c r="O648" s="159"/>
      <c r="P648" s="159"/>
      <c r="Q648" s="159"/>
      <c r="R648" s="159"/>
      <c r="S648" s="159"/>
      <c r="T648" s="159"/>
      <c r="U648" s="159"/>
      <c r="V648" s="159"/>
      <c r="W648" s="159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 t="s">
        <v>138</v>
      </c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</row>
    <row r="649" spans="1:60" ht="22.5" outlineLevel="1">
      <c r="A649" s="167">
        <v>152</v>
      </c>
      <c r="B649" s="168" t="s">
        <v>787</v>
      </c>
      <c r="C649" s="177" t="s">
        <v>788</v>
      </c>
      <c r="D649" s="169" t="s">
        <v>234</v>
      </c>
      <c r="E649" s="170">
        <v>1</v>
      </c>
      <c r="F649" s="171"/>
      <c r="G649" s="172">
        <f>ROUND(E649*F649,2)</f>
        <v>0</v>
      </c>
      <c r="H649" s="171"/>
      <c r="I649" s="172">
        <f>ROUND(E649*H649,2)</f>
        <v>0</v>
      </c>
      <c r="J649" s="171"/>
      <c r="K649" s="172">
        <f>ROUND(E649*J649,2)</f>
        <v>0</v>
      </c>
      <c r="L649" s="172">
        <v>21</v>
      </c>
      <c r="M649" s="172">
        <f>G649*(1+L649/100)</f>
        <v>0</v>
      </c>
      <c r="N649" s="172">
        <v>2.2100000000000002E-2</v>
      </c>
      <c r="O649" s="172">
        <f>ROUND(E649*N649,2)</f>
        <v>0.02</v>
      </c>
      <c r="P649" s="172">
        <v>0</v>
      </c>
      <c r="Q649" s="172">
        <f>ROUND(E649*P649,2)</f>
        <v>0</v>
      </c>
      <c r="R649" s="172" t="s">
        <v>487</v>
      </c>
      <c r="S649" s="172" t="s">
        <v>133</v>
      </c>
      <c r="T649" s="173" t="s">
        <v>133</v>
      </c>
      <c r="U649" s="159">
        <v>0</v>
      </c>
      <c r="V649" s="159">
        <f>ROUND(E649*U649,2)</f>
        <v>0</v>
      </c>
      <c r="W649" s="159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 t="s">
        <v>488</v>
      </c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</row>
    <row r="650" spans="1:60" outlineLevel="1">
      <c r="A650" s="157"/>
      <c r="B650" s="158"/>
      <c r="C650" s="233" t="s">
        <v>786</v>
      </c>
      <c r="D650" s="234"/>
      <c r="E650" s="234"/>
      <c r="F650" s="234"/>
      <c r="G650" s="234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  <c r="U650" s="159"/>
      <c r="V650" s="159"/>
      <c r="W650" s="159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 t="s">
        <v>136</v>
      </c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</row>
    <row r="651" spans="1:60" outlineLevel="1">
      <c r="A651" s="157"/>
      <c r="B651" s="158"/>
      <c r="C651" s="235"/>
      <c r="D651" s="236"/>
      <c r="E651" s="236"/>
      <c r="F651" s="236"/>
      <c r="G651" s="236"/>
      <c r="H651" s="159"/>
      <c r="I651" s="159"/>
      <c r="J651" s="159"/>
      <c r="K651" s="159"/>
      <c r="L651" s="159"/>
      <c r="M651" s="159"/>
      <c r="N651" s="159"/>
      <c r="O651" s="159"/>
      <c r="P651" s="159"/>
      <c r="Q651" s="159"/>
      <c r="R651" s="159"/>
      <c r="S651" s="159"/>
      <c r="T651" s="159"/>
      <c r="U651" s="159"/>
      <c r="V651" s="159"/>
      <c r="W651" s="159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 t="s">
        <v>138</v>
      </c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</row>
    <row r="652" spans="1:60" outlineLevel="1">
      <c r="A652" s="167">
        <v>153</v>
      </c>
      <c r="B652" s="168" t="s">
        <v>789</v>
      </c>
      <c r="C652" s="177" t="s">
        <v>790</v>
      </c>
      <c r="D652" s="169" t="s">
        <v>234</v>
      </c>
      <c r="E652" s="170">
        <v>1</v>
      </c>
      <c r="F652" s="171"/>
      <c r="G652" s="172">
        <f>ROUND(E652*F652,2)</f>
        <v>0</v>
      </c>
      <c r="H652" s="171"/>
      <c r="I652" s="172">
        <f>ROUND(E652*H652,2)</f>
        <v>0</v>
      </c>
      <c r="J652" s="171"/>
      <c r="K652" s="172">
        <f>ROUND(E652*J652,2)</f>
        <v>0</v>
      </c>
      <c r="L652" s="172">
        <v>21</v>
      </c>
      <c r="M652" s="172">
        <f>G652*(1+L652/100)</f>
        <v>0</v>
      </c>
      <c r="N652" s="172">
        <v>0.16200000000000001</v>
      </c>
      <c r="O652" s="172">
        <f>ROUND(E652*N652,2)</f>
        <v>0.16</v>
      </c>
      <c r="P652" s="172">
        <v>0</v>
      </c>
      <c r="Q652" s="172">
        <f>ROUND(E652*P652,2)</f>
        <v>0</v>
      </c>
      <c r="R652" s="172"/>
      <c r="S652" s="172" t="s">
        <v>201</v>
      </c>
      <c r="T652" s="173" t="s">
        <v>134</v>
      </c>
      <c r="U652" s="159">
        <v>0</v>
      </c>
      <c r="V652" s="159">
        <f>ROUND(E652*U652,2)</f>
        <v>0</v>
      </c>
      <c r="W652" s="159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 t="s">
        <v>488</v>
      </c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</row>
    <row r="653" spans="1:60" outlineLevel="1">
      <c r="A653" s="157"/>
      <c r="B653" s="158"/>
      <c r="C653" s="237"/>
      <c r="D653" s="238"/>
      <c r="E653" s="238"/>
      <c r="F653" s="238"/>
      <c r="G653" s="238"/>
      <c r="H653" s="159"/>
      <c r="I653" s="159"/>
      <c r="J653" s="159"/>
      <c r="K653" s="159"/>
      <c r="L653" s="159"/>
      <c r="M653" s="159"/>
      <c r="N653" s="159"/>
      <c r="O653" s="159"/>
      <c r="P653" s="159"/>
      <c r="Q653" s="159"/>
      <c r="R653" s="159"/>
      <c r="S653" s="159"/>
      <c r="T653" s="159"/>
      <c r="U653" s="159"/>
      <c r="V653" s="159"/>
      <c r="W653" s="159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 t="s">
        <v>138</v>
      </c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</row>
    <row r="654" spans="1:60" outlineLevel="1">
      <c r="A654" s="167">
        <v>154</v>
      </c>
      <c r="B654" s="168" t="s">
        <v>791</v>
      </c>
      <c r="C654" s="177" t="s">
        <v>792</v>
      </c>
      <c r="D654" s="169" t="s">
        <v>234</v>
      </c>
      <c r="E654" s="170">
        <v>1</v>
      </c>
      <c r="F654" s="171"/>
      <c r="G654" s="172">
        <f>ROUND(E654*F654,2)</f>
        <v>0</v>
      </c>
      <c r="H654" s="171"/>
      <c r="I654" s="172">
        <f>ROUND(E654*H654,2)</f>
        <v>0</v>
      </c>
      <c r="J654" s="171"/>
      <c r="K654" s="172">
        <f>ROUND(E654*J654,2)</f>
        <v>0</v>
      </c>
      <c r="L654" s="172">
        <v>21</v>
      </c>
      <c r="M654" s="172">
        <f>G654*(1+L654/100)</f>
        <v>0</v>
      </c>
      <c r="N654" s="172">
        <v>0.16200000000000001</v>
      </c>
      <c r="O654" s="172">
        <f>ROUND(E654*N654,2)</f>
        <v>0.16</v>
      </c>
      <c r="P654" s="172">
        <v>0</v>
      </c>
      <c r="Q654" s="172">
        <f>ROUND(E654*P654,2)</f>
        <v>0</v>
      </c>
      <c r="R654" s="172"/>
      <c r="S654" s="172" t="s">
        <v>201</v>
      </c>
      <c r="T654" s="173" t="s">
        <v>134</v>
      </c>
      <c r="U654" s="159">
        <v>0</v>
      </c>
      <c r="V654" s="159">
        <f>ROUND(E654*U654,2)</f>
        <v>0</v>
      </c>
      <c r="W654" s="159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 t="s">
        <v>488</v>
      </c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</row>
    <row r="655" spans="1:60" outlineLevel="1">
      <c r="A655" s="157"/>
      <c r="B655" s="158"/>
      <c r="C655" s="237"/>
      <c r="D655" s="238"/>
      <c r="E655" s="238"/>
      <c r="F655" s="238"/>
      <c r="G655" s="238"/>
      <c r="H655" s="159"/>
      <c r="I655" s="159"/>
      <c r="J655" s="159"/>
      <c r="K655" s="159"/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 t="s">
        <v>138</v>
      </c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</row>
    <row r="656" spans="1:60" outlineLevel="1">
      <c r="A656" s="167">
        <v>155</v>
      </c>
      <c r="B656" s="168" t="s">
        <v>793</v>
      </c>
      <c r="C656" s="177" t="s">
        <v>794</v>
      </c>
      <c r="D656" s="169" t="s">
        <v>234</v>
      </c>
      <c r="E656" s="170">
        <v>1</v>
      </c>
      <c r="F656" s="171"/>
      <c r="G656" s="172">
        <f>ROUND(E656*F656,2)</f>
        <v>0</v>
      </c>
      <c r="H656" s="171"/>
      <c r="I656" s="172">
        <f>ROUND(E656*H656,2)</f>
        <v>0</v>
      </c>
      <c r="J656" s="171"/>
      <c r="K656" s="172">
        <f>ROUND(E656*J656,2)</f>
        <v>0</v>
      </c>
      <c r="L656" s="172">
        <v>21</v>
      </c>
      <c r="M656" s="172">
        <f>G656*(1+L656/100)</f>
        <v>0</v>
      </c>
      <c r="N656" s="172">
        <v>0.16200000000000001</v>
      </c>
      <c r="O656" s="172">
        <f>ROUND(E656*N656,2)</f>
        <v>0.16</v>
      </c>
      <c r="P656" s="172">
        <v>0</v>
      </c>
      <c r="Q656" s="172">
        <f>ROUND(E656*P656,2)</f>
        <v>0</v>
      </c>
      <c r="R656" s="172"/>
      <c r="S656" s="172" t="s">
        <v>201</v>
      </c>
      <c r="T656" s="173" t="s">
        <v>134</v>
      </c>
      <c r="U656" s="159">
        <v>0</v>
      </c>
      <c r="V656" s="159">
        <f>ROUND(E656*U656,2)</f>
        <v>0</v>
      </c>
      <c r="W656" s="159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 t="s">
        <v>488</v>
      </c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</row>
    <row r="657" spans="1:60" outlineLevel="1">
      <c r="A657" s="157"/>
      <c r="B657" s="158"/>
      <c r="C657" s="237"/>
      <c r="D657" s="238"/>
      <c r="E657" s="238"/>
      <c r="F657" s="238"/>
      <c r="G657" s="238"/>
      <c r="H657" s="159"/>
      <c r="I657" s="159"/>
      <c r="J657" s="159"/>
      <c r="K657" s="159"/>
      <c r="L657" s="159"/>
      <c r="M657" s="159"/>
      <c r="N657" s="159"/>
      <c r="O657" s="159"/>
      <c r="P657" s="159"/>
      <c r="Q657" s="159"/>
      <c r="R657" s="159"/>
      <c r="S657" s="159"/>
      <c r="T657" s="159"/>
      <c r="U657" s="159"/>
      <c r="V657" s="159"/>
      <c r="W657" s="159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 t="s">
        <v>138</v>
      </c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</row>
    <row r="658" spans="1:60" ht="22.5" outlineLevel="1">
      <c r="A658" s="167">
        <v>156</v>
      </c>
      <c r="B658" s="168" t="s">
        <v>795</v>
      </c>
      <c r="C658" s="177" t="s">
        <v>796</v>
      </c>
      <c r="D658" s="169" t="s">
        <v>234</v>
      </c>
      <c r="E658" s="170">
        <v>3</v>
      </c>
      <c r="F658" s="171"/>
      <c r="G658" s="172">
        <f>ROUND(E658*F658,2)</f>
        <v>0</v>
      </c>
      <c r="H658" s="171"/>
      <c r="I658" s="172">
        <f>ROUND(E658*H658,2)</f>
        <v>0</v>
      </c>
      <c r="J658" s="171"/>
      <c r="K658" s="172">
        <f>ROUND(E658*J658,2)</f>
        <v>0</v>
      </c>
      <c r="L658" s="172">
        <v>21</v>
      </c>
      <c r="M658" s="172">
        <f>G658*(1+L658/100)</f>
        <v>0</v>
      </c>
      <c r="N658" s="172">
        <v>7.4999999999999997E-2</v>
      </c>
      <c r="O658" s="172">
        <f>ROUND(E658*N658,2)</f>
        <v>0.23</v>
      </c>
      <c r="P658" s="172">
        <v>0</v>
      </c>
      <c r="Q658" s="172">
        <f>ROUND(E658*P658,2)</f>
        <v>0</v>
      </c>
      <c r="R658" s="172"/>
      <c r="S658" s="172" t="s">
        <v>201</v>
      </c>
      <c r="T658" s="173" t="s">
        <v>134</v>
      </c>
      <c r="U658" s="159">
        <v>0</v>
      </c>
      <c r="V658" s="159">
        <f>ROUND(E658*U658,2)</f>
        <v>0</v>
      </c>
      <c r="W658" s="159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 t="s">
        <v>488</v>
      </c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</row>
    <row r="659" spans="1:60" outlineLevel="1">
      <c r="A659" s="157"/>
      <c r="B659" s="158"/>
      <c r="C659" s="237"/>
      <c r="D659" s="238"/>
      <c r="E659" s="238"/>
      <c r="F659" s="238"/>
      <c r="G659" s="238"/>
      <c r="H659" s="159"/>
      <c r="I659" s="159"/>
      <c r="J659" s="159"/>
      <c r="K659" s="159"/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 t="s">
        <v>138</v>
      </c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</row>
    <row r="660" spans="1:60" outlineLevel="1">
      <c r="A660" s="167">
        <v>157</v>
      </c>
      <c r="B660" s="168" t="s">
        <v>797</v>
      </c>
      <c r="C660" s="177" t="s">
        <v>798</v>
      </c>
      <c r="D660" s="169" t="s">
        <v>234</v>
      </c>
      <c r="E660" s="170">
        <v>1</v>
      </c>
      <c r="F660" s="171"/>
      <c r="G660" s="172">
        <f>ROUND(E660*F660,2)</f>
        <v>0</v>
      </c>
      <c r="H660" s="171"/>
      <c r="I660" s="172">
        <f>ROUND(E660*H660,2)</f>
        <v>0</v>
      </c>
      <c r="J660" s="171"/>
      <c r="K660" s="172">
        <f>ROUND(E660*J660,2)</f>
        <v>0</v>
      </c>
      <c r="L660" s="172">
        <v>21</v>
      </c>
      <c r="M660" s="172">
        <f>G660*(1+L660/100)</f>
        <v>0</v>
      </c>
      <c r="N660" s="172">
        <v>6.8199999999999997E-2</v>
      </c>
      <c r="O660" s="172">
        <f>ROUND(E660*N660,2)</f>
        <v>7.0000000000000007E-2</v>
      </c>
      <c r="P660" s="172">
        <v>0</v>
      </c>
      <c r="Q660" s="172">
        <f>ROUND(E660*P660,2)</f>
        <v>0</v>
      </c>
      <c r="R660" s="172"/>
      <c r="S660" s="172" t="s">
        <v>201</v>
      </c>
      <c r="T660" s="173" t="s">
        <v>134</v>
      </c>
      <c r="U660" s="159">
        <v>0</v>
      </c>
      <c r="V660" s="159">
        <f>ROUND(E660*U660,2)</f>
        <v>0</v>
      </c>
      <c r="W660" s="159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 t="s">
        <v>488</v>
      </c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</row>
    <row r="661" spans="1:60" outlineLevel="1">
      <c r="A661" s="157"/>
      <c r="B661" s="158"/>
      <c r="C661" s="237"/>
      <c r="D661" s="238"/>
      <c r="E661" s="238"/>
      <c r="F661" s="238"/>
      <c r="G661" s="238"/>
      <c r="H661" s="159"/>
      <c r="I661" s="159"/>
      <c r="J661" s="159"/>
      <c r="K661" s="159"/>
      <c r="L661" s="159"/>
      <c r="M661" s="159"/>
      <c r="N661" s="159"/>
      <c r="O661" s="159"/>
      <c r="P661" s="159"/>
      <c r="Q661" s="159"/>
      <c r="R661" s="159"/>
      <c r="S661" s="159"/>
      <c r="T661" s="159"/>
      <c r="U661" s="159"/>
      <c r="V661" s="159"/>
      <c r="W661" s="159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 t="s">
        <v>138</v>
      </c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</row>
    <row r="662" spans="1:60">
      <c r="A662" s="161" t="s">
        <v>128</v>
      </c>
      <c r="B662" s="162" t="s">
        <v>77</v>
      </c>
      <c r="C662" s="176" t="s">
        <v>78</v>
      </c>
      <c r="D662" s="163"/>
      <c r="E662" s="164"/>
      <c r="F662" s="165"/>
      <c r="G662" s="165">
        <f>SUMIF(AG663:AG672,"&lt;&gt;NOR",G663:G672)</f>
        <v>0</v>
      </c>
      <c r="H662" s="165"/>
      <c r="I662" s="165">
        <f>SUM(I663:I672)</f>
        <v>0</v>
      </c>
      <c r="J662" s="165"/>
      <c r="K662" s="165">
        <f>SUM(K663:K672)</f>
        <v>0</v>
      </c>
      <c r="L662" s="165"/>
      <c r="M662" s="165">
        <f>SUM(M663:M672)</f>
        <v>0</v>
      </c>
      <c r="N662" s="165"/>
      <c r="O662" s="165">
        <f>SUM(O663:O672)</f>
        <v>2.67</v>
      </c>
      <c r="P662" s="165"/>
      <c r="Q662" s="165">
        <f>SUM(Q663:Q672)</f>
        <v>0</v>
      </c>
      <c r="R662" s="165"/>
      <c r="S662" s="165"/>
      <c r="T662" s="166"/>
      <c r="U662" s="160"/>
      <c r="V662" s="160">
        <f>SUM(V663:V672)</f>
        <v>7.38</v>
      </c>
      <c r="W662" s="160"/>
      <c r="AG662" t="s">
        <v>129</v>
      </c>
    </row>
    <row r="663" spans="1:60" ht="22.5" outlineLevel="1">
      <c r="A663" s="167">
        <v>158</v>
      </c>
      <c r="B663" s="168" t="s">
        <v>799</v>
      </c>
      <c r="C663" s="177" t="s">
        <v>800</v>
      </c>
      <c r="D663" s="169" t="s">
        <v>249</v>
      </c>
      <c r="E663" s="170">
        <v>15</v>
      </c>
      <c r="F663" s="171"/>
      <c r="G663" s="172">
        <f>ROUND(E663*F663,2)</f>
        <v>0</v>
      </c>
      <c r="H663" s="171"/>
      <c r="I663" s="172">
        <f>ROUND(E663*H663,2)</f>
        <v>0</v>
      </c>
      <c r="J663" s="171"/>
      <c r="K663" s="172">
        <f>ROUND(E663*J663,2)</f>
        <v>0</v>
      </c>
      <c r="L663" s="172">
        <v>21</v>
      </c>
      <c r="M663" s="172">
        <f>G663*(1+L663/100)</f>
        <v>0</v>
      </c>
      <c r="N663" s="172">
        <v>0.14874000000000001</v>
      </c>
      <c r="O663" s="172">
        <f>ROUND(E663*N663,2)</f>
        <v>2.23</v>
      </c>
      <c r="P663" s="172">
        <v>0</v>
      </c>
      <c r="Q663" s="172">
        <f>ROUND(E663*P663,2)</f>
        <v>0</v>
      </c>
      <c r="R663" s="172" t="s">
        <v>501</v>
      </c>
      <c r="S663" s="172" t="s">
        <v>133</v>
      </c>
      <c r="T663" s="173" t="s">
        <v>133</v>
      </c>
      <c r="U663" s="159">
        <v>0.27200000000000002</v>
      </c>
      <c r="V663" s="159">
        <f>ROUND(E663*U663,2)</f>
        <v>4.08</v>
      </c>
      <c r="W663" s="159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 t="s">
        <v>224</v>
      </c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</row>
    <row r="664" spans="1:60" outlineLevel="1">
      <c r="A664" s="157"/>
      <c r="B664" s="158"/>
      <c r="C664" s="248" t="s">
        <v>801</v>
      </c>
      <c r="D664" s="249"/>
      <c r="E664" s="249"/>
      <c r="F664" s="249"/>
      <c r="G664" s="249"/>
      <c r="H664" s="159"/>
      <c r="I664" s="159"/>
      <c r="J664" s="159"/>
      <c r="K664" s="159"/>
      <c r="L664" s="159"/>
      <c r="M664" s="159"/>
      <c r="N664" s="159"/>
      <c r="O664" s="159"/>
      <c r="P664" s="159"/>
      <c r="Q664" s="159"/>
      <c r="R664" s="159"/>
      <c r="S664" s="159"/>
      <c r="T664" s="159"/>
      <c r="U664" s="159"/>
      <c r="V664" s="159"/>
      <c r="W664" s="159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 t="s">
        <v>226</v>
      </c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</row>
    <row r="665" spans="1:60" outlineLevel="1">
      <c r="A665" s="157"/>
      <c r="B665" s="158"/>
      <c r="C665" s="235"/>
      <c r="D665" s="236"/>
      <c r="E665" s="236"/>
      <c r="F665" s="236"/>
      <c r="G665" s="236"/>
      <c r="H665" s="159"/>
      <c r="I665" s="159"/>
      <c r="J665" s="159"/>
      <c r="K665" s="159"/>
      <c r="L665" s="159"/>
      <c r="M665" s="159"/>
      <c r="N665" s="159"/>
      <c r="O665" s="159"/>
      <c r="P665" s="159"/>
      <c r="Q665" s="159"/>
      <c r="R665" s="159"/>
      <c r="S665" s="159"/>
      <c r="T665" s="159"/>
      <c r="U665" s="159"/>
      <c r="V665" s="159"/>
      <c r="W665" s="159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 t="s">
        <v>138</v>
      </c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</row>
    <row r="666" spans="1:60" outlineLevel="1">
      <c r="A666" s="167">
        <v>159</v>
      </c>
      <c r="B666" s="168" t="s">
        <v>802</v>
      </c>
      <c r="C666" s="177" t="s">
        <v>803</v>
      </c>
      <c r="D666" s="169" t="s">
        <v>249</v>
      </c>
      <c r="E666" s="170">
        <v>33</v>
      </c>
      <c r="F666" s="171"/>
      <c r="G666" s="172">
        <f>ROUND(E666*F666,2)</f>
        <v>0</v>
      </c>
      <c r="H666" s="171"/>
      <c r="I666" s="172">
        <f>ROUND(E666*H666,2)</f>
        <v>0</v>
      </c>
      <c r="J666" s="171"/>
      <c r="K666" s="172">
        <f>ROUND(E666*J666,2)</f>
        <v>0</v>
      </c>
      <c r="L666" s="172">
        <v>21</v>
      </c>
      <c r="M666" s="172">
        <f>G666*(1+L666/100)</f>
        <v>0</v>
      </c>
      <c r="N666" s="172">
        <v>1.81E-3</v>
      </c>
      <c r="O666" s="172">
        <f>ROUND(E666*N666,2)</f>
        <v>0.06</v>
      </c>
      <c r="P666" s="172">
        <v>0</v>
      </c>
      <c r="Q666" s="172">
        <f>ROUND(E666*P666,2)</f>
        <v>0</v>
      </c>
      <c r="R666" s="172"/>
      <c r="S666" s="172" t="s">
        <v>201</v>
      </c>
      <c r="T666" s="173" t="s">
        <v>134</v>
      </c>
      <c r="U666" s="159">
        <v>0.1</v>
      </c>
      <c r="V666" s="159">
        <f>ROUND(E666*U666,2)</f>
        <v>3.3</v>
      </c>
      <c r="W666" s="159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 t="s">
        <v>224</v>
      </c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</row>
    <row r="667" spans="1:60" outlineLevel="1">
      <c r="A667" s="157"/>
      <c r="B667" s="158"/>
      <c r="C667" s="233" t="s">
        <v>804</v>
      </c>
      <c r="D667" s="234"/>
      <c r="E667" s="234"/>
      <c r="F667" s="234"/>
      <c r="G667" s="234"/>
      <c r="H667" s="159"/>
      <c r="I667" s="159"/>
      <c r="J667" s="159"/>
      <c r="K667" s="159"/>
      <c r="L667" s="159"/>
      <c r="M667" s="159"/>
      <c r="N667" s="159"/>
      <c r="O667" s="159"/>
      <c r="P667" s="159"/>
      <c r="Q667" s="159"/>
      <c r="R667" s="159"/>
      <c r="S667" s="159"/>
      <c r="T667" s="159"/>
      <c r="U667" s="159"/>
      <c r="V667" s="159"/>
      <c r="W667" s="159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 t="s">
        <v>136</v>
      </c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</row>
    <row r="668" spans="1:60" outlineLevel="1">
      <c r="A668" s="157"/>
      <c r="B668" s="158"/>
      <c r="C668" s="235"/>
      <c r="D668" s="236"/>
      <c r="E668" s="236"/>
      <c r="F668" s="236"/>
      <c r="G668" s="236"/>
      <c r="H668" s="159"/>
      <c r="I668" s="159"/>
      <c r="J668" s="159"/>
      <c r="K668" s="159"/>
      <c r="L668" s="159"/>
      <c r="M668" s="159"/>
      <c r="N668" s="159"/>
      <c r="O668" s="159"/>
      <c r="P668" s="159"/>
      <c r="Q668" s="159"/>
      <c r="R668" s="159"/>
      <c r="S668" s="159"/>
      <c r="T668" s="159"/>
      <c r="U668" s="159"/>
      <c r="V668" s="159"/>
      <c r="W668" s="159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 t="s">
        <v>138</v>
      </c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</row>
    <row r="669" spans="1:60" outlineLevel="1">
      <c r="A669" s="167">
        <v>160</v>
      </c>
      <c r="B669" s="168" t="s">
        <v>805</v>
      </c>
      <c r="C669" s="177" t="s">
        <v>806</v>
      </c>
      <c r="D669" s="169" t="s">
        <v>234</v>
      </c>
      <c r="E669" s="170">
        <v>4.7249999999999996</v>
      </c>
      <c r="F669" s="171"/>
      <c r="G669" s="172">
        <f>ROUND(E669*F669,2)</f>
        <v>0</v>
      </c>
      <c r="H669" s="171"/>
      <c r="I669" s="172">
        <f>ROUND(E669*H669,2)</f>
        <v>0</v>
      </c>
      <c r="J669" s="171"/>
      <c r="K669" s="172">
        <f>ROUND(E669*J669,2)</f>
        <v>0</v>
      </c>
      <c r="L669" s="172">
        <v>21</v>
      </c>
      <c r="M669" s="172">
        <f>G669*(1+L669/100)</f>
        <v>0</v>
      </c>
      <c r="N669" s="172">
        <v>8.1000000000000003E-2</v>
      </c>
      <c r="O669" s="172">
        <f>ROUND(E669*N669,2)</f>
        <v>0.38</v>
      </c>
      <c r="P669" s="172">
        <v>0</v>
      </c>
      <c r="Q669" s="172">
        <f>ROUND(E669*P669,2)</f>
        <v>0</v>
      </c>
      <c r="R669" s="172" t="s">
        <v>487</v>
      </c>
      <c r="S669" s="172" t="s">
        <v>133</v>
      </c>
      <c r="T669" s="173" t="s">
        <v>133</v>
      </c>
      <c r="U669" s="159">
        <v>0</v>
      </c>
      <c r="V669" s="159">
        <f>ROUND(E669*U669,2)</f>
        <v>0</v>
      </c>
      <c r="W669" s="159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 t="s">
        <v>488</v>
      </c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</row>
    <row r="670" spans="1:60" outlineLevel="1">
      <c r="A670" s="157"/>
      <c r="B670" s="158"/>
      <c r="C670" s="233" t="s">
        <v>807</v>
      </c>
      <c r="D670" s="234"/>
      <c r="E670" s="234"/>
      <c r="F670" s="234"/>
      <c r="G670" s="234"/>
      <c r="H670" s="159"/>
      <c r="I670" s="159"/>
      <c r="J670" s="159"/>
      <c r="K670" s="159"/>
      <c r="L670" s="159"/>
      <c r="M670" s="159"/>
      <c r="N670" s="159"/>
      <c r="O670" s="159"/>
      <c r="P670" s="159"/>
      <c r="Q670" s="159"/>
      <c r="R670" s="159"/>
      <c r="S670" s="159"/>
      <c r="T670" s="159"/>
      <c r="U670" s="159"/>
      <c r="V670" s="159"/>
      <c r="W670" s="159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 t="s">
        <v>136</v>
      </c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</row>
    <row r="671" spans="1:60" outlineLevel="1">
      <c r="A671" s="157"/>
      <c r="B671" s="158"/>
      <c r="C671" s="183" t="s">
        <v>808</v>
      </c>
      <c r="D671" s="181"/>
      <c r="E671" s="182">
        <v>4.7249999999999996</v>
      </c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 t="s">
        <v>228</v>
      </c>
      <c r="AH671" s="150">
        <v>0</v>
      </c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</row>
    <row r="672" spans="1:60" outlineLevel="1">
      <c r="A672" s="157"/>
      <c r="B672" s="158"/>
      <c r="C672" s="235"/>
      <c r="D672" s="236"/>
      <c r="E672" s="236"/>
      <c r="F672" s="236"/>
      <c r="G672" s="236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 t="s">
        <v>138</v>
      </c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</row>
    <row r="673" spans="1:60">
      <c r="A673" s="161" t="s">
        <v>128</v>
      </c>
      <c r="B673" s="162" t="s">
        <v>81</v>
      </c>
      <c r="C673" s="176" t="s">
        <v>82</v>
      </c>
      <c r="D673" s="163"/>
      <c r="E673" s="164"/>
      <c r="F673" s="165"/>
      <c r="G673" s="165">
        <f>SUMIF(AG674:AG677,"&lt;&gt;NOR",G674:G677)</f>
        <v>0</v>
      </c>
      <c r="H673" s="165"/>
      <c r="I673" s="165">
        <f>SUM(I674:I677)</f>
        <v>0</v>
      </c>
      <c r="J673" s="165"/>
      <c r="K673" s="165">
        <f>SUM(K674:K677)</f>
        <v>0</v>
      </c>
      <c r="L673" s="165"/>
      <c r="M673" s="165">
        <f>SUM(M674:M677)</f>
        <v>0</v>
      </c>
      <c r="N673" s="165"/>
      <c r="O673" s="165">
        <f>SUM(O674:O677)</f>
        <v>0</v>
      </c>
      <c r="P673" s="165"/>
      <c r="Q673" s="165">
        <f>SUM(Q674:Q677)</f>
        <v>0</v>
      </c>
      <c r="R673" s="165"/>
      <c r="S673" s="165"/>
      <c r="T673" s="166"/>
      <c r="U673" s="160"/>
      <c r="V673" s="160">
        <f>SUM(V674:V677)</f>
        <v>3.34</v>
      </c>
      <c r="W673" s="160"/>
      <c r="AG673" t="s">
        <v>129</v>
      </c>
    </row>
    <row r="674" spans="1:60" ht="22.5" outlineLevel="1">
      <c r="A674" s="167">
        <v>161</v>
      </c>
      <c r="B674" s="168" t="s">
        <v>809</v>
      </c>
      <c r="C674" s="177" t="s">
        <v>810</v>
      </c>
      <c r="D674" s="169" t="s">
        <v>234</v>
      </c>
      <c r="E674" s="170">
        <v>8</v>
      </c>
      <c r="F674" s="171"/>
      <c r="G674" s="172">
        <f>ROUND(E674*F674,2)</f>
        <v>0</v>
      </c>
      <c r="H674" s="171"/>
      <c r="I674" s="172">
        <f>ROUND(E674*H674,2)</f>
        <v>0</v>
      </c>
      <c r="J674" s="171"/>
      <c r="K674" s="172">
        <f>ROUND(E674*J674,2)</f>
        <v>0</v>
      </c>
      <c r="L674" s="172">
        <v>21</v>
      </c>
      <c r="M674" s="172">
        <f>G674*(1+L674/100)</f>
        <v>0</v>
      </c>
      <c r="N674" s="172">
        <v>0</v>
      </c>
      <c r="O674" s="172">
        <f>ROUND(E674*N674,2)</f>
        <v>0</v>
      </c>
      <c r="P674" s="172">
        <v>0</v>
      </c>
      <c r="Q674" s="172">
        <f>ROUND(E674*P674,2)</f>
        <v>0</v>
      </c>
      <c r="R674" s="172" t="s">
        <v>811</v>
      </c>
      <c r="S674" s="172" t="s">
        <v>133</v>
      </c>
      <c r="T674" s="173" t="s">
        <v>133</v>
      </c>
      <c r="U674" s="159">
        <v>0.41699999999999998</v>
      </c>
      <c r="V674" s="159">
        <f>ROUND(E674*U674,2)</f>
        <v>3.34</v>
      </c>
      <c r="W674" s="159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 t="s">
        <v>224</v>
      </c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</row>
    <row r="675" spans="1:60" outlineLevel="1">
      <c r="A675" s="157"/>
      <c r="B675" s="158"/>
      <c r="C675" s="233" t="s">
        <v>812</v>
      </c>
      <c r="D675" s="234"/>
      <c r="E675" s="234"/>
      <c r="F675" s="234"/>
      <c r="G675" s="234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 t="s">
        <v>136</v>
      </c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</row>
    <row r="676" spans="1:60" outlineLevel="1">
      <c r="A676" s="157"/>
      <c r="B676" s="158"/>
      <c r="C676" s="183" t="s">
        <v>813</v>
      </c>
      <c r="D676" s="181"/>
      <c r="E676" s="182">
        <v>8</v>
      </c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 t="s">
        <v>228</v>
      </c>
      <c r="AH676" s="150">
        <v>0</v>
      </c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</row>
    <row r="677" spans="1:60" outlineLevel="1">
      <c r="A677" s="157"/>
      <c r="B677" s="158"/>
      <c r="C677" s="235"/>
      <c r="D677" s="236"/>
      <c r="E677" s="236"/>
      <c r="F677" s="236"/>
      <c r="G677" s="236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 t="s">
        <v>138</v>
      </c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</row>
    <row r="678" spans="1:60">
      <c r="A678" s="161" t="s">
        <v>128</v>
      </c>
      <c r="B678" s="162" t="s">
        <v>83</v>
      </c>
      <c r="C678" s="176" t="s">
        <v>84</v>
      </c>
      <c r="D678" s="163"/>
      <c r="E678" s="164"/>
      <c r="F678" s="165"/>
      <c r="G678" s="165">
        <f>SUMIF(AG679:AG683,"&lt;&gt;NOR",G679:G683)</f>
        <v>0</v>
      </c>
      <c r="H678" s="165"/>
      <c r="I678" s="165">
        <f>SUM(I679:I683)</f>
        <v>0</v>
      </c>
      <c r="J678" s="165"/>
      <c r="K678" s="165">
        <f>SUM(K679:K683)</f>
        <v>0</v>
      </c>
      <c r="L678" s="165"/>
      <c r="M678" s="165">
        <f>SUM(M679:M683)</f>
        <v>0</v>
      </c>
      <c r="N678" s="165"/>
      <c r="O678" s="165">
        <f>SUM(O679:O683)</f>
        <v>24.82</v>
      </c>
      <c r="P678" s="165"/>
      <c r="Q678" s="165">
        <f>SUM(Q679:Q683)</f>
        <v>78.399999999999991</v>
      </c>
      <c r="R678" s="165"/>
      <c r="S678" s="165"/>
      <c r="T678" s="166"/>
      <c r="U678" s="160"/>
      <c r="V678" s="160">
        <f>SUM(V679:V683)</f>
        <v>128.19</v>
      </c>
      <c r="W678" s="160"/>
      <c r="AG678" t="s">
        <v>129</v>
      </c>
    </row>
    <row r="679" spans="1:60" outlineLevel="1">
      <c r="A679" s="167">
        <v>162</v>
      </c>
      <c r="B679" s="168" t="s">
        <v>814</v>
      </c>
      <c r="C679" s="177" t="s">
        <v>815</v>
      </c>
      <c r="D679" s="169" t="s">
        <v>816</v>
      </c>
      <c r="E679" s="170">
        <v>2</v>
      </c>
      <c r="F679" s="171"/>
      <c r="G679" s="172">
        <f>ROUND(E679*F679,2)</f>
        <v>0</v>
      </c>
      <c r="H679" s="171"/>
      <c r="I679" s="172">
        <f>ROUND(E679*H679,2)</f>
        <v>0</v>
      </c>
      <c r="J679" s="171"/>
      <c r="K679" s="172">
        <f>ROUND(E679*J679,2)</f>
        <v>0</v>
      </c>
      <c r="L679" s="172">
        <v>21</v>
      </c>
      <c r="M679" s="172">
        <f>G679*(1+L679/100)</f>
        <v>0</v>
      </c>
      <c r="N679" s="172">
        <v>3.5000000000000003E-2</v>
      </c>
      <c r="O679" s="172">
        <f>ROUND(E679*N679,2)</f>
        <v>7.0000000000000007E-2</v>
      </c>
      <c r="P679" s="172">
        <v>0.01</v>
      </c>
      <c r="Q679" s="172">
        <f>ROUND(E679*P679,2)</f>
        <v>0.02</v>
      </c>
      <c r="R679" s="172"/>
      <c r="S679" s="172" t="s">
        <v>201</v>
      </c>
      <c r="T679" s="173" t="s">
        <v>134</v>
      </c>
      <c r="U679" s="159">
        <v>0.155</v>
      </c>
      <c r="V679" s="159">
        <f>ROUND(E679*U679,2)</f>
        <v>0.31</v>
      </c>
      <c r="W679" s="159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 t="s">
        <v>224</v>
      </c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</row>
    <row r="680" spans="1:60" outlineLevel="1">
      <c r="A680" s="157"/>
      <c r="B680" s="158"/>
      <c r="C680" s="233" t="s">
        <v>817</v>
      </c>
      <c r="D680" s="234"/>
      <c r="E680" s="234"/>
      <c r="F680" s="234"/>
      <c r="G680" s="234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 t="s">
        <v>136</v>
      </c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</row>
    <row r="681" spans="1:60" outlineLevel="1">
      <c r="A681" s="157"/>
      <c r="B681" s="158"/>
      <c r="C681" s="235"/>
      <c r="D681" s="236"/>
      <c r="E681" s="236"/>
      <c r="F681" s="236"/>
      <c r="G681" s="236"/>
      <c r="H681" s="159"/>
      <c r="I681" s="159"/>
      <c r="J681" s="159"/>
      <c r="K681" s="159"/>
      <c r="L681" s="159"/>
      <c r="M681" s="159"/>
      <c r="N681" s="159"/>
      <c r="O681" s="159"/>
      <c r="P681" s="159"/>
      <c r="Q681" s="159"/>
      <c r="R681" s="159"/>
      <c r="S681" s="159"/>
      <c r="T681" s="159"/>
      <c r="U681" s="159"/>
      <c r="V681" s="159"/>
      <c r="W681" s="159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 t="s">
        <v>138</v>
      </c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</row>
    <row r="682" spans="1:60" outlineLevel="1">
      <c r="A682" s="167">
        <v>163</v>
      </c>
      <c r="B682" s="168" t="s">
        <v>818</v>
      </c>
      <c r="C682" s="177" t="s">
        <v>819</v>
      </c>
      <c r="D682" s="169" t="s">
        <v>249</v>
      </c>
      <c r="E682" s="170">
        <v>825</v>
      </c>
      <c r="F682" s="171"/>
      <c r="G682" s="172">
        <f>ROUND(E682*F682,2)</f>
        <v>0</v>
      </c>
      <c r="H682" s="171"/>
      <c r="I682" s="172">
        <f>ROUND(E682*H682,2)</f>
        <v>0</v>
      </c>
      <c r="J682" s="171"/>
      <c r="K682" s="172">
        <f>ROUND(E682*J682,2)</f>
        <v>0</v>
      </c>
      <c r="L682" s="172">
        <v>21</v>
      </c>
      <c r="M682" s="172">
        <f>G682*(1+L682/100)</f>
        <v>0</v>
      </c>
      <c r="N682" s="172">
        <v>0.03</v>
      </c>
      <c r="O682" s="172">
        <f>ROUND(E682*N682,2)</f>
        <v>24.75</v>
      </c>
      <c r="P682" s="172">
        <v>9.5000000000000001E-2</v>
      </c>
      <c r="Q682" s="172">
        <f>ROUND(E682*P682,2)</f>
        <v>78.38</v>
      </c>
      <c r="R682" s="172"/>
      <c r="S682" s="172" t="s">
        <v>201</v>
      </c>
      <c r="T682" s="173" t="s">
        <v>134</v>
      </c>
      <c r="U682" s="159">
        <v>0.155</v>
      </c>
      <c r="V682" s="159">
        <f>ROUND(E682*U682,2)</f>
        <v>127.88</v>
      </c>
      <c r="W682" s="159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 t="s">
        <v>224</v>
      </c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</row>
    <row r="683" spans="1:60" outlineLevel="1">
      <c r="A683" s="157"/>
      <c r="B683" s="158"/>
      <c r="C683" s="237"/>
      <c r="D683" s="238"/>
      <c r="E683" s="238"/>
      <c r="F683" s="238"/>
      <c r="G683" s="238"/>
      <c r="H683" s="159"/>
      <c r="I683" s="159"/>
      <c r="J683" s="159"/>
      <c r="K683" s="159"/>
      <c r="L683" s="159"/>
      <c r="M683" s="159"/>
      <c r="N683" s="159"/>
      <c r="O683" s="159"/>
      <c r="P683" s="159"/>
      <c r="Q683" s="159"/>
      <c r="R683" s="159"/>
      <c r="S683" s="159"/>
      <c r="T683" s="159"/>
      <c r="U683" s="159"/>
      <c r="V683" s="159"/>
      <c r="W683" s="159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 t="s">
        <v>138</v>
      </c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</row>
    <row r="684" spans="1:60">
      <c r="A684" s="161" t="s">
        <v>128</v>
      </c>
      <c r="B684" s="162" t="s">
        <v>85</v>
      </c>
      <c r="C684" s="176" t="s">
        <v>86</v>
      </c>
      <c r="D684" s="163"/>
      <c r="E684" s="164"/>
      <c r="F684" s="165"/>
      <c r="G684" s="165">
        <f>SUMIF(AG685:AG693,"&lt;&gt;NOR",G685:G693)</f>
        <v>0</v>
      </c>
      <c r="H684" s="165"/>
      <c r="I684" s="165">
        <f>SUM(I685:I693)</f>
        <v>0</v>
      </c>
      <c r="J684" s="165"/>
      <c r="K684" s="165">
        <f>SUM(K685:K693)</f>
        <v>0</v>
      </c>
      <c r="L684" s="165"/>
      <c r="M684" s="165">
        <f>SUM(M685:M693)</f>
        <v>0</v>
      </c>
      <c r="N684" s="165"/>
      <c r="O684" s="165">
        <f>SUM(O685:O693)</f>
        <v>0</v>
      </c>
      <c r="P684" s="165"/>
      <c r="Q684" s="165">
        <f>SUM(Q685:Q693)</f>
        <v>0</v>
      </c>
      <c r="R684" s="165"/>
      <c r="S684" s="165"/>
      <c r="T684" s="166"/>
      <c r="U684" s="160"/>
      <c r="V684" s="160">
        <f>SUM(V685:V693)</f>
        <v>393.63</v>
      </c>
      <c r="W684" s="160"/>
      <c r="AG684" t="s">
        <v>129</v>
      </c>
    </row>
    <row r="685" spans="1:60" outlineLevel="1">
      <c r="A685" s="167">
        <v>164</v>
      </c>
      <c r="B685" s="168" t="s">
        <v>820</v>
      </c>
      <c r="C685" s="177" t="s">
        <v>821</v>
      </c>
      <c r="D685" s="169" t="s">
        <v>497</v>
      </c>
      <c r="E685" s="170">
        <v>3766.7585399999998</v>
      </c>
      <c r="F685" s="171"/>
      <c r="G685" s="172">
        <f>ROUND(E685*F685,2)</f>
        <v>0</v>
      </c>
      <c r="H685" s="171"/>
      <c r="I685" s="172">
        <f>ROUND(E685*H685,2)</f>
        <v>0</v>
      </c>
      <c r="J685" s="171"/>
      <c r="K685" s="172">
        <f>ROUND(E685*J685,2)</f>
        <v>0</v>
      </c>
      <c r="L685" s="172">
        <v>21</v>
      </c>
      <c r="M685" s="172">
        <f>G685*(1+L685/100)</f>
        <v>0</v>
      </c>
      <c r="N685" s="172">
        <v>0</v>
      </c>
      <c r="O685" s="172">
        <f>ROUND(E685*N685,2)</f>
        <v>0</v>
      </c>
      <c r="P685" s="172">
        <v>0</v>
      </c>
      <c r="Q685" s="172">
        <f>ROUND(E685*P685,2)</f>
        <v>0</v>
      </c>
      <c r="R685" s="172" t="s">
        <v>542</v>
      </c>
      <c r="S685" s="172" t="s">
        <v>133</v>
      </c>
      <c r="T685" s="173" t="s">
        <v>133</v>
      </c>
      <c r="U685" s="159">
        <v>0.1045</v>
      </c>
      <c r="V685" s="159">
        <f>ROUND(E685*U685,2)</f>
        <v>393.63</v>
      </c>
      <c r="W685" s="159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 t="s">
        <v>822</v>
      </c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</row>
    <row r="686" spans="1:60" outlineLevel="1">
      <c r="A686" s="157"/>
      <c r="B686" s="158"/>
      <c r="C686" s="248" t="s">
        <v>823</v>
      </c>
      <c r="D686" s="249"/>
      <c r="E686" s="249"/>
      <c r="F686" s="249"/>
      <c r="G686" s="249"/>
      <c r="H686" s="159"/>
      <c r="I686" s="159"/>
      <c r="J686" s="159"/>
      <c r="K686" s="159"/>
      <c r="L686" s="159"/>
      <c r="M686" s="159"/>
      <c r="N686" s="159"/>
      <c r="O686" s="159"/>
      <c r="P686" s="159"/>
      <c r="Q686" s="159"/>
      <c r="R686" s="159"/>
      <c r="S686" s="159"/>
      <c r="T686" s="159"/>
      <c r="U686" s="159"/>
      <c r="V686" s="159"/>
      <c r="W686" s="159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 t="s">
        <v>226</v>
      </c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</row>
    <row r="687" spans="1:60" outlineLevel="1">
      <c r="A687" s="157"/>
      <c r="B687" s="158"/>
      <c r="C687" s="183" t="s">
        <v>824</v>
      </c>
      <c r="D687" s="181"/>
      <c r="E687" s="182"/>
      <c r="F687" s="159"/>
      <c r="G687" s="159"/>
      <c r="H687" s="159"/>
      <c r="I687" s="159"/>
      <c r="J687" s="159"/>
      <c r="K687" s="159"/>
      <c r="L687" s="159"/>
      <c r="M687" s="159"/>
      <c r="N687" s="159"/>
      <c r="O687" s="159"/>
      <c r="P687" s="159"/>
      <c r="Q687" s="159"/>
      <c r="R687" s="159"/>
      <c r="S687" s="159"/>
      <c r="T687" s="159"/>
      <c r="U687" s="159"/>
      <c r="V687" s="159"/>
      <c r="W687" s="159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 t="s">
        <v>228</v>
      </c>
      <c r="AH687" s="150">
        <v>0</v>
      </c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</row>
    <row r="688" spans="1:60" ht="22.5" outlineLevel="1">
      <c r="A688" s="157"/>
      <c r="B688" s="158"/>
      <c r="C688" s="183" t="s">
        <v>825</v>
      </c>
      <c r="D688" s="181"/>
      <c r="E688" s="182"/>
      <c r="F688" s="159"/>
      <c r="G688" s="159"/>
      <c r="H688" s="159"/>
      <c r="I688" s="159"/>
      <c r="J688" s="159"/>
      <c r="K688" s="159"/>
      <c r="L688" s="159"/>
      <c r="M688" s="159"/>
      <c r="N688" s="159"/>
      <c r="O688" s="159"/>
      <c r="P688" s="159"/>
      <c r="Q688" s="159"/>
      <c r="R688" s="159"/>
      <c r="S688" s="159"/>
      <c r="T688" s="159"/>
      <c r="U688" s="159"/>
      <c r="V688" s="159"/>
      <c r="W688" s="159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 t="s">
        <v>228</v>
      </c>
      <c r="AH688" s="150">
        <v>0</v>
      </c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</row>
    <row r="689" spans="1:60" ht="22.5" outlineLevel="1">
      <c r="A689" s="157"/>
      <c r="B689" s="158"/>
      <c r="C689" s="183" t="s">
        <v>826</v>
      </c>
      <c r="D689" s="181"/>
      <c r="E689" s="182"/>
      <c r="F689" s="159"/>
      <c r="G689" s="159"/>
      <c r="H689" s="159"/>
      <c r="I689" s="159"/>
      <c r="J689" s="159"/>
      <c r="K689" s="159"/>
      <c r="L689" s="159"/>
      <c r="M689" s="159"/>
      <c r="N689" s="159"/>
      <c r="O689" s="159"/>
      <c r="P689" s="159"/>
      <c r="Q689" s="159"/>
      <c r="R689" s="159"/>
      <c r="S689" s="159"/>
      <c r="T689" s="159"/>
      <c r="U689" s="159"/>
      <c r="V689" s="159"/>
      <c r="W689" s="159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 t="s">
        <v>228</v>
      </c>
      <c r="AH689" s="150">
        <v>0</v>
      </c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</row>
    <row r="690" spans="1:60" ht="22.5" outlineLevel="1">
      <c r="A690" s="157"/>
      <c r="B690" s="158"/>
      <c r="C690" s="183" t="s">
        <v>827</v>
      </c>
      <c r="D690" s="181"/>
      <c r="E690" s="182"/>
      <c r="F690" s="159"/>
      <c r="G690" s="159"/>
      <c r="H690" s="159"/>
      <c r="I690" s="159"/>
      <c r="J690" s="159"/>
      <c r="K690" s="159"/>
      <c r="L690" s="159"/>
      <c r="M690" s="159"/>
      <c r="N690" s="159"/>
      <c r="O690" s="159"/>
      <c r="P690" s="159"/>
      <c r="Q690" s="159"/>
      <c r="R690" s="159"/>
      <c r="S690" s="159"/>
      <c r="T690" s="159"/>
      <c r="U690" s="159"/>
      <c r="V690" s="159"/>
      <c r="W690" s="159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 t="s">
        <v>228</v>
      </c>
      <c r="AH690" s="150">
        <v>0</v>
      </c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</row>
    <row r="691" spans="1:60" outlineLevel="1">
      <c r="A691" s="157"/>
      <c r="B691" s="158"/>
      <c r="C691" s="183" t="s">
        <v>828</v>
      </c>
      <c r="D691" s="181"/>
      <c r="E691" s="182"/>
      <c r="F691" s="159"/>
      <c r="G691" s="159"/>
      <c r="H691" s="159"/>
      <c r="I691" s="159"/>
      <c r="J691" s="159"/>
      <c r="K691" s="159"/>
      <c r="L691" s="159"/>
      <c r="M691" s="159"/>
      <c r="N691" s="159"/>
      <c r="O691" s="159"/>
      <c r="P691" s="159"/>
      <c r="Q691" s="159"/>
      <c r="R691" s="159"/>
      <c r="S691" s="159"/>
      <c r="T691" s="159"/>
      <c r="U691" s="159"/>
      <c r="V691" s="159"/>
      <c r="W691" s="159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 t="s">
        <v>228</v>
      </c>
      <c r="AH691" s="150">
        <v>0</v>
      </c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</row>
    <row r="692" spans="1:60" outlineLevel="1">
      <c r="A692" s="157"/>
      <c r="B692" s="158"/>
      <c r="C692" s="183" t="s">
        <v>829</v>
      </c>
      <c r="D692" s="181"/>
      <c r="E692" s="182">
        <v>3766.7585399999998</v>
      </c>
      <c r="F692" s="159"/>
      <c r="G692" s="159"/>
      <c r="H692" s="159"/>
      <c r="I692" s="159"/>
      <c r="J692" s="159"/>
      <c r="K692" s="159"/>
      <c r="L692" s="159"/>
      <c r="M692" s="159"/>
      <c r="N692" s="159"/>
      <c r="O692" s="159"/>
      <c r="P692" s="159"/>
      <c r="Q692" s="159"/>
      <c r="R692" s="159"/>
      <c r="S692" s="159"/>
      <c r="T692" s="159"/>
      <c r="U692" s="159"/>
      <c r="V692" s="159"/>
      <c r="W692" s="159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 t="s">
        <v>228</v>
      </c>
      <c r="AH692" s="150">
        <v>0</v>
      </c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</row>
    <row r="693" spans="1:60" outlineLevel="1">
      <c r="A693" s="157"/>
      <c r="B693" s="158"/>
      <c r="C693" s="235"/>
      <c r="D693" s="236"/>
      <c r="E693" s="236"/>
      <c r="F693" s="236"/>
      <c r="G693" s="236"/>
      <c r="H693" s="159"/>
      <c r="I693" s="159"/>
      <c r="J693" s="159"/>
      <c r="K693" s="159"/>
      <c r="L693" s="159"/>
      <c r="M693" s="159"/>
      <c r="N693" s="159"/>
      <c r="O693" s="159"/>
      <c r="P693" s="159"/>
      <c r="Q693" s="159"/>
      <c r="R693" s="159"/>
      <c r="S693" s="159"/>
      <c r="T693" s="159"/>
      <c r="U693" s="159"/>
      <c r="V693" s="159"/>
      <c r="W693" s="159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 t="s">
        <v>138</v>
      </c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</row>
    <row r="694" spans="1:60">
      <c r="A694" s="161" t="s">
        <v>128</v>
      </c>
      <c r="B694" s="162" t="s">
        <v>87</v>
      </c>
      <c r="C694" s="176" t="s">
        <v>88</v>
      </c>
      <c r="D694" s="163"/>
      <c r="E694" s="164"/>
      <c r="F694" s="165"/>
      <c r="G694" s="165">
        <f>SUMIF(AG695:AG697,"&lt;&gt;NOR",G695:G697)</f>
        <v>0</v>
      </c>
      <c r="H694" s="165"/>
      <c r="I694" s="165">
        <f>SUM(I695:I697)</f>
        <v>0</v>
      </c>
      <c r="J694" s="165"/>
      <c r="K694" s="165">
        <f>SUM(K695:K697)</f>
        <v>0</v>
      </c>
      <c r="L694" s="165"/>
      <c r="M694" s="165">
        <f>SUM(M695:M697)</f>
        <v>0</v>
      </c>
      <c r="N694" s="165"/>
      <c r="O694" s="165">
        <f>SUM(O695:O697)</f>
        <v>0.27</v>
      </c>
      <c r="P694" s="165"/>
      <c r="Q694" s="165">
        <f>SUM(Q695:Q697)</f>
        <v>0</v>
      </c>
      <c r="R694" s="165"/>
      <c r="S694" s="165"/>
      <c r="T694" s="166"/>
      <c r="U694" s="160"/>
      <c r="V694" s="160">
        <f>SUM(V695:V697)</f>
        <v>45.57</v>
      </c>
      <c r="W694" s="160"/>
      <c r="AG694" t="s">
        <v>129</v>
      </c>
    </row>
    <row r="695" spans="1:60" ht="22.5" outlineLevel="1">
      <c r="A695" s="167">
        <v>165</v>
      </c>
      <c r="B695" s="168" t="s">
        <v>830</v>
      </c>
      <c r="C695" s="177" t="s">
        <v>831</v>
      </c>
      <c r="D695" s="169" t="s">
        <v>222</v>
      </c>
      <c r="E695" s="170">
        <v>147</v>
      </c>
      <c r="F695" s="171"/>
      <c r="G695" s="172">
        <f>ROUND(E695*F695,2)</f>
        <v>0</v>
      </c>
      <c r="H695" s="171"/>
      <c r="I695" s="172">
        <f>ROUND(E695*H695,2)</f>
        <v>0</v>
      </c>
      <c r="J695" s="171"/>
      <c r="K695" s="172">
        <f>ROUND(E695*J695,2)</f>
        <v>0</v>
      </c>
      <c r="L695" s="172">
        <v>21</v>
      </c>
      <c r="M695" s="172">
        <f>G695*(1+L695/100)</f>
        <v>0</v>
      </c>
      <c r="N695" s="172">
        <v>1.81E-3</v>
      </c>
      <c r="O695" s="172">
        <f>ROUND(E695*N695,2)</f>
        <v>0.27</v>
      </c>
      <c r="P695" s="172">
        <v>0</v>
      </c>
      <c r="Q695" s="172">
        <f>ROUND(E695*P695,2)</f>
        <v>0</v>
      </c>
      <c r="R695" s="172" t="s">
        <v>832</v>
      </c>
      <c r="S695" s="172" t="s">
        <v>133</v>
      </c>
      <c r="T695" s="173" t="s">
        <v>133</v>
      </c>
      <c r="U695" s="159">
        <v>0.31</v>
      </c>
      <c r="V695" s="159">
        <f>ROUND(E695*U695,2)</f>
        <v>45.57</v>
      </c>
      <c r="W695" s="159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 t="s">
        <v>224</v>
      </c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</row>
    <row r="696" spans="1:60" outlineLevel="1">
      <c r="A696" s="157"/>
      <c r="B696" s="158"/>
      <c r="C696" s="183" t="s">
        <v>833</v>
      </c>
      <c r="D696" s="181"/>
      <c r="E696" s="182">
        <v>147</v>
      </c>
      <c r="F696" s="159"/>
      <c r="G696" s="159"/>
      <c r="H696" s="159"/>
      <c r="I696" s="159"/>
      <c r="J696" s="159"/>
      <c r="K696" s="159"/>
      <c r="L696" s="159"/>
      <c r="M696" s="159"/>
      <c r="N696" s="159"/>
      <c r="O696" s="159"/>
      <c r="P696" s="159"/>
      <c r="Q696" s="159"/>
      <c r="R696" s="159"/>
      <c r="S696" s="159"/>
      <c r="T696" s="159"/>
      <c r="U696" s="159"/>
      <c r="V696" s="159"/>
      <c r="W696" s="159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 t="s">
        <v>228</v>
      </c>
      <c r="AH696" s="150">
        <v>0</v>
      </c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</row>
    <row r="697" spans="1:60" outlineLevel="1">
      <c r="A697" s="157"/>
      <c r="B697" s="158"/>
      <c r="C697" s="235"/>
      <c r="D697" s="236"/>
      <c r="E697" s="236"/>
      <c r="F697" s="236"/>
      <c r="G697" s="236"/>
      <c r="H697" s="159"/>
      <c r="I697" s="159"/>
      <c r="J697" s="159"/>
      <c r="K697" s="159"/>
      <c r="L697" s="159"/>
      <c r="M697" s="159"/>
      <c r="N697" s="159"/>
      <c r="O697" s="159"/>
      <c r="P697" s="159"/>
      <c r="Q697" s="159"/>
      <c r="R697" s="159"/>
      <c r="S697" s="159"/>
      <c r="T697" s="159"/>
      <c r="U697" s="159"/>
      <c r="V697" s="159"/>
      <c r="W697" s="159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 t="s">
        <v>138</v>
      </c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</row>
    <row r="698" spans="1:60">
      <c r="A698" s="161" t="s">
        <v>128</v>
      </c>
      <c r="B698" s="162" t="s">
        <v>89</v>
      </c>
      <c r="C698" s="176" t="s">
        <v>90</v>
      </c>
      <c r="D698" s="163"/>
      <c r="E698" s="164"/>
      <c r="F698" s="165"/>
      <c r="G698" s="165">
        <f>SUMIF(AG699:AG737,"&lt;&gt;NOR",G699:G737)</f>
        <v>0</v>
      </c>
      <c r="H698" s="165"/>
      <c r="I698" s="165">
        <f>SUM(I699:I737)</f>
        <v>0</v>
      </c>
      <c r="J698" s="165"/>
      <c r="K698" s="165">
        <f>SUM(K699:K737)</f>
        <v>0</v>
      </c>
      <c r="L698" s="165"/>
      <c r="M698" s="165">
        <f>SUM(M699:M737)</f>
        <v>0</v>
      </c>
      <c r="N698" s="165"/>
      <c r="O698" s="165">
        <f>SUM(O699:O737)</f>
        <v>0.44999999999999996</v>
      </c>
      <c r="P698" s="165"/>
      <c r="Q698" s="165">
        <f>SUM(Q699:Q737)</f>
        <v>5.85</v>
      </c>
      <c r="R698" s="165"/>
      <c r="S698" s="165"/>
      <c r="T698" s="166"/>
      <c r="U698" s="160"/>
      <c r="V698" s="160">
        <f>SUM(V699:V737)</f>
        <v>180.81</v>
      </c>
      <c r="W698" s="160"/>
      <c r="AG698" t="s">
        <v>129</v>
      </c>
    </row>
    <row r="699" spans="1:60" outlineLevel="1">
      <c r="A699" s="167">
        <v>166</v>
      </c>
      <c r="B699" s="168" t="s">
        <v>834</v>
      </c>
      <c r="C699" s="177" t="s">
        <v>835</v>
      </c>
      <c r="D699" s="169" t="s">
        <v>249</v>
      </c>
      <c r="E699" s="170">
        <v>21</v>
      </c>
      <c r="F699" s="171"/>
      <c r="G699" s="172">
        <f>ROUND(E699*F699,2)</f>
        <v>0</v>
      </c>
      <c r="H699" s="171"/>
      <c r="I699" s="172">
        <f>ROUND(E699*H699,2)</f>
        <v>0</v>
      </c>
      <c r="J699" s="171"/>
      <c r="K699" s="172">
        <f>ROUND(E699*J699,2)</f>
        <v>0</v>
      </c>
      <c r="L699" s="172">
        <v>21</v>
      </c>
      <c r="M699" s="172">
        <f>G699*(1+L699/100)</f>
        <v>0</v>
      </c>
      <c r="N699" s="172">
        <v>0</v>
      </c>
      <c r="O699" s="172">
        <f>ROUND(E699*N699,2)</f>
        <v>0</v>
      </c>
      <c r="P699" s="172">
        <v>0</v>
      </c>
      <c r="Q699" s="172">
        <f>ROUND(E699*P699,2)</f>
        <v>0</v>
      </c>
      <c r="R699" s="172" t="s">
        <v>836</v>
      </c>
      <c r="S699" s="172" t="s">
        <v>133</v>
      </c>
      <c r="T699" s="173" t="s">
        <v>133</v>
      </c>
      <c r="U699" s="159">
        <v>0.3</v>
      </c>
      <c r="V699" s="159">
        <f>ROUND(E699*U699,2)</f>
        <v>6.3</v>
      </c>
      <c r="W699" s="159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 t="s">
        <v>224</v>
      </c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</row>
    <row r="700" spans="1:60" outlineLevel="1">
      <c r="A700" s="157"/>
      <c r="B700" s="158"/>
      <c r="C700" s="233" t="s">
        <v>837</v>
      </c>
      <c r="D700" s="234"/>
      <c r="E700" s="234"/>
      <c r="F700" s="234"/>
      <c r="G700" s="234"/>
      <c r="H700" s="159"/>
      <c r="I700" s="159"/>
      <c r="J700" s="159"/>
      <c r="K700" s="159"/>
      <c r="L700" s="159"/>
      <c r="M700" s="159"/>
      <c r="N700" s="159"/>
      <c r="O700" s="159"/>
      <c r="P700" s="159"/>
      <c r="Q700" s="159"/>
      <c r="R700" s="159"/>
      <c r="S700" s="159"/>
      <c r="T700" s="159"/>
      <c r="U700" s="159"/>
      <c r="V700" s="159"/>
      <c r="W700" s="159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 t="s">
        <v>136</v>
      </c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</row>
    <row r="701" spans="1:60" outlineLevel="1">
      <c r="A701" s="157"/>
      <c r="B701" s="158"/>
      <c r="C701" s="183" t="s">
        <v>838</v>
      </c>
      <c r="D701" s="181"/>
      <c r="E701" s="182">
        <v>21</v>
      </c>
      <c r="F701" s="159"/>
      <c r="G701" s="159"/>
      <c r="H701" s="159"/>
      <c r="I701" s="159"/>
      <c r="J701" s="159"/>
      <c r="K701" s="159"/>
      <c r="L701" s="159"/>
      <c r="M701" s="159"/>
      <c r="N701" s="159"/>
      <c r="O701" s="159"/>
      <c r="P701" s="159"/>
      <c r="Q701" s="159"/>
      <c r="R701" s="159"/>
      <c r="S701" s="159"/>
      <c r="T701" s="159"/>
      <c r="U701" s="159"/>
      <c r="V701" s="159"/>
      <c r="W701" s="159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 t="s">
        <v>228</v>
      </c>
      <c r="AH701" s="150">
        <v>0</v>
      </c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</row>
    <row r="702" spans="1:60" outlineLevel="1">
      <c r="A702" s="157"/>
      <c r="B702" s="158"/>
      <c r="C702" s="235"/>
      <c r="D702" s="236"/>
      <c r="E702" s="236"/>
      <c r="F702" s="236"/>
      <c r="G702" s="236"/>
      <c r="H702" s="159"/>
      <c r="I702" s="159"/>
      <c r="J702" s="159"/>
      <c r="K702" s="159"/>
      <c r="L702" s="159"/>
      <c r="M702" s="159"/>
      <c r="N702" s="159"/>
      <c r="O702" s="159"/>
      <c r="P702" s="159"/>
      <c r="Q702" s="159"/>
      <c r="R702" s="159"/>
      <c r="S702" s="159"/>
      <c r="T702" s="159"/>
      <c r="U702" s="159"/>
      <c r="V702" s="159"/>
      <c r="W702" s="159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 t="s">
        <v>138</v>
      </c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</row>
    <row r="703" spans="1:60" outlineLevel="1">
      <c r="A703" s="167">
        <v>167</v>
      </c>
      <c r="B703" s="168" t="s">
        <v>839</v>
      </c>
      <c r="C703" s="177" t="s">
        <v>840</v>
      </c>
      <c r="D703" s="169" t="s">
        <v>249</v>
      </c>
      <c r="E703" s="170">
        <v>21</v>
      </c>
      <c r="F703" s="171"/>
      <c r="G703" s="172">
        <f>ROUND(E703*F703,2)</f>
        <v>0</v>
      </c>
      <c r="H703" s="171"/>
      <c r="I703" s="172">
        <f>ROUND(E703*H703,2)</f>
        <v>0</v>
      </c>
      <c r="J703" s="171"/>
      <c r="K703" s="172">
        <f>ROUND(E703*J703,2)</f>
        <v>0</v>
      </c>
      <c r="L703" s="172">
        <v>21</v>
      </c>
      <c r="M703" s="172">
        <f>G703*(1+L703/100)</f>
        <v>0</v>
      </c>
      <c r="N703" s="172">
        <v>0</v>
      </c>
      <c r="O703" s="172">
        <f>ROUND(E703*N703,2)</f>
        <v>0</v>
      </c>
      <c r="P703" s="172">
        <v>2.48E-3</v>
      </c>
      <c r="Q703" s="172">
        <f>ROUND(E703*P703,2)</f>
        <v>0.05</v>
      </c>
      <c r="R703" s="172" t="s">
        <v>836</v>
      </c>
      <c r="S703" s="172" t="s">
        <v>133</v>
      </c>
      <c r="T703" s="173" t="s">
        <v>133</v>
      </c>
      <c r="U703" s="159">
        <v>0.20599999999999999</v>
      </c>
      <c r="V703" s="159">
        <f>ROUND(E703*U703,2)</f>
        <v>4.33</v>
      </c>
      <c r="W703" s="159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 t="s">
        <v>224</v>
      </c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</row>
    <row r="704" spans="1:60" outlineLevel="1">
      <c r="A704" s="157"/>
      <c r="B704" s="158"/>
      <c r="C704" s="183" t="s">
        <v>838</v>
      </c>
      <c r="D704" s="181"/>
      <c r="E704" s="182">
        <v>21</v>
      </c>
      <c r="F704" s="159"/>
      <c r="G704" s="159"/>
      <c r="H704" s="159"/>
      <c r="I704" s="159"/>
      <c r="J704" s="159"/>
      <c r="K704" s="159"/>
      <c r="L704" s="159"/>
      <c r="M704" s="159"/>
      <c r="N704" s="159"/>
      <c r="O704" s="159"/>
      <c r="P704" s="159"/>
      <c r="Q704" s="159"/>
      <c r="R704" s="159"/>
      <c r="S704" s="159"/>
      <c r="T704" s="159"/>
      <c r="U704" s="159"/>
      <c r="V704" s="159"/>
      <c r="W704" s="159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 t="s">
        <v>228</v>
      </c>
      <c r="AH704" s="150">
        <v>0</v>
      </c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</row>
    <row r="705" spans="1:60" outlineLevel="1">
      <c r="A705" s="157"/>
      <c r="B705" s="158"/>
      <c r="C705" s="235"/>
      <c r="D705" s="236"/>
      <c r="E705" s="236"/>
      <c r="F705" s="236"/>
      <c r="G705" s="236"/>
      <c r="H705" s="159"/>
      <c r="I705" s="159"/>
      <c r="J705" s="159"/>
      <c r="K705" s="159"/>
      <c r="L705" s="159"/>
      <c r="M705" s="159"/>
      <c r="N705" s="159"/>
      <c r="O705" s="159"/>
      <c r="P705" s="159"/>
      <c r="Q705" s="159"/>
      <c r="R705" s="159"/>
      <c r="S705" s="159"/>
      <c r="T705" s="159"/>
      <c r="U705" s="159"/>
      <c r="V705" s="159"/>
      <c r="W705" s="159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 t="s">
        <v>138</v>
      </c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</row>
    <row r="706" spans="1:60" ht="22.5" outlineLevel="1">
      <c r="A706" s="167">
        <v>168</v>
      </c>
      <c r="B706" s="168" t="s">
        <v>841</v>
      </c>
      <c r="C706" s="177" t="s">
        <v>842</v>
      </c>
      <c r="D706" s="169" t="s">
        <v>486</v>
      </c>
      <c r="E706" s="170">
        <v>5800</v>
      </c>
      <c r="F706" s="171"/>
      <c r="G706" s="172">
        <f>ROUND(E706*F706,2)</f>
        <v>0</v>
      </c>
      <c r="H706" s="171"/>
      <c r="I706" s="172">
        <f>ROUND(E706*H706,2)</f>
        <v>0</v>
      </c>
      <c r="J706" s="171"/>
      <c r="K706" s="172">
        <f>ROUND(E706*J706,2)</f>
        <v>0</v>
      </c>
      <c r="L706" s="172">
        <v>21</v>
      </c>
      <c r="M706" s="172">
        <f>G706*(1+L706/100)</f>
        <v>0</v>
      </c>
      <c r="N706" s="172">
        <v>6.0000000000000002E-5</v>
      </c>
      <c r="O706" s="172">
        <f>ROUND(E706*N706,2)</f>
        <v>0.35</v>
      </c>
      <c r="P706" s="172">
        <v>1E-3</v>
      </c>
      <c r="Q706" s="172">
        <f>ROUND(E706*P706,2)</f>
        <v>5.8</v>
      </c>
      <c r="R706" s="172" t="s">
        <v>836</v>
      </c>
      <c r="S706" s="172" t="s">
        <v>133</v>
      </c>
      <c r="T706" s="173" t="s">
        <v>133</v>
      </c>
      <c r="U706" s="159">
        <v>2.5999999999999999E-2</v>
      </c>
      <c r="V706" s="159">
        <f>ROUND(E706*U706,2)</f>
        <v>150.80000000000001</v>
      </c>
      <c r="W706" s="159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 t="s">
        <v>224</v>
      </c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</row>
    <row r="707" spans="1:60" outlineLevel="1">
      <c r="A707" s="157"/>
      <c r="B707" s="158"/>
      <c r="C707" s="183" t="s">
        <v>843</v>
      </c>
      <c r="D707" s="181"/>
      <c r="E707" s="182">
        <v>4100</v>
      </c>
      <c r="F707" s="159"/>
      <c r="G707" s="159"/>
      <c r="H707" s="159"/>
      <c r="I707" s="159"/>
      <c r="J707" s="159"/>
      <c r="K707" s="159"/>
      <c r="L707" s="159"/>
      <c r="M707" s="159"/>
      <c r="N707" s="159"/>
      <c r="O707" s="159"/>
      <c r="P707" s="159"/>
      <c r="Q707" s="159"/>
      <c r="R707" s="159"/>
      <c r="S707" s="159"/>
      <c r="T707" s="159"/>
      <c r="U707" s="159"/>
      <c r="V707" s="159"/>
      <c r="W707" s="159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 t="s">
        <v>228</v>
      </c>
      <c r="AH707" s="150">
        <v>0</v>
      </c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</row>
    <row r="708" spans="1:60" outlineLevel="1">
      <c r="A708" s="157"/>
      <c r="B708" s="158"/>
      <c r="C708" s="183" t="s">
        <v>844</v>
      </c>
      <c r="D708" s="181"/>
      <c r="E708" s="182">
        <v>1700</v>
      </c>
      <c r="F708" s="159"/>
      <c r="G708" s="159"/>
      <c r="H708" s="159"/>
      <c r="I708" s="159"/>
      <c r="J708" s="159"/>
      <c r="K708" s="159"/>
      <c r="L708" s="159"/>
      <c r="M708" s="159"/>
      <c r="N708" s="159"/>
      <c r="O708" s="159"/>
      <c r="P708" s="159"/>
      <c r="Q708" s="159"/>
      <c r="R708" s="159"/>
      <c r="S708" s="159"/>
      <c r="T708" s="159"/>
      <c r="U708" s="159"/>
      <c r="V708" s="159"/>
      <c r="W708" s="159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 t="s">
        <v>228</v>
      </c>
      <c r="AH708" s="150">
        <v>0</v>
      </c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</row>
    <row r="709" spans="1:60" outlineLevel="1">
      <c r="A709" s="157"/>
      <c r="B709" s="158"/>
      <c r="C709" s="235"/>
      <c r="D709" s="236"/>
      <c r="E709" s="236"/>
      <c r="F709" s="236"/>
      <c r="G709" s="236"/>
      <c r="H709" s="159"/>
      <c r="I709" s="159"/>
      <c r="J709" s="159"/>
      <c r="K709" s="159"/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 t="s">
        <v>138</v>
      </c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</row>
    <row r="710" spans="1:60" outlineLevel="1">
      <c r="A710" s="167">
        <v>169</v>
      </c>
      <c r="B710" s="168" t="s">
        <v>845</v>
      </c>
      <c r="C710" s="177" t="s">
        <v>846</v>
      </c>
      <c r="D710" s="169" t="s">
        <v>492</v>
      </c>
      <c r="E710" s="170">
        <v>24</v>
      </c>
      <c r="F710" s="171"/>
      <c r="G710" s="172">
        <f>ROUND(E710*F710,2)</f>
        <v>0</v>
      </c>
      <c r="H710" s="171"/>
      <c r="I710" s="172">
        <f>ROUND(E710*H710,2)</f>
        <v>0</v>
      </c>
      <c r="J710" s="171"/>
      <c r="K710" s="172">
        <f>ROUND(E710*J710,2)</f>
        <v>0</v>
      </c>
      <c r="L710" s="172">
        <v>21</v>
      </c>
      <c r="M710" s="172">
        <f>G710*(1+L710/100)</f>
        <v>0</v>
      </c>
      <c r="N710" s="172">
        <v>6.0000000000000002E-5</v>
      </c>
      <c r="O710" s="172">
        <f>ROUND(E710*N710,2)</f>
        <v>0</v>
      </c>
      <c r="P710" s="172">
        <v>0</v>
      </c>
      <c r="Q710" s="172">
        <f>ROUND(E710*P710,2)</f>
        <v>0</v>
      </c>
      <c r="R710" s="172"/>
      <c r="S710" s="172" t="s">
        <v>201</v>
      </c>
      <c r="T710" s="173" t="s">
        <v>134</v>
      </c>
      <c r="U710" s="159">
        <v>0.51600000000000001</v>
      </c>
      <c r="V710" s="159">
        <f>ROUND(E710*U710,2)</f>
        <v>12.38</v>
      </c>
      <c r="W710" s="159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 t="s">
        <v>224</v>
      </c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</row>
    <row r="711" spans="1:60" outlineLevel="1">
      <c r="A711" s="157"/>
      <c r="B711" s="158"/>
      <c r="C711" s="233" t="s">
        <v>847</v>
      </c>
      <c r="D711" s="234"/>
      <c r="E711" s="234"/>
      <c r="F711" s="234"/>
      <c r="G711" s="234"/>
      <c r="H711" s="159"/>
      <c r="I711" s="159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 t="s">
        <v>136</v>
      </c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</row>
    <row r="712" spans="1:60" outlineLevel="1">
      <c r="A712" s="157"/>
      <c r="B712" s="158"/>
      <c r="C712" s="235"/>
      <c r="D712" s="236"/>
      <c r="E712" s="236"/>
      <c r="F712" s="236"/>
      <c r="G712" s="236"/>
      <c r="H712" s="159"/>
      <c r="I712" s="159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 t="s">
        <v>138</v>
      </c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</row>
    <row r="713" spans="1:60" outlineLevel="1">
      <c r="A713" s="167">
        <v>170</v>
      </c>
      <c r="B713" s="168" t="s">
        <v>848</v>
      </c>
      <c r="C713" s="177" t="s">
        <v>849</v>
      </c>
      <c r="D713" s="169" t="s">
        <v>486</v>
      </c>
      <c r="E713" s="170">
        <v>65</v>
      </c>
      <c r="F713" s="171"/>
      <c r="G713" s="172">
        <f>ROUND(E713*F713,2)</f>
        <v>0</v>
      </c>
      <c r="H713" s="171"/>
      <c r="I713" s="172">
        <f>ROUND(E713*H713,2)</f>
        <v>0</v>
      </c>
      <c r="J713" s="171"/>
      <c r="K713" s="172">
        <f>ROUND(E713*J713,2)</f>
        <v>0</v>
      </c>
      <c r="L713" s="172">
        <v>21</v>
      </c>
      <c r="M713" s="172">
        <f>G713*(1+L713/100)</f>
        <v>0</v>
      </c>
      <c r="N713" s="172">
        <v>5.0000000000000002E-5</v>
      </c>
      <c r="O713" s="172">
        <f>ROUND(E713*N713,2)</f>
        <v>0</v>
      </c>
      <c r="P713" s="172">
        <v>0</v>
      </c>
      <c r="Q713" s="172">
        <f>ROUND(E713*P713,2)</f>
        <v>0</v>
      </c>
      <c r="R713" s="172"/>
      <c r="S713" s="172" t="s">
        <v>201</v>
      </c>
      <c r="T713" s="173" t="s">
        <v>134</v>
      </c>
      <c r="U713" s="159">
        <v>8.4000000000000005E-2</v>
      </c>
      <c r="V713" s="159">
        <f>ROUND(E713*U713,2)</f>
        <v>5.46</v>
      </c>
      <c r="W713" s="159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 t="s">
        <v>224</v>
      </c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</row>
    <row r="714" spans="1:60" outlineLevel="1">
      <c r="A714" s="157"/>
      <c r="B714" s="158"/>
      <c r="C714" s="233" t="s">
        <v>850</v>
      </c>
      <c r="D714" s="234"/>
      <c r="E714" s="234"/>
      <c r="F714" s="234"/>
      <c r="G714" s="234"/>
      <c r="H714" s="159"/>
      <c r="I714" s="159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 t="s">
        <v>136</v>
      </c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</row>
    <row r="715" spans="1:60" outlineLevel="1">
      <c r="A715" s="157"/>
      <c r="B715" s="158"/>
      <c r="C715" s="239" t="s">
        <v>851</v>
      </c>
      <c r="D715" s="240"/>
      <c r="E715" s="240"/>
      <c r="F715" s="240"/>
      <c r="G715" s="240"/>
      <c r="H715" s="159"/>
      <c r="I715" s="159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 t="s">
        <v>136</v>
      </c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</row>
    <row r="716" spans="1:60" outlineLevel="1">
      <c r="A716" s="157"/>
      <c r="B716" s="158"/>
      <c r="C716" s="183" t="s">
        <v>852</v>
      </c>
      <c r="D716" s="181"/>
      <c r="E716" s="182">
        <v>65</v>
      </c>
      <c r="F716" s="159"/>
      <c r="G716" s="159"/>
      <c r="H716" s="159"/>
      <c r="I716" s="159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 t="s">
        <v>228</v>
      </c>
      <c r="AH716" s="150">
        <v>0</v>
      </c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</row>
    <row r="717" spans="1:60" outlineLevel="1">
      <c r="A717" s="157"/>
      <c r="B717" s="158"/>
      <c r="C717" s="235"/>
      <c r="D717" s="236"/>
      <c r="E717" s="236"/>
      <c r="F717" s="236"/>
      <c r="G717" s="236"/>
      <c r="H717" s="159"/>
      <c r="I717" s="159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 t="s">
        <v>138</v>
      </c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</row>
    <row r="718" spans="1:60" outlineLevel="1">
      <c r="A718" s="167">
        <v>171</v>
      </c>
      <c r="B718" s="168" t="s">
        <v>853</v>
      </c>
      <c r="C718" s="177" t="s">
        <v>854</v>
      </c>
      <c r="D718" s="169" t="s">
        <v>234</v>
      </c>
      <c r="E718" s="170">
        <v>2</v>
      </c>
      <c r="F718" s="171"/>
      <c r="G718" s="172">
        <f>ROUND(E718*F718,2)</f>
        <v>0</v>
      </c>
      <c r="H718" s="171"/>
      <c r="I718" s="172">
        <f>ROUND(E718*H718,2)</f>
        <v>0</v>
      </c>
      <c r="J718" s="171"/>
      <c r="K718" s="172">
        <f>ROUND(E718*J718,2)</f>
        <v>0</v>
      </c>
      <c r="L718" s="172">
        <v>21</v>
      </c>
      <c r="M718" s="172">
        <f>G718*(1+L718/100)</f>
        <v>0</v>
      </c>
      <c r="N718" s="172">
        <v>2.5000000000000001E-2</v>
      </c>
      <c r="O718" s="172">
        <f>ROUND(E718*N718,2)</f>
        <v>0.05</v>
      </c>
      <c r="P718" s="172">
        <v>0</v>
      </c>
      <c r="Q718" s="172">
        <f>ROUND(E718*P718,2)</f>
        <v>0</v>
      </c>
      <c r="R718" s="172"/>
      <c r="S718" s="172" t="s">
        <v>201</v>
      </c>
      <c r="T718" s="173" t="s">
        <v>134</v>
      </c>
      <c r="U718" s="159">
        <v>0</v>
      </c>
      <c r="V718" s="159">
        <f>ROUND(E718*U718,2)</f>
        <v>0</v>
      </c>
      <c r="W718" s="159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 t="s">
        <v>488</v>
      </c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</row>
    <row r="719" spans="1:60" outlineLevel="1">
      <c r="A719" s="157"/>
      <c r="B719" s="158"/>
      <c r="C719" s="237"/>
      <c r="D719" s="238"/>
      <c r="E719" s="238"/>
      <c r="F719" s="238"/>
      <c r="G719" s="238"/>
      <c r="H719" s="159"/>
      <c r="I719" s="159"/>
      <c r="J719" s="159"/>
      <c r="K719" s="159"/>
      <c r="L719" s="159"/>
      <c r="M719" s="159"/>
      <c r="N719" s="159"/>
      <c r="O719" s="159"/>
      <c r="P719" s="159"/>
      <c r="Q719" s="159"/>
      <c r="R719" s="159"/>
      <c r="S719" s="159"/>
      <c r="T719" s="159"/>
      <c r="U719" s="159"/>
      <c r="V719" s="159"/>
      <c r="W719" s="159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 t="s">
        <v>138</v>
      </c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</row>
    <row r="720" spans="1:60" outlineLevel="1">
      <c r="A720" s="167">
        <v>172</v>
      </c>
      <c r="B720" s="168" t="s">
        <v>855</v>
      </c>
      <c r="C720" s="177" t="s">
        <v>856</v>
      </c>
      <c r="D720" s="169" t="s">
        <v>816</v>
      </c>
      <c r="E720" s="170">
        <v>7</v>
      </c>
      <c r="F720" s="171"/>
      <c r="G720" s="172">
        <f>ROUND(E720*F720,2)</f>
        <v>0</v>
      </c>
      <c r="H720" s="171"/>
      <c r="I720" s="172">
        <f>ROUND(E720*H720,2)</f>
        <v>0</v>
      </c>
      <c r="J720" s="171"/>
      <c r="K720" s="172">
        <f>ROUND(E720*J720,2)</f>
        <v>0</v>
      </c>
      <c r="L720" s="172">
        <v>21</v>
      </c>
      <c r="M720" s="172">
        <f>G720*(1+L720/100)</f>
        <v>0</v>
      </c>
      <c r="N720" s="172">
        <v>3.0000000000000001E-3</v>
      </c>
      <c r="O720" s="172">
        <f>ROUND(E720*N720,2)</f>
        <v>0.02</v>
      </c>
      <c r="P720" s="172">
        <v>0</v>
      </c>
      <c r="Q720" s="172">
        <f>ROUND(E720*P720,2)</f>
        <v>0</v>
      </c>
      <c r="R720" s="172"/>
      <c r="S720" s="172" t="s">
        <v>201</v>
      </c>
      <c r="T720" s="173" t="s">
        <v>134</v>
      </c>
      <c r="U720" s="159">
        <v>0</v>
      </c>
      <c r="V720" s="159">
        <f>ROUND(E720*U720,2)</f>
        <v>0</v>
      </c>
      <c r="W720" s="159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 t="s">
        <v>488</v>
      </c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</row>
    <row r="721" spans="1:60" outlineLevel="1">
      <c r="A721" s="157"/>
      <c r="B721" s="158"/>
      <c r="C721" s="233" t="s">
        <v>857</v>
      </c>
      <c r="D721" s="234"/>
      <c r="E721" s="234"/>
      <c r="F721" s="234"/>
      <c r="G721" s="234"/>
      <c r="H721" s="159"/>
      <c r="I721" s="159"/>
      <c r="J721" s="159"/>
      <c r="K721" s="159"/>
      <c r="L721" s="159"/>
      <c r="M721" s="159"/>
      <c r="N721" s="159"/>
      <c r="O721" s="159"/>
      <c r="P721" s="159"/>
      <c r="Q721" s="159"/>
      <c r="R721" s="159"/>
      <c r="S721" s="159"/>
      <c r="T721" s="159"/>
      <c r="U721" s="159"/>
      <c r="V721" s="159"/>
      <c r="W721" s="159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 t="s">
        <v>136</v>
      </c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</row>
    <row r="722" spans="1:60" outlineLevel="1">
      <c r="A722" s="157"/>
      <c r="B722" s="158"/>
      <c r="C722" s="235"/>
      <c r="D722" s="236"/>
      <c r="E722" s="236"/>
      <c r="F722" s="236"/>
      <c r="G722" s="236"/>
      <c r="H722" s="159"/>
      <c r="I722" s="159"/>
      <c r="J722" s="159"/>
      <c r="K722" s="159"/>
      <c r="L722" s="159"/>
      <c r="M722" s="159"/>
      <c r="N722" s="159"/>
      <c r="O722" s="159"/>
      <c r="P722" s="159"/>
      <c r="Q722" s="159"/>
      <c r="R722" s="159"/>
      <c r="S722" s="159"/>
      <c r="T722" s="159"/>
      <c r="U722" s="159"/>
      <c r="V722" s="159"/>
      <c r="W722" s="159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 t="s">
        <v>138</v>
      </c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</row>
    <row r="723" spans="1:60" outlineLevel="1">
      <c r="A723" s="167">
        <v>173</v>
      </c>
      <c r="B723" s="168" t="s">
        <v>858</v>
      </c>
      <c r="C723" s="177" t="s">
        <v>859</v>
      </c>
      <c r="D723" s="169" t="s">
        <v>816</v>
      </c>
      <c r="E723" s="170">
        <v>4</v>
      </c>
      <c r="F723" s="171"/>
      <c r="G723" s="172">
        <f>ROUND(E723*F723,2)</f>
        <v>0</v>
      </c>
      <c r="H723" s="171"/>
      <c r="I723" s="172">
        <f>ROUND(E723*H723,2)</f>
        <v>0</v>
      </c>
      <c r="J723" s="171"/>
      <c r="K723" s="172">
        <f>ROUND(E723*J723,2)</f>
        <v>0</v>
      </c>
      <c r="L723" s="172">
        <v>21</v>
      </c>
      <c r="M723" s="172">
        <f>G723*(1+L723/100)</f>
        <v>0</v>
      </c>
      <c r="N723" s="172">
        <v>1E-3</v>
      </c>
      <c r="O723" s="172">
        <f>ROUND(E723*N723,2)</f>
        <v>0</v>
      </c>
      <c r="P723" s="172">
        <v>0</v>
      </c>
      <c r="Q723" s="172">
        <f>ROUND(E723*P723,2)</f>
        <v>0</v>
      </c>
      <c r="R723" s="172"/>
      <c r="S723" s="172" t="s">
        <v>201</v>
      </c>
      <c r="T723" s="173" t="s">
        <v>134</v>
      </c>
      <c r="U723" s="159">
        <v>0</v>
      </c>
      <c r="V723" s="159">
        <f>ROUND(E723*U723,2)</f>
        <v>0</v>
      </c>
      <c r="W723" s="159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 t="s">
        <v>488</v>
      </c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</row>
    <row r="724" spans="1:60" outlineLevel="1">
      <c r="A724" s="157"/>
      <c r="B724" s="158"/>
      <c r="C724" s="233" t="s">
        <v>860</v>
      </c>
      <c r="D724" s="234"/>
      <c r="E724" s="234"/>
      <c r="F724" s="234"/>
      <c r="G724" s="234"/>
      <c r="H724" s="159"/>
      <c r="I724" s="159"/>
      <c r="J724" s="159"/>
      <c r="K724" s="159"/>
      <c r="L724" s="159"/>
      <c r="M724" s="159"/>
      <c r="N724" s="159"/>
      <c r="O724" s="159"/>
      <c r="P724" s="159"/>
      <c r="Q724" s="159"/>
      <c r="R724" s="159"/>
      <c r="S724" s="159"/>
      <c r="T724" s="159"/>
      <c r="U724" s="159"/>
      <c r="V724" s="159"/>
      <c r="W724" s="159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 t="s">
        <v>136</v>
      </c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</row>
    <row r="725" spans="1:60" outlineLevel="1">
      <c r="A725" s="157"/>
      <c r="B725" s="158"/>
      <c r="C725" s="235"/>
      <c r="D725" s="236"/>
      <c r="E725" s="236"/>
      <c r="F725" s="236"/>
      <c r="G725" s="236"/>
      <c r="H725" s="159"/>
      <c r="I725" s="159"/>
      <c r="J725" s="159"/>
      <c r="K725" s="159"/>
      <c r="L725" s="159"/>
      <c r="M725" s="159"/>
      <c r="N725" s="159"/>
      <c r="O725" s="159"/>
      <c r="P725" s="159"/>
      <c r="Q725" s="159"/>
      <c r="R725" s="159"/>
      <c r="S725" s="159"/>
      <c r="T725" s="159"/>
      <c r="U725" s="159"/>
      <c r="V725" s="159"/>
      <c r="W725" s="159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 t="s">
        <v>138</v>
      </c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</row>
    <row r="726" spans="1:60" outlineLevel="1">
      <c r="A726" s="167">
        <v>174</v>
      </c>
      <c r="B726" s="168" t="s">
        <v>861</v>
      </c>
      <c r="C726" s="177" t="s">
        <v>862</v>
      </c>
      <c r="D726" s="169" t="s">
        <v>816</v>
      </c>
      <c r="E726" s="170">
        <v>11</v>
      </c>
      <c r="F726" s="171"/>
      <c r="G726" s="172">
        <f>ROUND(E726*F726,2)</f>
        <v>0</v>
      </c>
      <c r="H726" s="171"/>
      <c r="I726" s="172">
        <f>ROUND(E726*H726,2)</f>
        <v>0</v>
      </c>
      <c r="J726" s="171"/>
      <c r="K726" s="172">
        <f>ROUND(E726*J726,2)</f>
        <v>0</v>
      </c>
      <c r="L726" s="172">
        <v>21</v>
      </c>
      <c r="M726" s="172">
        <f>G726*(1+L726/100)</f>
        <v>0</v>
      </c>
      <c r="N726" s="172">
        <v>3.0000000000000001E-3</v>
      </c>
      <c r="O726" s="172">
        <f>ROUND(E726*N726,2)</f>
        <v>0.03</v>
      </c>
      <c r="P726" s="172">
        <v>0</v>
      </c>
      <c r="Q726" s="172">
        <f>ROUND(E726*P726,2)</f>
        <v>0</v>
      </c>
      <c r="R726" s="172"/>
      <c r="S726" s="172" t="s">
        <v>201</v>
      </c>
      <c r="T726" s="173" t="s">
        <v>134</v>
      </c>
      <c r="U726" s="159">
        <v>0</v>
      </c>
      <c r="V726" s="159">
        <f>ROUND(E726*U726,2)</f>
        <v>0</v>
      </c>
      <c r="W726" s="159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 t="s">
        <v>488</v>
      </c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</row>
    <row r="727" spans="1:60" outlineLevel="1">
      <c r="A727" s="157"/>
      <c r="B727" s="158"/>
      <c r="C727" s="233" t="s">
        <v>857</v>
      </c>
      <c r="D727" s="234"/>
      <c r="E727" s="234"/>
      <c r="F727" s="234"/>
      <c r="G727" s="234"/>
      <c r="H727" s="159"/>
      <c r="I727" s="159"/>
      <c r="J727" s="159"/>
      <c r="K727" s="159"/>
      <c r="L727" s="159"/>
      <c r="M727" s="159"/>
      <c r="N727" s="159"/>
      <c r="O727" s="159"/>
      <c r="P727" s="159"/>
      <c r="Q727" s="159"/>
      <c r="R727" s="159"/>
      <c r="S727" s="159"/>
      <c r="T727" s="159"/>
      <c r="U727" s="159"/>
      <c r="V727" s="159"/>
      <c r="W727" s="159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 t="s">
        <v>136</v>
      </c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</row>
    <row r="728" spans="1:60" outlineLevel="1">
      <c r="A728" s="157"/>
      <c r="B728" s="158"/>
      <c r="C728" s="235"/>
      <c r="D728" s="236"/>
      <c r="E728" s="236"/>
      <c r="F728" s="236"/>
      <c r="G728" s="236"/>
      <c r="H728" s="159"/>
      <c r="I728" s="159"/>
      <c r="J728" s="159"/>
      <c r="K728" s="159"/>
      <c r="L728" s="159"/>
      <c r="M728" s="159"/>
      <c r="N728" s="159"/>
      <c r="O728" s="159"/>
      <c r="P728" s="159"/>
      <c r="Q728" s="159"/>
      <c r="R728" s="159"/>
      <c r="S728" s="159"/>
      <c r="T728" s="159"/>
      <c r="U728" s="159"/>
      <c r="V728" s="159"/>
      <c r="W728" s="159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 t="s">
        <v>138</v>
      </c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</row>
    <row r="729" spans="1:60" outlineLevel="1">
      <c r="A729" s="167">
        <v>175</v>
      </c>
      <c r="B729" s="168" t="s">
        <v>863</v>
      </c>
      <c r="C729" s="177" t="s">
        <v>864</v>
      </c>
      <c r="D729" s="169" t="s">
        <v>816</v>
      </c>
      <c r="E729" s="170">
        <v>1</v>
      </c>
      <c r="F729" s="171"/>
      <c r="G729" s="172">
        <f>ROUND(E729*F729,2)</f>
        <v>0</v>
      </c>
      <c r="H729" s="171"/>
      <c r="I729" s="172">
        <f>ROUND(E729*H729,2)</f>
        <v>0</v>
      </c>
      <c r="J729" s="171"/>
      <c r="K729" s="172">
        <f>ROUND(E729*J729,2)</f>
        <v>0</v>
      </c>
      <c r="L729" s="172">
        <v>21</v>
      </c>
      <c r="M729" s="172">
        <f>G729*(1+L729/100)</f>
        <v>0</v>
      </c>
      <c r="N729" s="172">
        <v>1E-3</v>
      </c>
      <c r="O729" s="172">
        <f>ROUND(E729*N729,2)</f>
        <v>0</v>
      </c>
      <c r="P729" s="172">
        <v>0</v>
      </c>
      <c r="Q729" s="172">
        <f>ROUND(E729*P729,2)</f>
        <v>0</v>
      </c>
      <c r="R729" s="172"/>
      <c r="S729" s="172" t="s">
        <v>201</v>
      </c>
      <c r="T729" s="173" t="s">
        <v>134</v>
      </c>
      <c r="U729" s="159">
        <v>0</v>
      </c>
      <c r="V729" s="159">
        <f>ROUND(E729*U729,2)</f>
        <v>0</v>
      </c>
      <c r="W729" s="159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 t="s">
        <v>488</v>
      </c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</row>
    <row r="730" spans="1:60" outlineLevel="1">
      <c r="A730" s="157"/>
      <c r="B730" s="158"/>
      <c r="C730" s="233" t="s">
        <v>860</v>
      </c>
      <c r="D730" s="234"/>
      <c r="E730" s="234"/>
      <c r="F730" s="234"/>
      <c r="G730" s="234"/>
      <c r="H730" s="159"/>
      <c r="I730" s="159"/>
      <c r="J730" s="159"/>
      <c r="K730" s="159"/>
      <c r="L730" s="159"/>
      <c r="M730" s="159"/>
      <c r="N730" s="159"/>
      <c r="O730" s="159"/>
      <c r="P730" s="159"/>
      <c r="Q730" s="159"/>
      <c r="R730" s="159"/>
      <c r="S730" s="159"/>
      <c r="T730" s="159"/>
      <c r="U730" s="159"/>
      <c r="V730" s="159"/>
      <c r="W730" s="159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 t="s">
        <v>136</v>
      </c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</row>
    <row r="731" spans="1:60" outlineLevel="1">
      <c r="A731" s="157"/>
      <c r="B731" s="158"/>
      <c r="C731" s="235"/>
      <c r="D731" s="236"/>
      <c r="E731" s="236"/>
      <c r="F731" s="236"/>
      <c r="G731" s="236"/>
      <c r="H731" s="159"/>
      <c r="I731" s="159"/>
      <c r="J731" s="159"/>
      <c r="K731" s="159"/>
      <c r="L731" s="159"/>
      <c r="M731" s="159"/>
      <c r="N731" s="159"/>
      <c r="O731" s="159"/>
      <c r="P731" s="159"/>
      <c r="Q731" s="159"/>
      <c r="R731" s="159"/>
      <c r="S731" s="159"/>
      <c r="T731" s="159"/>
      <c r="U731" s="159"/>
      <c r="V731" s="159"/>
      <c r="W731" s="159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 t="s">
        <v>138</v>
      </c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</row>
    <row r="732" spans="1:60" outlineLevel="1">
      <c r="A732" s="167">
        <v>176</v>
      </c>
      <c r="B732" s="168" t="s">
        <v>865</v>
      </c>
      <c r="C732" s="177" t="s">
        <v>866</v>
      </c>
      <c r="D732" s="169" t="s">
        <v>497</v>
      </c>
      <c r="E732" s="170">
        <v>0.46168999999999999</v>
      </c>
      <c r="F732" s="171"/>
      <c r="G732" s="172">
        <f>ROUND(E732*F732,2)</f>
        <v>0</v>
      </c>
      <c r="H732" s="171"/>
      <c r="I732" s="172">
        <f>ROUND(E732*H732,2)</f>
        <v>0</v>
      </c>
      <c r="J732" s="171"/>
      <c r="K732" s="172">
        <f>ROUND(E732*J732,2)</f>
        <v>0</v>
      </c>
      <c r="L732" s="172">
        <v>21</v>
      </c>
      <c r="M732" s="172">
        <f>G732*(1+L732/100)</f>
        <v>0</v>
      </c>
      <c r="N732" s="172">
        <v>0</v>
      </c>
      <c r="O732" s="172">
        <f>ROUND(E732*N732,2)</f>
        <v>0</v>
      </c>
      <c r="P732" s="172">
        <v>0</v>
      </c>
      <c r="Q732" s="172">
        <f>ROUND(E732*P732,2)</f>
        <v>0</v>
      </c>
      <c r="R732" s="172" t="s">
        <v>836</v>
      </c>
      <c r="S732" s="172" t="s">
        <v>133</v>
      </c>
      <c r="T732" s="173" t="s">
        <v>133</v>
      </c>
      <c r="U732" s="159">
        <v>3.327</v>
      </c>
      <c r="V732" s="159">
        <f>ROUND(E732*U732,2)</f>
        <v>1.54</v>
      </c>
      <c r="W732" s="159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 t="s">
        <v>822</v>
      </c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</row>
    <row r="733" spans="1:60" outlineLevel="1">
      <c r="A733" s="157"/>
      <c r="B733" s="158"/>
      <c r="C733" s="248" t="s">
        <v>867</v>
      </c>
      <c r="D733" s="249"/>
      <c r="E733" s="249"/>
      <c r="F733" s="249"/>
      <c r="G733" s="249"/>
      <c r="H733" s="159"/>
      <c r="I733" s="159"/>
      <c r="J733" s="159"/>
      <c r="K733" s="159"/>
      <c r="L733" s="159"/>
      <c r="M733" s="159"/>
      <c r="N733" s="159"/>
      <c r="O733" s="159"/>
      <c r="P733" s="159"/>
      <c r="Q733" s="159"/>
      <c r="R733" s="159"/>
      <c r="S733" s="159"/>
      <c r="T733" s="159"/>
      <c r="U733" s="159"/>
      <c r="V733" s="159"/>
      <c r="W733" s="159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 t="s">
        <v>226</v>
      </c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</row>
    <row r="734" spans="1:60" outlineLevel="1">
      <c r="A734" s="157"/>
      <c r="B734" s="158"/>
      <c r="C734" s="183" t="s">
        <v>824</v>
      </c>
      <c r="D734" s="181"/>
      <c r="E734" s="182"/>
      <c r="F734" s="159"/>
      <c r="G734" s="159"/>
      <c r="H734" s="159"/>
      <c r="I734" s="159"/>
      <c r="J734" s="159"/>
      <c r="K734" s="159"/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 t="s">
        <v>228</v>
      </c>
      <c r="AH734" s="150">
        <v>0</v>
      </c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</row>
    <row r="735" spans="1:60" outlineLevel="1">
      <c r="A735" s="157"/>
      <c r="B735" s="158"/>
      <c r="C735" s="183" t="s">
        <v>868</v>
      </c>
      <c r="D735" s="181"/>
      <c r="E735" s="182"/>
      <c r="F735" s="159"/>
      <c r="G735" s="159"/>
      <c r="H735" s="159"/>
      <c r="I735" s="159"/>
      <c r="J735" s="159"/>
      <c r="K735" s="159"/>
      <c r="L735" s="159"/>
      <c r="M735" s="159"/>
      <c r="N735" s="159"/>
      <c r="O735" s="159"/>
      <c r="P735" s="159"/>
      <c r="Q735" s="159"/>
      <c r="R735" s="159"/>
      <c r="S735" s="159"/>
      <c r="T735" s="159"/>
      <c r="U735" s="159"/>
      <c r="V735" s="159"/>
      <c r="W735" s="159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 t="s">
        <v>228</v>
      </c>
      <c r="AH735" s="150">
        <v>0</v>
      </c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</row>
    <row r="736" spans="1:60" outlineLevel="1">
      <c r="A736" s="157"/>
      <c r="B736" s="158"/>
      <c r="C736" s="183" t="s">
        <v>869</v>
      </c>
      <c r="D736" s="181"/>
      <c r="E736" s="182">
        <v>0.46168999999999999</v>
      </c>
      <c r="F736" s="159"/>
      <c r="G736" s="159"/>
      <c r="H736" s="159"/>
      <c r="I736" s="159"/>
      <c r="J736" s="159"/>
      <c r="K736" s="159"/>
      <c r="L736" s="159"/>
      <c r="M736" s="159"/>
      <c r="N736" s="159"/>
      <c r="O736" s="159"/>
      <c r="P736" s="159"/>
      <c r="Q736" s="159"/>
      <c r="R736" s="159"/>
      <c r="S736" s="159"/>
      <c r="T736" s="159"/>
      <c r="U736" s="159"/>
      <c r="V736" s="159"/>
      <c r="W736" s="159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 t="s">
        <v>228</v>
      </c>
      <c r="AH736" s="150">
        <v>0</v>
      </c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</row>
    <row r="737" spans="1:60" outlineLevel="1">
      <c r="A737" s="157"/>
      <c r="B737" s="158"/>
      <c r="C737" s="235"/>
      <c r="D737" s="236"/>
      <c r="E737" s="236"/>
      <c r="F737" s="236"/>
      <c r="G737" s="236"/>
      <c r="H737" s="159"/>
      <c r="I737" s="159"/>
      <c r="J737" s="159"/>
      <c r="K737" s="159"/>
      <c r="L737" s="159"/>
      <c r="M737" s="159"/>
      <c r="N737" s="159"/>
      <c r="O737" s="159"/>
      <c r="P737" s="159"/>
      <c r="Q737" s="159"/>
      <c r="R737" s="159"/>
      <c r="S737" s="159"/>
      <c r="T737" s="159"/>
      <c r="U737" s="159"/>
      <c r="V737" s="159"/>
      <c r="W737" s="159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 t="s">
        <v>138</v>
      </c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</row>
    <row r="738" spans="1:60">
      <c r="A738" s="161" t="s">
        <v>128</v>
      </c>
      <c r="B738" s="162" t="s">
        <v>91</v>
      </c>
      <c r="C738" s="176" t="s">
        <v>92</v>
      </c>
      <c r="D738" s="163"/>
      <c r="E738" s="164"/>
      <c r="F738" s="165"/>
      <c r="G738" s="165">
        <f>SUMIF(AG739:AG748,"&lt;&gt;NOR",G739:G748)</f>
        <v>0</v>
      </c>
      <c r="H738" s="165"/>
      <c r="I738" s="165">
        <f>SUM(I739:I748)</f>
        <v>0</v>
      </c>
      <c r="J738" s="165"/>
      <c r="K738" s="165">
        <f>SUM(K739:K748)</f>
        <v>0</v>
      </c>
      <c r="L738" s="165"/>
      <c r="M738" s="165">
        <f>SUM(M739:M748)</f>
        <v>0</v>
      </c>
      <c r="N738" s="165"/>
      <c r="O738" s="165">
        <f>SUM(O739:O748)</f>
        <v>0.01</v>
      </c>
      <c r="P738" s="165"/>
      <c r="Q738" s="165">
        <f>SUM(Q739:Q748)</f>
        <v>0</v>
      </c>
      <c r="R738" s="165"/>
      <c r="S738" s="165"/>
      <c r="T738" s="166"/>
      <c r="U738" s="160"/>
      <c r="V738" s="160">
        <f>SUM(V739:V748)</f>
        <v>22.77</v>
      </c>
      <c r="W738" s="160"/>
      <c r="AG738" t="s">
        <v>129</v>
      </c>
    </row>
    <row r="739" spans="1:60" ht="22.5" outlineLevel="1">
      <c r="A739" s="167">
        <v>177</v>
      </c>
      <c r="B739" s="168" t="s">
        <v>870</v>
      </c>
      <c r="C739" s="177" t="s">
        <v>871</v>
      </c>
      <c r="D739" s="169" t="s">
        <v>222</v>
      </c>
      <c r="E739" s="170">
        <v>30</v>
      </c>
      <c r="F739" s="171"/>
      <c r="G739" s="172">
        <f>ROUND(E739*F739,2)</f>
        <v>0</v>
      </c>
      <c r="H739" s="171"/>
      <c r="I739" s="172">
        <f>ROUND(E739*H739,2)</f>
        <v>0</v>
      </c>
      <c r="J739" s="171"/>
      <c r="K739" s="172">
        <f>ROUND(E739*J739,2)</f>
        <v>0</v>
      </c>
      <c r="L739" s="172">
        <v>21</v>
      </c>
      <c r="M739" s="172">
        <f>G739*(1+L739/100)</f>
        <v>0</v>
      </c>
      <c r="N739" s="172">
        <v>1.2999999999999999E-4</v>
      </c>
      <c r="O739" s="172">
        <f>ROUND(E739*N739,2)</f>
        <v>0</v>
      </c>
      <c r="P739" s="172">
        <v>0</v>
      </c>
      <c r="Q739" s="172">
        <f>ROUND(E739*P739,2)</f>
        <v>0</v>
      </c>
      <c r="R739" s="172"/>
      <c r="S739" s="172" t="s">
        <v>201</v>
      </c>
      <c r="T739" s="173" t="s">
        <v>134</v>
      </c>
      <c r="U739" s="159">
        <v>0.156</v>
      </c>
      <c r="V739" s="159">
        <f>ROUND(E739*U739,2)</f>
        <v>4.68</v>
      </c>
      <c r="W739" s="159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 t="s">
        <v>224</v>
      </c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</row>
    <row r="740" spans="1:60" outlineLevel="1">
      <c r="A740" s="157"/>
      <c r="B740" s="158"/>
      <c r="C740" s="233" t="s">
        <v>872</v>
      </c>
      <c r="D740" s="234"/>
      <c r="E740" s="234"/>
      <c r="F740" s="234"/>
      <c r="G740" s="234"/>
      <c r="H740" s="159"/>
      <c r="I740" s="159"/>
      <c r="J740" s="159"/>
      <c r="K740" s="159"/>
      <c r="L740" s="159"/>
      <c r="M740" s="159"/>
      <c r="N740" s="159"/>
      <c r="O740" s="159"/>
      <c r="P740" s="159"/>
      <c r="Q740" s="159"/>
      <c r="R740" s="159"/>
      <c r="S740" s="159"/>
      <c r="T740" s="159"/>
      <c r="U740" s="159"/>
      <c r="V740" s="159"/>
      <c r="W740" s="159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 t="s">
        <v>136</v>
      </c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</row>
    <row r="741" spans="1:60" outlineLevel="1">
      <c r="A741" s="157"/>
      <c r="B741" s="158"/>
      <c r="C741" s="235"/>
      <c r="D741" s="236"/>
      <c r="E741" s="236"/>
      <c r="F741" s="236"/>
      <c r="G741" s="236"/>
      <c r="H741" s="159"/>
      <c r="I741" s="159"/>
      <c r="J741" s="159"/>
      <c r="K741" s="159"/>
      <c r="L741" s="159"/>
      <c r="M741" s="159"/>
      <c r="N741" s="159"/>
      <c r="O741" s="159"/>
      <c r="P741" s="159"/>
      <c r="Q741" s="159"/>
      <c r="R741" s="159"/>
      <c r="S741" s="159"/>
      <c r="T741" s="159"/>
      <c r="U741" s="159"/>
      <c r="V741" s="159"/>
      <c r="W741" s="159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 t="s">
        <v>138</v>
      </c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</row>
    <row r="742" spans="1:60" outlineLevel="1">
      <c r="A742" s="167">
        <v>178</v>
      </c>
      <c r="B742" s="168" t="s">
        <v>873</v>
      </c>
      <c r="C742" s="177" t="s">
        <v>874</v>
      </c>
      <c r="D742" s="169" t="s">
        <v>222</v>
      </c>
      <c r="E742" s="170">
        <v>30</v>
      </c>
      <c r="F742" s="171"/>
      <c r="G742" s="172">
        <f>ROUND(E742*F742,2)</f>
        <v>0</v>
      </c>
      <c r="H742" s="171"/>
      <c r="I742" s="172">
        <f>ROUND(E742*H742,2)</f>
        <v>0</v>
      </c>
      <c r="J742" s="171"/>
      <c r="K742" s="172">
        <f>ROUND(E742*J742,2)</f>
        <v>0</v>
      </c>
      <c r="L742" s="172">
        <v>21</v>
      </c>
      <c r="M742" s="172">
        <f>G742*(1+L742/100)</f>
        <v>0</v>
      </c>
      <c r="N742" s="172">
        <v>1.2999999999999999E-4</v>
      </c>
      <c r="O742" s="172">
        <f>ROUND(E742*N742,2)</f>
        <v>0</v>
      </c>
      <c r="P742" s="172">
        <v>0</v>
      </c>
      <c r="Q742" s="172">
        <f>ROUND(E742*P742,2)</f>
        <v>0</v>
      </c>
      <c r="R742" s="172"/>
      <c r="S742" s="172" t="s">
        <v>201</v>
      </c>
      <c r="T742" s="173" t="s">
        <v>134</v>
      </c>
      <c r="U742" s="159">
        <v>0.156</v>
      </c>
      <c r="V742" s="159">
        <f>ROUND(E742*U742,2)</f>
        <v>4.68</v>
      </c>
      <c r="W742" s="159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 t="s">
        <v>224</v>
      </c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</row>
    <row r="743" spans="1:60" outlineLevel="1">
      <c r="A743" s="157"/>
      <c r="B743" s="158"/>
      <c r="C743" s="233" t="s">
        <v>875</v>
      </c>
      <c r="D743" s="234"/>
      <c r="E743" s="234"/>
      <c r="F743" s="234"/>
      <c r="G743" s="234"/>
      <c r="H743" s="159"/>
      <c r="I743" s="159"/>
      <c r="J743" s="159"/>
      <c r="K743" s="159"/>
      <c r="L743" s="159"/>
      <c r="M743" s="159"/>
      <c r="N743" s="159"/>
      <c r="O743" s="159"/>
      <c r="P743" s="159"/>
      <c r="Q743" s="159"/>
      <c r="R743" s="159"/>
      <c r="S743" s="159"/>
      <c r="T743" s="159"/>
      <c r="U743" s="159"/>
      <c r="V743" s="159"/>
      <c r="W743" s="159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 t="s">
        <v>136</v>
      </c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</row>
    <row r="744" spans="1:60" outlineLevel="1">
      <c r="A744" s="157"/>
      <c r="B744" s="158"/>
      <c r="C744" s="235"/>
      <c r="D744" s="236"/>
      <c r="E744" s="236"/>
      <c r="F744" s="236"/>
      <c r="G744" s="236"/>
      <c r="H744" s="159"/>
      <c r="I744" s="159"/>
      <c r="J744" s="159"/>
      <c r="K744" s="159"/>
      <c r="L744" s="159"/>
      <c r="M744" s="159"/>
      <c r="N744" s="159"/>
      <c r="O744" s="159"/>
      <c r="P744" s="159"/>
      <c r="Q744" s="159"/>
      <c r="R744" s="159"/>
      <c r="S744" s="159"/>
      <c r="T744" s="159"/>
      <c r="U744" s="159"/>
      <c r="V744" s="159"/>
      <c r="W744" s="159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 t="s">
        <v>138</v>
      </c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</row>
    <row r="745" spans="1:60" outlineLevel="1">
      <c r="A745" s="167">
        <v>179</v>
      </c>
      <c r="B745" s="168" t="s">
        <v>876</v>
      </c>
      <c r="C745" s="177" t="s">
        <v>877</v>
      </c>
      <c r="D745" s="169" t="s">
        <v>222</v>
      </c>
      <c r="E745" s="170">
        <v>30</v>
      </c>
      <c r="F745" s="171"/>
      <c r="G745" s="172">
        <f>ROUND(E745*F745,2)</f>
        <v>0</v>
      </c>
      <c r="H745" s="171"/>
      <c r="I745" s="172">
        <f>ROUND(E745*H745,2)</f>
        <v>0</v>
      </c>
      <c r="J745" s="171"/>
      <c r="K745" s="172">
        <f>ROUND(E745*J745,2)</f>
        <v>0</v>
      </c>
      <c r="L745" s="172">
        <v>21</v>
      </c>
      <c r="M745" s="172">
        <f>G745*(1+L745/100)</f>
        <v>0</v>
      </c>
      <c r="N745" s="172">
        <v>4.2000000000000002E-4</v>
      </c>
      <c r="O745" s="172">
        <f>ROUND(E745*N745,2)</f>
        <v>0.01</v>
      </c>
      <c r="P745" s="172">
        <v>0</v>
      </c>
      <c r="Q745" s="172">
        <f>ROUND(E745*P745,2)</f>
        <v>0</v>
      </c>
      <c r="R745" s="172"/>
      <c r="S745" s="172" t="s">
        <v>201</v>
      </c>
      <c r="T745" s="173" t="s">
        <v>878</v>
      </c>
      <c r="U745" s="159">
        <v>0.44700000000000001</v>
      </c>
      <c r="V745" s="159">
        <f>ROUND(E745*U745,2)</f>
        <v>13.41</v>
      </c>
      <c r="W745" s="159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 t="s">
        <v>224</v>
      </c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</row>
    <row r="746" spans="1:60" outlineLevel="1">
      <c r="A746" s="157"/>
      <c r="B746" s="158"/>
      <c r="C746" s="233" t="s">
        <v>879</v>
      </c>
      <c r="D746" s="234"/>
      <c r="E746" s="234"/>
      <c r="F746" s="234"/>
      <c r="G746" s="234"/>
      <c r="H746" s="159"/>
      <c r="I746" s="159"/>
      <c r="J746" s="159"/>
      <c r="K746" s="159"/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 t="s">
        <v>136</v>
      </c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</row>
    <row r="747" spans="1:60" outlineLevel="1">
      <c r="A747" s="157"/>
      <c r="B747" s="158"/>
      <c r="C747" s="239" t="s">
        <v>872</v>
      </c>
      <c r="D747" s="240"/>
      <c r="E747" s="240"/>
      <c r="F747" s="240"/>
      <c r="G747" s="240"/>
      <c r="H747" s="159"/>
      <c r="I747" s="159"/>
      <c r="J747" s="159"/>
      <c r="K747" s="159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 t="s">
        <v>136</v>
      </c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</row>
    <row r="748" spans="1:60" outlineLevel="1">
      <c r="A748" s="157"/>
      <c r="B748" s="158"/>
      <c r="C748" s="235"/>
      <c r="D748" s="236"/>
      <c r="E748" s="236"/>
      <c r="F748" s="236"/>
      <c r="G748" s="236"/>
      <c r="H748" s="159"/>
      <c r="I748" s="159"/>
      <c r="J748" s="159"/>
      <c r="K748" s="159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 t="s">
        <v>138</v>
      </c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</row>
    <row r="749" spans="1:60">
      <c r="A749" s="161" t="s">
        <v>128</v>
      </c>
      <c r="B749" s="162" t="s">
        <v>95</v>
      </c>
      <c r="C749" s="176" t="s">
        <v>96</v>
      </c>
      <c r="D749" s="163"/>
      <c r="E749" s="164"/>
      <c r="F749" s="165"/>
      <c r="G749" s="165">
        <f>SUMIF(AG750:AG786,"&lt;&gt;NOR",G750:G786)</f>
        <v>0</v>
      </c>
      <c r="H749" s="165"/>
      <c r="I749" s="165">
        <f>SUM(I750:I786)</f>
        <v>0</v>
      </c>
      <c r="J749" s="165"/>
      <c r="K749" s="165">
        <f>SUM(K750:K786)</f>
        <v>0</v>
      </c>
      <c r="L749" s="165"/>
      <c r="M749" s="165">
        <f>SUM(M750:M786)</f>
        <v>0</v>
      </c>
      <c r="N749" s="165"/>
      <c r="O749" s="165">
        <f>SUM(O750:O786)</f>
        <v>6.9799999999999995</v>
      </c>
      <c r="P749" s="165"/>
      <c r="Q749" s="165">
        <f>SUM(Q750:Q786)</f>
        <v>0</v>
      </c>
      <c r="R749" s="165"/>
      <c r="S749" s="165"/>
      <c r="T749" s="166"/>
      <c r="U749" s="160"/>
      <c r="V749" s="160">
        <f>SUM(V750:V786)</f>
        <v>213.12</v>
      </c>
      <c r="W749" s="160"/>
      <c r="AG749" t="s">
        <v>129</v>
      </c>
    </row>
    <row r="750" spans="1:60" outlineLevel="1">
      <c r="A750" s="167">
        <v>180</v>
      </c>
      <c r="B750" s="168" t="s">
        <v>880</v>
      </c>
      <c r="C750" s="177" t="s">
        <v>881</v>
      </c>
      <c r="D750" s="169" t="s">
        <v>249</v>
      </c>
      <c r="E750" s="170">
        <v>21</v>
      </c>
      <c r="F750" s="171"/>
      <c r="G750" s="172">
        <f>ROUND(E750*F750,2)</f>
        <v>0</v>
      </c>
      <c r="H750" s="171"/>
      <c r="I750" s="172">
        <f>ROUND(E750*H750,2)</f>
        <v>0</v>
      </c>
      <c r="J750" s="171"/>
      <c r="K750" s="172">
        <f>ROUND(E750*J750,2)</f>
        <v>0</v>
      </c>
      <c r="L750" s="172">
        <v>21</v>
      </c>
      <c r="M750" s="172">
        <f>G750*(1+L750/100)</f>
        <v>0</v>
      </c>
      <c r="N750" s="172">
        <v>2.7E-4</v>
      </c>
      <c r="O750" s="172">
        <f>ROUND(E750*N750,2)</f>
        <v>0.01</v>
      </c>
      <c r="P750" s="172">
        <v>0</v>
      </c>
      <c r="Q750" s="172">
        <f>ROUND(E750*P750,2)</f>
        <v>0</v>
      </c>
      <c r="R750" s="172"/>
      <c r="S750" s="172" t="s">
        <v>133</v>
      </c>
      <c r="T750" s="173" t="s">
        <v>133</v>
      </c>
      <c r="U750" s="159">
        <v>0.7228</v>
      </c>
      <c r="V750" s="159">
        <f>ROUND(E750*U750,2)</f>
        <v>15.18</v>
      </c>
      <c r="W750" s="159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 t="s">
        <v>224</v>
      </c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</row>
    <row r="751" spans="1:60" outlineLevel="1">
      <c r="A751" s="157"/>
      <c r="B751" s="158"/>
      <c r="C751" s="237"/>
      <c r="D751" s="238"/>
      <c r="E751" s="238"/>
      <c r="F751" s="238"/>
      <c r="G751" s="238"/>
      <c r="H751" s="159"/>
      <c r="I751" s="159"/>
      <c r="J751" s="159"/>
      <c r="K751" s="159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 t="s">
        <v>138</v>
      </c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</row>
    <row r="752" spans="1:60" outlineLevel="1">
      <c r="A752" s="167">
        <v>181</v>
      </c>
      <c r="B752" s="168" t="s">
        <v>882</v>
      </c>
      <c r="C752" s="177" t="s">
        <v>883</v>
      </c>
      <c r="D752" s="169" t="s">
        <v>249</v>
      </c>
      <c r="E752" s="170">
        <v>11</v>
      </c>
      <c r="F752" s="171"/>
      <c r="G752" s="172">
        <f>ROUND(E752*F752,2)</f>
        <v>0</v>
      </c>
      <c r="H752" s="171"/>
      <c r="I752" s="172">
        <f>ROUND(E752*H752,2)</f>
        <v>0</v>
      </c>
      <c r="J752" s="171"/>
      <c r="K752" s="172">
        <f>ROUND(E752*J752,2)</f>
        <v>0</v>
      </c>
      <c r="L752" s="172">
        <v>21</v>
      </c>
      <c r="M752" s="172">
        <f>G752*(1+L752/100)</f>
        <v>0</v>
      </c>
      <c r="N752" s="172">
        <v>1.2199999999999999E-3</v>
      </c>
      <c r="O752" s="172">
        <f>ROUND(E752*N752,2)</f>
        <v>0.01</v>
      </c>
      <c r="P752" s="172">
        <v>0</v>
      </c>
      <c r="Q752" s="172">
        <f>ROUND(E752*P752,2)</f>
        <v>0</v>
      </c>
      <c r="R752" s="172"/>
      <c r="S752" s="172" t="s">
        <v>133</v>
      </c>
      <c r="T752" s="173" t="s">
        <v>133</v>
      </c>
      <c r="U752" s="159">
        <v>2.6295999999999999</v>
      </c>
      <c r="V752" s="159">
        <f>ROUND(E752*U752,2)</f>
        <v>28.93</v>
      </c>
      <c r="W752" s="159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 t="s">
        <v>224</v>
      </c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</row>
    <row r="753" spans="1:60" outlineLevel="1">
      <c r="A753" s="157"/>
      <c r="B753" s="158"/>
      <c r="C753" s="237"/>
      <c r="D753" s="238"/>
      <c r="E753" s="238"/>
      <c r="F753" s="238"/>
      <c r="G753" s="238"/>
      <c r="H753" s="159"/>
      <c r="I753" s="159"/>
      <c r="J753" s="159"/>
      <c r="K753" s="159"/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 t="s">
        <v>138</v>
      </c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</row>
    <row r="754" spans="1:60" outlineLevel="1">
      <c r="A754" s="167">
        <v>182</v>
      </c>
      <c r="B754" s="168" t="s">
        <v>884</v>
      </c>
      <c r="C754" s="177" t="s">
        <v>885</v>
      </c>
      <c r="D754" s="169" t="s">
        <v>249</v>
      </c>
      <c r="E754" s="170">
        <v>21</v>
      </c>
      <c r="F754" s="171"/>
      <c r="G754" s="172">
        <f>ROUND(E754*F754,2)</f>
        <v>0</v>
      </c>
      <c r="H754" s="171"/>
      <c r="I754" s="172">
        <f>ROUND(E754*H754,2)</f>
        <v>0</v>
      </c>
      <c r="J754" s="171"/>
      <c r="K754" s="172">
        <f>ROUND(E754*J754,2)</f>
        <v>0</v>
      </c>
      <c r="L754" s="172">
        <v>21</v>
      </c>
      <c r="M754" s="172">
        <f>G754*(1+L754/100)</f>
        <v>0</v>
      </c>
      <c r="N754" s="172">
        <v>1.92E-3</v>
      </c>
      <c r="O754" s="172">
        <f>ROUND(E754*N754,2)</f>
        <v>0.04</v>
      </c>
      <c r="P754" s="172">
        <v>0</v>
      </c>
      <c r="Q754" s="172">
        <f>ROUND(E754*P754,2)</f>
        <v>0</v>
      </c>
      <c r="R754" s="172"/>
      <c r="S754" s="172" t="s">
        <v>133</v>
      </c>
      <c r="T754" s="173" t="s">
        <v>133</v>
      </c>
      <c r="U754" s="159">
        <v>3.5194000000000001</v>
      </c>
      <c r="V754" s="159">
        <f>ROUND(E754*U754,2)</f>
        <v>73.91</v>
      </c>
      <c r="W754" s="159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 t="s">
        <v>224</v>
      </c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</row>
    <row r="755" spans="1:60" outlineLevel="1">
      <c r="A755" s="157"/>
      <c r="B755" s="158"/>
      <c r="C755" s="237"/>
      <c r="D755" s="238"/>
      <c r="E755" s="238"/>
      <c r="F755" s="238"/>
      <c r="G755" s="238"/>
      <c r="H755" s="159"/>
      <c r="I755" s="159"/>
      <c r="J755" s="159"/>
      <c r="K755" s="159"/>
      <c r="L755" s="159"/>
      <c r="M755" s="159"/>
      <c r="N755" s="159"/>
      <c r="O755" s="159"/>
      <c r="P755" s="159"/>
      <c r="Q755" s="159"/>
      <c r="R755" s="159"/>
      <c r="S755" s="159"/>
      <c r="T755" s="159"/>
      <c r="U755" s="159"/>
      <c r="V755" s="159"/>
      <c r="W755" s="159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 t="s">
        <v>138</v>
      </c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</row>
    <row r="756" spans="1:60" outlineLevel="1">
      <c r="A756" s="167">
        <v>183</v>
      </c>
      <c r="B756" s="168" t="s">
        <v>886</v>
      </c>
      <c r="C756" s="177" t="s">
        <v>887</v>
      </c>
      <c r="D756" s="169" t="s">
        <v>249</v>
      </c>
      <c r="E756" s="170">
        <v>21</v>
      </c>
      <c r="F756" s="171"/>
      <c r="G756" s="172">
        <f>ROUND(E756*F756,2)</f>
        <v>0</v>
      </c>
      <c r="H756" s="171"/>
      <c r="I756" s="172">
        <f>ROUND(E756*H756,2)</f>
        <v>0</v>
      </c>
      <c r="J756" s="171"/>
      <c r="K756" s="172">
        <f>ROUND(E756*J756,2)</f>
        <v>0</v>
      </c>
      <c r="L756" s="172">
        <v>21</v>
      </c>
      <c r="M756" s="172">
        <f>G756*(1+L756/100)</f>
        <v>0</v>
      </c>
      <c r="N756" s="172">
        <v>2.7119999999999998E-2</v>
      </c>
      <c r="O756" s="172">
        <f>ROUND(E756*N756,2)</f>
        <v>0.56999999999999995</v>
      </c>
      <c r="P756" s="172">
        <v>0</v>
      </c>
      <c r="Q756" s="172">
        <f>ROUND(E756*P756,2)</f>
        <v>0</v>
      </c>
      <c r="R756" s="172"/>
      <c r="S756" s="172" t="s">
        <v>133</v>
      </c>
      <c r="T756" s="173" t="s">
        <v>133</v>
      </c>
      <c r="U756" s="159">
        <v>0.69399999999999995</v>
      </c>
      <c r="V756" s="159">
        <f>ROUND(E756*U756,2)</f>
        <v>14.57</v>
      </c>
      <c r="W756" s="159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 t="s">
        <v>224</v>
      </c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</row>
    <row r="757" spans="1:60" outlineLevel="1">
      <c r="A757" s="157"/>
      <c r="B757" s="158"/>
      <c r="C757" s="237"/>
      <c r="D757" s="238"/>
      <c r="E757" s="238"/>
      <c r="F757" s="238"/>
      <c r="G757" s="238"/>
      <c r="H757" s="159"/>
      <c r="I757" s="159"/>
      <c r="J757" s="159"/>
      <c r="K757" s="159"/>
      <c r="L757" s="159"/>
      <c r="M757" s="159"/>
      <c r="N757" s="159"/>
      <c r="O757" s="159"/>
      <c r="P757" s="159"/>
      <c r="Q757" s="159"/>
      <c r="R757" s="159"/>
      <c r="S757" s="159"/>
      <c r="T757" s="159"/>
      <c r="U757" s="159"/>
      <c r="V757" s="159"/>
      <c r="W757" s="159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 t="s">
        <v>138</v>
      </c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</row>
    <row r="758" spans="1:60" outlineLevel="1">
      <c r="A758" s="167">
        <v>184</v>
      </c>
      <c r="B758" s="168" t="s">
        <v>888</v>
      </c>
      <c r="C758" s="177" t="s">
        <v>889</v>
      </c>
      <c r="D758" s="169" t="s">
        <v>249</v>
      </c>
      <c r="E758" s="170">
        <v>21</v>
      </c>
      <c r="F758" s="171"/>
      <c r="G758" s="172">
        <f>ROUND(E758*F758,2)</f>
        <v>0</v>
      </c>
      <c r="H758" s="171"/>
      <c r="I758" s="172">
        <f>ROUND(E758*H758,2)</f>
        <v>0</v>
      </c>
      <c r="J758" s="171"/>
      <c r="K758" s="172">
        <f>ROUND(E758*J758,2)</f>
        <v>0</v>
      </c>
      <c r="L758" s="172">
        <v>21</v>
      </c>
      <c r="M758" s="172">
        <f>G758*(1+L758/100)</f>
        <v>0</v>
      </c>
      <c r="N758" s="172">
        <v>5.9709999999999999E-2</v>
      </c>
      <c r="O758" s="172">
        <f>ROUND(E758*N758,2)</f>
        <v>1.25</v>
      </c>
      <c r="P758" s="172">
        <v>0</v>
      </c>
      <c r="Q758" s="172">
        <f>ROUND(E758*P758,2)</f>
        <v>0</v>
      </c>
      <c r="R758" s="172"/>
      <c r="S758" s="172" t="s">
        <v>133</v>
      </c>
      <c r="T758" s="173" t="s">
        <v>133</v>
      </c>
      <c r="U758" s="159">
        <v>1.66</v>
      </c>
      <c r="V758" s="159">
        <f>ROUND(E758*U758,2)</f>
        <v>34.86</v>
      </c>
      <c r="W758" s="159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 t="s">
        <v>224</v>
      </c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</row>
    <row r="759" spans="1:60" outlineLevel="1">
      <c r="A759" s="157"/>
      <c r="B759" s="158"/>
      <c r="C759" s="233" t="s">
        <v>890</v>
      </c>
      <c r="D759" s="234"/>
      <c r="E759" s="234"/>
      <c r="F759" s="234"/>
      <c r="G759" s="234"/>
      <c r="H759" s="159"/>
      <c r="I759" s="159"/>
      <c r="J759" s="159"/>
      <c r="K759" s="159"/>
      <c r="L759" s="159"/>
      <c r="M759" s="159"/>
      <c r="N759" s="159"/>
      <c r="O759" s="159"/>
      <c r="P759" s="159"/>
      <c r="Q759" s="159"/>
      <c r="R759" s="159"/>
      <c r="S759" s="159"/>
      <c r="T759" s="159"/>
      <c r="U759" s="159"/>
      <c r="V759" s="159"/>
      <c r="W759" s="159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 t="s">
        <v>136</v>
      </c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</row>
    <row r="760" spans="1:60" outlineLevel="1">
      <c r="A760" s="157"/>
      <c r="B760" s="158"/>
      <c r="C760" s="235"/>
      <c r="D760" s="236"/>
      <c r="E760" s="236"/>
      <c r="F760" s="236"/>
      <c r="G760" s="236"/>
      <c r="H760" s="159"/>
      <c r="I760" s="159"/>
      <c r="J760" s="159"/>
      <c r="K760" s="159"/>
      <c r="L760" s="159"/>
      <c r="M760" s="159"/>
      <c r="N760" s="159"/>
      <c r="O760" s="159"/>
      <c r="P760" s="159"/>
      <c r="Q760" s="159"/>
      <c r="R760" s="159"/>
      <c r="S760" s="159"/>
      <c r="T760" s="159"/>
      <c r="U760" s="159"/>
      <c r="V760" s="159"/>
      <c r="W760" s="159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 t="s">
        <v>138</v>
      </c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</row>
    <row r="761" spans="1:60" outlineLevel="1">
      <c r="A761" s="167">
        <v>185</v>
      </c>
      <c r="B761" s="168" t="s">
        <v>891</v>
      </c>
      <c r="C761" s="177" t="s">
        <v>892</v>
      </c>
      <c r="D761" s="169" t="s">
        <v>816</v>
      </c>
      <c r="E761" s="170">
        <v>1</v>
      </c>
      <c r="F761" s="171"/>
      <c r="G761" s="172">
        <f>ROUND(E761*F761,2)</f>
        <v>0</v>
      </c>
      <c r="H761" s="171"/>
      <c r="I761" s="172">
        <f>ROUND(E761*H761,2)</f>
        <v>0</v>
      </c>
      <c r="J761" s="171"/>
      <c r="K761" s="172">
        <f>ROUND(E761*J761,2)</f>
        <v>0</v>
      </c>
      <c r="L761" s="172">
        <v>21</v>
      </c>
      <c r="M761" s="172">
        <f>G761*(1+L761/100)</f>
        <v>0</v>
      </c>
      <c r="N761" s="172">
        <v>1.92E-3</v>
      </c>
      <c r="O761" s="172">
        <f>ROUND(E761*N761,2)</f>
        <v>0</v>
      </c>
      <c r="P761" s="172">
        <v>0</v>
      </c>
      <c r="Q761" s="172">
        <f>ROUND(E761*P761,2)</f>
        <v>0</v>
      </c>
      <c r="R761" s="172"/>
      <c r="S761" s="172" t="s">
        <v>201</v>
      </c>
      <c r="T761" s="173" t="s">
        <v>134</v>
      </c>
      <c r="U761" s="159">
        <v>3.5194000000000001</v>
      </c>
      <c r="V761" s="159">
        <f>ROUND(E761*U761,2)</f>
        <v>3.52</v>
      </c>
      <c r="W761" s="159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 t="s">
        <v>224</v>
      </c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</row>
    <row r="762" spans="1:60" outlineLevel="1">
      <c r="A762" s="157"/>
      <c r="B762" s="158"/>
      <c r="C762" s="233" t="s">
        <v>893</v>
      </c>
      <c r="D762" s="234"/>
      <c r="E762" s="234"/>
      <c r="F762" s="234"/>
      <c r="G762" s="234"/>
      <c r="H762" s="159"/>
      <c r="I762" s="159"/>
      <c r="J762" s="159"/>
      <c r="K762" s="159"/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 t="s">
        <v>136</v>
      </c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</row>
    <row r="763" spans="1:60" outlineLevel="1">
      <c r="A763" s="157"/>
      <c r="B763" s="158"/>
      <c r="C763" s="239" t="s">
        <v>894</v>
      </c>
      <c r="D763" s="240"/>
      <c r="E763" s="240"/>
      <c r="F763" s="240"/>
      <c r="G763" s="240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 t="s">
        <v>136</v>
      </c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</row>
    <row r="764" spans="1:60" outlineLevel="1">
      <c r="A764" s="157"/>
      <c r="B764" s="158"/>
      <c r="C764" s="235"/>
      <c r="D764" s="236"/>
      <c r="E764" s="236"/>
      <c r="F764" s="236"/>
      <c r="G764" s="236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 t="s">
        <v>138</v>
      </c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</row>
    <row r="765" spans="1:60" outlineLevel="1">
      <c r="A765" s="167">
        <v>186</v>
      </c>
      <c r="B765" s="168" t="s">
        <v>895</v>
      </c>
      <c r="C765" s="177" t="s">
        <v>896</v>
      </c>
      <c r="D765" s="169" t="s">
        <v>249</v>
      </c>
      <c r="E765" s="170">
        <v>30</v>
      </c>
      <c r="F765" s="171"/>
      <c r="G765" s="172">
        <f>ROUND(E765*F765,2)</f>
        <v>0</v>
      </c>
      <c r="H765" s="171"/>
      <c r="I765" s="172">
        <f>ROUND(E765*H765,2)</f>
        <v>0</v>
      </c>
      <c r="J765" s="171"/>
      <c r="K765" s="172">
        <f>ROUND(E765*J765,2)</f>
        <v>0</v>
      </c>
      <c r="L765" s="172">
        <v>21</v>
      </c>
      <c r="M765" s="172">
        <f>G765*(1+L765/100)</f>
        <v>0</v>
      </c>
      <c r="N765" s="172">
        <v>4.231E-2</v>
      </c>
      <c r="O765" s="172">
        <f>ROUND(E765*N765,2)</f>
        <v>1.27</v>
      </c>
      <c r="P765" s="172">
        <v>0</v>
      </c>
      <c r="Q765" s="172">
        <f>ROUND(E765*P765,2)</f>
        <v>0</v>
      </c>
      <c r="R765" s="172"/>
      <c r="S765" s="172" t="s">
        <v>201</v>
      </c>
      <c r="T765" s="173" t="s">
        <v>878</v>
      </c>
      <c r="U765" s="159">
        <v>1.405</v>
      </c>
      <c r="V765" s="159">
        <f>ROUND(E765*U765,2)</f>
        <v>42.15</v>
      </c>
      <c r="W765" s="159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 t="s">
        <v>224</v>
      </c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</row>
    <row r="766" spans="1:60" outlineLevel="1">
      <c r="A766" s="157"/>
      <c r="B766" s="158"/>
      <c r="C766" s="233" t="s">
        <v>890</v>
      </c>
      <c r="D766" s="234"/>
      <c r="E766" s="234"/>
      <c r="F766" s="234"/>
      <c r="G766" s="234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 t="s">
        <v>136</v>
      </c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</row>
    <row r="767" spans="1:60" outlineLevel="1">
      <c r="A767" s="157"/>
      <c r="B767" s="158"/>
      <c r="C767" s="239" t="s">
        <v>897</v>
      </c>
      <c r="D767" s="240"/>
      <c r="E767" s="240"/>
      <c r="F767" s="240"/>
      <c r="G767" s="240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 t="s">
        <v>136</v>
      </c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</row>
    <row r="768" spans="1:60" outlineLevel="1">
      <c r="A768" s="157"/>
      <c r="B768" s="158"/>
      <c r="C768" s="183" t="s">
        <v>898</v>
      </c>
      <c r="D768" s="181"/>
      <c r="E768" s="182">
        <v>12</v>
      </c>
      <c r="F768" s="159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 t="s">
        <v>228</v>
      </c>
      <c r="AH768" s="150">
        <v>0</v>
      </c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</row>
    <row r="769" spans="1:60" outlineLevel="1">
      <c r="A769" s="157"/>
      <c r="B769" s="158"/>
      <c r="C769" s="183" t="s">
        <v>899</v>
      </c>
      <c r="D769" s="181"/>
      <c r="E769" s="182">
        <v>18</v>
      </c>
      <c r="F769" s="159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 t="s">
        <v>228</v>
      </c>
      <c r="AH769" s="150">
        <v>0</v>
      </c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</row>
    <row r="770" spans="1:60" outlineLevel="1">
      <c r="A770" s="157"/>
      <c r="B770" s="158"/>
      <c r="C770" s="235"/>
      <c r="D770" s="236"/>
      <c r="E770" s="236"/>
      <c r="F770" s="236"/>
      <c r="G770" s="236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 t="s">
        <v>138</v>
      </c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</row>
    <row r="771" spans="1:60" outlineLevel="1">
      <c r="A771" s="167">
        <v>187</v>
      </c>
      <c r="B771" s="168" t="s">
        <v>900</v>
      </c>
      <c r="C771" s="177" t="s">
        <v>901</v>
      </c>
      <c r="D771" s="169" t="s">
        <v>249</v>
      </c>
      <c r="E771" s="170">
        <v>11</v>
      </c>
      <c r="F771" s="171"/>
      <c r="G771" s="172">
        <f>ROUND(E771*F771,2)</f>
        <v>0</v>
      </c>
      <c r="H771" s="171"/>
      <c r="I771" s="172">
        <f>ROUND(E771*H771,2)</f>
        <v>0</v>
      </c>
      <c r="J771" s="171"/>
      <c r="K771" s="172">
        <f>ROUND(E771*J771,2)</f>
        <v>0</v>
      </c>
      <c r="L771" s="172">
        <v>21</v>
      </c>
      <c r="M771" s="172">
        <f>G771*(1+L771/100)</f>
        <v>0</v>
      </c>
      <c r="N771" s="172">
        <v>0.112</v>
      </c>
      <c r="O771" s="172">
        <f>ROUND(E771*N771,2)</f>
        <v>1.23</v>
      </c>
      <c r="P771" s="172">
        <v>0</v>
      </c>
      <c r="Q771" s="172">
        <f>ROUND(E771*P771,2)</f>
        <v>0</v>
      </c>
      <c r="R771" s="172"/>
      <c r="S771" s="172" t="s">
        <v>201</v>
      </c>
      <c r="T771" s="173" t="s">
        <v>134</v>
      </c>
      <c r="U771" s="159">
        <v>0</v>
      </c>
      <c r="V771" s="159">
        <f>ROUND(E771*U771,2)</f>
        <v>0</v>
      </c>
      <c r="W771" s="159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 t="s">
        <v>488</v>
      </c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</row>
    <row r="772" spans="1:60" outlineLevel="1">
      <c r="A772" s="157"/>
      <c r="B772" s="158"/>
      <c r="C772" s="237"/>
      <c r="D772" s="238"/>
      <c r="E772" s="238"/>
      <c r="F772" s="238"/>
      <c r="G772" s="238"/>
      <c r="H772" s="159"/>
      <c r="I772" s="159"/>
      <c r="J772" s="159"/>
      <c r="K772" s="159"/>
      <c r="L772" s="159"/>
      <c r="M772" s="159"/>
      <c r="N772" s="159"/>
      <c r="O772" s="159"/>
      <c r="P772" s="159"/>
      <c r="Q772" s="159"/>
      <c r="R772" s="159"/>
      <c r="S772" s="159"/>
      <c r="T772" s="159"/>
      <c r="U772" s="159"/>
      <c r="V772" s="159"/>
      <c r="W772" s="159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 t="s">
        <v>138</v>
      </c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</row>
    <row r="773" spans="1:60" ht="22.5" outlineLevel="1">
      <c r="A773" s="167">
        <v>188</v>
      </c>
      <c r="B773" s="168" t="s">
        <v>902</v>
      </c>
      <c r="C773" s="177" t="s">
        <v>903</v>
      </c>
      <c r="D773" s="169" t="s">
        <v>249</v>
      </c>
      <c r="E773" s="170">
        <v>21</v>
      </c>
      <c r="F773" s="171"/>
      <c r="G773" s="172">
        <f>ROUND(E773*F773,2)</f>
        <v>0</v>
      </c>
      <c r="H773" s="171"/>
      <c r="I773" s="172">
        <f>ROUND(E773*H773,2)</f>
        <v>0</v>
      </c>
      <c r="J773" s="171"/>
      <c r="K773" s="172">
        <f>ROUND(E773*J773,2)</f>
        <v>0</v>
      </c>
      <c r="L773" s="172">
        <v>21</v>
      </c>
      <c r="M773" s="172">
        <f>G773*(1+L773/100)</f>
        <v>0</v>
      </c>
      <c r="N773" s="172">
        <v>4.6600000000000003E-2</v>
      </c>
      <c r="O773" s="172">
        <f>ROUND(E773*N773,2)</f>
        <v>0.98</v>
      </c>
      <c r="P773" s="172">
        <v>0</v>
      </c>
      <c r="Q773" s="172">
        <f>ROUND(E773*P773,2)</f>
        <v>0</v>
      </c>
      <c r="R773" s="172" t="s">
        <v>487</v>
      </c>
      <c r="S773" s="172" t="s">
        <v>133</v>
      </c>
      <c r="T773" s="173" t="s">
        <v>133</v>
      </c>
      <c r="U773" s="159">
        <v>0</v>
      </c>
      <c r="V773" s="159">
        <f>ROUND(E773*U773,2)</f>
        <v>0</v>
      </c>
      <c r="W773" s="159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 t="s">
        <v>488</v>
      </c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</row>
    <row r="774" spans="1:60" outlineLevel="1">
      <c r="A774" s="157"/>
      <c r="B774" s="158"/>
      <c r="C774" s="233" t="s">
        <v>904</v>
      </c>
      <c r="D774" s="234"/>
      <c r="E774" s="234"/>
      <c r="F774" s="234"/>
      <c r="G774" s="234"/>
      <c r="H774" s="159"/>
      <c r="I774" s="159"/>
      <c r="J774" s="159"/>
      <c r="K774" s="159"/>
      <c r="L774" s="159"/>
      <c r="M774" s="159"/>
      <c r="N774" s="159"/>
      <c r="O774" s="159"/>
      <c r="P774" s="159"/>
      <c r="Q774" s="159"/>
      <c r="R774" s="159"/>
      <c r="S774" s="159"/>
      <c r="T774" s="159"/>
      <c r="U774" s="159"/>
      <c r="V774" s="159"/>
      <c r="W774" s="159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 t="s">
        <v>136</v>
      </c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</row>
    <row r="775" spans="1:60" outlineLevel="1">
      <c r="A775" s="157"/>
      <c r="B775" s="158"/>
      <c r="C775" s="235"/>
      <c r="D775" s="236"/>
      <c r="E775" s="236"/>
      <c r="F775" s="236"/>
      <c r="G775" s="236"/>
      <c r="H775" s="159"/>
      <c r="I775" s="159"/>
      <c r="J775" s="159"/>
      <c r="K775" s="159"/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 t="s">
        <v>138</v>
      </c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</row>
    <row r="776" spans="1:60" outlineLevel="1">
      <c r="A776" s="167">
        <v>189</v>
      </c>
      <c r="B776" s="168" t="s">
        <v>905</v>
      </c>
      <c r="C776" s="177" t="s">
        <v>906</v>
      </c>
      <c r="D776" s="169" t="s">
        <v>249</v>
      </c>
      <c r="E776" s="170">
        <v>21</v>
      </c>
      <c r="F776" s="171"/>
      <c r="G776" s="172">
        <f>ROUND(E776*F776,2)</f>
        <v>0</v>
      </c>
      <c r="H776" s="171"/>
      <c r="I776" s="172">
        <f>ROUND(E776*H776,2)</f>
        <v>0</v>
      </c>
      <c r="J776" s="171"/>
      <c r="K776" s="172">
        <f>ROUND(E776*J776,2)</f>
        <v>0</v>
      </c>
      <c r="L776" s="172">
        <v>21</v>
      </c>
      <c r="M776" s="172">
        <f>G776*(1+L776/100)</f>
        <v>0</v>
      </c>
      <c r="N776" s="172">
        <v>7.7020000000000005E-2</v>
      </c>
      <c r="O776" s="172">
        <f>ROUND(E776*N776,2)</f>
        <v>1.62</v>
      </c>
      <c r="P776" s="172">
        <v>0</v>
      </c>
      <c r="Q776" s="172">
        <f>ROUND(E776*P776,2)</f>
        <v>0</v>
      </c>
      <c r="R776" s="172"/>
      <c r="S776" s="172" t="s">
        <v>201</v>
      </c>
      <c r="T776" s="173" t="s">
        <v>134</v>
      </c>
      <c r="U776" s="159">
        <v>0</v>
      </c>
      <c r="V776" s="159">
        <f>ROUND(E776*U776,2)</f>
        <v>0</v>
      </c>
      <c r="W776" s="159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 t="s">
        <v>488</v>
      </c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</row>
    <row r="777" spans="1:60" outlineLevel="1">
      <c r="A777" s="157"/>
      <c r="B777" s="158"/>
      <c r="C777" s="233" t="s">
        <v>907</v>
      </c>
      <c r="D777" s="234"/>
      <c r="E777" s="234"/>
      <c r="F777" s="234"/>
      <c r="G777" s="234"/>
      <c r="H777" s="159"/>
      <c r="I777" s="159"/>
      <c r="J777" s="159"/>
      <c r="K777" s="159"/>
      <c r="L777" s="159"/>
      <c r="M777" s="159"/>
      <c r="N777" s="159"/>
      <c r="O777" s="159"/>
      <c r="P777" s="159"/>
      <c r="Q777" s="159"/>
      <c r="R777" s="159"/>
      <c r="S777" s="159"/>
      <c r="T777" s="159"/>
      <c r="U777" s="159"/>
      <c r="V777" s="159"/>
      <c r="W777" s="159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 t="s">
        <v>136</v>
      </c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</row>
    <row r="778" spans="1:60" outlineLevel="1">
      <c r="A778" s="157"/>
      <c r="B778" s="158"/>
      <c r="C778" s="235"/>
      <c r="D778" s="236"/>
      <c r="E778" s="236"/>
      <c r="F778" s="236"/>
      <c r="G778" s="236"/>
      <c r="H778" s="159"/>
      <c r="I778" s="159"/>
      <c r="J778" s="159"/>
      <c r="K778" s="159"/>
      <c r="L778" s="159"/>
      <c r="M778" s="159"/>
      <c r="N778" s="159"/>
      <c r="O778" s="159"/>
      <c r="P778" s="159"/>
      <c r="Q778" s="159"/>
      <c r="R778" s="159"/>
      <c r="S778" s="159"/>
      <c r="T778" s="159"/>
      <c r="U778" s="159"/>
      <c r="V778" s="159"/>
      <c r="W778" s="159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 t="s">
        <v>138</v>
      </c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</row>
    <row r="779" spans="1:60" outlineLevel="1">
      <c r="A779" s="167">
        <v>190</v>
      </c>
      <c r="B779" s="168" t="s">
        <v>908</v>
      </c>
      <c r="C779" s="177" t="s">
        <v>909</v>
      </c>
      <c r="D779" s="169" t="s">
        <v>234</v>
      </c>
      <c r="E779" s="170">
        <v>16</v>
      </c>
      <c r="F779" s="171"/>
      <c r="G779" s="172">
        <f>ROUND(E779*F779,2)</f>
        <v>0</v>
      </c>
      <c r="H779" s="171"/>
      <c r="I779" s="172">
        <f>ROUND(E779*H779,2)</f>
        <v>0</v>
      </c>
      <c r="J779" s="171"/>
      <c r="K779" s="172">
        <f>ROUND(E779*J779,2)</f>
        <v>0</v>
      </c>
      <c r="L779" s="172">
        <v>21</v>
      </c>
      <c r="M779" s="172">
        <f>G779*(1+L779/100)</f>
        <v>0</v>
      </c>
      <c r="N779" s="172">
        <v>2.0000000000000002E-5</v>
      </c>
      <c r="O779" s="172">
        <f>ROUND(E779*N779,2)</f>
        <v>0</v>
      </c>
      <c r="P779" s="172">
        <v>0</v>
      </c>
      <c r="Q779" s="172">
        <f>ROUND(E779*P779,2)</f>
        <v>0</v>
      </c>
      <c r="R779" s="172"/>
      <c r="S779" s="172" t="s">
        <v>201</v>
      </c>
      <c r="T779" s="173" t="s">
        <v>134</v>
      </c>
      <c r="U779" s="159">
        <v>0</v>
      </c>
      <c r="V779" s="159">
        <f>ROUND(E779*U779,2)</f>
        <v>0</v>
      </c>
      <c r="W779" s="159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 t="s">
        <v>488</v>
      </c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</row>
    <row r="780" spans="1:60" outlineLevel="1">
      <c r="A780" s="157"/>
      <c r="B780" s="158"/>
      <c r="C780" s="237"/>
      <c r="D780" s="238"/>
      <c r="E780" s="238"/>
      <c r="F780" s="238"/>
      <c r="G780" s="238"/>
      <c r="H780" s="159"/>
      <c r="I780" s="159"/>
      <c r="J780" s="159"/>
      <c r="K780" s="159"/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 t="s">
        <v>138</v>
      </c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</row>
    <row r="781" spans="1:60" outlineLevel="1">
      <c r="A781" s="167">
        <v>191</v>
      </c>
      <c r="B781" s="168" t="s">
        <v>910</v>
      </c>
      <c r="C781" s="177" t="s">
        <v>911</v>
      </c>
      <c r="D781" s="169" t="s">
        <v>234</v>
      </c>
      <c r="E781" s="170">
        <v>9</v>
      </c>
      <c r="F781" s="171"/>
      <c r="G781" s="172">
        <f>ROUND(E781*F781,2)</f>
        <v>0</v>
      </c>
      <c r="H781" s="171"/>
      <c r="I781" s="172">
        <f>ROUND(E781*H781,2)</f>
        <v>0</v>
      </c>
      <c r="J781" s="171"/>
      <c r="K781" s="172">
        <f>ROUND(E781*J781,2)</f>
        <v>0</v>
      </c>
      <c r="L781" s="172">
        <v>21</v>
      </c>
      <c r="M781" s="172">
        <f>G781*(1+L781/100)</f>
        <v>0</v>
      </c>
      <c r="N781" s="172">
        <v>2.0000000000000002E-5</v>
      </c>
      <c r="O781" s="172">
        <f>ROUND(E781*N781,2)</f>
        <v>0</v>
      </c>
      <c r="P781" s="172">
        <v>0</v>
      </c>
      <c r="Q781" s="172">
        <f>ROUND(E781*P781,2)</f>
        <v>0</v>
      </c>
      <c r="R781" s="172"/>
      <c r="S781" s="172" t="s">
        <v>201</v>
      </c>
      <c r="T781" s="173" t="s">
        <v>134</v>
      </c>
      <c r="U781" s="159">
        <v>0</v>
      </c>
      <c r="V781" s="159">
        <f>ROUND(E781*U781,2)</f>
        <v>0</v>
      </c>
      <c r="W781" s="159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 t="s">
        <v>488</v>
      </c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</row>
    <row r="782" spans="1:60" outlineLevel="1">
      <c r="A782" s="157"/>
      <c r="B782" s="158"/>
      <c r="C782" s="237"/>
      <c r="D782" s="238"/>
      <c r="E782" s="238"/>
      <c r="F782" s="238"/>
      <c r="G782" s="238"/>
      <c r="H782" s="159"/>
      <c r="I782" s="159"/>
      <c r="J782" s="159"/>
      <c r="K782" s="159"/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 t="s">
        <v>138</v>
      </c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</row>
    <row r="783" spans="1:60" outlineLevel="1">
      <c r="A783" s="167">
        <v>192</v>
      </c>
      <c r="B783" s="168" t="s">
        <v>912</v>
      </c>
      <c r="C783" s="177" t="s">
        <v>913</v>
      </c>
      <c r="D783" s="169" t="s">
        <v>234</v>
      </c>
      <c r="E783" s="170">
        <v>10</v>
      </c>
      <c r="F783" s="171"/>
      <c r="G783" s="172">
        <f>ROUND(E783*F783,2)</f>
        <v>0</v>
      </c>
      <c r="H783" s="171"/>
      <c r="I783" s="172">
        <f>ROUND(E783*H783,2)</f>
        <v>0</v>
      </c>
      <c r="J783" s="171"/>
      <c r="K783" s="172">
        <f>ROUND(E783*J783,2)</f>
        <v>0</v>
      </c>
      <c r="L783" s="172">
        <v>21</v>
      </c>
      <c r="M783" s="172">
        <f>G783*(1+L783/100)</f>
        <v>0</v>
      </c>
      <c r="N783" s="172">
        <v>2.0000000000000002E-5</v>
      </c>
      <c r="O783" s="172">
        <f>ROUND(E783*N783,2)</f>
        <v>0</v>
      </c>
      <c r="P783" s="172">
        <v>0</v>
      </c>
      <c r="Q783" s="172">
        <f>ROUND(E783*P783,2)</f>
        <v>0</v>
      </c>
      <c r="R783" s="172"/>
      <c r="S783" s="172" t="s">
        <v>201</v>
      </c>
      <c r="T783" s="173" t="s">
        <v>134</v>
      </c>
      <c r="U783" s="159">
        <v>0</v>
      </c>
      <c r="V783" s="159">
        <f>ROUND(E783*U783,2)</f>
        <v>0</v>
      </c>
      <c r="W783" s="159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 t="s">
        <v>488</v>
      </c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</row>
    <row r="784" spans="1:60" outlineLevel="1">
      <c r="A784" s="157"/>
      <c r="B784" s="158"/>
      <c r="C784" s="237"/>
      <c r="D784" s="238"/>
      <c r="E784" s="238"/>
      <c r="F784" s="238"/>
      <c r="G784" s="238"/>
      <c r="H784" s="159"/>
      <c r="I784" s="159"/>
      <c r="J784" s="159"/>
      <c r="K784" s="159"/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 t="s">
        <v>138</v>
      </c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</row>
    <row r="785" spans="1:60" outlineLevel="1">
      <c r="A785" s="167">
        <v>193</v>
      </c>
      <c r="B785" s="168" t="s">
        <v>914</v>
      </c>
      <c r="C785" s="177" t="s">
        <v>913</v>
      </c>
      <c r="D785" s="169" t="s">
        <v>234</v>
      </c>
      <c r="E785" s="170">
        <v>14</v>
      </c>
      <c r="F785" s="171"/>
      <c r="G785" s="172">
        <f>ROUND(E785*F785,2)</f>
        <v>0</v>
      </c>
      <c r="H785" s="171"/>
      <c r="I785" s="172">
        <f>ROUND(E785*H785,2)</f>
        <v>0</v>
      </c>
      <c r="J785" s="171"/>
      <c r="K785" s="172">
        <f>ROUND(E785*J785,2)</f>
        <v>0</v>
      </c>
      <c r="L785" s="172">
        <v>21</v>
      </c>
      <c r="M785" s="172">
        <f>G785*(1+L785/100)</f>
        <v>0</v>
      </c>
      <c r="N785" s="172">
        <v>2.0000000000000002E-5</v>
      </c>
      <c r="O785" s="172">
        <f>ROUND(E785*N785,2)</f>
        <v>0</v>
      </c>
      <c r="P785" s="172">
        <v>0</v>
      </c>
      <c r="Q785" s="172">
        <f>ROUND(E785*P785,2)</f>
        <v>0</v>
      </c>
      <c r="R785" s="172"/>
      <c r="S785" s="172" t="s">
        <v>201</v>
      </c>
      <c r="T785" s="173" t="s">
        <v>134</v>
      </c>
      <c r="U785" s="159">
        <v>0</v>
      </c>
      <c r="V785" s="159">
        <f>ROUND(E785*U785,2)</f>
        <v>0</v>
      </c>
      <c r="W785" s="159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 t="s">
        <v>488</v>
      </c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</row>
    <row r="786" spans="1:60" outlineLevel="1">
      <c r="A786" s="157"/>
      <c r="B786" s="158"/>
      <c r="C786" s="237"/>
      <c r="D786" s="238"/>
      <c r="E786" s="238"/>
      <c r="F786" s="238"/>
      <c r="G786" s="238"/>
      <c r="H786" s="159"/>
      <c r="I786" s="159"/>
      <c r="J786" s="159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 t="s">
        <v>138</v>
      </c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</row>
    <row r="787" spans="1:60">
      <c r="A787" s="161" t="s">
        <v>128</v>
      </c>
      <c r="B787" s="162" t="s">
        <v>97</v>
      </c>
      <c r="C787" s="176" t="s">
        <v>98</v>
      </c>
      <c r="D787" s="163"/>
      <c r="E787" s="164"/>
      <c r="F787" s="165"/>
      <c r="G787" s="165">
        <f>SUMIF(AG788:AG808,"&lt;&gt;NOR",G788:G808)</f>
        <v>0</v>
      </c>
      <c r="H787" s="165"/>
      <c r="I787" s="165">
        <f>SUM(I788:I808)</f>
        <v>0</v>
      </c>
      <c r="J787" s="165"/>
      <c r="K787" s="165">
        <f>SUM(K788:K808)</f>
        <v>0</v>
      </c>
      <c r="L787" s="165"/>
      <c r="M787" s="165">
        <f>SUM(M788:M808)</f>
        <v>0</v>
      </c>
      <c r="N787" s="165"/>
      <c r="O787" s="165">
        <f>SUM(O788:O808)</f>
        <v>0</v>
      </c>
      <c r="P787" s="165"/>
      <c r="Q787" s="165">
        <f>SUM(Q788:Q808)</f>
        <v>0</v>
      </c>
      <c r="R787" s="165"/>
      <c r="S787" s="165"/>
      <c r="T787" s="166"/>
      <c r="U787" s="160"/>
      <c r="V787" s="160">
        <f>SUM(V788:V808)</f>
        <v>102.44</v>
      </c>
      <c r="W787" s="160"/>
      <c r="AG787" t="s">
        <v>129</v>
      </c>
    </row>
    <row r="788" spans="1:60" outlineLevel="1">
      <c r="A788" s="167">
        <v>194</v>
      </c>
      <c r="B788" s="168" t="s">
        <v>915</v>
      </c>
      <c r="C788" s="177" t="s">
        <v>916</v>
      </c>
      <c r="D788" s="169" t="s">
        <v>497</v>
      </c>
      <c r="E788" s="170">
        <v>2021.9280000000001</v>
      </c>
      <c r="F788" s="171"/>
      <c r="G788" s="172">
        <f>ROUND(E788*F788,2)</f>
        <v>0</v>
      </c>
      <c r="H788" s="171"/>
      <c r="I788" s="172">
        <f>ROUND(E788*H788,2)</f>
        <v>0</v>
      </c>
      <c r="J788" s="171"/>
      <c r="K788" s="172">
        <f>ROUND(E788*J788,2)</f>
        <v>0</v>
      </c>
      <c r="L788" s="172">
        <v>21</v>
      </c>
      <c r="M788" s="172">
        <f>G788*(1+L788/100)</f>
        <v>0</v>
      </c>
      <c r="N788" s="172">
        <v>0</v>
      </c>
      <c r="O788" s="172">
        <f>ROUND(E788*N788,2)</f>
        <v>0</v>
      </c>
      <c r="P788" s="172">
        <v>0</v>
      </c>
      <c r="Q788" s="172">
        <f>ROUND(E788*P788,2)</f>
        <v>0</v>
      </c>
      <c r="R788" s="172" t="s">
        <v>917</v>
      </c>
      <c r="S788" s="172" t="s">
        <v>133</v>
      </c>
      <c r="T788" s="173" t="s">
        <v>133</v>
      </c>
      <c r="U788" s="159">
        <v>0</v>
      </c>
      <c r="V788" s="159">
        <f>ROUND(E788*U788,2)</f>
        <v>0</v>
      </c>
      <c r="W788" s="159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 t="s">
        <v>224</v>
      </c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</row>
    <row r="789" spans="1:60" outlineLevel="1">
      <c r="A789" s="157"/>
      <c r="B789" s="158"/>
      <c r="C789" s="233" t="s">
        <v>530</v>
      </c>
      <c r="D789" s="234"/>
      <c r="E789" s="234"/>
      <c r="F789" s="234"/>
      <c r="G789" s="234"/>
      <c r="H789" s="159"/>
      <c r="I789" s="159"/>
      <c r="J789" s="159"/>
      <c r="K789" s="159"/>
      <c r="L789" s="159"/>
      <c r="M789" s="159"/>
      <c r="N789" s="159"/>
      <c r="O789" s="159"/>
      <c r="P789" s="159"/>
      <c r="Q789" s="159"/>
      <c r="R789" s="159"/>
      <c r="S789" s="159"/>
      <c r="T789" s="159"/>
      <c r="U789" s="159"/>
      <c r="V789" s="159"/>
      <c r="W789" s="159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 t="s">
        <v>136</v>
      </c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</row>
    <row r="790" spans="1:60" outlineLevel="1">
      <c r="A790" s="157"/>
      <c r="B790" s="158"/>
      <c r="C790" s="183" t="s">
        <v>918</v>
      </c>
      <c r="D790" s="181"/>
      <c r="E790" s="182">
        <v>2021.9280000000001</v>
      </c>
      <c r="F790" s="159"/>
      <c r="G790" s="159"/>
      <c r="H790" s="159"/>
      <c r="I790" s="159"/>
      <c r="J790" s="159"/>
      <c r="K790" s="159"/>
      <c r="L790" s="159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 t="s">
        <v>228</v>
      </c>
      <c r="AH790" s="150">
        <v>0</v>
      </c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</row>
    <row r="791" spans="1:60" outlineLevel="1">
      <c r="A791" s="157"/>
      <c r="B791" s="158"/>
      <c r="C791" s="235"/>
      <c r="D791" s="236"/>
      <c r="E791" s="236"/>
      <c r="F791" s="236"/>
      <c r="G791" s="236"/>
      <c r="H791" s="159"/>
      <c r="I791" s="159"/>
      <c r="J791" s="159"/>
      <c r="K791" s="159"/>
      <c r="L791" s="159"/>
      <c r="M791" s="159"/>
      <c r="N791" s="159"/>
      <c r="O791" s="159"/>
      <c r="P791" s="159"/>
      <c r="Q791" s="159"/>
      <c r="R791" s="159"/>
      <c r="S791" s="159"/>
      <c r="T791" s="159"/>
      <c r="U791" s="159"/>
      <c r="V791" s="159"/>
      <c r="W791" s="159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 t="s">
        <v>138</v>
      </c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</row>
    <row r="792" spans="1:60" ht="22.5" outlineLevel="1">
      <c r="A792" s="167">
        <v>195</v>
      </c>
      <c r="B792" s="168" t="s">
        <v>919</v>
      </c>
      <c r="C792" s="177" t="s">
        <v>920</v>
      </c>
      <c r="D792" s="169" t="s">
        <v>497</v>
      </c>
      <c r="E792" s="170">
        <v>84.247079999999997</v>
      </c>
      <c r="F792" s="171"/>
      <c r="G792" s="172">
        <f>ROUND(E792*F792,2)</f>
        <v>0</v>
      </c>
      <c r="H792" s="171"/>
      <c r="I792" s="172">
        <f>ROUND(E792*H792,2)</f>
        <v>0</v>
      </c>
      <c r="J792" s="171"/>
      <c r="K792" s="172">
        <f>ROUND(E792*J792,2)</f>
        <v>0</v>
      </c>
      <c r="L792" s="172">
        <v>21</v>
      </c>
      <c r="M792" s="172">
        <f>G792*(1+L792/100)</f>
        <v>0</v>
      </c>
      <c r="N792" s="172">
        <v>0</v>
      </c>
      <c r="O792" s="172">
        <f>ROUND(E792*N792,2)</f>
        <v>0</v>
      </c>
      <c r="P792" s="172">
        <v>0</v>
      </c>
      <c r="Q792" s="172">
        <f>ROUND(E792*P792,2)</f>
        <v>0</v>
      </c>
      <c r="R792" s="172" t="s">
        <v>921</v>
      </c>
      <c r="S792" s="172" t="s">
        <v>133</v>
      </c>
      <c r="T792" s="173" t="s">
        <v>133</v>
      </c>
      <c r="U792" s="159">
        <v>0.72599999999999998</v>
      </c>
      <c r="V792" s="159">
        <f>ROUND(E792*U792,2)</f>
        <v>61.16</v>
      </c>
      <c r="W792" s="159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 t="s">
        <v>534</v>
      </c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</row>
    <row r="793" spans="1:60" ht="22.5" outlineLevel="1">
      <c r="A793" s="157"/>
      <c r="B793" s="158"/>
      <c r="C793" s="248" t="s">
        <v>922</v>
      </c>
      <c r="D793" s="249"/>
      <c r="E793" s="249"/>
      <c r="F793" s="249"/>
      <c r="G793" s="249"/>
      <c r="H793" s="159"/>
      <c r="I793" s="159"/>
      <c r="J793" s="159"/>
      <c r="K793" s="159"/>
      <c r="L793" s="159"/>
      <c r="M793" s="159"/>
      <c r="N793" s="159"/>
      <c r="O793" s="159"/>
      <c r="P793" s="159"/>
      <c r="Q793" s="159"/>
      <c r="R793" s="159"/>
      <c r="S793" s="159"/>
      <c r="T793" s="159"/>
      <c r="U793" s="159"/>
      <c r="V793" s="159"/>
      <c r="W793" s="159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 t="s">
        <v>226</v>
      </c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74" t="str">
        <f>C793</f>
        <v>s popřípadným nutným naložením do dopravního zařízení, s vyprázdněním dopravního zařízení na hromadu nebo do dopravního prostředku, vč. příplatku za každých dalších i započatých 3,5 m výšky nad 3,5 m,</v>
      </c>
      <c r="BB793" s="150"/>
      <c r="BC793" s="150"/>
      <c r="BD793" s="150"/>
      <c r="BE793" s="150"/>
      <c r="BF793" s="150"/>
      <c r="BG793" s="150"/>
      <c r="BH793" s="150"/>
    </row>
    <row r="794" spans="1:60" outlineLevel="1">
      <c r="A794" s="157"/>
      <c r="B794" s="158"/>
      <c r="C794" s="183" t="s">
        <v>535</v>
      </c>
      <c r="D794" s="181"/>
      <c r="E794" s="182"/>
      <c r="F794" s="159"/>
      <c r="G794" s="159"/>
      <c r="H794" s="159"/>
      <c r="I794" s="159"/>
      <c r="J794" s="159"/>
      <c r="K794" s="159"/>
      <c r="L794" s="159"/>
      <c r="M794" s="159"/>
      <c r="N794" s="159"/>
      <c r="O794" s="159"/>
      <c r="P794" s="159"/>
      <c r="Q794" s="159"/>
      <c r="R794" s="159"/>
      <c r="S794" s="159"/>
      <c r="T794" s="159"/>
      <c r="U794" s="159"/>
      <c r="V794" s="159"/>
      <c r="W794" s="159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 t="s">
        <v>228</v>
      </c>
      <c r="AH794" s="150">
        <v>0</v>
      </c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</row>
    <row r="795" spans="1:60" outlineLevel="1">
      <c r="A795" s="157"/>
      <c r="B795" s="158"/>
      <c r="C795" s="183" t="s">
        <v>923</v>
      </c>
      <c r="D795" s="181"/>
      <c r="E795" s="182"/>
      <c r="F795" s="159"/>
      <c r="G795" s="159"/>
      <c r="H795" s="159"/>
      <c r="I795" s="159"/>
      <c r="J795" s="159"/>
      <c r="K795" s="159"/>
      <c r="L795" s="159"/>
      <c r="M795" s="159"/>
      <c r="N795" s="159"/>
      <c r="O795" s="159"/>
      <c r="P795" s="159"/>
      <c r="Q795" s="159"/>
      <c r="R795" s="159"/>
      <c r="S795" s="159"/>
      <c r="T795" s="159"/>
      <c r="U795" s="159"/>
      <c r="V795" s="159"/>
      <c r="W795" s="159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 t="s">
        <v>228</v>
      </c>
      <c r="AH795" s="150">
        <v>0</v>
      </c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</row>
    <row r="796" spans="1:60" outlineLevel="1">
      <c r="A796" s="157"/>
      <c r="B796" s="158"/>
      <c r="C796" s="183" t="s">
        <v>924</v>
      </c>
      <c r="D796" s="181"/>
      <c r="E796" s="182">
        <v>84.247079999999997</v>
      </c>
      <c r="F796" s="159"/>
      <c r="G796" s="159"/>
      <c r="H796" s="159"/>
      <c r="I796" s="159"/>
      <c r="J796" s="159"/>
      <c r="K796" s="159"/>
      <c r="L796" s="159"/>
      <c r="M796" s="159"/>
      <c r="N796" s="159"/>
      <c r="O796" s="159"/>
      <c r="P796" s="159"/>
      <c r="Q796" s="159"/>
      <c r="R796" s="159"/>
      <c r="S796" s="159"/>
      <c r="T796" s="159"/>
      <c r="U796" s="159"/>
      <c r="V796" s="159"/>
      <c r="W796" s="159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 t="s">
        <v>228</v>
      </c>
      <c r="AH796" s="150">
        <v>0</v>
      </c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</row>
    <row r="797" spans="1:60" outlineLevel="1">
      <c r="A797" s="157"/>
      <c r="B797" s="158"/>
      <c r="C797" s="235"/>
      <c r="D797" s="236"/>
      <c r="E797" s="236"/>
      <c r="F797" s="236"/>
      <c r="G797" s="236"/>
      <c r="H797" s="159"/>
      <c r="I797" s="159"/>
      <c r="J797" s="159"/>
      <c r="K797" s="159"/>
      <c r="L797" s="159"/>
      <c r="M797" s="159"/>
      <c r="N797" s="159"/>
      <c r="O797" s="159"/>
      <c r="P797" s="159"/>
      <c r="Q797" s="159"/>
      <c r="R797" s="159"/>
      <c r="S797" s="159"/>
      <c r="T797" s="159"/>
      <c r="U797" s="159"/>
      <c r="V797" s="159"/>
      <c r="W797" s="159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 t="s">
        <v>138</v>
      </c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</row>
    <row r="798" spans="1:60" outlineLevel="1">
      <c r="A798" s="167">
        <v>196</v>
      </c>
      <c r="B798" s="168" t="s">
        <v>925</v>
      </c>
      <c r="C798" s="177" t="s">
        <v>926</v>
      </c>
      <c r="D798" s="169" t="s">
        <v>497</v>
      </c>
      <c r="E798" s="170">
        <v>84.247079999999997</v>
      </c>
      <c r="F798" s="171"/>
      <c r="G798" s="172">
        <f>ROUND(E798*F798,2)</f>
        <v>0</v>
      </c>
      <c r="H798" s="171"/>
      <c r="I798" s="172">
        <f>ROUND(E798*H798,2)</f>
        <v>0</v>
      </c>
      <c r="J798" s="171"/>
      <c r="K798" s="172">
        <f>ROUND(E798*J798,2)</f>
        <v>0</v>
      </c>
      <c r="L798" s="172">
        <v>21</v>
      </c>
      <c r="M798" s="172">
        <f>G798*(1+L798/100)</f>
        <v>0</v>
      </c>
      <c r="N798" s="172">
        <v>0</v>
      </c>
      <c r="O798" s="172">
        <f>ROUND(E798*N798,2)</f>
        <v>0</v>
      </c>
      <c r="P798" s="172">
        <v>0</v>
      </c>
      <c r="Q798" s="172">
        <f>ROUND(E798*P798,2)</f>
        <v>0</v>
      </c>
      <c r="R798" s="172" t="s">
        <v>917</v>
      </c>
      <c r="S798" s="172" t="s">
        <v>133</v>
      </c>
      <c r="T798" s="173" t="s">
        <v>133</v>
      </c>
      <c r="U798" s="159">
        <v>0.49</v>
      </c>
      <c r="V798" s="159">
        <f>ROUND(E798*U798,2)</f>
        <v>41.28</v>
      </c>
      <c r="W798" s="159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 t="s">
        <v>534</v>
      </c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</row>
    <row r="799" spans="1:60" outlineLevel="1">
      <c r="A799" s="157"/>
      <c r="B799" s="158"/>
      <c r="C799" s="233" t="s">
        <v>927</v>
      </c>
      <c r="D799" s="234"/>
      <c r="E799" s="234"/>
      <c r="F799" s="234"/>
      <c r="G799" s="234"/>
      <c r="H799" s="159"/>
      <c r="I799" s="159"/>
      <c r="J799" s="159"/>
      <c r="K799" s="159"/>
      <c r="L799" s="159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 t="s">
        <v>136</v>
      </c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</row>
    <row r="800" spans="1:60" outlineLevel="1">
      <c r="A800" s="157"/>
      <c r="B800" s="158"/>
      <c r="C800" s="183" t="s">
        <v>535</v>
      </c>
      <c r="D800" s="181"/>
      <c r="E800" s="182"/>
      <c r="F800" s="159"/>
      <c r="G800" s="159"/>
      <c r="H800" s="159"/>
      <c r="I800" s="159"/>
      <c r="J800" s="159"/>
      <c r="K800" s="159"/>
      <c r="L800" s="159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 t="s">
        <v>228</v>
      </c>
      <c r="AH800" s="150">
        <v>0</v>
      </c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</row>
    <row r="801" spans="1:60" outlineLevel="1">
      <c r="A801" s="157"/>
      <c r="B801" s="158"/>
      <c r="C801" s="183" t="s">
        <v>923</v>
      </c>
      <c r="D801" s="181"/>
      <c r="E801" s="182"/>
      <c r="F801" s="159"/>
      <c r="G801" s="159"/>
      <c r="H801" s="159"/>
      <c r="I801" s="159"/>
      <c r="J801" s="159"/>
      <c r="K801" s="159"/>
      <c r="L801" s="159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 t="s">
        <v>228</v>
      </c>
      <c r="AH801" s="150">
        <v>0</v>
      </c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</row>
    <row r="802" spans="1:60" outlineLevel="1">
      <c r="A802" s="157"/>
      <c r="B802" s="158"/>
      <c r="C802" s="183" t="s">
        <v>924</v>
      </c>
      <c r="D802" s="181"/>
      <c r="E802" s="182">
        <v>84.247079999999997</v>
      </c>
      <c r="F802" s="159"/>
      <c r="G802" s="159"/>
      <c r="H802" s="159"/>
      <c r="I802" s="159"/>
      <c r="J802" s="159"/>
      <c r="K802" s="159"/>
      <c r="L802" s="159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 t="s">
        <v>228</v>
      </c>
      <c r="AH802" s="150">
        <v>0</v>
      </c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</row>
    <row r="803" spans="1:60" outlineLevel="1">
      <c r="A803" s="157"/>
      <c r="B803" s="158"/>
      <c r="C803" s="235"/>
      <c r="D803" s="236"/>
      <c r="E803" s="236"/>
      <c r="F803" s="236"/>
      <c r="G803" s="236"/>
      <c r="H803" s="159"/>
      <c r="I803" s="159"/>
      <c r="J803" s="159"/>
      <c r="K803" s="159"/>
      <c r="L803" s="159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 t="s">
        <v>138</v>
      </c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</row>
    <row r="804" spans="1:60" outlineLevel="1">
      <c r="A804" s="167">
        <v>197</v>
      </c>
      <c r="B804" s="168" t="s">
        <v>928</v>
      </c>
      <c r="C804" s="177" t="s">
        <v>929</v>
      </c>
      <c r="D804" s="169" t="s">
        <v>497</v>
      </c>
      <c r="E804" s="170">
        <v>84.247079999999997</v>
      </c>
      <c r="F804" s="171"/>
      <c r="G804" s="172">
        <f>ROUND(E804*F804,2)</f>
        <v>0</v>
      </c>
      <c r="H804" s="171"/>
      <c r="I804" s="172">
        <f>ROUND(E804*H804,2)</f>
        <v>0</v>
      </c>
      <c r="J804" s="171"/>
      <c r="K804" s="172">
        <f>ROUND(E804*J804,2)</f>
        <v>0</v>
      </c>
      <c r="L804" s="172">
        <v>21</v>
      </c>
      <c r="M804" s="172">
        <f>G804*(1+L804/100)</f>
        <v>0</v>
      </c>
      <c r="N804" s="172">
        <v>0</v>
      </c>
      <c r="O804" s="172">
        <f>ROUND(E804*N804,2)</f>
        <v>0</v>
      </c>
      <c r="P804" s="172">
        <v>0</v>
      </c>
      <c r="Q804" s="172">
        <f>ROUND(E804*P804,2)</f>
        <v>0</v>
      </c>
      <c r="R804" s="172"/>
      <c r="S804" s="172" t="s">
        <v>201</v>
      </c>
      <c r="T804" s="173" t="s">
        <v>134</v>
      </c>
      <c r="U804" s="159">
        <v>0</v>
      </c>
      <c r="V804" s="159">
        <f>ROUND(E804*U804,2)</f>
        <v>0</v>
      </c>
      <c r="W804" s="159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 t="s">
        <v>534</v>
      </c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</row>
    <row r="805" spans="1:60" outlineLevel="1">
      <c r="A805" s="157"/>
      <c r="B805" s="158"/>
      <c r="C805" s="183" t="s">
        <v>535</v>
      </c>
      <c r="D805" s="181"/>
      <c r="E805" s="182"/>
      <c r="F805" s="159"/>
      <c r="G805" s="159"/>
      <c r="H805" s="159"/>
      <c r="I805" s="159"/>
      <c r="J805" s="159"/>
      <c r="K805" s="159"/>
      <c r="L805" s="159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 t="s">
        <v>228</v>
      </c>
      <c r="AH805" s="150">
        <v>0</v>
      </c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</row>
    <row r="806" spans="1:60" outlineLevel="1">
      <c r="A806" s="157"/>
      <c r="B806" s="158"/>
      <c r="C806" s="183" t="s">
        <v>923</v>
      </c>
      <c r="D806" s="181"/>
      <c r="E806" s="182"/>
      <c r="F806" s="159"/>
      <c r="G806" s="159"/>
      <c r="H806" s="159"/>
      <c r="I806" s="159"/>
      <c r="J806" s="159"/>
      <c r="K806" s="159"/>
      <c r="L806" s="159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 t="s">
        <v>228</v>
      </c>
      <c r="AH806" s="150">
        <v>0</v>
      </c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</row>
    <row r="807" spans="1:60" outlineLevel="1">
      <c r="A807" s="157"/>
      <c r="B807" s="158"/>
      <c r="C807" s="183" t="s">
        <v>924</v>
      </c>
      <c r="D807" s="181"/>
      <c r="E807" s="182">
        <v>84.247079999999997</v>
      </c>
      <c r="F807" s="159"/>
      <c r="G807" s="159"/>
      <c r="H807" s="159"/>
      <c r="I807" s="159"/>
      <c r="J807" s="159"/>
      <c r="K807" s="159"/>
      <c r="L807" s="159"/>
      <c r="M807" s="159"/>
      <c r="N807" s="159"/>
      <c r="O807" s="159"/>
      <c r="P807" s="159"/>
      <c r="Q807" s="159"/>
      <c r="R807" s="159"/>
      <c r="S807" s="159"/>
      <c r="T807" s="159"/>
      <c r="U807" s="159"/>
      <c r="V807" s="159"/>
      <c r="W807" s="159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 t="s">
        <v>228</v>
      </c>
      <c r="AH807" s="150">
        <v>0</v>
      </c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</row>
    <row r="808" spans="1:60" outlineLevel="1">
      <c r="A808" s="157"/>
      <c r="B808" s="158"/>
      <c r="C808" s="235"/>
      <c r="D808" s="236"/>
      <c r="E808" s="236"/>
      <c r="F808" s="236"/>
      <c r="G808" s="236"/>
      <c r="H808" s="159"/>
      <c r="I808" s="159"/>
      <c r="J808" s="159"/>
      <c r="K808" s="159"/>
      <c r="L808" s="159"/>
      <c r="M808" s="159"/>
      <c r="N808" s="159"/>
      <c r="O808" s="159"/>
      <c r="P808" s="159"/>
      <c r="Q808" s="159"/>
      <c r="R808" s="159"/>
      <c r="S808" s="159"/>
      <c r="T808" s="159"/>
      <c r="U808" s="159"/>
      <c r="V808" s="159"/>
      <c r="W808" s="159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 t="s">
        <v>138</v>
      </c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</row>
    <row r="809" spans="1:60">
      <c r="A809" s="5"/>
      <c r="B809" s="6"/>
      <c r="C809" s="178"/>
      <c r="D809" s="8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AE809">
        <v>15</v>
      </c>
      <c r="AF809">
        <v>21</v>
      </c>
    </row>
    <row r="810" spans="1:60">
      <c r="A810" s="153"/>
      <c r="B810" s="154" t="s">
        <v>29</v>
      </c>
      <c r="C810" s="179"/>
      <c r="D810" s="155"/>
      <c r="E810" s="156"/>
      <c r="F810" s="156"/>
      <c r="G810" s="175">
        <f>G8+G313+G371+G401+G443+G662+G673+G678+G684+G694+G698+G738+G749+G787</f>
        <v>0</v>
      </c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AE810">
        <f>SUMIF(L7:L808,AE809,G7:G808)</f>
        <v>0</v>
      </c>
      <c r="AF810">
        <f>SUMIF(L7:L808,AF809,G7:G808)</f>
        <v>0</v>
      </c>
      <c r="AG810" t="s">
        <v>212</v>
      </c>
    </row>
    <row r="811" spans="1:60">
      <c r="A811" s="250" t="s">
        <v>930</v>
      </c>
      <c r="B811" s="250"/>
      <c r="C811" s="178"/>
      <c r="D811" s="8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60">
      <c r="A812" s="5"/>
      <c r="B812" s="6" t="s">
        <v>931</v>
      </c>
      <c r="C812" s="178" t="s">
        <v>932</v>
      </c>
      <c r="D812" s="8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AG812" t="s">
        <v>933</v>
      </c>
    </row>
    <row r="813" spans="1:60">
      <c r="A813" s="5"/>
      <c r="B813" s="6" t="s">
        <v>934</v>
      </c>
      <c r="C813" s="178" t="s">
        <v>935</v>
      </c>
      <c r="D813" s="8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AG813" t="s">
        <v>936</v>
      </c>
    </row>
    <row r="814" spans="1:60">
      <c r="A814" s="5"/>
      <c r="B814" s="6"/>
      <c r="C814" s="178" t="s">
        <v>937</v>
      </c>
      <c r="D814" s="8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AG814" t="s">
        <v>938</v>
      </c>
    </row>
    <row r="815" spans="1:60">
      <c r="A815" s="5"/>
      <c r="B815" s="6"/>
      <c r="C815" s="178"/>
      <c r="D815" s="8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60">
      <c r="C816" s="180"/>
      <c r="D816" s="141"/>
      <c r="AG816" t="s">
        <v>217</v>
      </c>
    </row>
    <row r="817" spans="4:4">
      <c r="D817" s="141"/>
    </row>
    <row r="818" spans="4:4">
      <c r="D818" s="141"/>
    </row>
    <row r="819" spans="4:4">
      <c r="D819" s="141"/>
    </row>
    <row r="820" spans="4:4">
      <c r="D820" s="141"/>
    </row>
    <row r="821" spans="4:4">
      <c r="D821" s="141"/>
    </row>
    <row r="822" spans="4:4">
      <c r="D822" s="141"/>
    </row>
    <row r="823" spans="4:4">
      <c r="D823" s="141"/>
    </row>
    <row r="824" spans="4:4">
      <c r="D824" s="141"/>
    </row>
    <row r="825" spans="4:4">
      <c r="D825" s="141"/>
    </row>
    <row r="826" spans="4:4">
      <c r="D826" s="141"/>
    </row>
    <row r="827" spans="4:4">
      <c r="D827" s="141"/>
    </row>
    <row r="828" spans="4:4">
      <c r="D828" s="141"/>
    </row>
    <row r="829" spans="4:4">
      <c r="D829" s="141"/>
    </row>
    <row r="830" spans="4:4">
      <c r="D830" s="141"/>
    </row>
    <row r="831" spans="4:4">
      <c r="D831" s="141"/>
    </row>
    <row r="832" spans="4:4">
      <c r="D832" s="141"/>
    </row>
    <row r="833" spans="4:4">
      <c r="D833" s="141"/>
    </row>
    <row r="834" spans="4:4">
      <c r="D834" s="141"/>
    </row>
    <row r="835" spans="4:4">
      <c r="D835" s="141"/>
    </row>
    <row r="836" spans="4:4">
      <c r="D836" s="141"/>
    </row>
    <row r="837" spans="4:4">
      <c r="D837" s="141"/>
    </row>
    <row r="838" spans="4:4">
      <c r="D838" s="141"/>
    </row>
    <row r="839" spans="4:4">
      <c r="D839" s="141"/>
    </row>
    <row r="840" spans="4:4">
      <c r="D840" s="141"/>
    </row>
    <row r="841" spans="4:4">
      <c r="D841" s="141"/>
    </row>
    <row r="842" spans="4:4">
      <c r="D842" s="141"/>
    </row>
    <row r="843" spans="4:4">
      <c r="D843" s="141"/>
    </row>
    <row r="844" spans="4:4">
      <c r="D844" s="141"/>
    </row>
    <row r="845" spans="4:4">
      <c r="D845" s="141"/>
    </row>
    <row r="846" spans="4:4">
      <c r="D846" s="141"/>
    </row>
    <row r="847" spans="4:4">
      <c r="D847" s="141"/>
    </row>
    <row r="848" spans="4:4">
      <c r="D848" s="141"/>
    </row>
    <row r="849" spans="4:4">
      <c r="D849" s="141"/>
    </row>
    <row r="850" spans="4:4">
      <c r="D850" s="141"/>
    </row>
    <row r="851" spans="4:4">
      <c r="D851" s="141"/>
    </row>
    <row r="852" spans="4:4">
      <c r="D852" s="141"/>
    </row>
    <row r="853" spans="4:4">
      <c r="D853" s="141"/>
    </row>
    <row r="854" spans="4:4">
      <c r="D854" s="141"/>
    </row>
    <row r="855" spans="4:4">
      <c r="D855" s="141"/>
    </row>
    <row r="856" spans="4:4">
      <c r="D856" s="141"/>
    </row>
    <row r="857" spans="4:4">
      <c r="D857" s="141"/>
    </row>
    <row r="858" spans="4:4">
      <c r="D858" s="141"/>
    </row>
    <row r="859" spans="4:4">
      <c r="D859" s="141"/>
    </row>
    <row r="860" spans="4:4">
      <c r="D860" s="141"/>
    </row>
    <row r="861" spans="4:4">
      <c r="D861" s="141"/>
    </row>
    <row r="862" spans="4:4">
      <c r="D862" s="141"/>
    </row>
    <row r="863" spans="4:4">
      <c r="D863" s="141"/>
    </row>
    <row r="864" spans="4:4">
      <c r="D864" s="141"/>
    </row>
    <row r="865" spans="4:4">
      <c r="D865" s="141"/>
    </row>
    <row r="866" spans="4:4">
      <c r="D866" s="141"/>
    </row>
    <row r="867" spans="4:4">
      <c r="D867" s="141"/>
    </row>
    <row r="868" spans="4:4">
      <c r="D868" s="141"/>
    </row>
    <row r="869" spans="4:4">
      <c r="D869" s="141"/>
    </row>
    <row r="870" spans="4:4">
      <c r="D870" s="141"/>
    </row>
    <row r="871" spans="4:4">
      <c r="D871" s="141"/>
    </row>
    <row r="872" spans="4:4">
      <c r="D872" s="141"/>
    </row>
    <row r="873" spans="4:4">
      <c r="D873" s="141"/>
    </row>
    <row r="874" spans="4:4">
      <c r="D874" s="141"/>
    </row>
    <row r="875" spans="4:4">
      <c r="D875" s="141"/>
    </row>
    <row r="876" spans="4:4">
      <c r="D876" s="141"/>
    </row>
    <row r="877" spans="4:4">
      <c r="D877" s="141"/>
    </row>
    <row r="878" spans="4:4">
      <c r="D878" s="141"/>
    </row>
    <row r="879" spans="4:4">
      <c r="D879" s="141"/>
    </row>
    <row r="880" spans="4:4">
      <c r="D880" s="141"/>
    </row>
    <row r="881" spans="4:4">
      <c r="D881" s="141"/>
    </row>
    <row r="882" spans="4:4">
      <c r="D882" s="141"/>
    </row>
    <row r="883" spans="4:4">
      <c r="D883" s="141"/>
    </row>
    <row r="884" spans="4:4">
      <c r="D884" s="141"/>
    </row>
    <row r="885" spans="4:4">
      <c r="D885" s="141"/>
    </row>
    <row r="886" spans="4:4">
      <c r="D886" s="141"/>
    </row>
    <row r="887" spans="4:4">
      <c r="D887" s="141"/>
    </row>
    <row r="888" spans="4:4">
      <c r="D888" s="141"/>
    </row>
    <row r="889" spans="4:4">
      <c r="D889" s="141"/>
    </row>
    <row r="890" spans="4:4">
      <c r="D890" s="141"/>
    </row>
    <row r="891" spans="4:4">
      <c r="D891" s="141"/>
    </row>
    <row r="892" spans="4:4">
      <c r="D892" s="141"/>
    </row>
    <row r="893" spans="4:4">
      <c r="D893" s="141"/>
    </row>
    <row r="894" spans="4:4">
      <c r="D894" s="141"/>
    </row>
    <row r="895" spans="4:4">
      <c r="D895" s="141"/>
    </row>
    <row r="896" spans="4:4">
      <c r="D896" s="141"/>
    </row>
    <row r="897" spans="4:4">
      <c r="D897" s="141"/>
    </row>
    <row r="898" spans="4:4">
      <c r="D898" s="141"/>
    </row>
    <row r="899" spans="4:4">
      <c r="D899" s="141"/>
    </row>
    <row r="900" spans="4:4">
      <c r="D900" s="141"/>
    </row>
    <row r="901" spans="4:4">
      <c r="D901" s="141"/>
    </row>
    <row r="902" spans="4:4">
      <c r="D902" s="141"/>
    </row>
    <row r="903" spans="4:4">
      <c r="D903" s="141"/>
    </row>
    <row r="904" spans="4:4">
      <c r="D904" s="141"/>
    </row>
    <row r="905" spans="4:4">
      <c r="D905" s="141"/>
    </row>
    <row r="906" spans="4:4">
      <c r="D906" s="141"/>
    </row>
    <row r="907" spans="4:4">
      <c r="D907" s="141"/>
    </row>
    <row r="908" spans="4:4">
      <c r="D908" s="141"/>
    </row>
    <row r="909" spans="4:4">
      <c r="D909" s="141"/>
    </row>
    <row r="910" spans="4:4">
      <c r="D910" s="141"/>
    </row>
    <row r="911" spans="4:4">
      <c r="D911" s="141"/>
    </row>
    <row r="912" spans="4:4">
      <c r="D912" s="141"/>
    </row>
    <row r="913" spans="4:4">
      <c r="D913" s="141"/>
    </row>
    <row r="914" spans="4:4">
      <c r="D914" s="141"/>
    </row>
    <row r="915" spans="4:4">
      <c r="D915" s="141"/>
    </row>
    <row r="916" spans="4:4">
      <c r="D916" s="141"/>
    </row>
    <row r="917" spans="4:4">
      <c r="D917" s="141"/>
    </row>
    <row r="918" spans="4:4">
      <c r="D918" s="141"/>
    </row>
    <row r="919" spans="4:4">
      <c r="D919" s="141"/>
    </row>
    <row r="920" spans="4:4">
      <c r="D920" s="141"/>
    </row>
    <row r="921" spans="4:4">
      <c r="D921" s="141"/>
    </row>
    <row r="922" spans="4:4">
      <c r="D922" s="141"/>
    </row>
    <row r="923" spans="4:4">
      <c r="D923" s="141"/>
    </row>
    <row r="924" spans="4:4">
      <c r="D924" s="141"/>
    </row>
    <row r="925" spans="4:4">
      <c r="D925" s="141"/>
    </row>
    <row r="926" spans="4:4">
      <c r="D926" s="141"/>
    </row>
    <row r="927" spans="4:4">
      <c r="D927" s="141"/>
    </row>
    <row r="928" spans="4:4">
      <c r="D928" s="141"/>
    </row>
    <row r="929" spans="4:4">
      <c r="D929" s="141"/>
    </row>
    <row r="930" spans="4:4">
      <c r="D930" s="141"/>
    </row>
    <row r="931" spans="4:4">
      <c r="D931" s="141"/>
    </row>
    <row r="932" spans="4:4">
      <c r="D932" s="141"/>
    </row>
    <row r="933" spans="4:4">
      <c r="D933" s="141"/>
    </row>
    <row r="934" spans="4:4">
      <c r="D934" s="141"/>
    </row>
    <row r="935" spans="4:4">
      <c r="D935" s="141"/>
    </row>
    <row r="936" spans="4:4">
      <c r="D936" s="141"/>
    </row>
    <row r="937" spans="4:4">
      <c r="D937" s="141"/>
    </row>
    <row r="938" spans="4:4">
      <c r="D938" s="141"/>
    </row>
    <row r="939" spans="4:4">
      <c r="D939" s="141"/>
    </row>
    <row r="940" spans="4:4">
      <c r="D940" s="141"/>
    </row>
    <row r="941" spans="4:4">
      <c r="D941" s="141"/>
    </row>
    <row r="942" spans="4:4">
      <c r="D942" s="141"/>
    </row>
    <row r="943" spans="4:4">
      <c r="D943" s="141"/>
    </row>
    <row r="944" spans="4:4">
      <c r="D944" s="141"/>
    </row>
    <row r="945" spans="4:4">
      <c r="D945" s="141"/>
    </row>
    <row r="946" spans="4:4">
      <c r="D946" s="141"/>
    </row>
    <row r="947" spans="4:4">
      <c r="D947" s="141"/>
    </row>
    <row r="948" spans="4:4">
      <c r="D948" s="141"/>
    </row>
    <row r="949" spans="4:4">
      <c r="D949" s="141"/>
    </row>
    <row r="950" spans="4:4">
      <c r="D950" s="141"/>
    </row>
    <row r="951" spans="4:4">
      <c r="D951" s="141"/>
    </row>
    <row r="952" spans="4:4">
      <c r="D952" s="141"/>
    </row>
    <row r="953" spans="4:4">
      <c r="D953" s="141"/>
    </row>
    <row r="954" spans="4:4">
      <c r="D954" s="141"/>
    </row>
    <row r="955" spans="4:4">
      <c r="D955" s="141"/>
    </row>
    <row r="956" spans="4:4">
      <c r="D956" s="141"/>
    </row>
    <row r="957" spans="4:4">
      <c r="D957" s="141"/>
    </row>
    <row r="958" spans="4:4">
      <c r="D958" s="141"/>
    </row>
    <row r="959" spans="4:4">
      <c r="D959" s="141"/>
    </row>
    <row r="960" spans="4:4">
      <c r="D960" s="141"/>
    </row>
    <row r="961" spans="4:4">
      <c r="D961" s="141"/>
    </row>
    <row r="962" spans="4:4">
      <c r="D962" s="141"/>
    </row>
    <row r="963" spans="4:4">
      <c r="D963" s="141"/>
    </row>
    <row r="964" spans="4:4">
      <c r="D964" s="141"/>
    </row>
    <row r="965" spans="4:4">
      <c r="D965" s="141"/>
    </row>
    <row r="966" spans="4:4">
      <c r="D966" s="141"/>
    </row>
    <row r="967" spans="4:4">
      <c r="D967" s="141"/>
    </row>
    <row r="968" spans="4:4">
      <c r="D968" s="141"/>
    </row>
    <row r="969" spans="4:4">
      <c r="D969" s="141"/>
    </row>
    <row r="970" spans="4:4">
      <c r="D970" s="141"/>
    </row>
    <row r="971" spans="4:4">
      <c r="D971" s="141"/>
    </row>
    <row r="972" spans="4:4">
      <c r="D972" s="141"/>
    </row>
    <row r="973" spans="4:4">
      <c r="D973" s="141"/>
    </row>
    <row r="974" spans="4:4">
      <c r="D974" s="141"/>
    </row>
    <row r="975" spans="4:4">
      <c r="D975" s="141"/>
    </row>
    <row r="976" spans="4:4">
      <c r="D976" s="141"/>
    </row>
    <row r="977" spans="4:4">
      <c r="D977" s="141"/>
    </row>
    <row r="978" spans="4:4">
      <c r="D978" s="141"/>
    </row>
    <row r="979" spans="4:4">
      <c r="D979" s="141"/>
    </row>
    <row r="980" spans="4:4">
      <c r="D980" s="141"/>
    </row>
    <row r="981" spans="4:4">
      <c r="D981" s="141"/>
    </row>
    <row r="982" spans="4:4">
      <c r="D982" s="141"/>
    </row>
    <row r="983" spans="4:4">
      <c r="D983" s="141"/>
    </row>
    <row r="984" spans="4:4">
      <c r="D984" s="141"/>
    </row>
    <row r="985" spans="4:4">
      <c r="D985" s="141"/>
    </row>
    <row r="986" spans="4:4">
      <c r="D986" s="141"/>
    </row>
    <row r="987" spans="4:4">
      <c r="D987" s="141"/>
    </row>
    <row r="988" spans="4:4">
      <c r="D988" s="141"/>
    </row>
    <row r="989" spans="4:4">
      <c r="D989" s="141"/>
    </row>
    <row r="990" spans="4:4">
      <c r="D990" s="141"/>
    </row>
    <row r="991" spans="4:4">
      <c r="D991" s="141"/>
    </row>
    <row r="992" spans="4:4">
      <c r="D992" s="141"/>
    </row>
    <row r="993" spans="4:4">
      <c r="D993" s="141"/>
    </row>
    <row r="994" spans="4:4">
      <c r="D994" s="141"/>
    </row>
    <row r="995" spans="4:4">
      <c r="D995" s="141"/>
    </row>
    <row r="996" spans="4:4">
      <c r="D996" s="141"/>
    </row>
    <row r="997" spans="4:4">
      <c r="D997" s="141"/>
    </row>
    <row r="998" spans="4:4">
      <c r="D998" s="141"/>
    </row>
    <row r="999" spans="4:4">
      <c r="D999" s="141"/>
    </row>
    <row r="1000" spans="4:4">
      <c r="D1000" s="141"/>
    </row>
    <row r="1001" spans="4:4">
      <c r="D1001" s="141"/>
    </row>
    <row r="1002" spans="4:4">
      <c r="D1002" s="141"/>
    </row>
    <row r="1003" spans="4:4">
      <c r="D1003" s="141"/>
    </row>
    <row r="1004" spans="4:4">
      <c r="D1004" s="141"/>
    </row>
    <row r="1005" spans="4:4">
      <c r="D1005" s="141"/>
    </row>
    <row r="1006" spans="4:4">
      <c r="D1006" s="141"/>
    </row>
    <row r="1007" spans="4:4">
      <c r="D1007" s="141"/>
    </row>
    <row r="1008" spans="4:4">
      <c r="D1008" s="141"/>
    </row>
    <row r="1009" spans="4:4">
      <c r="D1009" s="141"/>
    </row>
    <row r="1010" spans="4:4">
      <c r="D1010" s="141"/>
    </row>
    <row r="1011" spans="4:4">
      <c r="D1011" s="141"/>
    </row>
    <row r="1012" spans="4:4">
      <c r="D1012" s="141"/>
    </row>
    <row r="1013" spans="4:4">
      <c r="D1013" s="141"/>
    </row>
    <row r="1014" spans="4:4">
      <c r="D1014" s="141"/>
    </row>
    <row r="1015" spans="4:4">
      <c r="D1015" s="141"/>
    </row>
    <row r="1016" spans="4:4">
      <c r="D1016" s="141"/>
    </row>
    <row r="1017" spans="4:4">
      <c r="D1017" s="141"/>
    </row>
    <row r="1018" spans="4:4">
      <c r="D1018" s="141"/>
    </row>
    <row r="1019" spans="4:4">
      <c r="D1019" s="141"/>
    </row>
    <row r="1020" spans="4:4">
      <c r="D1020" s="141"/>
    </row>
    <row r="1021" spans="4:4">
      <c r="D1021" s="141"/>
    </row>
    <row r="1022" spans="4:4">
      <c r="D1022" s="141"/>
    </row>
    <row r="1023" spans="4:4">
      <c r="D1023" s="141"/>
    </row>
    <row r="1024" spans="4:4">
      <c r="D1024" s="141"/>
    </row>
    <row r="1025" spans="4:4">
      <c r="D1025" s="141"/>
    </row>
    <row r="1026" spans="4:4">
      <c r="D1026" s="141"/>
    </row>
    <row r="1027" spans="4:4">
      <c r="D1027" s="141"/>
    </row>
    <row r="1028" spans="4:4">
      <c r="D1028" s="141"/>
    </row>
    <row r="1029" spans="4:4">
      <c r="D1029" s="141"/>
    </row>
    <row r="1030" spans="4:4">
      <c r="D1030" s="141"/>
    </row>
    <row r="1031" spans="4:4">
      <c r="D1031" s="141"/>
    </row>
    <row r="1032" spans="4:4">
      <c r="D1032" s="141"/>
    </row>
    <row r="1033" spans="4:4">
      <c r="D1033" s="141"/>
    </row>
    <row r="1034" spans="4:4">
      <c r="D1034" s="141"/>
    </row>
    <row r="1035" spans="4:4">
      <c r="D1035" s="141"/>
    </row>
    <row r="1036" spans="4:4">
      <c r="D1036" s="141"/>
    </row>
    <row r="1037" spans="4:4">
      <c r="D1037" s="141"/>
    </row>
    <row r="1038" spans="4:4">
      <c r="D1038" s="141"/>
    </row>
    <row r="1039" spans="4:4">
      <c r="D1039" s="141"/>
    </row>
    <row r="1040" spans="4:4">
      <c r="D1040" s="141"/>
    </row>
    <row r="1041" spans="4:4">
      <c r="D1041" s="141"/>
    </row>
    <row r="1042" spans="4:4">
      <c r="D1042" s="141"/>
    </row>
    <row r="1043" spans="4:4">
      <c r="D1043" s="141"/>
    </row>
    <row r="1044" spans="4:4">
      <c r="D1044" s="141"/>
    </row>
    <row r="1045" spans="4:4">
      <c r="D1045" s="141"/>
    </row>
    <row r="1046" spans="4:4">
      <c r="D1046" s="141"/>
    </row>
    <row r="1047" spans="4:4">
      <c r="D1047" s="141"/>
    </row>
    <row r="1048" spans="4:4">
      <c r="D1048" s="141"/>
    </row>
    <row r="1049" spans="4:4">
      <c r="D1049" s="141"/>
    </row>
    <row r="1050" spans="4:4">
      <c r="D1050" s="141"/>
    </row>
    <row r="1051" spans="4:4">
      <c r="D1051" s="141"/>
    </row>
    <row r="1052" spans="4:4">
      <c r="D1052" s="141"/>
    </row>
    <row r="1053" spans="4:4">
      <c r="D1053" s="141"/>
    </row>
    <row r="1054" spans="4:4">
      <c r="D1054" s="141"/>
    </row>
    <row r="1055" spans="4:4">
      <c r="D1055" s="141"/>
    </row>
    <row r="1056" spans="4:4">
      <c r="D1056" s="141"/>
    </row>
    <row r="1057" spans="4:4">
      <c r="D1057" s="141"/>
    </row>
    <row r="1058" spans="4:4">
      <c r="D1058" s="141"/>
    </row>
    <row r="1059" spans="4:4">
      <c r="D1059" s="141"/>
    </row>
    <row r="1060" spans="4:4">
      <c r="D1060" s="141"/>
    </row>
    <row r="1061" spans="4:4">
      <c r="D1061" s="141"/>
    </row>
    <row r="1062" spans="4:4">
      <c r="D1062" s="141"/>
    </row>
    <row r="1063" spans="4:4">
      <c r="D1063" s="141"/>
    </row>
    <row r="1064" spans="4:4">
      <c r="D1064" s="141"/>
    </row>
    <row r="1065" spans="4:4">
      <c r="D1065" s="141"/>
    </row>
    <row r="1066" spans="4:4">
      <c r="D1066" s="141"/>
    </row>
    <row r="1067" spans="4:4">
      <c r="D1067" s="141"/>
    </row>
    <row r="1068" spans="4:4">
      <c r="D1068" s="141"/>
    </row>
    <row r="1069" spans="4:4">
      <c r="D1069" s="141"/>
    </row>
    <row r="1070" spans="4:4">
      <c r="D1070" s="141"/>
    </row>
    <row r="1071" spans="4:4">
      <c r="D1071" s="141"/>
    </row>
    <row r="1072" spans="4:4">
      <c r="D1072" s="141"/>
    </row>
    <row r="1073" spans="4:4">
      <c r="D1073" s="141"/>
    </row>
    <row r="1074" spans="4:4">
      <c r="D1074" s="141"/>
    </row>
    <row r="1075" spans="4:4">
      <c r="D1075" s="141"/>
    </row>
    <row r="1076" spans="4:4">
      <c r="D1076" s="141"/>
    </row>
    <row r="1077" spans="4:4">
      <c r="D1077" s="141"/>
    </row>
    <row r="1078" spans="4:4">
      <c r="D1078" s="141"/>
    </row>
    <row r="1079" spans="4:4">
      <c r="D1079" s="141"/>
    </row>
    <row r="1080" spans="4:4">
      <c r="D1080" s="141"/>
    </row>
    <row r="1081" spans="4:4">
      <c r="D1081" s="141"/>
    </row>
    <row r="1082" spans="4:4">
      <c r="D1082" s="141"/>
    </row>
    <row r="1083" spans="4:4">
      <c r="D1083" s="141"/>
    </row>
    <row r="1084" spans="4:4">
      <c r="D1084" s="141"/>
    </row>
    <row r="1085" spans="4:4">
      <c r="D1085" s="141"/>
    </row>
    <row r="1086" spans="4:4">
      <c r="D1086" s="141"/>
    </row>
    <row r="1087" spans="4:4">
      <c r="D1087" s="141"/>
    </row>
    <row r="1088" spans="4:4">
      <c r="D1088" s="141"/>
    </row>
    <row r="1089" spans="4:4">
      <c r="D1089" s="141"/>
    </row>
    <row r="1090" spans="4:4">
      <c r="D1090" s="141"/>
    </row>
    <row r="1091" spans="4:4">
      <c r="D1091" s="141"/>
    </row>
    <row r="1092" spans="4:4">
      <c r="D1092" s="141"/>
    </row>
    <row r="1093" spans="4:4">
      <c r="D1093" s="141"/>
    </row>
    <row r="1094" spans="4:4">
      <c r="D1094" s="141"/>
    </row>
    <row r="1095" spans="4:4">
      <c r="D1095" s="141"/>
    </row>
    <row r="1096" spans="4:4">
      <c r="D1096" s="141"/>
    </row>
    <row r="1097" spans="4:4">
      <c r="D1097" s="141"/>
    </row>
    <row r="1098" spans="4:4">
      <c r="D1098" s="141"/>
    </row>
    <row r="1099" spans="4:4">
      <c r="D1099" s="141"/>
    </row>
    <row r="1100" spans="4:4">
      <c r="D1100" s="141"/>
    </row>
    <row r="1101" spans="4:4">
      <c r="D1101" s="141"/>
    </row>
    <row r="1102" spans="4:4">
      <c r="D1102" s="141"/>
    </row>
    <row r="1103" spans="4:4">
      <c r="D1103" s="141"/>
    </row>
    <row r="1104" spans="4:4">
      <c r="D1104" s="141"/>
    </row>
    <row r="1105" spans="4:4">
      <c r="D1105" s="141"/>
    </row>
    <row r="1106" spans="4:4">
      <c r="D1106" s="141"/>
    </row>
    <row r="1107" spans="4:4">
      <c r="D1107" s="141"/>
    </row>
    <row r="1108" spans="4:4">
      <c r="D1108" s="141"/>
    </row>
    <row r="1109" spans="4:4">
      <c r="D1109" s="141"/>
    </row>
    <row r="1110" spans="4:4">
      <c r="D1110" s="141"/>
    </row>
    <row r="1111" spans="4:4">
      <c r="D1111" s="141"/>
    </row>
    <row r="1112" spans="4:4">
      <c r="D1112" s="141"/>
    </row>
    <row r="1113" spans="4:4">
      <c r="D1113" s="141"/>
    </row>
    <row r="1114" spans="4:4">
      <c r="D1114" s="141"/>
    </row>
    <row r="1115" spans="4:4">
      <c r="D1115" s="141"/>
    </row>
    <row r="1116" spans="4:4">
      <c r="D1116" s="141"/>
    </row>
    <row r="1117" spans="4:4">
      <c r="D1117" s="141"/>
    </row>
    <row r="1118" spans="4:4">
      <c r="D1118" s="141"/>
    </row>
    <row r="1119" spans="4:4">
      <c r="D1119" s="141"/>
    </row>
    <row r="1120" spans="4:4">
      <c r="D1120" s="141"/>
    </row>
    <row r="1121" spans="4:4">
      <c r="D1121" s="141"/>
    </row>
    <row r="1122" spans="4:4">
      <c r="D1122" s="141"/>
    </row>
    <row r="1123" spans="4:4">
      <c r="D1123" s="141"/>
    </row>
    <row r="1124" spans="4:4">
      <c r="D1124" s="141"/>
    </row>
    <row r="1125" spans="4:4">
      <c r="D1125" s="141"/>
    </row>
    <row r="1126" spans="4:4">
      <c r="D1126" s="141"/>
    </row>
    <row r="1127" spans="4:4">
      <c r="D1127" s="141"/>
    </row>
    <row r="1128" spans="4:4">
      <c r="D1128" s="141"/>
    </row>
    <row r="1129" spans="4:4">
      <c r="D1129" s="141"/>
    </row>
    <row r="1130" spans="4:4">
      <c r="D1130" s="141"/>
    </row>
    <row r="1131" spans="4:4">
      <c r="D1131" s="141"/>
    </row>
    <row r="1132" spans="4:4">
      <c r="D1132" s="141"/>
    </row>
    <row r="1133" spans="4:4">
      <c r="D1133" s="141"/>
    </row>
    <row r="1134" spans="4:4">
      <c r="D1134" s="141"/>
    </row>
    <row r="1135" spans="4:4">
      <c r="D1135" s="141"/>
    </row>
    <row r="1136" spans="4:4">
      <c r="D1136" s="141"/>
    </row>
    <row r="1137" spans="4:4">
      <c r="D1137" s="141"/>
    </row>
    <row r="1138" spans="4:4">
      <c r="D1138" s="141"/>
    </row>
    <row r="1139" spans="4:4">
      <c r="D1139" s="141"/>
    </row>
    <row r="1140" spans="4:4">
      <c r="D1140" s="141"/>
    </row>
    <row r="1141" spans="4:4">
      <c r="D1141" s="141"/>
    </row>
    <row r="1142" spans="4:4">
      <c r="D1142" s="141"/>
    </row>
    <row r="1143" spans="4:4">
      <c r="D1143" s="141"/>
    </row>
    <row r="1144" spans="4:4">
      <c r="D1144" s="141"/>
    </row>
    <row r="1145" spans="4:4">
      <c r="D1145" s="141"/>
    </row>
    <row r="1146" spans="4:4">
      <c r="D1146" s="141"/>
    </row>
    <row r="1147" spans="4:4">
      <c r="D1147" s="141"/>
    </row>
    <row r="1148" spans="4:4">
      <c r="D1148" s="141"/>
    </row>
    <row r="1149" spans="4:4">
      <c r="D1149" s="141"/>
    </row>
    <row r="1150" spans="4:4">
      <c r="D1150" s="141"/>
    </row>
    <row r="1151" spans="4:4">
      <c r="D1151" s="141"/>
    </row>
    <row r="1152" spans="4:4">
      <c r="D1152" s="141"/>
    </row>
    <row r="1153" spans="4:4">
      <c r="D1153" s="141"/>
    </row>
    <row r="1154" spans="4:4">
      <c r="D1154" s="141"/>
    </row>
    <row r="1155" spans="4:4">
      <c r="D1155" s="141"/>
    </row>
    <row r="1156" spans="4:4">
      <c r="D1156" s="141"/>
    </row>
    <row r="1157" spans="4:4">
      <c r="D1157" s="141"/>
    </row>
    <row r="1158" spans="4:4">
      <c r="D1158" s="141"/>
    </row>
    <row r="1159" spans="4:4">
      <c r="D1159" s="141"/>
    </row>
    <row r="1160" spans="4:4">
      <c r="D1160" s="141"/>
    </row>
    <row r="1161" spans="4:4">
      <c r="D1161" s="141"/>
    </row>
    <row r="1162" spans="4:4">
      <c r="D1162" s="141"/>
    </row>
    <row r="1163" spans="4:4">
      <c r="D1163" s="141"/>
    </row>
    <row r="1164" spans="4:4">
      <c r="D1164" s="141"/>
    </row>
    <row r="1165" spans="4:4">
      <c r="D1165" s="141"/>
    </row>
    <row r="1166" spans="4:4">
      <c r="D1166" s="141"/>
    </row>
    <row r="1167" spans="4:4">
      <c r="D1167" s="141"/>
    </row>
    <row r="1168" spans="4:4">
      <c r="D1168" s="141"/>
    </row>
    <row r="1169" spans="4:4">
      <c r="D1169" s="141"/>
    </row>
    <row r="1170" spans="4:4">
      <c r="D1170" s="141"/>
    </row>
    <row r="1171" spans="4:4">
      <c r="D1171" s="141"/>
    </row>
    <row r="1172" spans="4:4">
      <c r="D1172" s="141"/>
    </row>
    <row r="1173" spans="4:4">
      <c r="D1173" s="141"/>
    </row>
    <row r="1174" spans="4:4">
      <c r="D1174" s="141"/>
    </row>
    <row r="1175" spans="4:4">
      <c r="D1175" s="141"/>
    </row>
    <row r="1176" spans="4:4">
      <c r="D1176" s="141"/>
    </row>
    <row r="1177" spans="4:4">
      <c r="D1177" s="141"/>
    </row>
    <row r="1178" spans="4:4">
      <c r="D1178" s="141"/>
    </row>
    <row r="1179" spans="4:4">
      <c r="D1179" s="141"/>
    </row>
    <row r="1180" spans="4:4">
      <c r="D1180" s="141"/>
    </row>
    <row r="1181" spans="4:4">
      <c r="D1181" s="141"/>
    </row>
    <row r="1182" spans="4:4">
      <c r="D1182" s="141"/>
    </row>
    <row r="1183" spans="4:4">
      <c r="D1183" s="141"/>
    </row>
    <row r="1184" spans="4:4">
      <c r="D1184" s="141"/>
    </row>
    <row r="1185" spans="4:4">
      <c r="D1185" s="141"/>
    </row>
    <row r="1186" spans="4:4">
      <c r="D1186" s="141"/>
    </row>
    <row r="1187" spans="4:4">
      <c r="D1187" s="141"/>
    </row>
    <row r="1188" spans="4:4">
      <c r="D1188" s="141"/>
    </row>
    <row r="1189" spans="4:4">
      <c r="D1189" s="141"/>
    </row>
    <row r="1190" spans="4:4">
      <c r="D1190" s="141"/>
    </row>
    <row r="1191" spans="4:4">
      <c r="D1191" s="141"/>
    </row>
    <row r="1192" spans="4:4">
      <c r="D1192" s="141"/>
    </row>
    <row r="1193" spans="4:4">
      <c r="D1193" s="141"/>
    </row>
    <row r="1194" spans="4:4">
      <c r="D1194" s="141"/>
    </row>
    <row r="1195" spans="4:4">
      <c r="D1195" s="141"/>
    </row>
    <row r="1196" spans="4:4">
      <c r="D1196" s="141"/>
    </row>
    <row r="1197" spans="4:4">
      <c r="D1197" s="141"/>
    </row>
    <row r="1198" spans="4:4">
      <c r="D1198" s="141"/>
    </row>
    <row r="1199" spans="4:4">
      <c r="D1199" s="141"/>
    </row>
    <row r="1200" spans="4:4">
      <c r="D1200" s="141"/>
    </row>
    <row r="1201" spans="4:4">
      <c r="D1201" s="141"/>
    </row>
    <row r="1202" spans="4:4">
      <c r="D1202" s="141"/>
    </row>
    <row r="1203" spans="4:4">
      <c r="D1203" s="141"/>
    </row>
    <row r="1204" spans="4:4">
      <c r="D1204" s="141"/>
    </row>
    <row r="1205" spans="4:4">
      <c r="D1205" s="141"/>
    </row>
    <row r="1206" spans="4:4">
      <c r="D1206" s="141"/>
    </row>
    <row r="1207" spans="4:4">
      <c r="D1207" s="141"/>
    </row>
    <row r="1208" spans="4:4">
      <c r="D1208" s="141"/>
    </row>
    <row r="1209" spans="4:4">
      <c r="D1209" s="141"/>
    </row>
    <row r="1210" spans="4:4">
      <c r="D1210" s="141"/>
    </row>
    <row r="1211" spans="4:4">
      <c r="D1211" s="141"/>
    </row>
    <row r="1212" spans="4:4">
      <c r="D1212" s="141"/>
    </row>
    <row r="1213" spans="4:4">
      <c r="D1213" s="141"/>
    </row>
    <row r="1214" spans="4:4">
      <c r="D1214" s="141"/>
    </row>
    <row r="1215" spans="4:4">
      <c r="D1215" s="141"/>
    </row>
    <row r="1216" spans="4:4">
      <c r="D1216" s="141"/>
    </row>
    <row r="1217" spans="4:4">
      <c r="D1217" s="141"/>
    </row>
    <row r="1218" spans="4:4">
      <c r="D1218" s="141"/>
    </row>
    <row r="1219" spans="4:4">
      <c r="D1219" s="141"/>
    </row>
    <row r="1220" spans="4:4">
      <c r="D1220" s="141"/>
    </row>
    <row r="1221" spans="4:4">
      <c r="D1221" s="141"/>
    </row>
    <row r="1222" spans="4:4">
      <c r="D1222" s="141"/>
    </row>
    <row r="1223" spans="4:4">
      <c r="D1223" s="141"/>
    </row>
    <row r="1224" spans="4:4">
      <c r="D1224" s="141"/>
    </row>
    <row r="1225" spans="4:4">
      <c r="D1225" s="141"/>
    </row>
    <row r="1226" spans="4:4">
      <c r="D1226" s="141"/>
    </row>
    <row r="1227" spans="4:4">
      <c r="D1227" s="141"/>
    </row>
    <row r="1228" spans="4:4">
      <c r="D1228" s="141"/>
    </row>
    <row r="1229" spans="4:4">
      <c r="D1229" s="141"/>
    </row>
    <row r="1230" spans="4:4">
      <c r="D1230" s="141"/>
    </row>
    <row r="1231" spans="4:4">
      <c r="D1231" s="141"/>
    </row>
    <row r="1232" spans="4:4">
      <c r="D1232" s="141"/>
    </row>
    <row r="1233" spans="4:4">
      <c r="D1233" s="141"/>
    </row>
    <row r="1234" spans="4:4">
      <c r="D1234" s="141"/>
    </row>
    <row r="1235" spans="4:4">
      <c r="D1235" s="141"/>
    </row>
    <row r="1236" spans="4:4">
      <c r="D1236" s="141"/>
    </row>
    <row r="1237" spans="4:4">
      <c r="D1237" s="141"/>
    </row>
    <row r="1238" spans="4:4">
      <c r="D1238" s="141"/>
    </row>
    <row r="1239" spans="4:4">
      <c r="D1239" s="141"/>
    </row>
    <row r="1240" spans="4:4">
      <c r="D1240" s="141"/>
    </row>
    <row r="1241" spans="4:4">
      <c r="D1241" s="141"/>
    </row>
    <row r="1242" spans="4:4">
      <c r="D1242" s="141"/>
    </row>
    <row r="1243" spans="4:4">
      <c r="D1243" s="141"/>
    </row>
    <row r="1244" spans="4:4">
      <c r="D1244" s="141"/>
    </row>
    <row r="1245" spans="4:4">
      <c r="D1245" s="141"/>
    </row>
    <row r="1246" spans="4:4">
      <c r="D1246" s="141"/>
    </row>
    <row r="1247" spans="4:4">
      <c r="D1247" s="141"/>
    </row>
    <row r="1248" spans="4:4">
      <c r="D1248" s="141"/>
    </row>
    <row r="1249" spans="4:4">
      <c r="D1249" s="141"/>
    </row>
    <row r="1250" spans="4:4">
      <c r="D1250" s="141"/>
    </row>
    <row r="1251" spans="4:4">
      <c r="D1251" s="141"/>
    </row>
    <row r="1252" spans="4:4">
      <c r="D1252" s="141"/>
    </row>
    <row r="1253" spans="4:4">
      <c r="D1253" s="141"/>
    </row>
    <row r="1254" spans="4:4">
      <c r="D1254" s="141"/>
    </row>
    <row r="1255" spans="4:4">
      <c r="D1255" s="141"/>
    </row>
    <row r="1256" spans="4:4">
      <c r="D1256" s="141"/>
    </row>
    <row r="1257" spans="4:4">
      <c r="D1257" s="141"/>
    </row>
    <row r="1258" spans="4:4">
      <c r="D1258" s="141"/>
    </row>
    <row r="1259" spans="4:4">
      <c r="D1259" s="141"/>
    </row>
    <row r="1260" spans="4:4">
      <c r="D1260" s="141"/>
    </row>
    <row r="1261" spans="4:4">
      <c r="D1261" s="141"/>
    </row>
    <row r="1262" spans="4:4">
      <c r="D1262" s="141"/>
    </row>
    <row r="1263" spans="4:4">
      <c r="D1263" s="141"/>
    </row>
    <row r="1264" spans="4:4">
      <c r="D1264" s="141"/>
    </row>
    <row r="1265" spans="4:4">
      <c r="D1265" s="141"/>
    </row>
    <row r="1266" spans="4:4">
      <c r="D1266" s="141"/>
    </row>
    <row r="1267" spans="4:4">
      <c r="D1267" s="141"/>
    </row>
    <row r="1268" spans="4:4">
      <c r="D1268" s="141"/>
    </row>
    <row r="1269" spans="4:4">
      <c r="D1269" s="141"/>
    </row>
    <row r="1270" spans="4:4">
      <c r="D1270" s="141"/>
    </row>
    <row r="1271" spans="4:4">
      <c r="D1271" s="141"/>
    </row>
    <row r="1272" spans="4:4">
      <c r="D1272" s="141"/>
    </row>
    <row r="1273" spans="4:4">
      <c r="D1273" s="141"/>
    </row>
    <row r="1274" spans="4:4">
      <c r="D1274" s="141"/>
    </row>
    <row r="1275" spans="4:4">
      <c r="D1275" s="141"/>
    </row>
    <row r="1276" spans="4:4">
      <c r="D1276" s="141"/>
    </row>
    <row r="1277" spans="4:4">
      <c r="D1277" s="141"/>
    </row>
    <row r="1278" spans="4:4">
      <c r="D1278" s="141"/>
    </row>
    <row r="1279" spans="4:4">
      <c r="D1279" s="141"/>
    </row>
    <row r="1280" spans="4:4">
      <c r="D1280" s="141"/>
    </row>
    <row r="1281" spans="4:4">
      <c r="D1281" s="141"/>
    </row>
    <row r="1282" spans="4:4">
      <c r="D1282" s="141"/>
    </row>
    <row r="1283" spans="4:4">
      <c r="D1283" s="141"/>
    </row>
    <row r="1284" spans="4:4">
      <c r="D1284" s="141"/>
    </row>
    <row r="1285" spans="4:4">
      <c r="D1285" s="141"/>
    </row>
    <row r="1286" spans="4:4">
      <c r="D1286" s="141"/>
    </row>
    <row r="1287" spans="4:4">
      <c r="D1287" s="141"/>
    </row>
    <row r="1288" spans="4:4">
      <c r="D1288" s="141"/>
    </row>
    <row r="1289" spans="4:4">
      <c r="D1289" s="141"/>
    </row>
    <row r="1290" spans="4:4">
      <c r="D1290" s="141"/>
    </row>
    <row r="1291" spans="4:4">
      <c r="D1291" s="141"/>
    </row>
    <row r="1292" spans="4:4">
      <c r="D1292" s="141"/>
    </row>
    <row r="1293" spans="4:4">
      <c r="D1293" s="141"/>
    </row>
    <row r="1294" spans="4:4">
      <c r="D1294" s="141"/>
    </row>
    <row r="1295" spans="4:4">
      <c r="D1295" s="141"/>
    </row>
    <row r="1296" spans="4:4">
      <c r="D1296" s="141"/>
    </row>
    <row r="1297" spans="4:4">
      <c r="D1297" s="141"/>
    </row>
    <row r="1298" spans="4:4">
      <c r="D1298" s="141"/>
    </row>
    <row r="1299" spans="4:4">
      <c r="D1299" s="141"/>
    </row>
    <row r="1300" spans="4:4">
      <c r="D1300" s="141"/>
    </row>
    <row r="1301" spans="4:4">
      <c r="D1301" s="141"/>
    </row>
    <row r="1302" spans="4:4">
      <c r="D1302" s="141"/>
    </row>
    <row r="1303" spans="4:4">
      <c r="D1303" s="141"/>
    </row>
    <row r="1304" spans="4:4">
      <c r="D1304" s="141"/>
    </row>
    <row r="1305" spans="4:4">
      <c r="D1305" s="141"/>
    </row>
    <row r="1306" spans="4:4">
      <c r="D1306" s="141"/>
    </row>
    <row r="1307" spans="4:4">
      <c r="D1307" s="141"/>
    </row>
    <row r="1308" spans="4:4">
      <c r="D1308" s="141"/>
    </row>
    <row r="1309" spans="4:4">
      <c r="D1309" s="141"/>
    </row>
    <row r="1310" spans="4:4">
      <c r="D1310" s="141"/>
    </row>
    <row r="1311" spans="4:4">
      <c r="D1311" s="141"/>
    </row>
    <row r="1312" spans="4:4">
      <c r="D1312" s="141"/>
    </row>
    <row r="1313" spans="4:4">
      <c r="D1313" s="141"/>
    </row>
    <row r="1314" spans="4:4">
      <c r="D1314" s="141"/>
    </row>
    <row r="1315" spans="4:4">
      <c r="D1315" s="141"/>
    </row>
    <row r="1316" spans="4:4">
      <c r="D1316" s="141"/>
    </row>
    <row r="1317" spans="4:4">
      <c r="D1317" s="141"/>
    </row>
    <row r="1318" spans="4:4">
      <c r="D1318" s="141"/>
    </row>
    <row r="1319" spans="4:4">
      <c r="D1319" s="141"/>
    </row>
    <row r="1320" spans="4:4">
      <c r="D1320" s="141"/>
    </row>
    <row r="1321" spans="4:4">
      <c r="D1321" s="141"/>
    </row>
    <row r="1322" spans="4:4">
      <c r="D1322" s="141"/>
    </row>
    <row r="1323" spans="4:4">
      <c r="D1323" s="141"/>
    </row>
    <row r="1324" spans="4:4">
      <c r="D1324" s="141"/>
    </row>
    <row r="1325" spans="4:4">
      <c r="D1325" s="141"/>
    </row>
    <row r="1326" spans="4:4">
      <c r="D1326" s="141"/>
    </row>
    <row r="1327" spans="4:4">
      <c r="D1327" s="141"/>
    </row>
    <row r="1328" spans="4:4">
      <c r="D1328" s="141"/>
    </row>
    <row r="1329" spans="4:4">
      <c r="D1329" s="141"/>
    </row>
    <row r="1330" spans="4:4">
      <c r="D1330" s="141"/>
    </row>
    <row r="1331" spans="4:4">
      <c r="D1331" s="141"/>
    </row>
    <row r="1332" spans="4:4">
      <c r="D1332" s="141"/>
    </row>
    <row r="1333" spans="4:4">
      <c r="D1333" s="141"/>
    </row>
    <row r="1334" spans="4:4">
      <c r="D1334" s="141"/>
    </row>
    <row r="1335" spans="4:4">
      <c r="D1335" s="141"/>
    </row>
    <row r="1336" spans="4:4">
      <c r="D1336" s="141"/>
    </row>
    <row r="1337" spans="4:4">
      <c r="D1337" s="141"/>
    </row>
    <row r="1338" spans="4:4">
      <c r="D1338" s="141"/>
    </row>
    <row r="1339" spans="4:4">
      <c r="D1339" s="141"/>
    </row>
    <row r="1340" spans="4:4">
      <c r="D1340" s="141"/>
    </row>
    <row r="1341" spans="4:4">
      <c r="D1341" s="141"/>
    </row>
    <row r="1342" spans="4:4">
      <c r="D1342" s="141"/>
    </row>
    <row r="1343" spans="4:4">
      <c r="D1343" s="141"/>
    </row>
    <row r="1344" spans="4:4">
      <c r="D1344" s="141"/>
    </row>
    <row r="1345" spans="4:4">
      <c r="D1345" s="141"/>
    </row>
    <row r="1346" spans="4:4">
      <c r="D1346" s="141"/>
    </row>
    <row r="1347" spans="4:4">
      <c r="D1347" s="141"/>
    </row>
    <row r="1348" spans="4:4">
      <c r="D1348" s="141"/>
    </row>
    <row r="1349" spans="4:4">
      <c r="D1349" s="141"/>
    </row>
    <row r="1350" spans="4:4">
      <c r="D1350" s="141"/>
    </row>
    <row r="1351" spans="4:4">
      <c r="D1351" s="141"/>
    </row>
    <row r="1352" spans="4:4">
      <c r="D1352" s="141"/>
    </row>
    <row r="1353" spans="4:4">
      <c r="D1353" s="141"/>
    </row>
    <row r="1354" spans="4:4">
      <c r="D1354" s="141"/>
    </row>
    <row r="1355" spans="4:4">
      <c r="D1355" s="141"/>
    </row>
    <row r="1356" spans="4:4">
      <c r="D1356" s="141"/>
    </row>
    <row r="1357" spans="4:4">
      <c r="D1357" s="141"/>
    </row>
    <row r="1358" spans="4:4">
      <c r="D1358" s="141"/>
    </row>
    <row r="1359" spans="4:4">
      <c r="D1359" s="141"/>
    </row>
    <row r="1360" spans="4:4">
      <c r="D1360" s="141"/>
    </row>
    <row r="1361" spans="4:4">
      <c r="D1361" s="141"/>
    </row>
    <row r="1362" spans="4:4">
      <c r="D1362" s="141"/>
    </row>
    <row r="1363" spans="4:4">
      <c r="D1363" s="141"/>
    </row>
    <row r="1364" spans="4:4">
      <c r="D1364" s="141"/>
    </row>
    <row r="1365" spans="4:4">
      <c r="D1365" s="141"/>
    </row>
    <row r="1366" spans="4:4">
      <c r="D1366" s="141"/>
    </row>
    <row r="1367" spans="4:4">
      <c r="D1367" s="141"/>
    </row>
    <row r="1368" spans="4:4">
      <c r="D1368" s="141"/>
    </row>
    <row r="1369" spans="4:4">
      <c r="D1369" s="141"/>
    </row>
    <row r="1370" spans="4:4">
      <c r="D1370" s="141"/>
    </row>
    <row r="1371" spans="4:4">
      <c r="D1371" s="141"/>
    </row>
    <row r="1372" spans="4:4">
      <c r="D1372" s="141"/>
    </row>
    <row r="1373" spans="4:4">
      <c r="D1373" s="141"/>
    </row>
    <row r="1374" spans="4:4">
      <c r="D1374" s="141"/>
    </row>
    <row r="1375" spans="4:4">
      <c r="D1375" s="141"/>
    </row>
    <row r="1376" spans="4:4">
      <c r="D1376" s="141"/>
    </row>
    <row r="1377" spans="4:4">
      <c r="D1377" s="141"/>
    </row>
    <row r="1378" spans="4:4">
      <c r="D1378" s="141"/>
    </row>
    <row r="1379" spans="4:4">
      <c r="D1379" s="141"/>
    </row>
    <row r="1380" spans="4:4">
      <c r="D1380" s="141"/>
    </row>
    <row r="1381" spans="4:4">
      <c r="D1381" s="141"/>
    </row>
    <row r="1382" spans="4:4">
      <c r="D1382" s="141"/>
    </row>
    <row r="1383" spans="4:4">
      <c r="D1383" s="141"/>
    </row>
    <row r="1384" spans="4:4">
      <c r="D1384" s="141"/>
    </row>
    <row r="1385" spans="4:4">
      <c r="D1385" s="141"/>
    </row>
    <row r="1386" spans="4:4">
      <c r="D1386" s="141"/>
    </row>
    <row r="1387" spans="4:4">
      <c r="D1387" s="141"/>
    </row>
    <row r="1388" spans="4:4">
      <c r="D1388" s="141"/>
    </row>
    <row r="1389" spans="4:4">
      <c r="D1389" s="141"/>
    </row>
    <row r="1390" spans="4:4">
      <c r="D1390" s="141"/>
    </row>
    <row r="1391" spans="4:4">
      <c r="D1391" s="141"/>
    </row>
    <row r="1392" spans="4:4">
      <c r="D1392" s="141"/>
    </row>
    <row r="1393" spans="4:4">
      <c r="D1393" s="141"/>
    </row>
    <row r="1394" spans="4:4">
      <c r="D1394" s="141"/>
    </row>
    <row r="1395" spans="4:4">
      <c r="D1395" s="141"/>
    </row>
    <row r="1396" spans="4:4">
      <c r="D1396" s="141"/>
    </row>
    <row r="1397" spans="4:4">
      <c r="D1397" s="141"/>
    </row>
    <row r="1398" spans="4:4">
      <c r="D1398" s="141"/>
    </row>
    <row r="1399" spans="4:4">
      <c r="D1399" s="141"/>
    </row>
    <row r="1400" spans="4:4">
      <c r="D1400" s="141"/>
    </row>
    <row r="1401" spans="4:4">
      <c r="D1401" s="141"/>
    </row>
    <row r="1402" spans="4:4">
      <c r="D1402" s="141"/>
    </row>
    <row r="1403" spans="4:4">
      <c r="D1403" s="141"/>
    </row>
    <row r="1404" spans="4:4">
      <c r="D1404" s="141"/>
    </row>
    <row r="1405" spans="4:4">
      <c r="D1405" s="141"/>
    </row>
    <row r="1406" spans="4:4">
      <c r="D1406" s="141"/>
    </row>
    <row r="1407" spans="4:4">
      <c r="D1407" s="141"/>
    </row>
    <row r="1408" spans="4:4">
      <c r="D1408" s="141"/>
    </row>
    <row r="1409" spans="4:4">
      <c r="D1409" s="141"/>
    </row>
    <row r="1410" spans="4:4">
      <c r="D1410" s="141"/>
    </row>
    <row r="1411" spans="4:4">
      <c r="D1411" s="141"/>
    </row>
    <row r="1412" spans="4:4">
      <c r="D1412" s="141"/>
    </row>
    <row r="1413" spans="4:4">
      <c r="D1413" s="141"/>
    </row>
    <row r="1414" spans="4:4">
      <c r="D1414" s="141"/>
    </row>
    <row r="1415" spans="4:4">
      <c r="D1415" s="141"/>
    </row>
    <row r="1416" spans="4:4">
      <c r="D1416" s="141"/>
    </row>
    <row r="1417" spans="4:4">
      <c r="D1417" s="141"/>
    </row>
    <row r="1418" spans="4:4">
      <c r="D1418" s="141"/>
    </row>
    <row r="1419" spans="4:4">
      <c r="D1419" s="141"/>
    </row>
    <row r="1420" spans="4:4">
      <c r="D1420" s="141"/>
    </row>
    <row r="1421" spans="4:4">
      <c r="D1421" s="141"/>
    </row>
    <row r="1422" spans="4:4">
      <c r="D1422" s="141"/>
    </row>
    <row r="1423" spans="4:4">
      <c r="D1423" s="141"/>
    </row>
    <row r="1424" spans="4:4">
      <c r="D1424" s="141"/>
    </row>
    <row r="1425" spans="4:4">
      <c r="D1425" s="141"/>
    </row>
    <row r="1426" spans="4:4">
      <c r="D1426" s="141"/>
    </row>
    <row r="1427" spans="4:4">
      <c r="D1427" s="141"/>
    </row>
    <row r="1428" spans="4:4">
      <c r="D1428" s="141"/>
    </row>
    <row r="1429" spans="4:4">
      <c r="D1429" s="141"/>
    </row>
    <row r="1430" spans="4:4">
      <c r="D1430" s="141"/>
    </row>
    <row r="1431" spans="4:4">
      <c r="D1431" s="141"/>
    </row>
    <row r="1432" spans="4:4">
      <c r="D1432" s="141"/>
    </row>
    <row r="1433" spans="4:4">
      <c r="D1433" s="141"/>
    </row>
    <row r="1434" spans="4:4">
      <c r="D1434" s="141"/>
    </row>
    <row r="1435" spans="4:4">
      <c r="D1435" s="141"/>
    </row>
    <row r="1436" spans="4:4">
      <c r="D1436" s="141"/>
    </row>
    <row r="1437" spans="4:4">
      <c r="D1437" s="141"/>
    </row>
    <row r="1438" spans="4:4">
      <c r="D1438" s="141"/>
    </row>
    <row r="1439" spans="4:4">
      <c r="D1439" s="141"/>
    </row>
    <row r="1440" spans="4:4">
      <c r="D1440" s="141"/>
    </row>
    <row r="1441" spans="4:4">
      <c r="D1441" s="141"/>
    </row>
    <row r="1442" spans="4:4">
      <c r="D1442" s="141"/>
    </row>
    <row r="1443" spans="4:4">
      <c r="D1443" s="141"/>
    </row>
    <row r="1444" spans="4:4">
      <c r="D1444" s="141"/>
    </row>
    <row r="1445" spans="4:4">
      <c r="D1445" s="141"/>
    </row>
    <row r="1446" spans="4:4">
      <c r="D1446" s="141"/>
    </row>
    <row r="1447" spans="4:4">
      <c r="D1447" s="141"/>
    </row>
    <row r="1448" spans="4:4">
      <c r="D1448" s="141"/>
    </row>
    <row r="1449" spans="4:4">
      <c r="D1449" s="141"/>
    </row>
    <row r="1450" spans="4:4">
      <c r="D1450" s="141"/>
    </row>
    <row r="1451" spans="4:4">
      <c r="D1451" s="141"/>
    </row>
    <row r="1452" spans="4:4">
      <c r="D1452" s="141"/>
    </row>
    <row r="1453" spans="4:4">
      <c r="D1453" s="141"/>
    </row>
    <row r="1454" spans="4:4">
      <c r="D1454" s="141"/>
    </row>
    <row r="1455" spans="4:4">
      <c r="D1455" s="141"/>
    </row>
    <row r="1456" spans="4:4">
      <c r="D1456" s="141"/>
    </row>
    <row r="1457" spans="4:4">
      <c r="D1457" s="141"/>
    </row>
    <row r="1458" spans="4:4">
      <c r="D1458" s="141"/>
    </row>
    <row r="1459" spans="4:4">
      <c r="D1459" s="141"/>
    </row>
    <row r="1460" spans="4:4">
      <c r="D1460" s="141"/>
    </row>
    <row r="1461" spans="4:4">
      <c r="D1461" s="141"/>
    </row>
    <row r="1462" spans="4:4">
      <c r="D1462" s="141"/>
    </row>
    <row r="1463" spans="4:4">
      <c r="D1463" s="141"/>
    </row>
    <row r="1464" spans="4:4">
      <c r="D1464" s="141"/>
    </row>
    <row r="1465" spans="4:4">
      <c r="D1465" s="141"/>
    </row>
    <row r="1466" spans="4:4">
      <c r="D1466" s="141"/>
    </row>
    <row r="1467" spans="4:4">
      <c r="D1467" s="141"/>
    </row>
    <row r="1468" spans="4:4">
      <c r="D1468" s="141"/>
    </row>
    <row r="1469" spans="4:4">
      <c r="D1469" s="141"/>
    </row>
    <row r="1470" spans="4:4">
      <c r="D1470" s="141"/>
    </row>
    <row r="1471" spans="4:4">
      <c r="D1471" s="141"/>
    </row>
    <row r="1472" spans="4:4">
      <c r="D1472" s="141"/>
    </row>
    <row r="1473" spans="4:4">
      <c r="D1473" s="141"/>
    </row>
    <row r="1474" spans="4:4">
      <c r="D1474" s="141"/>
    </row>
    <row r="1475" spans="4:4">
      <c r="D1475" s="141"/>
    </row>
    <row r="1476" spans="4:4">
      <c r="D1476" s="141"/>
    </row>
    <row r="1477" spans="4:4">
      <c r="D1477" s="141"/>
    </row>
    <row r="1478" spans="4:4">
      <c r="D1478" s="141"/>
    </row>
    <row r="1479" spans="4:4">
      <c r="D1479" s="141"/>
    </row>
    <row r="1480" spans="4:4">
      <c r="D1480" s="141"/>
    </row>
    <row r="1481" spans="4:4">
      <c r="D1481" s="141"/>
    </row>
    <row r="1482" spans="4:4">
      <c r="D1482" s="141"/>
    </row>
    <row r="1483" spans="4:4">
      <c r="D1483" s="141"/>
    </row>
    <row r="1484" spans="4:4">
      <c r="D1484" s="141"/>
    </row>
    <row r="1485" spans="4:4">
      <c r="D1485" s="141"/>
    </row>
    <row r="1486" spans="4:4">
      <c r="D1486" s="141"/>
    </row>
    <row r="1487" spans="4:4">
      <c r="D1487" s="141"/>
    </row>
    <row r="1488" spans="4:4">
      <c r="D1488" s="141"/>
    </row>
    <row r="1489" spans="4:4">
      <c r="D1489" s="141"/>
    </row>
    <row r="1490" spans="4:4">
      <c r="D1490" s="141"/>
    </row>
    <row r="1491" spans="4:4">
      <c r="D1491" s="141"/>
    </row>
    <row r="1492" spans="4:4">
      <c r="D1492" s="141"/>
    </row>
    <row r="1493" spans="4:4">
      <c r="D1493" s="141"/>
    </row>
    <row r="1494" spans="4:4">
      <c r="D1494" s="141"/>
    </row>
    <row r="1495" spans="4:4">
      <c r="D1495" s="141"/>
    </row>
    <row r="1496" spans="4:4">
      <c r="D1496" s="141"/>
    </row>
    <row r="1497" spans="4:4">
      <c r="D1497" s="141"/>
    </row>
    <row r="1498" spans="4:4">
      <c r="D1498" s="141"/>
    </row>
    <row r="1499" spans="4:4">
      <c r="D1499" s="141"/>
    </row>
    <row r="1500" spans="4:4">
      <c r="D1500" s="141"/>
    </row>
    <row r="1501" spans="4:4">
      <c r="D1501" s="141"/>
    </row>
    <row r="1502" spans="4:4">
      <c r="D1502" s="141"/>
    </row>
    <row r="1503" spans="4:4">
      <c r="D1503" s="141"/>
    </row>
    <row r="1504" spans="4:4">
      <c r="D1504" s="141"/>
    </row>
    <row r="1505" spans="4:4">
      <c r="D1505" s="141"/>
    </row>
    <row r="1506" spans="4:4">
      <c r="D1506" s="141"/>
    </row>
    <row r="1507" spans="4:4">
      <c r="D1507" s="141"/>
    </row>
    <row r="1508" spans="4:4">
      <c r="D1508" s="141"/>
    </row>
    <row r="1509" spans="4:4">
      <c r="D1509" s="141"/>
    </row>
    <row r="1510" spans="4:4">
      <c r="D1510" s="141"/>
    </row>
    <row r="1511" spans="4:4">
      <c r="D1511" s="141"/>
    </row>
    <row r="1512" spans="4:4">
      <c r="D1512" s="141"/>
    </row>
    <row r="1513" spans="4:4">
      <c r="D1513" s="141"/>
    </row>
    <row r="1514" spans="4:4">
      <c r="D1514" s="141"/>
    </row>
    <row r="1515" spans="4:4">
      <c r="D1515" s="141"/>
    </row>
    <row r="1516" spans="4:4">
      <c r="D1516" s="141"/>
    </row>
    <row r="1517" spans="4:4">
      <c r="D1517" s="141"/>
    </row>
    <row r="1518" spans="4:4">
      <c r="D1518" s="141"/>
    </row>
    <row r="1519" spans="4:4">
      <c r="D1519" s="141"/>
    </row>
    <row r="1520" spans="4:4">
      <c r="D1520" s="141"/>
    </row>
    <row r="1521" spans="4:4">
      <c r="D1521" s="141"/>
    </row>
    <row r="1522" spans="4:4">
      <c r="D1522" s="141"/>
    </row>
    <row r="1523" spans="4:4">
      <c r="D1523" s="141"/>
    </row>
    <row r="1524" spans="4:4">
      <c r="D1524" s="141"/>
    </row>
    <row r="1525" spans="4:4">
      <c r="D1525" s="141"/>
    </row>
    <row r="1526" spans="4:4">
      <c r="D1526" s="141"/>
    </row>
    <row r="1527" spans="4:4">
      <c r="D1527" s="141"/>
    </row>
    <row r="1528" spans="4:4">
      <c r="D1528" s="141"/>
    </row>
    <row r="1529" spans="4:4">
      <c r="D1529" s="141"/>
    </row>
    <row r="1530" spans="4:4">
      <c r="D1530" s="141"/>
    </row>
    <row r="1531" spans="4:4">
      <c r="D1531" s="141"/>
    </row>
    <row r="1532" spans="4:4">
      <c r="D1532" s="141"/>
    </row>
    <row r="1533" spans="4:4">
      <c r="D1533" s="141"/>
    </row>
    <row r="1534" spans="4:4">
      <c r="D1534" s="141"/>
    </row>
    <row r="1535" spans="4:4">
      <c r="D1535" s="141"/>
    </row>
    <row r="1536" spans="4:4">
      <c r="D1536" s="141"/>
    </row>
    <row r="1537" spans="4:4">
      <c r="D1537" s="141"/>
    </row>
    <row r="1538" spans="4:4">
      <c r="D1538" s="141"/>
    </row>
    <row r="1539" spans="4:4">
      <c r="D1539" s="141"/>
    </row>
    <row r="1540" spans="4:4">
      <c r="D1540" s="141"/>
    </row>
    <row r="1541" spans="4:4">
      <c r="D1541" s="141"/>
    </row>
    <row r="1542" spans="4:4">
      <c r="D1542" s="141"/>
    </row>
    <row r="1543" spans="4:4">
      <c r="D1543" s="141"/>
    </row>
    <row r="1544" spans="4:4">
      <c r="D1544" s="141"/>
    </row>
    <row r="1545" spans="4:4">
      <c r="D1545" s="141"/>
    </row>
    <row r="1546" spans="4:4">
      <c r="D1546" s="141"/>
    </row>
    <row r="1547" spans="4:4">
      <c r="D1547" s="141"/>
    </row>
    <row r="1548" spans="4:4">
      <c r="D1548" s="141"/>
    </row>
    <row r="1549" spans="4:4">
      <c r="D1549" s="141"/>
    </row>
    <row r="1550" spans="4:4">
      <c r="D1550" s="141"/>
    </row>
    <row r="1551" spans="4:4">
      <c r="D1551" s="141"/>
    </row>
    <row r="1552" spans="4:4">
      <c r="D1552" s="141"/>
    </row>
    <row r="1553" spans="4:4">
      <c r="D1553" s="141"/>
    </row>
    <row r="1554" spans="4:4">
      <c r="D1554" s="141"/>
    </row>
    <row r="1555" spans="4:4">
      <c r="D1555" s="141"/>
    </row>
    <row r="1556" spans="4:4">
      <c r="D1556" s="141"/>
    </row>
    <row r="1557" spans="4:4">
      <c r="D1557" s="141"/>
    </row>
    <row r="1558" spans="4:4">
      <c r="D1558" s="141"/>
    </row>
    <row r="1559" spans="4:4">
      <c r="D1559" s="141"/>
    </row>
    <row r="1560" spans="4:4">
      <c r="D1560" s="141"/>
    </row>
    <row r="1561" spans="4:4">
      <c r="D1561" s="141"/>
    </row>
    <row r="1562" spans="4:4">
      <c r="D1562" s="141"/>
    </row>
    <row r="1563" spans="4:4">
      <c r="D1563" s="141"/>
    </row>
    <row r="1564" spans="4:4">
      <c r="D1564" s="141"/>
    </row>
    <row r="1565" spans="4:4">
      <c r="D1565" s="141"/>
    </row>
    <row r="1566" spans="4:4">
      <c r="D1566" s="141"/>
    </row>
    <row r="1567" spans="4:4">
      <c r="D1567" s="141"/>
    </row>
    <row r="1568" spans="4:4">
      <c r="D1568" s="141"/>
    </row>
    <row r="1569" spans="4:4">
      <c r="D1569" s="141"/>
    </row>
    <row r="1570" spans="4:4">
      <c r="D1570" s="141"/>
    </row>
    <row r="1571" spans="4:4">
      <c r="D1571" s="141"/>
    </row>
    <row r="1572" spans="4:4">
      <c r="D1572" s="141"/>
    </row>
    <row r="1573" spans="4:4">
      <c r="D1573" s="141"/>
    </row>
    <row r="1574" spans="4:4">
      <c r="D1574" s="141"/>
    </row>
    <row r="1575" spans="4:4">
      <c r="D1575" s="141"/>
    </row>
    <row r="1576" spans="4:4">
      <c r="D1576" s="141"/>
    </row>
    <row r="1577" spans="4:4">
      <c r="D1577" s="141"/>
    </row>
    <row r="1578" spans="4:4">
      <c r="D1578" s="141"/>
    </row>
    <row r="1579" spans="4:4">
      <c r="D1579" s="141"/>
    </row>
    <row r="1580" spans="4:4">
      <c r="D1580" s="141"/>
    </row>
    <row r="1581" spans="4:4">
      <c r="D1581" s="141"/>
    </row>
    <row r="1582" spans="4:4">
      <c r="D1582" s="141"/>
    </row>
    <row r="1583" spans="4:4">
      <c r="D1583" s="141"/>
    </row>
    <row r="1584" spans="4:4">
      <c r="D1584" s="141"/>
    </row>
    <row r="1585" spans="4:4">
      <c r="D1585" s="141"/>
    </row>
    <row r="1586" spans="4:4">
      <c r="D1586" s="141"/>
    </row>
    <row r="1587" spans="4:4">
      <c r="D1587" s="141"/>
    </row>
    <row r="1588" spans="4:4">
      <c r="D1588" s="141"/>
    </row>
    <row r="1589" spans="4:4">
      <c r="D1589" s="141"/>
    </row>
    <row r="1590" spans="4:4">
      <c r="D1590" s="141"/>
    </row>
    <row r="1591" spans="4:4">
      <c r="D1591" s="141"/>
    </row>
    <row r="1592" spans="4:4">
      <c r="D1592" s="141"/>
    </row>
    <row r="1593" spans="4:4">
      <c r="D1593" s="141"/>
    </row>
    <row r="1594" spans="4:4">
      <c r="D1594" s="141"/>
    </row>
    <row r="1595" spans="4:4">
      <c r="D1595" s="141"/>
    </row>
    <row r="1596" spans="4:4">
      <c r="D1596" s="141"/>
    </row>
    <row r="1597" spans="4:4">
      <c r="D1597" s="141"/>
    </row>
    <row r="1598" spans="4:4">
      <c r="D1598" s="141"/>
    </row>
    <row r="1599" spans="4:4">
      <c r="D1599" s="141"/>
    </row>
    <row r="1600" spans="4:4">
      <c r="D1600" s="141"/>
    </row>
    <row r="1601" spans="4:4">
      <c r="D1601" s="141"/>
    </row>
    <row r="1602" spans="4:4">
      <c r="D1602" s="141"/>
    </row>
    <row r="1603" spans="4:4">
      <c r="D1603" s="141"/>
    </row>
    <row r="1604" spans="4:4">
      <c r="D1604" s="141"/>
    </row>
    <row r="1605" spans="4:4">
      <c r="D1605" s="141"/>
    </row>
    <row r="1606" spans="4:4">
      <c r="D1606" s="141"/>
    </row>
    <row r="1607" spans="4:4">
      <c r="D1607" s="141"/>
    </row>
    <row r="1608" spans="4:4">
      <c r="D1608" s="141"/>
    </row>
    <row r="1609" spans="4:4">
      <c r="D1609" s="141"/>
    </row>
    <row r="1610" spans="4:4">
      <c r="D1610" s="141"/>
    </row>
    <row r="1611" spans="4:4">
      <c r="D1611" s="141"/>
    </row>
    <row r="1612" spans="4:4">
      <c r="D1612" s="141"/>
    </row>
    <row r="1613" spans="4:4">
      <c r="D1613" s="141"/>
    </row>
    <row r="1614" spans="4:4">
      <c r="D1614" s="141"/>
    </row>
    <row r="1615" spans="4:4">
      <c r="D1615" s="141"/>
    </row>
    <row r="1616" spans="4:4">
      <c r="D1616" s="141"/>
    </row>
    <row r="1617" spans="4:4">
      <c r="D1617" s="141"/>
    </row>
    <row r="1618" spans="4:4">
      <c r="D1618" s="141"/>
    </row>
    <row r="1619" spans="4:4">
      <c r="D1619" s="141"/>
    </row>
    <row r="1620" spans="4:4">
      <c r="D1620" s="141"/>
    </row>
    <row r="1621" spans="4:4">
      <c r="D1621" s="141"/>
    </row>
    <row r="1622" spans="4:4">
      <c r="D1622" s="141"/>
    </row>
    <row r="1623" spans="4:4">
      <c r="D1623" s="141"/>
    </row>
    <row r="1624" spans="4:4">
      <c r="D1624" s="141"/>
    </row>
    <row r="1625" spans="4:4">
      <c r="D1625" s="141"/>
    </row>
    <row r="1626" spans="4:4">
      <c r="D1626" s="141"/>
    </row>
    <row r="1627" spans="4:4">
      <c r="D1627" s="141"/>
    </row>
    <row r="1628" spans="4:4">
      <c r="D1628" s="141"/>
    </row>
    <row r="1629" spans="4:4">
      <c r="D1629" s="141"/>
    </row>
    <row r="1630" spans="4:4">
      <c r="D1630" s="141"/>
    </row>
    <row r="1631" spans="4:4">
      <c r="D1631" s="141"/>
    </row>
    <row r="1632" spans="4:4">
      <c r="D1632" s="141"/>
    </row>
    <row r="1633" spans="4:4">
      <c r="D1633" s="141"/>
    </row>
    <row r="1634" spans="4:4">
      <c r="D1634" s="141"/>
    </row>
    <row r="1635" spans="4:4">
      <c r="D1635" s="141"/>
    </row>
    <row r="1636" spans="4:4">
      <c r="D1636" s="141"/>
    </row>
    <row r="1637" spans="4:4">
      <c r="D1637" s="141"/>
    </row>
    <row r="1638" spans="4:4">
      <c r="D1638" s="141"/>
    </row>
    <row r="1639" spans="4:4">
      <c r="D1639" s="141"/>
    </row>
    <row r="1640" spans="4:4">
      <c r="D1640" s="141"/>
    </row>
    <row r="1641" spans="4:4">
      <c r="D1641" s="141"/>
    </row>
    <row r="1642" spans="4:4">
      <c r="D1642" s="141"/>
    </row>
    <row r="1643" spans="4:4">
      <c r="D1643" s="141"/>
    </row>
    <row r="1644" spans="4:4">
      <c r="D1644" s="141"/>
    </row>
    <row r="1645" spans="4:4">
      <c r="D1645" s="141"/>
    </row>
    <row r="1646" spans="4:4">
      <c r="D1646" s="141"/>
    </row>
    <row r="1647" spans="4:4">
      <c r="D1647" s="141"/>
    </row>
    <row r="1648" spans="4:4">
      <c r="D1648" s="141"/>
    </row>
    <row r="1649" spans="4:4">
      <c r="D1649" s="141"/>
    </row>
    <row r="1650" spans="4:4">
      <c r="D1650" s="141"/>
    </row>
    <row r="1651" spans="4:4">
      <c r="D1651" s="141"/>
    </row>
    <row r="1652" spans="4:4">
      <c r="D1652" s="141"/>
    </row>
    <row r="1653" spans="4:4">
      <c r="D1653" s="141"/>
    </row>
    <row r="1654" spans="4:4">
      <c r="D1654" s="141"/>
    </row>
    <row r="1655" spans="4:4">
      <c r="D1655" s="141"/>
    </row>
    <row r="1656" spans="4:4">
      <c r="D1656" s="141"/>
    </row>
    <row r="1657" spans="4:4">
      <c r="D1657" s="141"/>
    </row>
    <row r="1658" spans="4:4">
      <c r="D1658" s="141"/>
    </row>
    <row r="1659" spans="4:4">
      <c r="D1659" s="141"/>
    </row>
    <row r="1660" spans="4:4">
      <c r="D1660" s="141"/>
    </row>
    <row r="1661" spans="4:4">
      <c r="D1661" s="141"/>
    </row>
    <row r="1662" spans="4:4">
      <c r="D1662" s="141"/>
    </row>
    <row r="1663" spans="4:4">
      <c r="D1663" s="141"/>
    </row>
    <row r="1664" spans="4:4">
      <c r="D1664" s="141"/>
    </row>
    <row r="1665" spans="4:4">
      <c r="D1665" s="141"/>
    </row>
    <row r="1666" spans="4:4">
      <c r="D1666" s="141"/>
    </row>
    <row r="1667" spans="4:4">
      <c r="D1667" s="141"/>
    </row>
    <row r="1668" spans="4:4">
      <c r="D1668" s="141"/>
    </row>
    <row r="1669" spans="4:4">
      <c r="D1669" s="141"/>
    </row>
    <row r="1670" spans="4:4">
      <c r="D1670" s="141"/>
    </row>
    <row r="1671" spans="4:4">
      <c r="D1671" s="141"/>
    </row>
    <row r="1672" spans="4:4">
      <c r="D1672" s="141"/>
    </row>
    <row r="1673" spans="4:4">
      <c r="D1673" s="141"/>
    </row>
    <row r="1674" spans="4:4">
      <c r="D1674" s="141"/>
    </row>
    <row r="1675" spans="4:4">
      <c r="D1675" s="141"/>
    </row>
    <row r="1676" spans="4:4">
      <c r="D1676" s="141"/>
    </row>
    <row r="1677" spans="4:4">
      <c r="D1677" s="141"/>
    </row>
    <row r="1678" spans="4:4">
      <c r="D1678" s="141"/>
    </row>
    <row r="1679" spans="4:4">
      <c r="D1679" s="141"/>
    </row>
    <row r="1680" spans="4:4">
      <c r="D1680" s="141"/>
    </row>
    <row r="1681" spans="4:4">
      <c r="D1681" s="141"/>
    </row>
    <row r="1682" spans="4:4">
      <c r="D1682" s="141"/>
    </row>
    <row r="1683" spans="4:4">
      <c r="D1683" s="141"/>
    </row>
    <row r="1684" spans="4:4">
      <c r="D1684" s="141"/>
    </row>
    <row r="1685" spans="4:4">
      <c r="D1685" s="141"/>
    </row>
    <row r="1686" spans="4:4">
      <c r="D1686" s="141"/>
    </row>
    <row r="1687" spans="4:4">
      <c r="D1687" s="141"/>
    </row>
    <row r="1688" spans="4:4">
      <c r="D1688" s="141"/>
    </row>
    <row r="1689" spans="4:4">
      <c r="D1689" s="141"/>
    </row>
    <row r="1690" spans="4:4">
      <c r="D1690" s="141"/>
    </row>
    <row r="1691" spans="4:4">
      <c r="D1691" s="141"/>
    </row>
    <row r="1692" spans="4:4">
      <c r="D1692" s="141"/>
    </row>
    <row r="1693" spans="4:4">
      <c r="D1693" s="141"/>
    </row>
    <row r="1694" spans="4:4">
      <c r="D1694" s="141"/>
    </row>
    <row r="1695" spans="4:4">
      <c r="D1695" s="141"/>
    </row>
    <row r="1696" spans="4:4">
      <c r="D1696" s="141"/>
    </row>
    <row r="1697" spans="4:4">
      <c r="D1697" s="141"/>
    </row>
    <row r="1698" spans="4:4">
      <c r="D1698" s="141"/>
    </row>
    <row r="1699" spans="4:4">
      <c r="D1699" s="141"/>
    </row>
    <row r="1700" spans="4:4">
      <c r="D1700" s="141"/>
    </row>
    <row r="1701" spans="4:4">
      <c r="D1701" s="141"/>
    </row>
    <row r="1702" spans="4:4">
      <c r="D1702" s="141"/>
    </row>
    <row r="1703" spans="4:4">
      <c r="D1703" s="141"/>
    </row>
    <row r="1704" spans="4:4">
      <c r="D1704" s="141"/>
    </row>
    <row r="1705" spans="4:4">
      <c r="D1705" s="141"/>
    </row>
    <row r="1706" spans="4:4">
      <c r="D1706" s="141"/>
    </row>
    <row r="1707" spans="4:4">
      <c r="D1707" s="141"/>
    </row>
    <row r="1708" spans="4:4">
      <c r="D1708" s="141"/>
    </row>
    <row r="1709" spans="4:4">
      <c r="D1709" s="141"/>
    </row>
    <row r="1710" spans="4:4">
      <c r="D1710" s="141"/>
    </row>
    <row r="1711" spans="4:4">
      <c r="D1711" s="141"/>
    </row>
    <row r="1712" spans="4:4">
      <c r="D1712" s="141"/>
    </row>
    <row r="1713" spans="4:4">
      <c r="D1713" s="141"/>
    </row>
    <row r="1714" spans="4:4">
      <c r="D1714" s="141"/>
    </row>
    <row r="1715" spans="4:4">
      <c r="D1715" s="141"/>
    </row>
    <row r="1716" spans="4:4">
      <c r="D1716" s="141"/>
    </row>
    <row r="1717" spans="4:4">
      <c r="D1717" s="141"/>
    </row>
    <row r="1718" spans="4:4">
      <c r="D1718" s="141"/>
    </row>
    <row r="1719" spans="4:4">
      <c r="D1719" s="141"/>
    </row>
    <row r="1720" spans="4:4">
      <c r="D1720" s="141"/>
    </row>
    <row r="1721" spans="4:4">
      <c r="D1721" s="141"/>
    </row>
    <row r="1722" spans="4:4">
      <c r="D1722" s="141"/>
    </row>
    <row r="1723" spans="4:4">
      <c r="D1723" s="141"/>
    </row>
    <row r="1724" spans="4:4">
      <c r="D1724" s="141"/>
    </row>
    <row r="1725" spans="4:4">
      <c r="D1725" s="141"/>
    </row>
    <row r="1726" spans="4:4">
      <c r="D1726" s="141"/>
    </row>
    <row r="1727" spans="4:4">
      <c r="D1727" s="141"/>
    </row>
    <row r="1728" spans="4:4">
      <c r="D1728" s="141"/>
    </row>
    <row r="1729" spans="4:4">
      <c r="D1729" s="141"/>
    </row>
    <row r="1730" spans="4:4">
      <c r="D1730" s="141"/>
    </row>
    <row r="1731" spans="4:4">
      <c r="D1731" s="141"/>
    </row>
    <row r="1732" spans="4:4">
      <c r="D1732" s="141"/>
    </row>
    <row r="1733" spans="4:4">
      <c r="D1733" s="141"/>
    </row>
    <row r="1734" spans="4:4">
      <c r="D1734" s="141"/>
    </row>
    <row r="1735" spans="4:4">
      <c r="D1735" s="141"/>
    </row>
    <row r="1736" spans="4:4">
      <c r="D1736" s="141"/>
    </row>
    <row r="1737" spans="4:4">
      <c r="D1737" s="141"/>
    </row>
    <row r="1738" spans="4:4">
      <c r="D1738" s="141"/>
    </row>
    <row r="1739" spans="4:4">
      <c r="D1739" s="141"/>
    </row>
    <row r="1740" spans="4:4">
      <c r="D1740" s="141"/>
    </row>
    <row r="1741" spans="4:4">
      <c r="D1741" s="141"/>
    </row>
    <row r="1742" spans="4:4">
      <c r="D1742" s="141"/>
    </row>
    <row r="1743" spans="4:4">
      <c r="D1743" s="141"/>
    </row>
    <row r="1744" spans="4:4">
      <c r="D1744" s="141"/>
    </row>
    <row r="1745" spans="4:4">
      <c r="D1745" s="141"/>
    </row>
    <row r="1746" spans="4:4">
      <c r="D1746" s="141"/>
    </row>
    <row r="1747" spans="4:4">
      <c r="D1747" s="141"/>
    </row>
    <row r="1748" spans="4:4">
      <c r="D1748" s="141"/>
    </row>
    <row r="1749" spans="4:4">
      <c r="D1749" s="141"/>
    </row>
    <row r="1750" spans="4:4">
      <c r="D1750" s="141"/>
    </row>
    <row r="1751" spans="4:4">
      <c r="D1751" s="141"/>
    </row>
    <row r="1752" spans="4:4">
      <c r="D1752" s="141"/>
    </row>
    <row r="1753" spans="4:4">
      <c r="D1753" s="141"/>
    </row>
    <row r="1754" spans="4:4">
      <c r="D1754" s="141"/>
    </row>
    <row r="1755" spans="4:4">
      <c r="D1755" s="141"/>
    </row>
    <row r="1756" spans="4:4">
      <c r="D1756" s="141"/>
    </row>
    <row r="1757" spans="4:4">
      <c r="D1757" s="141"/>
    </row>
    <row r="1758" spans="4:4">
      <c r="D1758" s="141"/>
    </row>
    <row r="1759" spans="4:4">
      <c r="D1759" s="141"/>
    </row>
    <row r="1760" spans="4:4">
      <c r="D1760" s="141"/>
    </row>
    <row r="1761" spans="4:4">
      <c r="D1761" s="141"/>
    </row>
    <row r="1762" spans="4:4">
      <c r="D1762" s="141"/>
    </row>
    <row r="1763" spans="4:4">
      <c r="D1763" s="141"/>
    </row>
    <row r="1764" spans="4:4">
      <c r="D1764" s="141"/>
    </row>
    <row r="1765" spans="4:4">
      <c r="D1765" s="141"/>
    </row>
    <row r="1766" spans="4:4">
      <c r="D1766" s="141"/>
    </row>
    <row r="1767" spans="4:4">
      <c r="D1767" s="141"/>
    </row>
    <row r="1768" spans="4:4">
      <c r="D1768" s="141"/>
    </row>
    <row r="1769" spans="4:4">
      <c r="D1769" s="141"/>
    </row>
    <row r="1770" spans="4:4">
      <c r="D1770" s="141"/>
    </row>
    <row r="1771" spans="4:4">
      <c r="D1771" s="141"/>
    </row>
    <row r="1772" spans="4:4">
      <c r="D1772" s="141"/>
    </row>
    <row r="1773" spans="4:4">
      <c r="D1773" s="141"/>
    </row>
    <row r="1774" spans="4:4">
      <c r="D1774" s="141"/>
    </row>
    <row r="1775" spans="4:4">
      <c r="D1775" s="141"/>
    </row>
    <row r="1776" spans="4:4">
      <c r="D1776" s="141"/>
    </row>
    <row r="1777" spans="4:4">
      <c r="D1777" s="141"/>
    </row>
    <row r="1778" spans="4:4">
      <c r="D1778" s="141"/>
    </row>
    <row r="1779" spans="4:4">
      <c r="D1779" s="141"/>
    </row>
    <row r="1780" spans="4:4">
      <c r="D1780" s="141"/>
    </row>
    <row r="1781" spans="4:4">
      <c r="D1781" s="141"/>
    </row>
    <row r="1782" spans="4:4">
      <c r="D1782" s="141"/>
    </row>
    <row r="1783" spans="4:4">
      <c r="D1783" s="141"/>
    </row>
    <row r="1784" spans="4:4">
      <c r="D1784" s="141"/>
    </row>
    <row r="1785" spans="4:4">
      <c r="D1785" s="141"/>
    </row>
    <row r="1786" spans="4:4">
      <c r="D1786" s="141"/>
    </row>
    <row r="1787" spans="4:4">
      <c r="D1787" s="141"/>
    </row>
    <row r="1788" spans="4:4">
      <c r="D1788" s="141"/>
    </row>
    <row r="1789" spans="4:4">
      <c r="D1789" s="141"/>
    </row>
    <row r="1790" spans="4:4">
      <c r="D1790" s="141"/>
    </row>
    <row r="1791" spans="4:4">
      <c r="D1791" s="141"/>
    </row>
    <row r="1792" spans="4:4">
      <c r="D1792" s="141"/>
    </row>
    <row r="1793" spans="4:4">
      <c r="D1793" s="141"/>
    </row>
    <row r="1794" spans="4:4">
      <c r="D1794" s="141"/>
    </row>
    <row r="1795" spans="4:4">
      <c r="D1795" s="141"/>
    </row>
    <row r="1796" spans="4:4">
      <c r="D1796" s="141"/>
    </row>
    <row r="1797" spans="4:4">
      <c r="D1797" s="141"/>
    </row>
    <row r="1798" spans="4:4">
      <c r="D1798" s="141"/>
    </row>
    <row r="1799" spans="4:4">
      <c r="D1799" s="141"/>
    </row>
    <row r="1800" spans="4:4">
      <c r="D1800" s="141"/>
    </row>
    <row r="1801" spans="4:4">
      <c r="D1801" s="141"/>
    </row>
    <row r="1802" spans="4:4">
      <c r="D1802" s="141"/>
    </row>
    <row r="1803" spans="4:4">
      <c r="D1803" s="141"/>
    </row>
    <row r="1804" spans="4:4">
      <c r="D1804" s="141"/>
    </row>
    <row r="1805" spans="4:4">
      <c r="D1805" s="141"/>
    </row>
    <row r="1806" spans="4:4">
      <c r="D1806" s="141"/>
    </row>
    <row r="1807" spans="4:4">
      <c r="D1807" s="141"/>
    </row>
    <row r="1808" spans="4:4">
      <c r="D1808" s="141"/>
    </row>
    <row r="1809" spans="4:4">
      <c r="D1809" s="141"/>
    </row>
    <row r="1810" spans="4:4">
      <c r="D1810" s="141"/>
    </row>
    <row r="1811" spans="4:4">
      <c r="D1811" s="141"/>
    </row>
    <row r="1812" spans="4:4">
      <c r="D1812" s="141"/>
    </row>
    <row r="1813" spans="4:4">
      <c r="D1813" s="141"/>
    </row>
    <row r="1814" spans="4:4">
      <c r="D1814" s="141"/>
    </row>
    <row r="1815" spans="4:4">
      <c r="D1815" s="141"/>
    </row>
    <row r="1816" spans="4:4">
      <c r="D1816" s="141"/>
    </row>
    <row r="1817" spans="4:4">
      <c r="D1817" s="141"/>
    </row>
    <row r="1818" spans="4:4">
      <c r="D1818" s="141"/>
    </row>
    <row r="1819" spans="4:4">
      <c r="D1819" s="141"/>
    </row>
    <row r="1820" spans="4:4">
      <c r="D1820" s="141"/>
    </row>
    <row r="1821" spans="4:4">
      <c r="D1821" s="141"/>
    </row>
    <row r="1822" spans="4:4">
      <c r="D1822" s="141"/>
    </row>
    <row r="1823" spans="4:4">
      <c r="D1823" s="141"/>
    </row>
    <row r="1824" spans="4:4">
      <c r="D1824" s="141"/>
    </row>
    <row r="1825" spans="4:4">
      <c r="D1825" s="141"/>
    </row>
    <row r="1826" spans="4:4">
      <c r="D1826" s="141"/>
    </row>
    <row r="1827" spans="4:4">
      <c r="D1827" s="141"/>
    </row>
    <row r="1828" spans="4:4">
      <c r="D1828" s="141"/>
    </row>
    <row r="1829" spans="4:4">
      <c r="D1829" s="141"/>
    </row>
    <row r="1830" spans="4:4">
      <c r="D1830" s="141"/>
    </row>
    <row r="1831" spans="4:4">
      <c r="D1831" s="141"/>
    </row>
    <row r="1832" spans="4:4">
      <c r="D1832" s="141"/>
    </row>
    <row r="1833" spans="4:4">
      <c r="D1833" s="141"/>
    </row>
    <row r="1834" spans="4:4">
      <c r="D1834" s="141"/>
    </row>
    <row r="1835" spans="4:4">
      <c r="D1835" s="141"/>
    </row>
    <row r="1836" spans="4:4">
      <c r="D1836" s="141"/>
    </row>
    <row r="1837" spans="4:4">
      <c r="D1837" s="141"/>
    </row>
    <row r="1838" spans="4:4">
      <c r="D1838" s="141"/>
    </row>
    <row r="1839" spans="4:4">
      <c r="D1839" s="141"/>
    </row>
    <row r="1840" spans="4:4">
      <c r="D1840" s="141"/>
    </row>
    <row r="1841" spans="4:4">
      <c r="D1841" s="141"/>
    </row>
    <row r="1842" spans="4:4">
      <c r="D1842" s="141"/>
    </row>
    <row r="1843" spans="4:4">
      <c r="D1843" s="141"/>
    </row>
    <row r="1844" spans="4:4">
      <c r="D1844" s="141"/>
    </row>
    <row r="1845" spans="4:4">
      <c r="D1845" s="141"/>
    </row>
    <row r="1846" spans="4:4">
      <c r="D1846" s="141"/>
    </row>
    <row r="1847" spans="4:4">
      <c r="D1847" s="141"/>
    </row>
    <row r="1848" spans="4:4">
      <c r="D1848" s="141"/>
    </row>
    <row r="1849" spans="4:4">
      <c r="D1849" s="141"/>
    </row>
    <row r="1850" spans="4:4">
      <c r="D1850" s="141"/>
    </row>
    <row r="1851" spans="4:4">
      <c r="D1851" s="141"/>
    </row>
    <row r="1852" spans="4:4">
      <c r="D1852" s="141"/>
    </row>
    <row r="1853" spans="4:4">
      <c r="D1853" s="141"/>
    </row>
    <row r="1854" spans="4:4">
      <c r="D1854" s="141"/>
    </row>
    <row r="1855" spans="4:4">
      <c r="D1855" s="141"/>
    </row>
    <row r="1856" spans="4:4">
      <c r="D1856" s="141"/>
    </row>
    <row r="1857" spans="4:4">
      <c r="D1857" s="141"/>
    </row>
    <row r="1858" spans="4:4">
      <c r="D1858" s="141"/>
    </row>
    <row r="1859" spans="4:4">
      <c r="D1859" s="141"/>
    </row>
    <row r="1860" spans="4:4">
      <c r="D1860" s="141"/>
    </row>
    <row r="1861" spans="4:4">
      <c r="D1861" s="141"/>
    </row>
    <row r="1862" spans="4:4">
      <c r="D1862" s="141"/>
    </row>
    <row r="1863" spans="4:4">
      <c r="D1863" s="141"/>
    </row>
    <row r="1864" spans="4:4">
      <c r="D1864" s="141"/>
    </row>
    <row r="1865" spans="4:4">
      <c r="D1865" s="141"/>
    </row>
    <row r="1866" spans="4:4">
      <c r="D1866" s="141"/>
    </row>
    <row r="1867" spans="4:4">
      <c r="D1867" s="141"/>
    </row>
    <row r="1868" spans="4:4">
      <c r="D1868" s="141"/>
    </row>
    <row r="1869" spans="4:4">
      <c r="D1869" s="141"/>
    </row>
    <row r="1870" spans="4:4">
      <c r="D1870" s="141"/>
    </row>
    <row r="1871" spans="4:4">
      <c r="D1871" s="141"/>
    </row>
    <row r="1872" spans="4:4">
      <c r="D1872" s="141"/>
    </row>
    <row r="1873" spans="4:4">
      <c r="D1873" s="141"/>
    </row>
    <row r="1874" spans="4:4">
      <c r="D1874" s="141"/>
    </row>
    <row r="1875" spans="4:4">
      <c r="D1875" s="141"/>
    </row>
    <row r="1876" spans="4:4">
      <c r="D1876" s="141"/>
    </row>
    <row r="1877" spans="4:4">
      <c r="D1877" s="141"/>
    </row>
    <row r="1878" spans="4:4">
      <c r="D1878" s="141"/>
    </row>
    <row r="1879" spans="4:4">
      <c r="D1879" s="141"/>
    </row>
    <row r="1880" spans="4:4">
      <c r="D1880" s="141"/>
    </row>
    <row r="1881" spans="4:4">
      <c r="D1881" s="141"/>
    </row>
    <row r="1882" spans="4:4">
      <c r="D1882" s="141"/>
    </row>
    <row r="1883" spans="4:4">
      <c r="D1883" s="141"/>
    </row>
    <row r="1884" spans="4:4">
      <c r="D1884" s="141"/>
    </row>
    <row r="1885" spans="4:4">
      <c r="D1885" s="141"/>
    </row>
    <row r="1886" spans="4:4">
      <c r="D1886" s="141"/>
    </row>
    <row r="1887" spans="4:4">
      <c r="D1887" s="141"/>
    </row>
    <row r="1888" spans="4:4">
      <c r="D1888" s="141"/>
    </row>
    <row r="1889" spans="4:4">
      <c r="D1889" s="141"/>
    </row>
    <row r="1890" spans="4:4">
      <c r="D1890" s="141"/>
    </row>
    <row r="1891" spans="4:4">
      <c r="D1891" s="141"/>
    </row>
    <row r="1892" spans="4:4">
      <c r="D1892" s="141"/>
    </row>
    <row r="1893" spans="4:4">
      <c r="D1893" s="141"/>
    </row>
    <row r="1894" spans="4:4">
      <c r="D1894" s="141"/>
    </row>
    <row r="1895" spans="4:4">
      <c r="D1895" s="141"/>
    </row>
    <row r="1896" spans="4:4">
      <c r="D1896" s="141"/>
    </row>
    <row r="1897" spans="4:4">
      <c r="D1897" s="141"/>
    </row>
    <row r="1898" spans="4:4">
      <c r="D1898" s="141"/>
    </row>
    <row r="1899" spans="4:4">
      <c r="D1899" s="141"/>
    </row>
    <row r="1900" spans="4:4">
      <c r="D1900" s="141"/>
    </row>
    <row r="1901" spans="4:4">
      <c r="D1901" s="141"/>
    </row>
    <row r="1902" spans="4:4">
      <c r="D1902" s="141"/>
    </row>
    <row r="1903" spans="4:4">
      <c r="D1903" s="141"/>
    </row>
    <row r="1904" spans="4:4">
      <c r="D1904" s="141"/>
    </row>
    <row r="1905" spans="4:4">
      <c r="D1905" s="141"/>
    </row>
    <row r="1906" spans="4:4">
      <c r="D1906" s="141"/>
    </row>
    <row r="1907" spans="4:4">
      <c r="D1907" s="141"/>
    </row>
    <row r="1908" spans="4:4">
      <c r="D1908" s="141"/>
    </row>
    <row r="1909" spans="4:4">
      <c r="D1909" s="141"/>
    </row>
    <row r="1910" spans="4:4">
      <c r="D1910" s="141"/>
    </row>
    <row r="1911" spans="4:4">
      <c r="D1911" s="141"/>
    </row>
    <row r="1912" spans="4:4">
      <c r="D1912" s="141"/>
    </row>
    <row r="1913" spans="4:4">
      <c r="D1913" s="141"/>
    </row>
    <row r="1914" spans="4:4">
      <c r="D1914" s="141"/>
    </row>
    <row r="1915" spans="4:4">
      <c r="D1915" s="141"/>
    </row>
    <row r="1916" spans="4:4">
      <c r="D1916" s="141"/>
    </row>
    <row r="1917" spans="4:4">
      <c r="D1917" s="141"/>
    </row>
    <row r="1918" spans="4:4">
      <c r="D1918" s="141"/>
    </row>
    <row r="1919" spans="4:4">
      <c r="D1919" s="141"/>
    </row>
    <row r="1920" spans="4:4">
      <c r="D1920" s="141"/>
    </row>
    <row r="1921" spans="4:4">
      <c r="D1921" s="141"/>
    </row>
    <row r="1922" spans="4:4">
      <c r="D1922" s="141"/>
    </row>
    <row r="1923" spans="4:4">
      <c r="D1923" s="141"/>
    </row>
    <row r="1924" spans="4:4">
      <c r="D1924" s="141"/>
    </row>
    <row r="1925" spans="4:4">
      <c r="D1925" s="141"/>
    </row>
    <row r="1926" spans="4:4">
      <c r="D1926" s="141"/>
    </row>
    <row r="1927" spans="4:4">
      <c r="D1927" s="141"/>
    </row>
    <row r="1928" spans="4:4">
      <c r="D1928" s="141"/>
    </row>
    <row r="1929" spans="4:4">
      <c r="D1929" s="141"/>
    </row>
    <row r="1930" spans="4:4">
      <c r="D1930" s="141"/>
    </row>
    <row r="1931" spans="4:4">
      <c r="D1931" s="141"/>
    </row>
    <row r="1932" spans="4:4">
      <c r="D1932" s="141"/>
    </row>
    <row r="1933" spans="4:4">
      <c r="D1933" s="141"/>
    </row>
    <row r="1934" spans="4:4">
      <c r="D1934" s="141"/>
    </row>
    <row r="1935" spans="4:4">
      <c r="D1935" s="141"/>
    </row>
    <row r="1936" spans="4:4">
      <c r="D1936" s="141"/>
    </row>
    <row r="1937" spans="4:4">
      <c r="D1937" s="141"/>
    </row>
    <row r="1938" spans="4:4">
      <c r="D1938" s="141"/>
    </row>
    <row r="1939" spans="4:4">
      <c r="D1939" s="141"/>
    </row>
    <row r="1940" spans="4:4">
      <c r="D1940" s="141"/>
    </row>
    <row r="1941" spans="4:4">
      <c r="D1941" s="141"/>
    </row>
    <row r="1942" spans="4:4">
      <c r="D1942" s="141"/>
    </row>
    <row r="1943" spans="4:4">
      <c r="D1943" s="141"/>
    </row>
    <row r="1944" spans="4:4">
      <c r="D1944" s="141"/>
    </row>
    <row r="1945" spans="4:4">
      <c r="D1945" s="141"/>
    </row>
    <row r="1946" spans="4:4">
      <c r="D1946" s="141"/>
    </row>
    <row r="1947" spans="4:4">
      <c r="D1947" s="141"/>
    </row>
    <row r="1948" spans="4:4">
      <c r="D1948" s="141"/>
    </row>
    <row r="1949" spans="4:4">
      <c r="D1949" s="141"/>
    </row>
    <row r="1950" spans="4:4">
      <c r="D1950" s="141"/>
    </row>
    <row r="1951" spans="4:4">
      <c r="D1951" s="141"/>
    </row>
    <row r="1952" spans="4:4">
      <c r="D1952" s="141"/>
    </row>
    <row r="1953" spans="4:4">
      <c r="D1953" s="141"/>
    </row>
    <row r="1954" spans="4:4">
      <c r="D1954" s="141"/>
    </row>
    <row r="1955" spans="4:4">
      <c r="D1955" s="141"/>
    </row>
    <row r="1956" spans="4:4">
      <c r="D1956" s="141"/>
    </row>
    <row r="1957" spans="4:4">
      <c r="D1957" s="141"/>
    </row>
    <row r="1958" spans="4:4">
      <c r="D1958" s="141"/>
    </row>
    <row r="1959" spans="4:4">
      <c r="D1959" s="141"/>
    </row>
    <row r="1960" spans="4:4">
      <c r="D1960" s="141"/>
    </row>
    <row r="1961" spans="4:4">
      <c r="D1961" s="141"/>
    </row>
    <row r="1962" spans="4:4">
      <c r="D1962" s="141"/>
    </row>
    <row r="1963" spans="4:4">
      <c r="D1963" s="141"/>
    </row>
    <row r="1964" spans="4:4">
      <c r="D1964" s="141"/>
    </row>
    <row r="1965" spans="4:4">
      <c r="D1965" s="141"/>
    </row>
    <row r="1966" spans="4:4">
      <c r="D1966" s="141"/>
    </row>
    <row r="1967" spans="4:4">
      <c r="D1967" s="141"/>
    </row>
    <row r="1968" spans="4:4">
      <c r="D1968" s="141"/>
    </row>
    <row r="1969" spans="4:4">
      <c r="D1969" s="141"/>
    </row>
    <row r="1970" spans="4:4">
      <c r="D1970" s="141"/>
    </row>
    <row r="1971" spans="4:4">
      <c r="D1971" s="141"/>
    </row>
    <row r="1972" spans="4:4">
      <c r="D1972" s="141"/>
    </row>
    <row r="1973" spans="4:4">
      <c r="D1973" s="141"/>
    </row>
    <row r="1974" spans="4:4">
      <c r="D1974" s="141"/>
    </row>
    <row r="1975" spans="4:4">
      <c r="D1975" s="141"/>
    </row>
    <row r="1976" spans="4:4">
      <c r="D1976" s="141"/>
    </row>
    <row r="1977" spans="4:4">
      <c r="D1977" s="141"/>
    </row>
    <row r="1978" spans="4:4">
      <c r="D1978" s="141"/>
    </row>
    <row r="1979" spans="4:4">
      <c r="D1979" s="141"/>
    </row>
    <row r="1980" spans="4:4">
      <c r="D1980" s="141"/>
    </row>
    <row r="1981" spans="4:4">
      <c r="D1981" s="141"/>
    </row>
    <row r="1982" spans="4:4">
      <c r="D1982" s="141"/>
    </row>
    <row r="1983" spans="4:4">
      <c r="D1983" s="141"/>
    </row>
    <row r="1984" spans="4:4">
      <c r="D1984" s="141"/>
    </row>
    <row r="1985" spans="4:4">
      <c r="D1985" s="141"/>
    </row>
    <row r="1986" spans="4:4">
      <c r="D1986" s="141"/>
    </row>
    <row r="1987" spans="4:4">
      <c r="D1987" s="141"/>
    </row>
    <row r="1988" spans="4:4">
      <c r="D1988" s="141"/>
    </row>
    <row r="1989" spans="4:4">
      <c r="D1989" s="141"/>
    </row>
    <row r="1990" spans="4:4">
      <c r="D1990" s="141"/>
    </row>
    <row r="1991" spans="4:4">
      <c r="D1991" s="141"/>
    </row>
    <row r="1992" spans="4:4">
      <c r="D1992" s="141"/>
    </row>
    <row r="1993" spans="4:4">
      <c r="D1993" s="141"/>
    </row>
    <row r="1994" spans="4:4">
      <c r="D1994" s="141"/>
    </row>
    <row r="1995" spans="4:4">
      <c r="D1995" s="141"/>
    </row>
    <row r="1996" spans="4:4">
      <c r="D1996" s="141"/>
    </row>
    <row r="1997" spans="4:4">
      <c r="D1997" s="141"/>
    </row>
    <row r="1998" spans="4:4">
      <c r="D1998" s="141"/>
    </row>
    <row r="1999" spans="4:4">
      <c r="D1999" s="141"/>
    </row>
    <row r="2000" spans="4:4">
      <c r="D2000" s="141"/>
    </row>
    <row r="2001" spans="4:4">
      <c r="D2001" s="141"/>
    </row>
    <row r="2002" spans="4:4">
      <c r="D2002" s="141"/>
    </row>
    <row r="2003" spans="4:4">
      <c r="D2003" s="141"/>
    </row>
    <row r="2004" spans="4:4">
      <c r="D2004" s="141"/>
    </row>
    <row r="2005" spans="4:4">
      <c r="D2005" s="141"/>
    </row>
    <row r="2006" spans="4:4">
      <c r="D2006" s="141"/>
    </row>
    <row r="2007" spans="4:4">
      <c r="D2007" s="141"/>
    </row>
    <row r="2008" spans="4:4">
      <c r="D2008" s="141"/>
    </row>
    <row r="2009" spans="4:4">
      <c r="D2009" s="141"/>
    </row>
    <row r="2010" spans="4:4">
      <c r="D2010" s="141"/>
    </row>
    <row r="2011" spans="4:4">
      <c r="D2011" s="141"/>
    </row>
    <row r="2012" spans="4:4">
      <c r="D2012" s="141"/>
    </row>
    <row r="2013" spans="4:4">
      <c r="D2013" s="141"/>
    </row>
    <row r="2014" spans="4:4">
      <c r="D2014" s="141"/>
    </row>
    <row r="2015" spans="4:4">
      <c r="D2015" s="141"/>
    </row>
    <row r="2016" spans="4:4">
      <c r="D2016" s="141"/>
    </row>
    <row r="2017" spans="4:4">
      <c r="D2017" s="141"/>
    </row>
    <row r="2018" spans="4:4">
      <c r="D2018" s="141"/>
    </row>
    <row r="2019" spans="4:4">
      <c r="D2019" s="141"/>
    </row>
    <row r="2020" spans="4:4">
      <c r="D2020" s="141"/>
    </row>
    <row r="2021" spans="4:4">
      <c r="D2021" s="141"/>
    </row>
    <row r="2022" spans="4:4">
      <c r="D2022" s="141"/>
    </row>
    <row r="2023" spans="4:4">
      <c r="D2023" s="141"/>
    </row>
    <row r="2024" spans="4:4">
      <c r="D2024" s="141"/>
    </row>
    <row r="2025" spans="4:4">
      <c r="D2025" s="141"/>
    </row>
    <row r="2026" spans="4:4">
      <c r="D2026" s="141"/>
    </row>
    <row r="2027" spans="4:4">
      <c r="D2027" s="141"/>
    </row>
    <row r="2028" spans="4:4">
      <c r="D2028" s="141"/>
    </row>
    <row r="2029" spans="4:4">
      <c r="D2029" s="141"/>
    </row>
    <row r="2030" spans="4:4">
      <c r="D2030" s="141"/>
    </row>
    <row r="2031" spans="4:4">
      <c r="D2031" s="141"/>
    </row>
    <row r="2032" spans="4:4">
      <c r="D2032" s="141"/>
    </row>
    <row r="2033" spans="4:4">
      <c r="D2033" s="141"/>
    </row>
    <row r="2034" spans="4:4">
      <c r="D2034" s="141"/>
    </row>
    <row r="2035" spans="4:4">
      <c r="D2035" s="141"/>
    </row>
    <row r="2036" spans="4:4">
      <c r="D2036" s="141"/>
    </row>
    <row r="2037" spans="4:4">
      <c r="D2037" s="141"/>
    </row>
    <row r="2038" spans="4:4">
      <c r="D2038" s="141"/>
    </row>
    <row r="2039" spans="4:4">
      <c r="D2039" s="141"/>
    </row>
    <row r="2040" spans="4:4">
      <c r="D2040" s="141"/>
    </row>
    <row r="2041" spans="4:4">
      <c r="D2041" s="141"/>
    </row>
    <row r="2042" spans="4:4">
      <c r="D2042" s="141"/>
    </row>
    <row r="2043" spans="4:4">
      <c r="D2043" s="141"/>
    </row>
    <row r="2044" spans="4:4">
      <c r="D2044" s="141"/>
    </row>
    <row r="2045" spans="4:4">
      <c r="D2045" s="141"/>
    </row>
    <row r="2046" spans="4:4">
      <c r="D2046" s="141"/>
    </row>
    <row r="2047" spans="4:4">
      <c r="D2047" s="141"/>
    </row>
    <row r="2048" spans="4:4">
      <c r="D2048" s="141"/>
    </row>
    <row r="2049" spans="4:4">
      <c r="D2049" s="141"/>
    </row>
    <row r="2050" spans="4:4">
      <c r="D2050" s="141"/>
    </row>
    <row r="2051" spans="4:4">
      <c r="D2051" s="141"/>
    </row>
    <row r="2052" spans="4:4">
      <c r="D2052" s="141"/>
    </row>
    <row r="2053" spans="4:4">
      <c r="D2053" s="141"/>
    </row>
    <row r="2054" spans="4:4">
      <c r="D2054" s="141"/>
    </row>
    <row r="2055" spans="4:4">
      <c r="D2055" s="141"/>
    </row>
    <row r="2056" spans="4:4">
      <c r="D2056" s="141"/>
    </row>
    <row r="2057" spans="4:4">
      <c r="D2057" s="141"/>
    </row>
    <row r="2058" spans="4:4">
      <c r="D2058" s="141"/>
    </row>
    <row r="2059" spans="4:4">
      <c r="D2059" s="141"/>
    </row>
    <row r="2060" spans="4:4">
      <c r="D2060" s="141"/>
    </row>
    <row r="2061" spans="4:4">
      <c r="D2061" s="141"/>
    </row>
    <row r="2062" spans="4:4">
      <c r="D2062" s="141"/>
    </row>
    <row r="2063" spans="4:4">
      <c r="D2063" s="141"/>
    </row>
    <row r="2064" spans="4:4">
      <c r="D2064" s="141"/>
    </row>
    <row r="2065" spans="4:4">
      <c r="D2065" s="141"/>
    </row>
    <row r="2066" spans="4:4">
      <c r="D2066" s="141"/>
    </row>
    <row r="2067" spans="4:4">
      <c r="D2067" s="141"/>
    </row>
    <row r="2068" spans="4:4">
      <c r="D2068" s="141"/>
    </row>
    <row r="2069" spans="4:4">
      <c r="D2069" s="141"/>
    </row>
    <row r="2070" spans="4:4">
      <c r="D2070" s="141"/>
    </row>
    <row r="2071" spans="4:4">
      <c r="D2071" s="141"/>
    </row>
    <row r="2072" spans="4:4">
      <c r="D2072" s="141"/>
    </row>
    <row r="2073" spans="4:4">
      <c r="D2073" s="141"/>
    </row>
    <row r="2074" spans="4:4">
      <c r="D2074" s="141"/>
    </row>
    <row r="2075" spans="4:4">
      <c r="D2075" s="141"/>
    </row>
    <row r="2076" spans="4:4">
      <c r="D2076" s="141"/>
    </row>
    <row r="2077" spans="4:4">
      <c r="D2077" s="141"/>
    </row>
    <row r="2078" spans="4:4">
      <c r="D2078" s="141"/>
    </row>
    <row r="2079" spans="4:4">
      <c r="D2079" s="141"/>
    </row>
    <row r="2080" spans="4:4">
      <c r="D2080" s="141"/>
    </row>
    <row r="2081" spans="4:4">
      <c r="D2081" s="141"/>
    </row>
    <row r="2082" spans="4:4">
      <c r="D2082" s="141"/>
    </row>
    <row r="2083" spans="4:4">
      <c r="D2083" s="141"/>
    </row>
    <row r="2084" spans="4:4">
      <c r="D2084" s="141"/>
    </row>
    <row r="2085" spans="4:4">
      <c r="D2085" s="141"/>
    </row>
    <row r="2086" spans="4:4">
      <c r="D2086" s="141"/>
    </row>
    <row r="2087" spans="4:4">
      <c r="D2087" s="141"/>
    </row>
    <row r="2088" spans="4:4">
      <c r="D2088" s="141"/>
    </row>
    <row r="2089" spans="4:4">
      <c r="D2089" s="141"/>
    </row>
    <row r="2090" spans="4:4">
      <c r="D2090" s="141"/>
    </row>
    <row r="2091" spans="4:4">
      <c r="D2091" s="141"/>
    </row>
    <row r="2092" spans="4:4">
      <c r="D2092" s="141"/>
    </row>
    <row r="2093" spans="4:4">
      <c r="D2093" s="141"/>
    </row>
    <row r="2094" spans="4:4">
      <c r="D2094" s="141"/>
    </row>
    <row r="2095" spans="4:4">
      <c r="D2095" s="141"/>
    </row>
    <row r="2096" spans="4:4">
      <c r="D2096" s="141"/>
    </row>
    <row r="2097" spans="4:4">
      <c r="D2097" s="141"/>
    </row>
    <row r="2098" spans="4:4">
      <c r="D2098" s="141"/>
    </row>
    <row r="2099" spans="4:4">
      <c r="D2099" s="141"/>
    </row>
    <row r="2100" spans="4:4">
      <c r="D2100" s="141"/>
    </row>
    <row r="2101" spans="4:4">
      <c r="D2101" s="141"/>
    </row>
    <row r="2102" spans="4:4">
      <c r="D2102" s="141"/>
    </row>
    <row r="2103" spans="4:4">
      <c r="D2103" s="141"/>
    </row>
    <row r="2104" spans="4:4">
      <c r="D2104" s="141"/>
    </row>
    <row r="2105" spans="4:4">
      <c r="D2105" s="141"/>
    </row>
    <row r="2106" spans="4:4">
      <c r="D2106" s="141"/>
    </row>
    <row r="2107" spans="4:4">
      <c r="D2107" s="141"/>
    </row>
    <row r="2108" spans="4:4">
      <c r="D2108" s="141"/>
    </row>
    <row r="2109" spans="4:4">
      <c r="D2109" s="141"/>
    </row>
    <row r="2110" spans="4:4">
      <c r="D2110" s="141"/>
    </row>
    <row r="2111" spans="4:4">
      <c r="D2111" s="141"/>
    </row>
    <row r="2112" spans="4:4">
      <c r="D2112" s="141"/>
    </row>
    <row r="2113" spans="4:4">
      <c r="D2113" s="141"/>
    </row>
    <row r="2114" spans="4:4">
      <c r="D2114" s="141"/>
    </row>
    <row r="2115" spans="4:4">
      <c r="D2115" s="141"/>
    </row>
    <row r="2116" spans="4:4">
      <c r="D2116" s="141"/>
    </row>
    <row r="2117" spans="4:4">
      <c r="D2117" s="141"/>
    </row>
    <row r="2118" spans="4:4">
      <c r="D2118" s="141"/>
    </row>
    <row r="2119" spans="4:4">
      <c r="D2119" s="141"/>
    </row>
    <row r="2120" spans="4:4">
      <c r="D2120" s="141"/>
    </row>
    <row r="2121" spans="4:4">
      <c r="D2121" s="141"/>
    </row>
    <row r="2122" spans="4:4">
      <c r="D2122" s="141"/>
    </row>
    <row r="2123" spans="4:4">
      <c r="D2123" s="141"/>
    </row>
    <row r="2124" spans="4:4">
      <c r="D2124" s="141"/>
    </row>
    <row r="2125" spans="4:4">
      <c r="D2125" s="141"/>
    </row>
    <row r="2126" spans="4:4">
      <c r="D2126" s="141"/>
    </row>
    <row r="2127" spans="4:4">
      <c r="D2127" s="141"/>
    </row>
    <row r="2128" spans="4:4">
      <c r="D2128" s="141"/>
    </row>
    <row r="2129" spans="4:4">
      <c r="D2129" s="141"/>
    </row>
    <row r="2130" spans="4:4">
      <c r="D2130" s="141"/>
    </row>
    <row r="2131" spans="4:4">
      <c r="D2131" s="141"/>
    </row>
    <row r="2132" spans="4:4">
      <c r="D2132" s="141"/>
    </row>
    <row r="2133" spans="4:4">
      <c r="D2133" s="141"/>
    </row>
    <row r="2134" spans="4:4">
      <c r="D2134" s="141"/>
    </row>
    <row r="2135" spans="4:4">
      <c r="D2135" s="141"/>
    </row>
    <row r="2136" spans="4:4">
      <c r="D2136" s="141"/>
    </row>
    <row r="2137" spans="4:4">
      <c r="D2137" s="141"/>
    </row>
    <row r="2138" spans="4:4">
      <c r="D2138" s="141"/>
    </row>
    <row r="2139" spans="4:4">
      <c r="D2139" s="141"/>
    </row>
    <row r="2140" spans="4:4">
      <c r="D2140" s="141"/>
    </row>
    <row r="2141" spans="4:4">
      <c r="D2141" s="141"/>
    </row>
    <row r="2142" spans="4:4">
      <c r="D2142" s="141"/>
    </row>
    <row r="2143" spans="4:4">
      <c r="D2143" s="141"/>
    </row>
    <row r="2144" spans="4:4">
      <c r="D2144" s="141"/>
    </row>
    <row r="2145" spans="4:4">
      <c r="D2145" s="141"/>
    </row>
    <row r="2146" spans="4:4">
      <c r="D2146" s="141"/>
    </row>
    <row r="2147" spans="4:4">
      <c r="D2147" s="141"/>
    </row>
    <row r="2148" spans="4:4">
      <c r="D2148" s="141"/>
    </row>
    <row r="2149" spans="4:4">
      <c r="D2149" s="141"/>
    </row>
    <row r="2150" spans="4:4">
      <c r="D2150" s="141"/>
    </row>
    <row r="2151" spans="4:4">
      <c r="D2151" s="141"/>
    </row>
    <row r="2152" spans="4:4">
      <c r="D2152" s="141"/>
    </row>
    <row r="2153" spans="4:4">
      <c r="D2153" s="141"/>
    </row>
    <row r="2154" spans="4:4">
      <c r="D2154" s="141"/>
    </row>
    <row r="2155" spans="4:4">
      <c r="D2155" s="141"/>
    </row>
    <row r="2156" spans="4:4">
      <c r="D2156" s="141"/>
    </row>
    <row r="2157" spans="4:4">
      <c r="D2157" s="141"/>
    </row>
    <row r="2158" spans="4:4">
      <c r="D2158" s="141"/>
    </row>
    <row r="2159" spans="4:4">
      <c r="D2159" s="141"/>
    </row>
    <row r="2160" spans="4:4">
      <c r="D2160" s="141"/>
    </row>
    <row r="2161" spans="4:4">
      <c r="D2161" s="141"/>
    </row>
    <row r="2162" spans="4:4">
      <c r="D2162" s="141"/>
    </row>
    <row r="2163" spans="4:4">
      <c r="D2163" s="141"/>
    </row>
    <row r="2164" spans="4:4">
      <c r="D2164" s="141"/>
    </row>
    <row r="2165" spans="4:4">
      <c r="D2165" s="141"/>
    </row>
    <row r="2166" spans="4:4">
      <c r="D2166" s="141"/>
    </row>
    <row r="2167" spans="4:4">
      <c r="D2167" s="141"/>
    </row>
    <row r="2168" spans="4:4">
      <c r="D2168" s="141"/>
    </row>
    <row r="2169" spans="4:4">
      <c r="D2169" s="141"/>
    </row>
    <row r="2170" spans="4:4">
      <c r="D2170" s="141"/>
    </row>
    <row r="2171" spans="4:4">
      <c r="D2171" s="141"/>
    </row>
    <row r="2172" spans="4:4">
      <c r="D2172" s="141"/>
    </row>
    <row r="2173" spans="4:4">
      <c r="D2173" s="141"/>
    </row>
    <row r="2174" spans="4:4">
      <c r="D2174" s="141"/>
    </row>
    <row r="2175" spans="4:4">
      <c r="D2175" s="141"/>
    </row>
    <row r="2176" spans="4:4">
      <c r="D2176" s="141"/>
    </row>
    <row r="2177" spans="4:4">
      <c r="D2177" s="141"/>
    </row>
    <row r="2178" spans="4:4">
      <c r="D2178" s="141"/>
    </row>
    <row r="2179" spans="4:4">
      <c r="D2179" s="141"/>
    </row>
    <row r="2180" spans="4:4">
      <c r="D2180" s="141"/>
    </row>
    <row r="2181" spans="4:4">
      <c r="D2181" s="141"/>
    </row>
    <row r="2182" spans="4:4">
      <c r="D2182" s="141"/>
    </row>
    <row r="2183" spans="4:4">
      <c r="D2183" s="141"/>
    </row>
    <row r="2184" spans="4:4">
      <c r="D2184" s="141"/>
    </row>
    <row r="2185" spans="4:4">
      <c r="D2185" s="141"/>
    </row>
    <row r="2186" spans="4:4">
      <c r="D2186" s="141"/>
    </row>
    <row r="2187" spans="4:4">
      <c r="D2187" s="141"/>
    </row>
    <row r="2188" spans="4:4">
      <c r="D2188" s="141"/>
    </row>
    <row r="2189" spans="4:4">
      <c r="D2189" s="141"/>
    </row>
    <row r="2190" spans="4:4">
      <c r="D2190" s="141"/>
    </row>
    <row r="2191" spans="4:4">
      <c r="D2191" s="141"/>
    </row>
    <row r="2192" spans="4:4">
      <c r="D2192" s="141"/>
    </row>
    <row r="2193" spans="4:4">
      <c r="D2193" s="141"/>
    </row>
    <row r="2194" spans="4:4">
      <c r="D2194" s="141"/>
    </row>
    <row r="2195" spans="4:4">
      <c r="D2195" s="141"/>
    </row>
    <row r="2196" spans="4:4">
      <c r="D2196" s="141"/>
    </row>
    <row r="2197" spans="4:4">
      <c r="D2197" s="141"/>
    </row>
    <row r="2198" spans="4:4">
      <c r="D2198" s="141"/>
    </row>
    <row r="2199" spans="4:4">
      <c r="D2199" s="141"/>
    </row>
    <row r="2200" spans="4:4">
      <c r="D2200" s="141"/>
    </row>
    <row r="2201" spans="4:4">
      <c r="D2201" s="141"/>
    </row>
    <row r="2202" spans="4:4">
      <c r="D2202" s="141"/>
    </row>
    <row r="2203" spans="4:4">
      <c r="D2203" s="141"/>
    </row>
    <row r="2204" spans="4:4">
      <c r="D2204" s="141"/>
    </row>
    <row r="2205" spans="4:4">
      <c r="D2205" s="141"/>
    </row>
    <row r="2206" spans="4:4">
      <c r="D2206" s="141"/>
    </row>
    <row r="2207" spans="4:4">
      <c r="D2207" s="141"/>
    </row>
    <row r="2208" spans="4:4">
      <c r="D2208" s="141"/>
    </row>
    <row r="2209" spans="4:4">
      <c r="D2209" s="141"/>
    </row>
    <row r="2210" spans="4:4">
      <c r="D2210" s="141"/>
    </row>
    <row r="2211" spans="4:4">
      <c r="D2211" s="141"/>
    </row>
    <row r="2212" spans="4:4">
      <c r="D2212" s="141"/>
    </row>
    <row r="2213" spans="4:4">
      <c r="D2213" s="141"/>
    </row>
    <row r="2214" spans="4:4">
      <c r="D2214" s="141"/>
    </row>
    <row r="2215" spans="4:4">
      <c r="D2215" s="141"/>
    </row>
    <row r="2216" spans="4:4">
      <c r="D2216" s="141"/>
    </row>
    <row r="2217" spans="4:4">
      <c r="D2217" s="141"/>
    </row>
    <row r="2218" spans="4:4">
      <c r="D2218" s="141"/>
    </row>
    <row r="2219" spans="4:4">
      <c r="D2219" s="141"/>
    </row>
    <row r="2220" spans="4:4">
      <c r="D2220" s="141"/>
    </row>
    <row r="2221" spans="4:4">
      <c r="D2221" s="141"/>
    </row>
    <row r="2222" spans="4:4">
      <c r="D2222" s="141"/>
    </row>
    <row r="2223" spans="4:4">
      <c r="D2223" s="141"/>
    </row>
    <row r="2224" spans="4:4">
      <c r="D2224" s="141"/>
    </row>
    <row r="2225" spans="4:4">
      <c r="D2225" s="141"/>
    </row>
    <row r="2226" spans="4:4">
      <c r="D2226" s="141"/>
    </row>
    <row r="2227" spans="4:4">
      <c r="D2227" s="141"/>
    </row>
    <row r="2228" spans="4:4">
      <c r="D2228" s="141"/>
    </row>
    <row r="2229" spans="4:4">
      <c r="D2229" s="141"/>
    </row>
    <row r="2230" spans="4:4">
      <c r="D2230" s="141"/>
    </row>
    <row r="2231" spans="4:4">
      <c r="D2231" s="141"/>
    </row>
    <row r="2232" spans="4:4">
      <c r="D2232" s="141"/>
    </row>
    <row r="2233" spans="4:4">
      <c r="D2233" s="141"/>
    </row>
    <row r="2234" spans="4:4">
      <c r="D2234" s="141"/>
    </row>
    <row r="2235" spans="4:4">
      <c r="D2235" s="141"/>
    </row>
    <row r="2236" spans="4:4">
      <c r="D2236" s="141"/>
    </row>
    <row r="2237" spans="4:4">
      <c r="D2237" s="141"/>
    </row>
    <row r="2238" spans="4:4">
      <c r="D2238" s="141"/>
    </row>
    <row r="2239" spans="4:4">
      <c r="D2239" s="141"/>
    </row>
    <row r="2240" spans="4:4">
      <c r="D2240" s="141"/>
    </row>
    <row r="2241" spans="4:4">
      <c r="D2241" s="141"/>
    </row>
    <row r="2242" spans="4:4">
      <c r="D2242" s="141"/>
    </row>
    <row r="2243" spans="4:4">
      <c r="D2243" s="141"/>
    </row>
    <row r="2244" spans="4:4">
      <c r="D2244" s="141"/>
    </row>
    <row r="2245" spans="4:4">
      <c r="D2245" s="141"/>
    </row>
    <row r="2246" spans="4:4">
      <c r="D2246" s="141"/>
    </row>
    <row r="2247" spans="4:4">
      <c r="D2247" s="141"/>
    </row>
    <row r="2248" spans="4:4">
      <c r="D2248" s="141"/>
    </row>
    <row r="2249" spans="4:4">
      <c r="D2249" s="141"/>
    </row>
    <row r="2250" spans="4:4">
      <c r="D2250" s="141"/>
    </row>
    <row r="2251" spans="4:4">
      <c r="D2251" s="141"/>
    </row>
    <row r="2252" spans="4:4">
      <c r="D2252" s="141"/>
    </row>
    <row r="2253" spans="4:4">
      <c r="D2253" s="141"/>
    </row>
    <row r="2254" spans="4:4">
      <c r="D2254" s="141"/>
    </row>
    <row r="2255" spans="4:4">
      <c r="D2255" s="141"/>
    </row>
    <row r="2256" spans="4:4">
      <c r="D2256" s="141"/>
    </row>
    <row r="2257" spans="4:4">
      <c r="D2257" s="141"/>
    </row>
    <row r="2258" spans="4:4">
      <c r="D2258" s="141"/>
    </row>
    <row r="2259" spans="4:4">
      <c r="D2259" s="141"/>
    </row>
    <row r="2260" spans="4:4">
      <c r="D2260" s="141"/>
    </row>
    <row r="2261" spans="4:4">
      <c r="D2261" s="141"/>
    </row>
    <row r="2262" spans="4:4">
      <c r="D2262" s="141"/>
    </row>
    <row r="2263" spans="4:4">
      <c r="D2263" s="141"/>
    </row>
    <row r="2264" spans="4:4">
      <c r="D2264" s="141"/>
    </row>
    <row r="2265" spans="4:4">
      <c r="D2265" s="141"/>
    </row>
    <row r="2266" spans="4:4">
      <c r="D2266" s="141"/>
    </row>
    <row r="2267" spans="4:4">
      <c r="D2267" s="141"/>
    </row>
    <row r="2268" spans="4:4">
      <c r="D2268" s="141"/>
    </row>
    <row r="2269" spans="4:4">
      <c r="D2269" s="141"/>
    </row>
    <row r="2270" spans="4:4">
      <c r="D2270" s="141"/>
    </row>
    <row r="2271" spans="4:4">
      <c r="D2271" s="141"/>
    </row>
    <row r="2272" spans="4:4">
      <c r="D2272" s="141"/>
    </row>
    <row r="2273" spans="4:4">
      <c r="D2273" s="141"/>
    </row>
    <row r="2274" spans="4:4">
      <c r="D2274" s="141"/>
    </row>
    <row r="2275" spans="4:4">
      <c r="D2275" s="141"/>
    </row>
    <row r="2276" spans="4:4">
      <c r="D2276" s="141"/>
    </row>
    <row r="2277" spans="4:4">
      <c r="D2277" s="141"/>
    </row>
    <row r="2278" spans="4:4">
      <c r="D2278" s="141"/>
    </row>
    <row r="2279" spans="4:4">
      <c r="D2279" s="141"/>
    </row>
    <row r="2280" spans="4:4">
      <c r="D2280" s="141"/>
    </row>
    <row r="2281" spans="4:4">
      <c r="D2281" s="141"/>
    </row>
    <row r="2282" spans="4:4">
      <c r="D2282" s="141"/>
    </row>
    <row r="2283" spans="4:4">
      <c r="D2283" s="141"/>
    </row>
    <row r="2284" spans="4:4">
      <c r="D2284" s="141"/>
    </row>
    <row r="2285" spans="4:4">
      <c r="D2285" s="141"/>
    </row>
    <row r="2286" spans="4:4">
      <c r="D2286" s="141"/>
    </row>
    <row r="2287" spans="4:4">
      <c r="D2287" s="141"/>
    </row>
    <row r="2288" spans="4:4">
      <c r="D2288" s="141"/>
    </row>
    <row r="2289" spans="4:4">
      <c r="D2289" s="141"/>
    </row>
    <row r="2290" spans="4:4">
      <c r="D2290" s="141"/>
    </row>
    <row r="2291" spans="4:4">
      <c r="D2291" s="141"/>
    </row>
    <row r="2292" spans="4:4">
      <c r="D2292" s="141"/>
    </row>
    <row r="2293" spans="4:4">
      <c r="D2293" s="141"/>
    </row>
    <row r="2294" spans="4:4">
      <c r="D2294" s="141"/>
    </row>
    <row r="2295" spans="4:4">
      <c r="D2295" s="141"/>
    </row>
    <row r="2296" spans="4:4">
      <c r="D2296" s="141"/>
    </row>
    <row r="2297" spans="4:4">
      <c r="D2297" s="141"/>
    </row>
    <row r="2298" spans="4:4">
      <c r="D2298" s="141"/>
    </row>
    <row r="2299" spans="4:4">
      <c r="D2299" s="141"/>
    </row>
    <row r="2300" spans="4:4">
      <c r="D2300" s="141"/>
    </row>
    <row r="2301" spans="4:4">
      <c r="D2301" s="141"/>
    </row>
    <row r="2302" spans="4:4">
      <c r="D2302" s="141"/>
    </row>
    <row r="2303" spans="4:4">
      <c r="D2303" s="141"/>
    </row>
    <row r="2304" spans="4:4">
      <c r="D2304" s="141"/>
    </row>
    <row r="2305" spans="4:4">
      <c r="D2305" s="141"/>
    </row>
    <row r="2306" spans="4:4">
      <c r="D2306" s="141"/>
    </row>
    <row r="2307" spans="4:4">
      <c r="D2307" s="141"/>
    </row>
    <row r="2308" spans="4:4">
      <c r="D2308" s="141"/>
    </row>
    <row r="2309" spans="4:4">
      <c r="D2309" s="141"/>
    </row>
    <row r="2310" spans="4:4">
      <c r="D2310" s="141"/>
    </row>
    <row r="2311" spans="4:4">
      <c r="D2311" s="141"/>
    </row>
    <row r="2312" spans="4:4">
      <c r="D2312" s="141"/>
    </row>
    <row r="2313" spans="4:4">
      <c r="D2313" s="141"/>
    </row>
    <row r="2314" spans="4:4">
      <c r="D2314" s="141"/>
    </row>
    <row r="2315" spans="4:4">
      <c r="D2315" s="141"/>
    </row>
    <row r="2316" spans="4:4">
      <c r="D2316" s="141"/>
    </row>
    <row r="2317" spans="4:4">
      <c r="D2317" s="141"/>
    </row>
    <row r="2318" spans="4:4">
      <c r="D2318" s="141"/>
    </row>
    <row r="2319" spans="4:4">
      <c r="D2319" s="141"/>
    </row>
    <row r="2320" spans="4:4">
      <c r="D2320" s="141"/>
    </row>
    <row r="2321" spans="4:4">
      <c r="D2321" s="141"/>
    </row>
    <row r="2322" spans="4:4">
      <c r="D2322" s="141"/>
    </row>
    <row r="2323" spans="4:4">
      <c r="D2323" s="141"/>
    </row>
    <row r="2324" spans="4:4">
      <c r="D2324" s="141"/>
    </row>
    <row r="2325" spans="4:4">
      <c r="D2325" s="141"/>
    </row>
    <row r="2326" spans="4:4">
      <c r="D2326" s="141"/>
    </row>
    <row r="2327" spans="4:4">
      <c r="D2327" s="141"/>
    </row>
    <row r="2328" spans="4:4">
      <c r="D2328" s="141"/>
    </row>
    <row r="2329" spans="4:4">
      <c r="D2329" s="141"/>
    </row>
    <row r="2330" spans="4:4">
      <c r="D2330" s="141"/>
    </row>
    <row r="2331" spans="4:4">
      <c r="D2331" s="141"/>
    </row>
    <row r="2332" spans="4:4">
      <c r="D2332" s="141"/>
    </row>
    <row r="2333" spans="4:4">
      <c r="D2333" s="141"/>
    </row>
    <row r="2334" spans="4:4">
      <c r="D2334" s="141"/>
    </row>
    <row r="2335" spans="4:4">
      <c r="D2335" s="141"/>
    </row>
    <row r="2336" spans="4:4">
      <c r="D2336" s="141"/>
    </row>
    <row r="2337" spans="4:4">
      <c r="D2337" s="141"/>
    </row>
    <row r="2338" spans="4:4">
      <c r="D2338" s="141"/>
    </row>
    <row r="2339" spans="4:4">
      <c r="D2339" s="141"/>
    </row>
    <row r="2340" spans="4:4">
      <c r="D2340" s="141"/>
    </row>
    <row r="2341" spans="4:4">
      <c r="D2341" s="141"/>
    </row>
    <row r="2342" spans="4:4">
      <c r="D2342" s="141"/>
    </row>
    <row r="2343" spans="4:4">
      <c r="D2343" s="141"/>
    </row>
    <row r="2344" spans="4:4">
      <c r="D2344" s="141"/>
    </row>
    <row r="2345" spans="4:4">
      <c r="D2345" s="141"/>
    </row>
    <row r="2346" spans="4:4">
      <c r="D2346" s="141"/>
    </row>
    <row r="2347" spans="4:4">
      <c r="D2347" s="141"/>
    </row>
    <row r="2348" spans="4:4">
      <c r="D2348" s="141"/>
    </row>
    <row r="2349" spans="4:4">
      <c r="D2349" s="141"/>
    </row>
    <row r="2350" spans="4:4">
      <c r="D2350" s="141"/>
    </row>
    <row r="2351" spans="4:4">
      <c r="D2351" s="141"/>
    </row>
    <row r="2352" spans="4:4">
      <c r="D2352" s="141"/>
    </row>
    <row r="2353" spans="4:4">
      <c r="D2353" s="141"/>
    </row>
    <row r="2354" spans="4:4">
      <c r="D2354" s="141"/>
    </row>
    <row r="2355" spans="4:4">
      <c r="D2355" s="141"/>
    </row>
    <row r="2356" spans="4:4">
      <c r="D2356" s="141"/>
    </row>
    <row r="2357" spans="4:4">
      <c r="D2357" s="141"/>
    </row>
    <row r="2358" spans="4:4">
      <c r="D2358" s="141"/>
    </row>
    <row r="2359" spans="4:4">
      <c r="D2359" s="141"/>
    </row>
    <row r="2360" spans="4:4">
      <c r="D2360" s="141"/>
    </row>
    <row r="2361" spans="4:4">
      <c r="D2361" s="141"/>
    </row>
    <row r="2362" spans="4:4">
      <c r="D2362" s="141"/>
    </row>
    <row r="2363" spans="4:4">
      <c r="D2363" s="141"/>
    </row>
    <row r="2364" spans="4:4">
      <c r="D2364" s="141"/>
    </row>
    <row r="2365" spans="4:4">
      <c r="D2365" s="141"/>
    </row>
    <row r="2366" spans="4:4">
      <c r="D2366" s="141"/>
    </row>
    <row r="2367" spans="4:4">
      <c r="D2367" s="141"/>
    </row>
    <row r="2368" spans="4:4">
      <c r="D2368" s="141"/>
    </row>
    <row r="2369" spans="4:4">
      <c r="D2369" s="141"/>
    </row>
    <row r="2370" spans="4:4">
      <c r="D2370" s="141"/>
    </row>
    <row r="2371" spans="4:4">
      <c r="D2371" s="141"/>
    </row>
    <row r="2372" spans="4:4">
      <c r="D2372" s="141"/>
    </row>
    <row r="2373" spans="4:4">
      <c r="D2373" s="141"/>
    </row>
    <row r="2374" spans="4:4">
      <c r="D2374" s="141"/>
    </row>
    <row r="2375" spans="4:4">
      <c r="D2375" s="141"/>
    </row>
    <row r="2376" spans="4:4">
      <c r="D2376" s="141"/>
    </row>
    <row r="2377" spans="4:4">
      <c r="D2377" s="141"/>
    </row>
    <row r="2378" spans="4:4">
      <c r="D2378" s="141"/>
    </row>
    <row r="2379" spans="4:4">
      <c r="D2379" s="141"/>
    </row>
    <row r="2380" spans="4:4">
      <c r="D2380" s="141"/>
    </row>
    <row r="2381" spans="4:4">
      <c r="D2381" s="141"/>
    </row>
    <row r="2382" spans="4:4">
      <c r="D2382" s="141"/>
    </row>
    <row r="2383" spans="4:4">
      <c r="D2383" s="141"/>
    </row>
    <row r="2384" spans="4:4">
      <c r="D2384" s="141"/>
    </row>
    <row r="2385" spans="4:4">
      <c r="D2385" s="141"/>
    </row>
    <row r="2386" spans="4:4">
      <c r="D2386" s="141"/>
    </row>
    <row r="2387" spans="4:4">
      <c r="D2387" s="141"/>
    </row>
    <row r="2388" spans="4:4">
      <c r="D2388" s="141"/>
    </row>
    <row r="2389" spans="4:4">
      <c r="D2389" s="141"/>
    </row>
    <row r="2390" spans="4:4">
      <c r="D2390" s="141"/>
    </row>
    <row r="2391" spans="4:4">
      <c r="D2391" s="141"/>
    </row>
    <row r="2392" spans="4:4">
      <c r="D2392" s="141"/>
    </row>
    <row r="2393" spans="4:4">
      <c r="D2393" s="141"/>
    </row>
    <row r="2394" spans="4:4">
      <c r="D2394" s="141"/>
    </row>
    <row r="2395" spans="4:4">
      <c r="D2395" s="141"/>
    </row>
    <row r="2396" spans="4:4">
      <c r="D2396" s="141"/>
    </row>
    <row r="2397" spans="4:4">
      <c r="D2397" s="141"/>
    </row>
    <row r="2398" spans="4:4">
      <c r="D2398" s="141"/>
    </row>
    <row r="2399" spans="4:4">
      <c r="D2399" s="141"/>
    </row>
    <row r="2400" spans="4:4">
      <c r="D2400" s="141"/>
    </row>
    <row r="2401" spans="4:4">
      <c r="D2401" s="141"/>
    </row>
    <row r="2402" spans="4:4">
      <c r="D2402" s="141"/>
    </row>
    <row r="2403" spans="4:4">
      <c r="D2403" s="141"/>
    </row>
    <row r="2404" spans="4:4">
      <c r="D2404" s="141"/>
    </row>
    <row r="2405" spans="4:4">
      <c r="D2405" s="141"/>
    </row>
    <row r="2406" spans="4:4">
      <c r="D2406" s="141"/>
    </row>
    <row r="2407" spans="4:4">
      <c r="D2407" s="141"/>
    </row>
    <row r="2408" spans="4:4">
      <c r="D2408" s="141"/>
    </row>
    <row r="2409" spans="4:4">
      <c r="D2409" s="141"/>
    </row>
    <row r="2410" spans="4:4">
      <c r="D2410" s="141"/>
    </row>
    <row r="2411" spans="4:4">
      <c r="D2411" s="141"/>
    </row>
    <row r="2412" spans="4:4">
      <c r="D2412" s="141"/>
    </row>
    <row r="2413" spans="4:4">
      <c r="D2413" s="141"/>
    </row>
    <row r="2414" spans="4:4">
      <c r="D2414" s="141"/>
    </row>
    <row r="2415" spans="4:4">
      <c r="D2415" s="141"/>
    </row>
    <row r="2416" spans="4:4">
      <c r="D2416" s="141"/>
    </row>
    <row r="2417" spans="4:4">
      <c r="D2417" s="141"/>
    </row>
    <row r="2418" spans="4:4">
      <c r="D2418" s="141"/>
    </row>
    <row r="2419" spans="4:4">
      <c r="D2419" s="141"/>
    </row>
    <row r="2420" spans="4:4">
      <c r="D2420" s="141"/>
    </row>
    <row r="2421" spans="4:4">
      <c r="D2421" s="141"/>
    </row>
    <row r="2422" spans="4:4">
      <c r="D2422" s="141"/>
    </row>
    <row r="2423" spans="4:4">
      <c r="D2423" s="141"/>
    </row>
    <row r="2424" spans="4:4">
      <c r="D2424" s="141"/>
    </row>
    <row r="2425" spans="4:4">
      <c r="D2425" s="141"/>
    </row>
    <row r="2426" spans="4:4">
      <c r="D2426" s="141"/>
    </row>
    <row r="2427" spans="4:4">
      <c r="D2427" s="141"/>
    </row>
    <row r="2428" spans="4:4">
      <c r="D2428" s="141"/>
    </row>
    <row r="2429" spans="4:4">
      <c r="D2429" s="141"/>
    </row>
    <row r="2430" spans="4:4">
      <c r="D2430" s="141"/>
    </row>
    <row r="2431" spans="4:4">
      <c r="D2431" s="141"/>
    </row>
    <row r="2432" spans="4:4">
      <c r="D2432" s="141"/>
    </row>
    <row r="2433" spans="4:4">
      <c r="D2433" s="141"/>
    </row>
    <row r="2434" spans="4:4">
      <c r="D2434" s="141"/>
    </row>
    <row r="2435" spans="4:4">
      <c r="D2435" s="141"/>
    </row>
    <row r="2436" spans="4:4">
      <c r="D2436" s="141"/>
    </row>
    <row r="2437" spans="4:4">
      <c r="D2437" s="141"/>
    </row>
    <row r="2438" spans="4:4">
      <c r="D2438" s="141"/>
    </row>
    <row r="2439" spans="4:4">
      <c r="D2439" s="141"/>
    </row>
    <row r="2440" spans="4:4">
      <c r="D2440" s="141"/>
    </row>
    <row r="2441" spans="4:4">
      <c r="D2441" s="141"/>
    </row>
    <row r="2442" spans="4:4">
      <c r="D2442" s="141"/>
    </row>
    <row r="2443" spans="4:4">
      <c r="D2443" s="141"/>
    </row>
    <row r="2444" spans="4:4">
      <c r="D2444" s="141"/>
    </row>
    <row r="2445" spans="4:4">
      <c r="D2445" s="141"/>
    </row>
    <row r="2446" spans="4:4">
      <c r="D2446" s="141"/>
    </row>
    <row r="2447" spans="4:4">
      <c r="D2447" s="141"/>
    </row>
    <row r="2448" spans="4:4">
      <c r="D2448" s="141"/>
    </row>
    <row r="2449" spans="4:4">
      <c r="D2449" s="141"/>
    </row>
    <row r="2450" spans="4:4">
      <c r="D2450" s="141"/>
    </row>
    <row r="2451" spans="4:4">
      <c r="D2451" s="141"/>
    </row>
    <row r="2452" spans="4:4">
      <c r="D2452" s="141"/>
    </row>
    <row r="2453" spans="4:4">
      <c r="D2453" s="141"/>
    </row>
    <row r="2454" spans="4:4">
      <c r="D2454" s="141"/>
    </row>
    <row r="2455" spans="4:4">
      <c r="D2455" s="141"/>
    </row>
    <row r="2456" spans="4:4">
      <c r="D2456" s="141"/>
    </row>
    <row r="2457" spans="4:4">
      <c r="D2457" s="141"/>
    </row>
    <row r="2458" spans="4:4">
      <c r="D2458" s="141"/>
    </row>
    <row r="2459" spans="4:4">
      <c r="D2459" s="141"/>
    </row>
    <row r="2460" spans="4:4">
      <c r="D2460" s="141"/>
    </row>
    <row r="2461" spans="4:4">
      <c r="D2461" s="141"/>
    </row>
    <row r="2462" spans="4:4">
      <c r="D2462" s="141"/>
    </row>
    <row r="2463" spans="4:4">
      <c r="D2463" s="141"/>
    </row>
    <row r="2464" spans="4:4">
      <c r="D2464" s="141"/>
    </row>
    <row r="2465" spans="4:4">
      <c r="D2465" s="141"/>
    </row>
    <row r="2466" spans="4:4">
      <c r="D2466" s="141"/>
    </row>
    <row r="2467" spans="4:4">
      <c r="D2467" s="141"/>
    </row>
    <row r="2468" spans="4:4">
      <c r="D2468" s="141"/>
    </row>
    <row r="2469" spans="4:4">
      <c r="D2469" s="141"/>
    </row>
    <row r="2470" spans="4:4">
      <c r="D2470" s="141"/>
    </row>
    <row r="2471" spans="4:4">
      <c r="D2471" s="141"/>
    </row>
    <row r="2472" spans="4:4">
      <c r="D2472" s="141"/>
    </row>
    <row r="2473" spans="4:4">
      <c r="D2473" s="141"/>
    </row>
    <row r="2474" spans="4:4">
      <c r="D2474" s="141"/>
    </row>
    <row r="2475" spans="4:4">
      <c r="D2475" s="141"/>
    </row>
    <row r="2476" spans="4:4">
      <c r="D2476" s="141"/>
    </row>
    <row r="2477" spans="4:4">
      <c r="D2477" s="141"/>
    </row>
    <row r="2478" spans="4:4">
      <c r="D2478" s="141"/>
    </row>
    <row r="2479" spans="4:4">
      <c r="D2479" s="141"/>
    </row>
    <row r="2480" spans="4:4">
      <c r="D2480" s="141"/>
    </row>
    <row r="2481" spans="4:4">
      <c r="D2481" s="141"/>
    </row>
    <row r="2482" spans="4:4">
      <c r="D2482" s="141"/>
    </row>
    <row r="2483" spans="4:4">
      <c r="D2483" s="141"/>
    </row>
    <row r="2484" spans="4:4">
      <c r="D2484" s="141"/>
    </row>
    <row r="2485" spans="4:4">
      <c r="D2485" s="141"/>
    </row>
    <row r="2486" spans="4:4">
      <c r="D2486" s="141"/>
    </row>
    <row r="2487" spans="4:4">
      <c r="D2487" s="141"/>
    </row>
    <row r="2488" spans="4:4">
      <c r="D2488" s="141"/>
    </row>
    <row r="2489" spans="4:4">
      <c r="D2489" s="141"/>
    </row>
    <row r="2490" spans="4:4">
      <c r="D2490" s="141"/>
    </row>
    <row r="2491" spans="4:4">
      <c r="D2491" s="141"/>
    </row>
    <row r="2492" spans="4:4">
      <c r="D2492" s="141"/>
    </row>
    <row r="2493" spans="4:4">
      <c r="D2493" s="141"/>
    </row>
    <row r="2494" spans="4:4">
      <c r="D2494" s="141"/>
    </row>
    <row r="2495" spans="4:4">
      <c r="D2495" s="141"/>
    </row>
    <row r="2496" spans="4:4">
      <c r="D2496" s="141"/>
    </row>
    <row r="2497" spans="4:4">
      <c r="D2497" s="141"/>
    </row>
    <row r="2498" spans="4:4">
      <c r="D2498" s="141"/>
    </row>
    <row r="2499" spans="4:4">
      <c r="D2499" s="141"/>
    </row>
    <row r="2500" spans="4:4">
      <c r="D2500" s="141"/>
    </row>
    <row r="2501" spans="4:4">
      <c r="D2501" s="141"/>
    </row>
    <row r="2502" spans="4:4">
      <c r="D2502" s="141"/>
    </row>
    <row r="2503" spans="4:4">
      <c r="D2503" s="141"/>
    </row>
    <row r="2504" spans="4:4">
      <c r="D2504" s="141"/>
    </row>
    <row r="2505" spans="4:4">
      <c r="D2505" s="141"/>
    </row>
    <row r="2506" spans="4:4">
      <c r="D2506" s="141"/>
    </row>
    <row r="2507" spans="4:4">
      <c r="D2507" s="141"/>
    </row>
    <row r="2508" spans="4:4">
      <c r="D2508" s="141"/>
    </row>
    <row r="2509" spans="4:4">
      <c r="D2509" s="141"/>
    </row>
    <row r="2510" spans="4:4">
      <c r="D2510" s="141"/>
    </row>
    <row r="2511" spans="4:4">
      <c r="D2511" s="141"/>
    </row>
    <row r="2512" spans="4:4">
      <c r="D2512" s="141"/>
    </row>
    <row r="2513" spans="4:4">
      <c r="D2513" s="141"/>
    </row>
    <row r="2514" spans="4:4">
      <c r="D2514" s="141"/>
    </row>
    <row r="2515" spans="4:4">
      <c r="D2515" s="141"/>
    </row>
    <row r="2516" spans="4:4">
      <c r="D2516" s="141"/>
    </row>
    <row r="2517" spans="4:4">
      <c r="D2517" s="141"/>
    </row>
    <row r="2518" spans="4:4">
      <c r="D2518" s="141"/>
    </row>
    <row r="2519" spans="4:4">
      <c r="D2519" s="141"/>
    </row>
    <row r="2520" spans="4:4">
      <c r="D2520" s="141"/>
    </row>
    <row r="2521" spans="4:4">
      <c r="D2521" s="141"/>
    </row>
    <row r="2522" spans="4:4">
      <c r="D2522" s="141"/>
    </row>
    <row r="2523" spans="4:4">
      <c r="D2523" s="141"/>
    </row>
    <row r="2524" spans="4:4">
      <c r="D2524" s="141"/>
    </row>
    <row r="2525" spans="4:4">
      <c r="D2525" s="141"/>
    </row>
    <row r="2526" spans="4:4">
      <c r="D2526" s="141"/>
    </row>
    <row r="2527" spans="4:4">
      <c r="D2527" s="141"/>
    </row>
    <row r="2528" spans="4:4">
      <c r="D2528" s="141"/>
    </row>
    <row r="2529" spans="4:4">
      <c r="D2529" s="141"/>
    </row>
    <row r="2530" spans="4:4">
      <c r="D2530" s="141"/>
    </row>
    <row r="2531" spans="4:4">
      <c r="D2531" s="141"/>
    </row>
    <row r="2532" spans="4:4">
      <c r="D2532" s="141"/>
    </row>
    <row r="2533" spans="4:4">
      <c r="D2533" s="141"/>
    </row>
    <row r="2534" spans="4:4">
      <c r="D2534" s="141"/>
    </row>
    <row r="2535" spans="4:4">
      <c r="D2535" s="141"/>
    </row>
    <row r="2536" spans="4:4">
      <c r="D2536" s="141"/>
    </row>
    <row r="2537" spans="4:4">
      <c r="D2537" s="141"/>
    </row>
    <row r="2538" spans="4:4">
      <c r="D2538" s="141"/>
    </row>
    <row r="2539" spans="4:4">
      <c r="D2539" s="141"/>
    </row>
    <row r="2540" spans="4:4">
      <c r="D2540" s="141"/>
    </row>
    <row r="2541" spans="4:4">
      <c r="D2541" s="141"/>
    </row>
    <row r="2542" spans="4:4">
      <c r="D2542" s="141"/>
    </row>
    <row r="2543" spans="4:4">
      <c r="D2543" s="141"/>
    </row>
    <row r="2544" spans="4:4">
      <c r="D2544" s="141"/>
    </row>
    <row r="2545" spans="4:4">
      <c r="D2545" s="141"/>
    </row>
    <row r="2546" spans="4:4">
      <c r="D2546" s="141"/>
    </row>
    <row r="2547" spans="4:4">
      <c r="D2547" s="141"/>
    </row>
    <row r="2548" spans="4:4">
      <c r="D2548" s="141"/>
    </row>
    <row r="2549" spans="4:4">
      <c r="D2549" s="141"/>
    </row>
    <row r="2550" spans="4:4">
      <c r="D2550" s="141"/>
    </row>
    <row r="2551" spans="4:4">
      <c r="D2551" s="141"/>
    </row>
    <row r="2552" spans="4:4">
      <c r="D2552" s="141"/>
    </row>
    <row r="2553" spans="4:4">
      <c r="D2553" s="141"/>
    </row>
    <row r="2554" spans="4:4">
      <c r="D2554" s="141"/>
    </row>
    <row r="2555" spans="4:4">
      <c r="D2555" s="141"/>
    </row>
    <row r="2556" spans="4:4">
      <c r="D2556" s="141"/>
    </row>
    <row r="2557" spans="4:4">
      <c r="D2557" s="141"/>
    </row>
    <row r="2558" spans="4:4">
      <c r="D2558" s="141"/>
    </row>
    <row r="2559" spans="4:4">
      <c r="D2559" s="141"/>
    </row>
    <row r="2560" spans="4:4">
      <c r="D2560" s="141"/>
    </row>
    <row r="2561" spans="4:4">
      <c r="D2561" s="141"/>
    </row>
    <row r="2562" spans="4:4">
      <c r="D2562" s="141"/>
    </row>
    <row r="2563" spans="4:4">
      <c r="D2563" s="141"/>
    </row>
    <row r="2564" spans="4:4">
      <c r="D2564" s="141"/>
    </row>
    <row r="2565" spans="4:4">
      <c r="D2565" s="141"/>
    </row>
    <row r="2566" spans="4:4">
      <c r="D2566" s="141"/>
    </row>
    <row r="2567" spans="4:4">
      <c r="D2567" s="141"/>
    </row>
    <row r="2568" spans="4:4">
      <c r="D2568" s="141"/>
    </row>
    <row r="2569" spans="4:4">
      <c r="D2569" s="141"/>
    </row>
    <row r="2570" spans="4:4">
      <c r="D2570" s="141"/>
    </row>
    <row r="2571" spans="4:4">
      <c r="D2571" s="141"/>
    </row>
    <row r="2572" spans="4:4">
      <c r="D2572" s="141"/>
    </row>
    <row r="2573" spans="4:4">
      <c r="D2573" s="141"/>
    </row>
    <row r="2574" spans="4:4">
      <c r="D2574" s="141"/>
    </row>
    <row r="2575" spans="4:4">
      <c r="D2575" s="141"/>
    </row>
    <row r="2576" spans="4:4">
      <c r="D2576" s="141"/>
    </row>
    <row r="2577" spans="4:4">
      <c r="D2577" s="141"/>
    </row>
    <row r="2578" spans="4:4">
      <c r="D2578" s="141"/>
    </row>
    <row r="2579" spans="4:4">
      <c r="D2579" s="141"/>
    </row>
    <row r="2580" spans="4:4">
      <c r="D2580" s="141"/>
    </row>
    <row r="2581" spans="4:4">
      <c r="D2581" s="141"/>
    </row>
    <row r="2582" spans="4:4">
      <c r="D2582" s="141"/>
    </row>
    <row r="2583" spans="4:4">
      <c r="D2583" s="141"/>
    </row>
    <row r="2584" spans="4:4">
      <c r="D2584" s="141"/>
    </row>
    <row r="2585" spans="4:4">
      <c r="D2585" s="141"/>
    </row>
    <row r="2586" spans="4:4">
      <c r="D2586" s="141"/>
    </row>
    <row r="2587" spans="4:4">
      <c r="D2587" s="141"/>
    </row>
    <row r="2588" spans="4:4">
      <c r="D2588" s="141"/>
    </row>
    <row r="2589" spans="4:4">
      <c r="D2589" s="141"/>
    </row>
    <row r="2590" spans="4:4">
      <c r="D2590" s="141"/>
    </row>
    <row r="2591" spans="4:4">
      <c r="D2591" s="141"/>
    </row>
    <row r="2592" spans="4:4">
      <c r="D2592" s="141"/>
    </row>
    <row r="2593" spans="4:4">
      <c r="D2593" s="141"/>
    </row>
    <row r="2594" spans="4:4">
      <c r="D2594" s="141"/>
    </row>
    <row r="2595" spans="4:4">
      <c r="D2595" s="141"/>
    </row>
    <row r="2596" spans="4:4">
      <c r="D2596" s="141"/>
    </row>
    <row r="2597" spans="4:4">
      <c r="D2597" s="141"/>
    </row>
    <row r="2598" spans="4:4">
      <c r="D2598" s="141"/>
    </row>
    <row r="2599" spans="4:4">
      <c r="D2599" s="141"/>
    </row>
    <row r="2600" spans="4:4">
      <c r="D2600" s="141"/>
    </row>
    <row r="2601" spans="4:4">
      <c r="D2601" s="141"/>
    </row>
    <row r="2602" spans="4:4">
      <c r="D2602" s="141"/>
    </row>
    <row r="2603" spans="4:4">
      <c r="D2603" s="141"/>
    </row>
    <row r="2604" spans="4:4">
      <c r="D2604" s="141"/>
    </row>
    <row r="2605" spans="4:4">
      <c r="D2605" s="141"/>
    </row>
    <row r="2606" spans="4:4">
      <c r="D2606" s="141"/>
    </row>
    <row r="2607" spans="4:4">
      <c r="D2607" s="141"/>
    </row>
    <row r="2608" spans="4:4">
      <c r="D2608" s="141"/>
    </row>
    <row r="2609" spans="4:4">
      <c r="D2609" s="141"/>
    </row>
    <row r="2610" spans="4:4">
      <c r="D2610" s="141"/>
    </row>
    <row r="2611" spans="4:4">
      <c r="D2611" s="141"/>
    </row>
    <row r="2612" spans="4:4">
      <c r="D2612" s="141"/>
    </row>
    <row r="2613" spans="4:4">
      <c r="D2613" s="141"/>
    </row>
    <row r="2614" spans="4:4">
      <c r="D2614" s="141"/>
    </row>
    <row r="2615" spans="4:4">
      <c r="D2615" s="141"/>
    </row>
    <row r="2616" spans="4:4">
      <c r="D2616" s="141"/>
    </row>
    <row r="2617" spans="4:4">
      <c r="D2617" s="141"/>
    </row>
    <row r="2618" spans="4:4">
      <c r="D2618" s="141"/>
    </row>
    <row r="2619" spans="4:4">
      <c r="D2619" s="141"/>
    </row>
    <row r="2620" spans="4:4">
      <c r="D2620" s="141"/>
    </row>
    <row r="2621" spans="4:4">
      <c r="D2621" s="141"/>
    </row>
    <row r="2622" spans="4:4">
      <c r="D2622" s="141"/>
    </row>
    <row r="2623" spans="4:4">
      <c r="D2623" s="141"/>
    </row>
    <row r="2624" spans="4:4">
      <c r="D2624" s="141"/>
    </row>
    <row r="2625" spans="4:4">
      <c r="D2625" s="141"/>
    </row>
    <row r="2626" spans="4:4">
      <c r="D2626" s="141"/>
    </row>
    <row r="2627" spans="4:4">
      <c r="D2627" s="141"/>
    </row>
    <row r="2628" spans="4:4">
      <c r="D2628" s="141"/>
    </row>
    <row r="2629" spans="4:4">
      <c r="D2629" s="141"/>
    </row>
    <row r="2630" spans="4:4">
      <c r="D2630" s="141"/>
    </row>
    <row r="2631" spans="4:4">
      <c r="D2631" s="141"/>
    </row>
    <row r="2632" spans="4:4">
      <c r="D2632" s="141"/>
    </row>
    <row r="2633" spans="4:4">
      <c r="D2633" s="141"/>
    </row>
    <row r="2634" spans="4:4">
      <c r="D2634" s="141"/>
    </row>
    <row r="2635" spans="4:4">
      <c r="D2635" s="141"/>
    </row>
    <row r="2636" spans="4:4">
      <c r="D2636" s="141"/>
    </row>
    <row r="2637" spans="4:4">
      <c r="D2637" s="141"/>
    </row>
    <row r="2638" spans="4:4">
      <c r="D2638" s="141"/>
    </row>
    <row r="2639" spans="4:4">
      <c r="D2639" s="141"/>
    </row>
    <row r="2640" spans="4:4">
      <c r="D2640" s="141"/>
    </row>
    <row r="2641" spans="4:4">
      <c r="D2641" s="141"/>
    </row>
    <row r="2642" spans="4:4">
      <c r="D2642" s="141"/>
    </row>
    <row r="2643" spans="4:4">
      <c r="D2643" s="141"/>
    </row>
    <row r="2644" spans="4:4">
      <c r="D2644" s="141"/>
    </row>
    <row r="2645" spans="4:4">
      <c r="D2645" s="141"/>
    </row>
    <row r="2646" spans="4:4">
      <c r="D2646" s="141"/>
    </row>
    <row r="2647" spans="4:4">
      <c r="D2647" s="141"/>
    </row>
    <row r="2648" spans="4:4">
      <c r="D2648" s="141"/>
    </row>
    <row r="2649" spans="4:4">
      <c r="D2649" s="141"/>
    </row>
    <row r="2650" spans="4:4">
      <c r="D2650" s="141"/>
    </row>
    <row r="2651" spans="4:4">
      <c r="D2651" s="141"/>
    </row>
    <row r="2652" spans="4:4">
      <c r="D2652" s="141"/>
    </row>
    <row r="2653" spans="4:4">
      <c r="D2653" s="141"/>
    </row>
    <row r="2654" spans="4:4">
      <c r="D2654" s="141"/>
    </row>
    <row r="2655" spans="4:4">
      <c r="D2655" s="141"/>
    </row>
    <row r="2656" spans="4:4">
      <c r="D2656" s="141"/>
    </row>
    <row r="2657" spans="4:4">
      <c r="D2657" s="141"/>
    </row>
    <row r="2658" spans="4:4">
      <c r="D2658" s="141"/>
    </row>
    <row r="2659" spans="4:4">
      <c r="D2659" s="141"/>
    </row>
    <row r="2660" spans="4:4">
      <c r="D2660" s="141"/>
    </row>
    <row r="2661" spans="4:4">
      <c r="D2661" s="141"/>
    </row>
    <row r="2662" spans="4:4">
      <c r="D2662" s="141"/>
    </row>
    <row r="2663" spans="4:4">
      <c r="D2663" s="141"/>
    </row>
    <row r="2664" spans="4:4">
      <c r="D2664" s="141"/>
    </row>
    <row r="2665" spans="4:4">
      <c r="D2665" s="141"/>
    </row>
    <row r="2666" spans="4:4">
      <c r="D2666" s="141"/>
    </row>
    <row r="2667" spans="4:4">
      <c r="D2667" s="141"/>
    </row>
    <row r="2668" spans="4:4">
      <c r="D2668" s="141"/>
    </row>
    <row r="2669" spans="4:4">
      <c r="D2669" s="141"/>
    </row>
    <row r="2670" spans="4:4">
      <c r="D2670" s="141"/>
    </row>
    <row r="2671" spans="4:4">
      <c r="D2671" s="141"/>
    </row>
    <row r="2672" spans="4:4">
      <c r="D2672" s="141"/>
    </row>
    <row r="2673" spans="4:4">
      <c r="D2673" s="141"/>
    </row>
    <row r="2674" spans="4:4">
      <c r="D2674" s="141"/>
    </row>
    <row r="2675" spans="4:4">
      <c r="D2675" s="141"/>
    </row>
    <row r="2676" spans="4:4">
      <c r="D2676" s="141"/>
    </row>
    <row r="2677" spans="4:4">
      <c r="D2677" s="141"/>
    </row>
    <row r="2678" spans="4:4">
      <c r="D2678" s="141"/>
    </row>
    <row r="2679" spans="4:4">
      <c r="D2679" s="141"/>
    </row>
    <row r="2680" spans="4:4">
      <c r="D2680" s="141"/>
    </row>
    <row r="2681" spans="4:4">
      <c r="D2681" s="141"/>
    </row>
    <row r="2682" spans="4:4">
      <c r="D2682" s="141"/>
    </row>
    <row r="2683" spans="4:4">
      <c r="D2683" s="141"/>
    </row>
    <row r="2684" spans="4:4">
      <c r="D2684" s="141"/>
    </row>
    <row r="2685" spans="4:4">
      <c r="D2685" s="141"/>
    </row>
    <row r="2686" spans="4:4">
      <c r="D2686" s="141"/>
    </row>
    <row r="2687" spans="4:4">
      <c r="D2687" s="141"/>
    </row>
    <row r="2688" spans="4:4">
      <c r="D2688" s="141"/>
    </row>
    <row r="2689" spans="4:4">
      <c r="D2689" s="141"/>
    </row>
    <row r="2690" spans="4:4">
      <c r="D2690" s="141"/>
    </row>
    <row r="2691" spans="4:4">
      <c r="D2691" s="141"/>
    </row>
    <row r="2692" spans="4:4">
      <c r="D2692" s="141"/>
    </row>
    <row r="2693" spans="4:4">
      <c r="D2693" s="141"/>
    </row>
    <row r="2694" spans="4:4">
      <c r="D2694" s="141"/>
    </row>
    <row r="2695" spans="4:4">
      <c r="D2695" s="141"/>
    </row>
    <row r="2696" spans="4:4">
      <c r="D2696" s="141"/>
    </row>
    <row r="2697" spans="4:4">
      <c r="D2697" s="141"/>
    </row>
    <row r="2698" spans="4:4">
      <c r="D2698" s="141"/>
    </row>
    <row r="2699" spans="4:4">
      <c r="D2699" s="141"/>
    </row>
    <row r="2700" spans="4:4">
      <c r="D2700" s="141"/>
    </row>
    <row r="2701" spans="4:4">
      <c r="D2701" s="141"/>
    </row>
    <row r="2702" spans="4:4">
      <c r="D2702" s="141"/>
    </row>
    <row r="2703" spans="4:4">
      <c r="D2703" s="141"/>
    </row>
    <row r="2704" spans="4:4">
      <c r="D2704" s="141"/>
    </row>
    <row r="2705" spans="4:4">
      <c r="D2705" s="141"/>
    </row>
    <row r="2706" spans="4:4">
      <c r="D2706" s="141"/>
    </row>
    <row r="2707" spans="4:4">
      <c r="D2707" s="141"/>
    </row>
    <row r="2708" spans="4:4">
      <c r="D2708" s="141"/>
    </row>
    <row r="2709" spans="4:4">
      <c r="D2709" s="141"/>
    </row>
    <row r="2710" spans="4:4">
      <c r="D2710" s="141"/>
    </row>
    <row r="2711" spans="4:4">
      <c r="D2711" s="141"/>
    </row>
    <row r="2712" spans="4:4">
      <c r="D2712" s="141"/>
    </row>
    <row r="2713" spans="4:4">
      <c r="D2713" s="141"/>
    </row>
    <row r="2714" spans="4:4">
      <c r="D2714" s="141"/>
    </row>
    <row r="2715" spans="4:4">
      <c r="D2715" s="141"/>
    </row>
    <row r="2716" spans="4:4">
      <c r="D2716" s="141"/>
    </row>
    <row r="2717" spans="4:4">
      <c r="D2717" s="141"/>
    </row>
    <row r="2718" spans="4:4">
      <c r="D2718" s="141"/>
    </row>
    <row r="2719" spans="4:4">
      <c r="D2719" s="141"/>
    </row>
    <row r="2720" spans="4:4">
      <c r="D2720" s="141"/>
    </row>
    <row r="2721" spans="4:4">
      <c r="D2721" s="141"/>
    </row>
    <row r="2722" spans="4:4">
      <c r="D2722" s="141"/>
    </row>
    <row r="2723" spans="4:4">
      <c r="D2723" s="141"/>
    </row>
    <row r="2724" spans="4:4">
      <c r="D2724" s="141"/>
    </row>
    <row r="2725" spans="4:4">
      <c r="D2725" s="141"/>
    </row>
    <row r="2726" spans="4:4">
      <c r="D2726" s="141"/>
    </row>
    <row r="2727" spans="4:4">
      <c r="D2727" s="141"/>
    </row>
    <row r="2728" spans="4:4">
      <c r="D2728" s="141"/>
    </row>
    <row r="2729" spans="4:4">
      <c r="D2729" s="141"/>
    </row>
    <row r="2730" spans="4:4">
      <c r="D2730" s="141"/>
    </row>
    <row r="2731" spans="4:4">
      <c r="D2731" s="141"/>
    </row>
    <row r="2732" spans="4:4">
      <c r="D2732" s="141"/>
    </row>
    <row r="2733" spans="4:4">
      <c r="D2733" s="141"/>
    </row>
    <row r="2734" spans="4:4">
      <c r="D2734" s="141"/>
    </row>
    <row r="2735" spans="4:4">
      <c r="D2735" s="141"/>
    </row>
    <row r="2736" spans="4:4">
      <c r="D2736" s="141"/>
    </row>
    <row r="2737" spans="4:4">
      <c r="D2737" s="141"/>
    </row>
    <row r="2738" spans="4:4">
      <c r="D2738" s="141"/>
    </row>
    <row r="2739" spans="4:4">
      <c r="D2739" s="141"/>
    </row>
    <row r="2740" spans="4:4">
      <c r="D2740" s="141"/>
    </row>
    <row r="2741" spans="4:4">
      <c r="D2741" s="141"/>
    </row>
    <row r="2742" spans="4:4">
      <c r="D2742" s="141"/>
    </row>
    <row r="2743" spans="4:4">
      <c r="D2743" s="141"/>
    </row>
    <row r="2744" spans="4:4">
      <c r="D2744" s="141"/>
    </row>
    <row r="2745" spans="4:4">
      <c r="D2745" s="141"/>
    </row>
    <row r="2746" spans="4:4">
      <c r="D2746" s="141"/>
    </row>
    <row r="2747" spans="4:4">
      <c r="D2747" s="141"/>
    </row>
    <row r="2748" spans="4:4">
      <c r="D2748" s="141"/>
    </row>
    <row r="2749" spans="4:4">
      <c r="D2749" s="141"/>
    </row>
    <row r="2750" spans="4:4">
      <c r="D2750" s="141"/>
    </row>
    <row r="2751" spans="4:4">
      <c r="D2751" s="141"/>
    </row>
    <row r="2752" spans="4:4">
      <c r="D2752" s="141"/>
    </row>
    <row r="2753" spans="4:4">
      <c r="D2753" s="141"/>
    </row>
    <row r="2754" spans="4:4">
      <c r="D2754" s="141"/>
    </row>
    <row r="2755" spans="4:4">
      <c r="D2755" s="141"/>
    </row>
    <row r="2756" spans="4:4">
      <c r="D2756" s="141"/>
    </row>
    <row r="2757" spans="4:4">
      <c r="D2757" s="141"/>
    </row>
    <row r="2758" spans="4:4">
      <c r="D2758" s="141"/>
    </row>
    <row r="2759" spans="4:4">
      <c r="D2759" s="141"/>
    </row>
    <row r="2760" spans="4:4">
      <c r="D2760" s="141"/>
    </row>
    <row r="2761" spans="4:4">
      <c r="D2761" s="141"/>
    </row>
    <row r="2762" spans="4:4">
      <c r="D2762" s="141"/>
    </row>
    <row r="2763" spans="4:4">
      <c r="D2763" s="141"/>
    </row>
    <row r="2764" spans="4:4">
      <c r="D2764" s="141"/>
    </row>
    <row r="2765" spans="4:4">
      <c r="D2765" s="141"/>
    </row>
    <row r="2766" spans="4:4">
      <c r="D2766" s="141"/>
    </row>
    <row r="2767" spans="4:4">
      <c r="D2767" s="141"/>
    </row>
    <row r="2768" spans="4:4">
      <c r="D2768" s="141"/>
    </row>
    <row r="2769" spans="4:4">
      <c r="D2769" s="141"/>
    </row>
    <row r="2770" spans="4:4">
      <c r="D2770" s="141"/>
    </row>
    <row r="2771" spans="4:4">
      <c r="D2771" s="141"/>
    </row>
    <row r="2772" spans="4:4">
      <c r="D2772" s="141"/>
    </row>
    <row r="2773" spans="4:4">
      <c r="D2773" s="141"/>
    </row>
    <row r="2774" spans="4:4">
      <c r="D2774" s="141"/>
    </row>
    <row r="2775" spans="4:4">
      <c r="D2775" s="141"/>
    </row>
    <row r="2776" spans="4:4">
      <c r="D2776" s="141"/>
    </row>
    <row r="2777" spans="4:4">
      <c r="D2777" s="141"/>
    </row>
    <row r="2778" spans="4:4">
      <c r="D2778" s="141"/>
    </row>
    <row r="2779" spans="4:4">
      <c r="D2779" s="141"/>
    </row>
    <row r="2780" spans="4:4">
      <c r="D2780" s="141"/>
    </row>
    <row r="2781" spans="4:4">
      <c r="D2781" s="141"/>
    </row>
    <row r="2782" spans="4:4">
      <c r="D2782" s="141"/>
    </row>
    <row r="2783" spans="4:4">
      <c r="D2783" s="141"/>
    </row>
    <row r="2784" spans="4:4">
      <c r="D2784" s="141"/>
    </row>
    <row r="2785" spans="4:4">
      <c r="D2785" s="141"/>
    </row>
    <row r="2786" spans="4:4">
      <c r="D2786" s="141"/>
    </row>
    <row r="2787" spans="4:4">
      <c r="D2787" s="141"/>
    </row>
    <row r="2788" spans="4:4">
      <c r="D2788" s="141"/>
    </row>
    <row r="2789" spans="4:4">
      <c r="D2789" s="141"/>
    </row>
    <row r="2790" spans="4:4">
      <c r="D2790" s="141"/>
    </row>
    <row r="2791" spans="4:4">
      <c r="D2791" s="141"/>
    </row>
    <row r="2792" spans="4:4">
      <c r="D2792" s="141"/>
    </row>
    <row r="2793" spans="4:4">
      <c r="D2793" s="141"/>
    </row>
    <row r="2794" spans="4:4">
      <c r="D2794" s="141"/>
    </row>
    <row r="2795" spans="4:4">
      <c r="D2795" s="141"/>
    </row>
    <row r="2796" spans="4:4">
      <c r="D2796" s="141"/>
    </row>
    <row r="2797" spans="4:4">
      <c r="D2797" s="141"/>
    </row>
    <row r="2798" spans="4:4">
      <c r="D2798" s="141"/>
    </row>
    <row r="2799" spans="4:4">
      <c r="D2799" s="141"/>
    </row>
    <row r="2800" spans="4:4">
      <c r="D2800" s="141"/>
    </row>
    <row r="2801" spans="4:4">
      <c r="D2801" s="141"/>
    </row>
    <row r="2802" spans="4:4">
      <c r="D2802" s="141"/>
    </row>
    <row r="2803" spans="4:4">
      <c r="D2803" s="141"/>
    </row>
    <row r="2804" spans="4:4">
      <c r="D2804" s="141"/>
    </row>
    <row r="2805" spans="4:4">
      <c r="D2805" s="141"/>
    </row>
    <row r="2806" spans="4:4">
      <c r="D2806" s="141"/>
    </row>
    <row r="2807" spans="4:4">
      <c r="D2807" s="141"/>
    </row>
    <row r="2808" spans="4:4">
      <c r="D2808" s="141"/>
    </row>
    <row r="2809" spans="4:4">
      <c r="D2809" s="141"/>
    </row>
    <row r="2810" spans="4:4">
      <c r="D2810" s="141"/>
    </row>
    <row r="2811" spans="4:4">
      <c r="D2811" s="141"/>
    </row>
    <row r="2812" spans="4:4">
      <c r="D2812" s="141"/>
    </row>
    <row r="2813" spans="4:4">
      <c r="D2813" s="141"/>
    </row>
    <row r="2814" spans="4:4">
      <c r="D2814" s="141"/>
    </row>
    <row r="2815" spans="4:4">
      <c r="D2815" s="141"/>
    </row>
    <row r="2816" spans="4:4">
      <c r="D2816" s="141"/>
    </row>
    <row r="2817" spans="4:4">
      <c r="D2817" s="141"/>
    </row>
    <row r="2818" spans="4:4">
      <c r="D2818" s="141"/>
    </row>
    <row r="2819" spans="4:4">
      <c r="D2819" s="141"/>
    </row>
    <row r="2820" spans="4:4">
      <c r="D2820" s="141"/>
    </row>
    <row r="2821" spans="4:4">
      <c r="D2821" s="141"/>
    </row>
    <row r="2822" spans="4:4">
      <c r="D2822" s="141"/>
    </row>
    <row r="2823" spans="4:4">
      <c r="D2823" s="141"/>
    </row>
    <row r="2824" spans="4:4">
      <c r="D2824" s="141"/>
    </row>
    <row r="2825" spans="4:4">
      <c r="D2825" s="141"/>
    </row>
    <row r="2826" spans="4:4">
      <c r="D2826" s="141"/>
    </row>
    <row r="2827" spans="4:4">
      <c r="D2827" s="141"/>
    </row>
    <row r="2828" spans="4:4">
      <c r="D2828" s="141"/>
    </row>
    <row r="2829" spans="4:4">
      <c r="D2829" s="141"/>
    </row>
    <row r="2830" spans="4:4">
      <c r="D2830" s="141"/>
    </row>
    <row r="2831" spans="4:4">
      <c r="D2831" s="141"/>
    </row>
    <row r="2832" spans="4:4">
      <c r="D2832" s="141"/>
    </row>
    <row r="2833" spans="4:4">
      <c r="D2833" s="141"/>
    </row>
    <row r="2834" spans="4:4">
      <c r="D2834" s="141"/>
    </row>
    <row r="2835" spans="4:4">
      <c r="D2835" s="141"/>
    </row>
    <row r="2836" spans="4:4">
      <c r="D2836" s="141"/>
    </row>
    <row r="2837" spans="4:4">
      <c r="D2837" s="141"/>
    </row>
    <row r="2838" spans="4:4">
      <c r="D2838" s="141"/>
    </row>
    <row r="2839" spans="4:4">
      <c r="D2839" s="141"/>
    </row>
    <row r="2840" spans="4:4">
      <c r="D2840" s="141"/>
    </row>
    <row r="2841" spans="4:4">
      <c r="D2841" s="141"/>
    </row>
    <row r="2842" spans="4:4">
      <c r="D2842" s="141"/>
    </row>
    <row r="2843" spans="4:4">
      <c r="D2843" s="141"/>
    </row>
    <row r="2844" spans="4:4">
      <c r="D2844" s="141"/>
    </row>
    <row r="2845" spans="4:4">
      <c r="D2845" s="141"/>
    </row>
    <row r="2846" spans="4:4">
      <c r="D2846" s="141"/>
    </row>
    <row r="2847" spans="4:4">
      <c r="D2847" s="141"/>
    </row>
    <row r="2848" spans="4:4">
      <c r="D2848" s="141"/>
    </row>
    <row r="2849" spans="4:4">
      <c r="D2849" s="141"/>
    </row>
    <row r="2850" spans="4:4">
      <c r="D2850" s="141"/>
    </row>
    <row r="2851" spans="4:4">
      <c r="D2851" s="141"/>
    </row>
    <row r="2852" spans="4:4">
      <c r="D2852" s="141"/>
    </row>
    <row r="2853" spans="4:4">
      <c r="D2853" s="141"/>
    </row>
    <row r="2854" spans="4:4">
      <c r="D2854" s="141"/>
    </row>
    <row r="2855" spans="4:4">
      <c r="D2855" s="141"/>
    </row>
    <row r="2856" spans="4:4">
      <c r="D2856" s="141"/>
    </row>
    <row r="2857" spans="4:4">
      <c r="D2857" s="141"/>
    </row>
    <row r="2858" spans="4:4">
      <c r="D2858" s="141"/>
    </row>
    <row r="2859" spans="4:4">
      <c r="D2859" s="141"/>
    </row>
    <row r="2860" spans="4:4">
      <c r="D2860" s="141"/>
    </row>
    <row r="2861" spans="4:4">
      <c r="D2861" s="141"/>
    </row>
    <row r="2862" spans="4:4">
      <c r="D2862" s="141"/>
    </row>
    <row r="2863" spans="4:4">
      <c r="D2863" s="141"/>
    </row>
    <row r="2864" spans="4:4">
      <c r="D2864" s="141"/>
    </row>
    <row r="2865" spans="4:4">
      <c r="D2865" s="141"/>
    </row>
    <row r="2866" spans="4:4">
      <c r="D2866" s="141"/>
    </row>
    <row r="2867" spans="4:4">
      <c r="D2867" s="141"/>
    </row>
    <row r="2868" spans="4:4">
      <c r="D2868" s="141"/>
    </row>
    <row r="2869" spans="4:4">
      <c r="D2869" s="141"/>
    </row>
    <row r="2870" spans="4:4">
      <c r="D2870" s="141"/>
    </row>
    <row r="2871" spans="4:4">
      <c r="D2871" s="141"/>
    </row>
    <row r="2872" spans="4:4">
      <c r="D2872" s="141"/>
    </row>
    <row r="2873" spans="4:4">
      <c r="D2873" s="141"/>
    </row>
    <row r="2874" spans="4:4">
      <c r="D2874" s="141"/>
    </row>
    <row r="2875" spans="4:4">
      <c r="D2875" s="141"/>
    </row>
    <row r="2876" spans="4:4">
      <c r="D2876" s="141"/>
    </row>
    <row r="2877" spans="4:4">
      <c r="D2877" s="141"/>
    </row>
    <row r="2878" spans="4:4">
      <c r="D2878" s="141"/>
    </row>
    <row r="2879" spans="4:4">
      <c r="D2879" s="141"/>
    </row>
    <row r="2880" spans="4:4">
      <c r="D2880" s="141"/>
    </row>
    <row r="2881" spans="4:4">
      <c r="D2881" s="141"/>
    </row>
    <row r="2882" spans="4:4">
      <c r="D2882" s="141"/>
    </row>
    <row r="2883" spans="4:4">
      <c r="D2883" s="141"/>
    </row>
    <row r="2884" spans="4:4">
      <c r="D2884" s="141"/>
    </row>
    <row r="2885" spans="4:4">
      <c r="D2885" s="141"/>
    </row>
    <row r="2886" spans="4:4">
      <c r="D2886" s="141"/>
    </row>
    <row r="2887" spans="4:4">
      <c r="D2887" s="141"/>
    </row>
    <row r="2888" spans="4:4">
      <c r="D2888" s="141"/>
    </row>
    <row r="2889" spans="4:4">
      <c r="D2889" s="141"/>
    </row>
    <row r="2890" spans="4:4">
      <c r="D2890" s="141"/>
    </row>
    <row r="2891" spans="4:4">
      <c r="D2891" s="141"/>
    </row>
    <row r="2892" spans="4:4">
      <c r="D2892" s="141"/>
    </row>
    <row r="2893" spans="4:4">
      <c r="D2893" s="141"/>
    </row>
    <row r="2894" spans="4:4">
      <c r="D2894" s="141"/>
    </row>
    <row r="2895" spans="4:4">
      <c r="D2895" s="141"/>
    </row>
    <row r="2896" spans="4:4">
      <c r="D2896" s="141"/>
    </row>
    <row r="2897" spans="4:4">
      <c r="D2897" s="141"/>
    </row>
    <row r="2898" spans="4:4">
      <c r="D2898" s="141"/>
    </row>
    <row r="2899" spans="4:4">
      <c r="D2899" s="141"/>
    </row>
    <row r="2900" spans="4:4">
      <c r="D2900" s="141"/>
    </row>
    <row r="2901" spans="4:4">
      <c r="D2901" s="141"/>
    </row>
    <row r="2902" spans="4:4">
      <c r="D2902" s="141"/>
    </row>
    <row r="2903" spans="4:4">
      <c r="D2903" s="141"/>
    </row>
    <row r="2904" spans="4:4">
      <c r="D2904" s="141"/>
    </row>
    <row r="2905" spans="4:4">
      <c r="D2905" s="141"/>
    </row>
    <row r="2906" spans="4:4">
      <c r="D2906" s="141"/>
    </row>
    <row r="2907" spans="4:4">
      <c r="D2907" s="141"/>
    </row>
    <row r="2908" spans="4:4">
      <c r="D2908" s="141"/>
    </row>
    <row r="2909" spans="4:4">
      <c r="D2909" s="141"/>
    </row>
    <row r="2910" spans="4:4">
      <c r="D2910" s="141"/>
    </row>
    <row r="2911" spans="4:4">
      <c r="D2911" s="141"/>
    </row>
    <row r="2912" spans="4:4">
      <c r="D2912" s="141"/>
    </row>
    <row r="2913" spans="4:4">
      <c r="D2913" s="141"/>
    </row>
    <row r="2914" spans="4:4">
      <c r="D2914" s="141"/>
    </row>
    <row r="2915" spans="4:4">
      <c r="D2915" s="141"/>
    </row>
    <row r="2916" spans="4:4">
      <c r="D2916" s="141"/>
    </row>
    <row r="2917" spans="4:4">
      <c r="D2917" s="141"/>
    </row>
    <row r="2918" spans="4:4">
      <c r="D2918" s="141"/>
    </row>
    <row r="2919" spans="4:4">
      <c r="D2919" s="141"/>
    </row>
    <row r="2920" spans="4:4">
      <c r="D2920" s="141"/>
    </row>
    <row r="2921" spans="4:4">
      <c r="D2921" s="141"/>
    </row>
    <row r="2922" spans="4:4">
      <c r="D2922" s="141"/>
    </row>
    <row r="2923" spans="4:4">
      <c r="D2923" s="141"/>
    </row>
    <row r="2924" spans="4:4">
      <c r="D2924" s="141"/>
    </row>
    <row r="2925" spans="4:4">
      <c r="D2925" s="141"/>
    </row>
    <row r="2926" spans="4:4">
      <c r="D2926" s="141"/>
    </row>
    <row r="2927" spans="4:4">
      <c r="D2927" s="141"/>
    </row>
    <row r="2928" spans="4:4">
      <c r="D2928" s="141"/>
    </row>
    <row r="2929" spans="4:4">
      <c r="D2929" s="141"/>
    </row>
    <row r="2930" spans="4:4">
      <c r="D2930" s="141"/>
    </row>
    <row r="2931" spans="4:4">
      <c r="D2931" s="141"/>
    </row>
    <row r="2932" spans="4:4">
      <c r="D2932" s="141"/>
    </row>
    <row r="2933" spans="4:4">
      <c r="D2933" s="141"/>
    </row>
    <row r="2934" spans="4:4">
      <c r="D2934" s="141"/>
    </row>
    <row r="2935" spans="4:4">
      <c r="D2935" s="141"/>
    </row>
    <row r="2936" spans="4:4">
      <c r="D2936" s="141"/>
    </row>
    <row r="2937" spans="4:4">
      <c r="D2937" s="141"/>
    </row>
    <row r="2938" spans="4:4">
      <c r="D2938" s="141"/>
    </row>
    <row r="2939" spans="4:4">
      <c r="D2939" s="141"/>
    </row>
    <row r="2940" spans="4:4">
      <c r="D2940" s="141"/>
    </row>
    <row r="2941" spans="4:4">
      <c r="D2941" s="141"/>
    </row>
    <row r="2942" spans="4:4">
      <c r="D2942" s="141"/>
    </row>
    <row r="2943" spans="4:4">
      <c r="D2943" s="141"/>
    </row>
    <row r="2944" spans="4:4">
      <c r="D2944" s="141"/>
    </row>
    <row r="2945" spans="4:4">
      <c r="D2945" s="141"/>
    </row>
    <row r="2946" spans="4:4">
      <c r="D2946" s="141"/>
    </row>
    <row r="2947" spans="4:4">
      <c r="D2947" s="141"/>
    </row>
    <row r="2948" spans="4:4">
      <c r="D2948" s="141"/>
    </row>
    <row r="2949" spans="4:4">
      <c r="D2949" s="141"/>
    </row>
    <row r="2950" spans="4:4">
      <c r="D2950" s="141"/>
    </row>
    <row r="2951" spans="4:4">
      <c r="D2951" s="141"/>
    </row>
    <row r="2952" spans="4:4">
      <c r="D2952" s="141"/>
    </row>
    <row r="2953" spans="4:4">
      <c r="D2953" s="141"/>
    </row>
    <row r="2954" spans="4:4">
      <c r="D2954" s="141"/>
    </row>
    <row r="2955" spans="4:4">
      <c r="D2955" s="141"/>
    </row>
    <row r="2956" spans="4:4">
      <c r="D2956" s="141"/>
    </row>
    <row r="2957" spans="4:4">
      <c r="D2957" s="141"/>
    </row>
    <row r="2958" spans="4:4">
      <c r="D2958" s="141"/>
    </row>
    <row r="2959" spans="4:4">
      <c r="D2959" s="141"/>
    </row>
    <row r="2960" spans="4:4">
      <c r="D2960" s="141"/>
    </row>
    <row r="2961" spans="4:4">
      <c r="D2961" s="141"/>
    </row>
    <row r="2962" spans="4:4">
      <c r="D2962" s="141"/>
    </row>
    <row r="2963" spans="4:4">
      <c r="D2963" s="141"/>
    </row>
    <row r="2964" spans="4:4">
      <c r="D2964" s="141"/>
    </row>
    <row r="2965" spans="4:4">
      <c r="D2965" s="141"/>
    </row>
    <row r="2966" spans="4:4">
      <c r="D2966" s="141"/>
    </row>
    <row r="2967" spans="4:4">
      <c r="D2967" s="141"/>
    </row>
    <row r="2968" spans="4:4">
      <c r="D2968" s="141"/>
    </row>
    <row r="2969" spans="4:4">
      <c r="D2969" s="141"/>
    </row>
    <row r="2970" spans="4:4">
      <c r="D2970" s="141"/>
    </row>
    <row r="2971" spans="4:4">
      <c r="D2971" s="141"/>
    </row>
    <row r="2972" spans="4:4">
      <c r="D2972" s="141"/>
    </row>
    <row r="2973" spans="4:4">
      <c r="D2973" s="141"/>
    </row>
    <row r="2974" spans="4:4">
      <c r="D2974" s="141"/>
    </row>
    <row r="2975" spans="4:4">
      <c r="D2975" s="141"/>
    </row>
    <row r="2976" spans="4:4">
      <c r="D2976" s="141"/>
    </row>
    <row r="2977" spans="4:4">
      <c r="D2977" s="141"/>
    </row>
    <row r="2978" spans="4:4">
      <c r="D2978" s="141"/>
    </row>
    <row r="2979" spans="4:4">
      <c r="D2979" s="141"/>
    </row>
    <row r="2980" spans="4:4">
      <c r="D2980" s="141"/>
    </row>
    <row r="2981" spans="4:4">
      <c r="D2981" s="141"/>
    </row>
    <row r="2982" spans="4:4">
      <c r="D2982" s="141"/>
    </row>
    <row r="2983" spans="4:4">
      <c r="D2983" s="141"/>
    </row>
    <row r="2984" spans="4:4">
      <c r="D2984" s="141"/>
    </row>
    <row r="2985" spans="4:4">
      <c r="D2985" s="141"/>
    </row>
    <row r="2986" spans="4:4">
      <c r="D2986" s="141"/>
    </row>
    <row r="2987" spans="4:4">
      <c r="D2987" s="141"/>
    </row>
    <row r="2988" spans="4:4">
      <c r="D2988" s="141"/>
    </row>
    <row r="2989" spans="4:4">
      <c r="D2989" s="141"/>
    </row>
    <row r="2990" spans="4:4">
      <c r="D2990" s="141"/>
    </row>
    <row r="2991" spans="4:4">
      <c r="D2991" s="141"/>
    </row>
    <row r="2992" spans="4:4">
      <c r="D2992" s="141"/>
    </row>
    <row r="2993" spans="4:4">
      <c r="D2993" s="141"/>
    </row>
    <row r="2994" spans="4:4">
      <c r="D2994" s="141"/>
    </row>
    <row r="2995" spans="4:4">
      <c r="D2995" s="141"/>
    </row>
    <row r="2996" spans="4:4">
      <c r="D2996" s="141"/>
    </row>
    <row r="2997" spans="4:4">
      <c r="D2997" s="141"/>
    </row>
    <row r="2998" spans="4:4">
      <c r="D2998" s="141"/>
    </row>
    <row r="2999" spans="4:4">
      <c r="D2999" s="141"/>
    </row>
    <row r="3000" spans="4:4">
      <c r="D3000" s="141"/>
    </row>
    <row r="3001" spans="4:4">
      <c r="D3001" s="141"/>
    </row>
    <row r="3002" spans="4:4">
      <c r="D3002" s="141"/>
    </row>
    <row r="3003" spans="4:4">
      <c r="D3003" s="141"/>
    </row>
    <row r="3004" spans="4:4">
      <c r="D3004" s="141"/>
    </row>
    <row r="3005" spans="4:4">
      <c r="D3005" s="141"/>
    </row>
    <row r="3006" spans="4:4">
      <c r="D3006" s="141"/>
    </row>
    <row r="3007" spans="4:4">
      <c r="D3007" s="141"/>
    </row>
    <row r="3008" spans="4:4">
      <c r="D3008" s="141"/>
    </row>
    <row r="3009" spans="4:4">
      <c r="D3009" s="141"/>
    </row>
    <row r="3010" spans="4:4">
      <c r="D3010" s="141"/>
    </row>
    <row r="3011" spans="4:4">
      <c r="D3011" s="141"/>
    </row>
    <row r="3012" spans="4:4">
      <c r="D3012" s="141"/>
    </row>
    <row r="3013" spans="4:4">
      <c r="D3013" s="141"/>
    </row>
    <row r="3014" spans="4:4">
      <c r="D3014" s="141"/>
    </row>
    <row r="3015" spans="4:4">
      <c r="D3015" s="141"/>
    </row>
    <row r="3016" spans="4:4">
      <c r="D3016" s="141"/>
    </row>
    <row r="3017" spans="4:4">
      <c r="D3017" s="141"/>
    </row>
    <row r="3018" spans="4:4">
      <c r="D3018" s="141"/>
    </row>
    <row r="3019" spans="4:4">
      <c r="D3019" s="141"/>
    </row>
    <row r="3020" spans="4:4">
      <c r="D3020" s="141"/>
    </row>
    <row r="3021" spans="4:4">
      <c r="D3021" s="141"/>
    </row>
    <row r="3022" spans="4:4">
      <c r="D3022" s="141"/>
    </row>
    <row r="3023" spans="4:4">
      <c r="D3023" s="141"/>
    </row>
    <row r="3024" spans="4:4">
      <c r="D3024" s="141"/>
    </row>
    <row r="3025" spans="4:4">
      <c r="D3025" s="141"/>
    </row>
    <row r="3026" spans="4:4">
      <c r="D3026" s="141"/>
    </row>
    <row r="3027" spans="4:4">
      <c r="D3027" s="141"/>
    </row>
    <row r="3028" spans="4:4">
      <c r="D3028" s="141"/>
    </row>
    <row r="3029" spans="4:4">
      <c r="D3029" s="141"/>
    </row>
    <row r="3030" spans="4:4">
      <c r="D3030" s="141"/>
    </row>
    <row r="3031" spans="4:4">
      <c r="D3031" s="141"/>
    </row>
    <row r="3032" spans="4:4">
      <c r="D3032" s="141"/>
    </row>
    <row r="3033" spans="4:4">
      <c r="D3033" s="141"/>
    </row>
    <row r="3034" spans="4:4">
      <c r="D3034" s="141"/>
    </row>
    <row r="3035" spans="4:4">
      <c r="D3035" s="141"/>
    </row>
    <row r="3036" spans="4:4">
      <c r="D3036" s="141"/>
    </row>
    <row r="3037" spans="4:4">
      <c r="D3037" s="141"/>
    </row>
    <row r="3038" spans="4:4">
      <c r="D3038" s="141"/>
    </row>
    <row r="3039" spans="4:4">
      <c r="D3039" s="141"/>
    </row>
    <row r="3040" spans="4:4">
      <c r="D3040" s="141"/>
    </row>
    <row r="3041" spans="4:4">
      <c r="D3041" s="141"/>
    </row>
    <row r="3042" spans="4:4">
      <c r="D3042" s="141"/>
    </row>
    <row r="3043" spans="4:4">
      <c r="D3043" s="141"/>
    </row>
    <row r="3044" spans="4:4">
      <c r="D3044" s="141"/>
    </row>
    <row r="3045" spans="4:4">
      <c r="D3045" s="141"/>
    </row>
    <row r="3046" spans="4:4">
      <c r="D3046" s="141"/>
    </row>
    <row r="3047" spans="4:4">
      <c r="D3047" s="141"/>
    </row>
    <row r="3048" spans="4:4">
      <c r="D3048" s="141"/>
    </row>
    <row r="3049" spans="4:4">
      <c r="D3049" s="141"/>
    </row>
    <row r="3050" spans="4:4">
      <c r="D3050" s="141"/>
    </row>
    <row r="3051" spans="4:4">
      <c r="D3051" s="141"/>
    </row>
    <row r="3052" spans="4:4">
      <c r="D3052" s="141"/>
    </row>
    <row r="3053" spans="4:4">
      <c r="D3053" s="141"/>
    </row>
    <row r="3054" spans="4:4">
      <c r="D3054" s="141"/>
    </row>
    <row r="3055" spans="4:4">
      <c r="D3055" s="141"/>
    </row>
    <row r="3056" spans="4:4">
      <c r="D3056" s="141"/>
    </row>
    <row r="3057" spans="4:4">
      <c r="D3057" s="141"/>
    </row>
    <row r="3058" spans="4:4">
      <c r="D3058" s="141"/>
    </row>
    <row r="3059" spans="4:4">
      <c r="D3059" s="141"/>
    </row>
    <row r="3060" spans="4:4">
      <c r="D3060" s="141"/>
    </row>
    <row r="3061" spans="4:4">
      <c r="D3061" s="141"/>
    </row>
    <row r="3062" spans="4:4">
      <c r="D3062" s="141"/>
    </row>
    <row r="3063" spans="4:4">
      <c r="D3063" s="141"/>
    </row>
    <row r="3064" spans="4:4">
      <c r="D3064" s="141"/>
    </row>
    <row r="3065" spans="4:4">
      <c r="D3065" s="141"/>
    </row>
    <row r="3066" spans="4:4">
      <c r="D3066" s="141"/>
    </row>
    <row r="3067" spans="4:4">
      <c r="D3067" s="141"/>
    </row>
    <row r="3068" spans="4:4">
      <c r="D3068" s="141"/>
    </row>
    <row r="3069" spans="4:4">
      <c r="D3069" s="141"/>
    </row>
    <row r="3070" spans="4:4">
      <c r="D3070" s="141"/>
    </row>
    <row r="3071" spans="4:4">
      <c r="D3071" s="141"/>
    </row>
    <row r="3072" spans="4:4">
      <c r="D3072" s="141"/>
    </row>
    <row r="3073" spans="4:4">
      <c r="D3073" s="141"/>
    </row>
    <row r="3074" spans="4:4">
      <c r="D3074" s="141"/>
    </row>
    <row r="3075" spans="4:4">
      <c r="D3075" s="141"/>
    </row>
    <row r="3076" spans="4:4">
      <c r="D3076" s="141"/>
    </row>
    <row r="3077" spans="4:4">
      <c r="D3077" s="141"/>
    </row>
    <row r="3078" spans="4:4">
      <c r="D3078" s="141"/>
    </row>
    <row r="3079" spans="4:4">
      <c r="D3079" s="141"/>
    </row>
    <row r="3080" spans="4:4">
      <c r="D3080" s="141"/>
    </row>
    <row r="3081" spans="4:4">
      <c r="D3081" s="141"/>
    </row>
    <row r="3082" spans="4:4">
      <c r="D3082" s="141"/>
    </row>
    <row r="3083" spans="4:4">
      <c r="D3083" s="141"/>
    </row>
    <row r="3084" spans="4:4">
      <c r="D3084" s="141"/>
    </row>
    <row r="3085" spans="4:4">
      <c r="D3085" s="141"/>
    </row>
    <row r="3086" spans="4:4">
      <c r="D3086" s="141"/>
    </row>
    <row r="3087" spans="4:4">
      <c r="D3087" s="141"/>
    </row>
    <row r="3088" spans="4:4">
      <c r="D3088" s="141"/>
    </row>
    <row r="3089" spans="4:4">
      <c r="D3089" s="141"/>
    </row>
    <row r="3090" spans="4:4">
      <c r="D3090" s="141"/>
    </row>
    <row r="3091" spans="4:4">
      <c r="D3091" s="141"/>
    </row>
    <row r="3092" spans="4:4">
      <c r="D3092" s="141"/>
    </row>
    <row r="3093" spans="4:4">
      <c r="D3093" s="141"/>
    </row>
    <row r="3094" spans="4:4">
      <c r="D3094" s="141"/>
    </row>
    <row r="3095" spans="4:4">
      <c r="D3095" s="141"/>
    </row>
    <row r="3096" spans="4:4">
      <c r="D3096" s="141"/>
    </row>
    <row r="3097" spans="4:4">
      <c r="D3097" s="141"/>
    </row>
    <row r="3098" spans="4:4">
      <c r="D3098" s="141"/>
    </row>
    <row r="3099" spans="4:4">
      <c r="D3099" s="141"/>
    </row>
    <row r="3100" spans="4:4">
      <c r="D3100" s="141"/>
    </row>
    <row r="3101" spans="4:4">
      <c r="D3101" s="141"/>
    </row>
    <row r="3102" spans="4:4">
      <c r="D3102" s="141"/>
    </row>
    <row r="3103" spans="4:4">
      <c r="D3103" s="141"/>
    </row>
    <row r="3104" spans="4:4">
      <c r="D3104" s="141"/>
    </row>
    <row r="3105" spans="4:4">
      <c r="D3105" s="141"/>
    </row>
    <row r="3106" spans="4:4">
      <c r="D3106" s="141"/>
    </row>
    <row r="3107" spans="4:4">
      <c r="D3107" s="141"/>
    </row>
    <row r="3108" spans="4:4">
      <c r="D3108" s="141"/>
    </row>
    <row r="3109" spans="4:4">
      <c r="D3109" s="141"/>
    </row>
    <row r="3110" spans="4:4">
      <c r="D3110" s="141"/>
    </row>
    <row r="3111" spans="4:4">
      <c r="D3111" s="141"/>
    </row>
    <row r="3112" spans="4:4">
      <c r="D3112" s="141"/>
    </row>
    <row r="3113" spans="4:4">
      <c r="D3113" s="141"/>
    </row>
    <row r="3114" spans="4:4">
      <c r="D3114" s="141"/>
    </row>
    <row r="3115" spans="4:4">
      <c r="D3115" s="141"/>
    </row>
    <row r="3116" spans="4:4">
      <c r="D3116" s="141"/>
    </row>
    <row r="3117" spans="4:4">
      <c r="D3117" s="141"/>
    </row>
    <row r="3118" spans="4:4">
      <c r="D3118" s="141"/>
    </row>
    <row r="3119" spans="4:4">
      <c r="D3119" s="141"/>
    </row>
    <row r="3120" spans="4:4">
      <c r="D3120" s="141"/>
    </row>
    <row r="3121" spans="4:4">
      <c r="D3121" s="141"/>
    </row>
    <row r="3122" spans="4:4">
      <c r="D3122" s="141"/>
    </row>
    <row r="3123" spans="4:4">
      <c r="D3123" s="141"/>
    </row>
    <row r="3124" spans="4:4">
      <c r="D3124" s="141"/>
    </row>
    <row r="3125" spans="4:4">
      <c r="D3125" s="141"/>
    </row>
    <row r="3126" spans="4:4">
      <c r="D3126" s="141"/>
    </row>
    <row r="3127" spans="4:4">
      <c r="D3127" s="141"/>
    </row>
    <row r="3128" spans="4:4">
      <c r="D3128" s="141"/>
    </row>
    <row r="3129" spans="4:4">
      <c r="D3129" s="141"/>
    </row>
    <row r="3130" spans="4:4">
      <c r="D3130" s="141"/>
    </row>
    <row r="3131" spans="4:4">
      <c r="D3131" s="141"/>
    </row>
    <row r="3132" spans="4:4">
      <c r="D3132" s="141"/>
    </row>
    <row r="3133" spans="4:4">
      <c r="D3133" s="141"/>
    </row>
    <row r="3134" spans="4:4">
      <c r="D3134" s="141"/>
    </row>
    <row r="3135" spans="4:4">
      <c r="D3135" s="141"/>
    </row>
    <row r="3136" spans="4:4">
      <c r="D3136" s="141"/>
    </row>
    <row r="3137" spans="4:4">
      <c r="D3137" s="141"/>
    </row>
    <row r="3138" spans="4:4">
      <c r="D3138" s="141"/>
    </row>
    <row r="3139" spans="4:4">
      <c r="D3139" s="141"/>
    </row>
    <row r="3140" spans="4:4">
      <c r="D3140" s="141"/>
    </row>
    <row r="3141" spans="4:4">
      <c r="D3141" s="141"/>
    </row>
    <row r="3142" spans="4:4">
      <c r="D3142" s="141"/>
    </row>
    <row r="3143" spans="4:4">
      <c r="D3143" s="141"/>
    </row>
    <row r="3144" spans="4:4">
      <c r="D3144" s="141"/>
    </row>
    <row r="3145" spans="4:4">
      <c r="D3145" s="141"/>
    </row>
    <row r="3146" spans="4:4">
      <c r="D3146" s="141"/>
    </row>
    <row r="3147" spans="4:4">
      <c r="D3147" s="141"/>
    </row>
    <row r="3148" spans="4:4">
      <c r="D3148" s="141"/>
    </row>
    <row r="3149" spans="4:4">
      <c r="D3149" s="141"/>
    </row>
    <row r="3150" spans="4:4">
      <c r="D3150" s="141"/>
    </row>
    <row r="3151" spans="4:4">
      <c r="D3151" s="141"/>
    </row>
    <row r="3152" spans="4:4">
      <c r="D3152" s="141"/>
    </row>
    <row r="3153" spans="4:4">
      <c r="D3153" s="141"/>
    </row>
    <row r="3154" spans="4:4">
      <c r="D3154" s="141"/>
    </row>
    <row r="3155" spans="4:4">
      <c r="D3155" s="141"/>
    </row>
    <row r="3156" spans="4:4">
      <c r="D3156" s="141"/>
    </row>
    <row r="3157" spans="4:4">
      <c r="D3157" s="141"/>
    </row>
    <row r="3158" spans="4:4">
      <c r="D3158" s="141"/>
    </row>
    <row r="3159" spans="4:4">
      <c r="D3159" s="141"/>
    </row>
    <row r="3160" spans="4:4">
      <c r="D3160" s="141"/>
    </row>
    <row r="3161" spans="4:4">
      <c r="D3161" s="141"/>
    </row>
    <row r="3162" spans="4:4">
      <c r="D3162" s="141"/>
    </row>
    <row r="3163" spans="4:4">
      <c r="D3163" s="141"/>
    </row>
    <row r="3164" spans="4:4">
      <c r="D3164" s="141"/>
    </row>
    <row r="3165" spans="4:4">
      <c r="D3165" s="141"/>
    </row>
    <row r="3166" spans="4:4">
      <c r="D3166" s="141"/>
    </row>
    <row r="3167" spans="4:4">
      <c r="D3167" s="141"/>
    </row>
    <row r="3168" spans="4:4">
      <c r="D3168" s="141"/>
    </row>
    <row r="3169" spans="4:4">
      <c r="D3169" s="141"/>
    </row>
    <row r="3170" spans="4:4">
      <c r="D3170" s="141"/>
    </row>
    <row r="3171" spans="4:4">
      <c r="D3171" s="141"/>
    </row>
    <row r="3172" spans="4:4">
      <c r="D3172" s="141"/>
    </row>
    <row r="3173" spans="4:4">
      <c r="D3173" s="141"/>
    </row>
    <row r="3174" spans="4:4">
      <c r="D3174" s="141"/>
    </row>
    <row r="3175" spans="4:4">
      <c r="D3175" s="141"/>
    </row>
    <row r="3176" spans="4:4">
      <c r="D3176" s="141"/>
    </row>
    <row r="3177" spans="4:4">
      <c r="D3177" s="141"/>
    </row>
    <row r="3178" spans="4:4">
      <c r="D3178" s="141"/>
    </row>
    <row r="3179" spans="4:4">
      <c r="D3179" s="141"/>
    </row>
    <row r="3180" spans="4:4">
      <c r="D3180" s="141"/>
    </row>
    <row r="3181" spans="4:4">
      <c r="D3181" s="141"/>
    </row>
    <row r="3182" spans="4:4">
      <c r="D3182" s="141"/>
    </row>
    <row r="3183" spans="4:4">
      <c r="D3183" s="141"/>
    </row>
    <row r="3184" spans="4:4">
      <c r="D3184" s="141"/>
    </row>
    <row r="3185" spans="4:4">
      <c r="D3185" s="141"/>
    </row>
    <row r="3186" spans="4:4">
      <c r="D3186" s="141"/>
    </row>
    <row r="3187" spans="4:4">
      <c r="D3187" s="141"/>
    </row>
    <row r="3188" spans="4:4">
      <c r="D3188" s="141"/>
    </row>
    <row r="3189" spans="4:4">
      <c r="D3189" s="141"/>
    </row>
    <row r="3190" spans="4:4">
      <c r="D3190" s="141"/>
    </row>
    <row r="3191" spans="4:4">
      <c r="D3191" s="141"/>
    </row>
    <row r="3192" spans="4:4">
      <c r="D3192" s="141"/>
    </row>
    <row r="3193" spans="4:4">
      <c r="D3193" s="141"/>
    </row>
    <row r="3194" spans="4:4">
      <c r="D3194" s="141"/>
    </row>
    <row r="3195" spans="4:4">
      <c r="D3195" s="141"/>
    </row>
    <row r="3196" spans="4:4">
      <c r="D3196" s="141"/>
    </row>
    <row r="3197" spans="4:4">
      <c r="D3197" s="141"/>
    </row>
    <row r="3198" spans="4:4">
      <c r="D3198" s="141"/>
    </row>
    <row r="3199" spans="4:4">
      <c r="D3199" s="141"/>
    </row>
    <row r="3200" spans="4:4">
      <c r="D3200" s="141"/>
    </row>
    <row r="3201" spans="4:4">
      <c r="D3201" s="141"/>
    </row>
    <row r="3202" spans="4:4">
      <c r="D3202" s="141"/>
    </row>
    <row r="3203" spans="4:4">
      <c r="D3203" s="141"/>
    </row>
    <row r="3204" spans="4:4">
      <c r="D3204" s="141"/>
    </row>
    <row r="3205" spans="4:4">
      <c r="D3205" s="141"/>
    </row>
    <row r="3206" spans="4:4">
      <c r="D3206" s="141"/>
    </row>
    <row r="3207" spans="4:4">
      <c r="D3207" s="141"/>
    </row>
    <row r="3208" spans="4:4">
      <c r="D3208" s="141"/>
    </row>
    <row r="3209" spans="4:4">
      <c r="D3209" s="141"/>
    </row>
    <row r="3210" spans="4:4">
      <c r="D3210" s="141"/>
    </row>
    <row r="3211" spans="4:4">
      <c r="D3211" s="141"/>
    </row>
    <row r="3212" spans="4:4">
      <c r="D3212" s="141"/>
    </row>
    <row r="3213" spans="4:4">
      <c r="D3213" s="141"/>
    </row>
    <row r="3214" spans="4:4">
      <c r="D3214" s="141"/>
    </row>
    <row r="3215" spans="4:4">
      <c r="D3215" s="141"/>
    </row>
    <row r="3216" spans="4:4">
      <c r="D3216" s="141"/>
    </row>
    <row r="3217" spans="4:4">
      <c r="D3217" s="141"/>
    </row>
    <row r="3218" spans="4:4">
      <c r="D3218" s="141"/>
    </row>
    <row r="3219" spans="4:4">
      <c r="D3219" s="141"/>
    </row>
    <row r="3220" spans="4:4">
      <c r="D3220" s="141"/>
    </row>
    <row r="3221" spans="4:4">
      <c r="D3221" s="141"/>
    </row>
    <row r="3222" spans="4:4">
      <c r="D3222" s="141"/>
    </row>
    <row r="3223" spans="4:4">
      <c r="D3223" s="141"/>
    </row>
    <row r="3224" spans="4:4">
      <c r="D3224" s="141"/>
    </row>
    <row r="3225" spans="4:4">
      <c r="D3225" s="141"/>
    </row>
    <row r="3226" spans="4:4">
      <c r="D3226" s="141"/>
    </row>
    <row r="3227" spans="4:4">
      <c r="D3227" s="141"/>
    </row>
    <row r="3228" spans="4:4">
      <c r="D3228" s="141"/>
    </row>
    <row r="3229" spans="4:4">
      <c r="D3229" s="141"/>
    </row>
    <row r="3230" spans="4:4">
      <c r="D3230" s="141"/>
    </row>
    <row r="3231" spans="4:4">
      <c r="D3231" s="141"/>
    </row>
    <row r="3232" spans="4:4">
      <c r="D3232" s="141"/>
    </row>
    <row r="3233" spans="4:4">
      <c r="D3233" s="141"/>
    </row>
    <row r="3234" spans="4:4">
      <c r="D3234" s="141"/>
    </row>
    <row r="3235" spans="4:4">
      <c r="D3235" s="141"/>
    </row>
    <row r="3236" spans="4:4">
      <c r="D3236" s="141"/>
    </row>
    <row r="3237" spans="4:4">
      <c r="D3237" s="141"/>
    </row>
    <row r="3238" spans="4:4">
      <c r="D3238" s="141"/>
    </row>
    <row r="3239" spans="4:4">
      <c r="D3239" s="141"/>
    </row>
    <row r="3240" spans="4:4">
      <c r="D3240" s="141"/>
    </row>
    <row r="3241" spans="4:4">
      <c r="D3241" s="141"/>
    </row>
    <row r="3242" spans="4:4">
      <c r="D3242" s="141"/>
    </row>
    <row r="3243" spans="4:4">
      <c r="D3243" s="141"/>
    </row>
    <row r="3244" spans="4:4">
      <c r="D3244" s="141"/>
    </row>
    <row r="3245" spans="4:4">
      <c r="D3245" s="141"/>
    </row>
    <row r="3246" spans="4:4">
      <c r="D3246" s="141"/>
    </row>
    <row r="3247" spans="4:4">
      <c r="D3247" s="141"/>
    </row>
    <row r="3248" spans="4:4">
      <c r="D3248" s="141"/>
    </row>
    <row r="3249" spans="4:4">
      <c r="D3249" s="141"/>
    </row>
    <row r="3250" spans="4:4">
      <c r="D3250" s="141"/>
    </row>
    <row r="3251" spans="4:4">
      <c r="D3251" s="141"/>
    </row>
    <row r="3252" spans="4:4">
      <c r="D3252" s="141"/>
    </row>
    <row r="3253" spans="4:4">
      <c r="D3253" s="141"/>
    </row>
    <row r="3254" spans="4:4">
      <c r="D3254" s="141"/>
    </row>
    <row r="3255" spans="4:4">
      <c r="D3255" s="141"/>
    </row>
    <row r="3256" spans="4:4">
      <c r="D3256" s="141"/>
    </row>
    <row r="3257" spans="4:4">
      <c r="D3257" s="141"/>
    </row>
    <row r="3258" spans="4:4">
      <c r="D3258" s="141"/>
    </row>
    <row r="3259" spans="4:4">
      <c r="D3259" s="141"/>
    </row>
    <row r="3260" spans="4:4">
      <c r="D3260" s="141"/>
    </row>
    <row r="3261" spans="4:4">
      <c r="D3261" s="141"/>
    </row>
    <row r="3262" spans="4:4">
      <c r="D3262" s="141"/>
    </row>
    <row r="3263" spans="4:4">
      <c r="D3263" s="141"/>
    </row>
    <row r="3264" spans="4:4">
      <c r="D3264" s="141"/>
    </row>
    <row r="3265" spans="4:4">
      <c r="D3265" s="141"/>
    </row>
    <row r="3266" spans="4:4">
      <c r="D3266" s="141"/>
    </row>
    <row r="3267" spans="4:4">
      <c r="D3267" s="141"/>
    </row>
    <row r="3268" spans="4:4">
      <c r="D3268" s="141"/>
    </row>
    <row r="3269" spans="4:4">
      <c r="D3269" s="141"/>
    </row>
    <row r="3270" spans="4:4">
      <c r="D3270" s="141"/>
    </row>
    <row r="3271" spans="4:4">
      <c r="D3271" s="141"/>
    </row>
    <row r="3272" spans="4:4">
      <c r="D3272" s="141"/>
    </row>
    <row r="3273" spans="4:4">
      <c r="D3273" s="141"/>
    </row>
    <row r="3274" spans="4:4">
      <c r="D3274" s="141"/>
    </row>
    <row r="3275" spans="4:4">
      <c r="D3275" s="141"/>
    </row>
    <row r="3276" spans="4:4">
      <c r="D3276" s="141"/>
    </row>
    <row r="3277" spans="4:4">
      <c r="D3277" s="141"/>
    </row>
    <row r="3278" spans="4:4">
      <c r="D3278" s="141"/>
    </row>
    <row r="3279" spans="4:4">
      <c r="D3279" s="141"/>
    </row>
    <row r="3280" spans="4:4">
      <c r="D3280" s="141"/>
    </row>
    <row r="3281" spans="4:4">
      <c r="D3281" s="141"/>
    </row>
    <row r="3282" spans="4:4">
      <c r="D3282" s="141"/>
    </row>
    <row r="3283" spans="4:4">
      <c r="D3283" s="141"/>
    </row>
    <row r="3284" spans="4:4">
      <c r="D3284" s="141"/>
    </row>
    <row r="3285" spans="4:4">
      <c r="D3285" s="141"/>
    </row>
    <row r="3286" spans="4:4">
      <c r="D3286" s="141"/>
    </row>
    <row r="3287" spans="4:4">
      <c r="D3287" s="141"/>
    </row>
    <row r="3288" spans="4:4">
      <c r="D3288" s="141"/>
    </row>
    <row r="3289" spans="4:4">
      <c r="D3289" s="141"/>
    </row>
    <row r="3290" spans="4:4">
      <c r="D3290" s="141"/>
    </row>
    <row r="3291" spans="4:4">
      <c r="D3291" s="141"/>
    </row>
    <row r="3292" spans="4:4">
      <c r="D3292" s="141"/>
    </row>
    <row r="3293" spans="4:4">
      <c r="D3293" s="141"/>
    </row>
    <row r="3294" spans="4:4">
      <c r="D3294" s="141"/>
    </row>
    <row r="3295" spans="4:4">
      <c r="D3295" s="141"/>
    </row>
    <row r="3296" spans="4:4">
      <c r="D3296" s="141"/>
    </row>
    <row r="3297" spans="4:4">
      <c r="D3297" s="141"/>
    </row>
    <row r="3298" spans="4:4">
      <c r="D3298" s="141"/>
    </row>
    <row r="3299" spans="4:4">
      <c r="D3299" s="141"/>
    </row>
    <row r="3300" spans="4:4">
      <c r="D3300" s="141"/>
    </row>
    <row r="3301" spans="4:4">
      <c r="D3301" s="141"/>
    </row>
    <row r="3302" spans="4:4">
      <c r="D3302" s="141"/>
    </row>
    <row r="3303" spans="4:4">
      <c r="D3303" s="141"/>
    </row>
    <row r="3304" spans="4:4">
      <c r="D3304" s="141"/>
    </row>
    <row r="3305" spans="4:4">
      <c r="D3305" s="141"/>
    </row>
    <row r="3306" spans="4:4">
      <c r="D3306" s="141"/>
    </row>
    <row r="3307" spans="4:4">
      <c r="D3307" s="141"/>
    </row>
    <row r="3308" spans="4:4">
      <c r="D3308" s="141"/>
    </row>
    <row r="3309" spans="4:4">
      <c r="D3309" s="141"/>
    </row>
    <row r="3310" spans="4:4">
      <c r="D3310" s="141"/>
    </row>
    <row r="3311" spans="4:4">
      <c r="D3311" s="141"/>
    </row>
    <row r="3312" spans="4:4">
      <c r="D3312" s="141"/>
    </row>
    <row r="3313" spans="4:4">
      <c r="D3313" s="141"/>
    </row>
    <row r="3314" spans="4:4">
      <c r="D3314" s="141"/>
    </row>
    <row r="3315" spans="4:4">
      <c r="D3315" s="141"/>
    </row>
    <row r="3316" spans="4:4">
      <c r="D3316" s="141"/>
    </row>
    <row r="3317" spans="4:4">
      <c r="D3317" s="141"/>
    </row>
    <row r="3318" spans="4:4">
      <c r="D3318" s="141"/>
    </row>
    <row r="3319" spans="4:4">
      <c r="D3319" s="141"/>
    </row>
    <row r="3320" spans="4:4">
      <c r="D3320" s="141"/>
    </row>
    <row r="3321" spans="4:4">
      <c r="D3321" s="141"/>
    </row>
    <row r="3322" spans="4:4">
      <c r="D3322" s="141"/>
    </row>
    <row r="3323" spans="4:4">
      <c r="D3323" s="141"/>
    </row>
    <row r="3324" spans="4:4">
      <c r="D3324" s="141"/>
    </row>
    <row r="3325" spans="4:4">
      <c r="D3325" s="141"/>
    </row>
    <row r="3326" spans="4:4">
      <c r="D3326" s="141"/>
    </row>
    <row r="3327" spans="4:4">
      <c r="D3327" s="141"/>
    </row>
    <row r="3328" spans="4:4">
      <c r="D3328" s="141"/>
    </row>
    <row r="3329" spans="4:4">
      <c r="D3329" s="141"/>
    </row>
    <row r="3330" spans="4:4">
      <c r="D3330" s="141"/>
    </row>
    <row r="3331" spans="4:4">
      <c r="D3331" s="141"/>
    </row>
    <row r="3332" spans="4:4">
      <c r="D3332" s="141"/>
    </row>
    <row r="3333" spans="4:4">
      <c r="D3333" s="141"/>
    </row>
    <row r="3334" spans="4:4">
      <c r="D3334" s="141"/>
    </row>
    <row r="3335" spans="4:4">
      <c r="D3335" s="141"/>
    </row>
    <row r="3336" spans="4:4">
      <c r="D3336" s="141"/>
    </row>
    <row r="3337" spans="4:4">
      <c r="D3337" s="141"/>
    </row>
    <row r="3338" spans="4:4">
      <c r="D3338" s="141"/>
    </row>
    <row r="3339" spans="4:4">
      <c r="D3339" s="141"/>
    </row>
    <row r="3340" spans="4:4">
      <c r="D3340" s="141"/>
    </row>
    <row r="3341" spans="4:4">
      <c r="D3341" s="141"/>
    </row>
    <row r="3342" spans="4:4">
      <c r="D3342" s="141"/>
    </row>
    <row r="3343" spans="4:4">
      <c r="D3343" s="141"/>
    </row>
    <row r="3344" spans="4:4">
      <c r="D3344" s="141"/>
    </row>
    <row r="3345" spans="4:4">
      <c r="D3345" s="141"/>
    </row>
    <row r="3346" spans="4:4">
      <c r="D3346" s="141"/>
    </row>
    <row r="3347" spans="4:4">
      <c r="D3347" s="141"/>
    </row>
    <row r="3348" spans="4:4">
      <c r="D3348" s="141"/>
    </row>
    <row r="3349" spans="4:4">
      <c r="D3349" s="141"/>
    </row>
    <row r="3350" spans="4:4">
      <c r="D3350" s="141"/>
    </row>
    <row r="3351" spans="4:4">
      <c r="D3351" s="141"/>
    </row>
    <row r="3352" spans="4:4">
      <c r="D3352" s="141"/>
    </row>
    <row r="3353" spans="4:4">
      <c r="D3353" s="141"/>
    </row>
    <row r="3354" spans="4:4">
      <c r="D3354" s="141"/>
    </row>
    <row r="3355" spans="4:4">
      <c r="D3355" s="141"/>
    </row>
    <row r="3356" spans="4:4">
      <c r="D3356" s="141"/>
    </row>
    <row r="3357" spans="4:4">
      <c r="D3357" s="141"/>
    </row>
    <row r="3358" spans="4:4">
      <c r="D3358" s="141"/>
    </row>
    <row r="3359" spans="4:4">
      <c r="D3359" s="141"/>
    </row>
    <row r="3360" spans="4:4">
      <c r="D3360" s="141"/>
    </row>
    <row r="3361" spans="4:4">
      <c r="D3361" s="141"/>
    </row>
    <row r="3362" spans="4:4">
      <c r="D3362" s="141"/>
    </row>
    <row r="3363" spans="4:4">
      <c r="D3363" s="141"/>
    </row>
    <row r="3364" spans="4:4">
      <c r="D3364" s="141"/>
    </row>
    <row r="3365" spans="4:4">
      <c r="D3365" s="141"/>
    </row>
    <row r="3366" spans="4:4">
      <c r="D3366" s="141"/>
    </row>
    <row r="3367" spans="4:4">
      <c r="D3367" s="141"/>
    </row>
    <row r="3368" spans="4:4">
      <c r="D3368" s="141"/>
    </row>
    <row r="3369" spans="4:4">
      <c r="D3369" s="141"/>
    </row>
    <row r="3370" spans="4:4">
      <c r="D3370" s="141"/>
    </row>
    <row r="3371" spans="4:4">
      <c r="D3371" s="141"/>
    </row>
    <row r="3372" spans="4:4">
      <c r="D3372" s="141"/>
    </row>
    <row r="3373" spans="4:4">
      <c r="D3373" s="141"/>
    </row>
    <row r="3374" spans="4:4">
      <c r="D3374" s="141"/>
    </row>
    <row r="3375" spans="4:4">
      <c r="D3375" s="141"/>
    </row>
    <row r="3376" spans="4:4">
      <c r="D3376" s="141"/>
    </row>
    <row r="3377" spans="4:4">
      <c r="D3377" s="141"/>
    </row>
    <row r="3378" spans="4:4">
      <c r="D3378" s="141"/>
    </row>
    <row r="3379" spans="4:4">
      <c r="D3379" s="141"/>
    </row>
    <row r="3380" spans="4:4">
      <c r="D3380" s="141"/>
    </row>
    <row r="3381" spans="4:4">
      <c r="D3381" s="141"/>
    </row>
    <row r="3382" spans="4:4">
      <c r="D3382" s="141"/>
    </row>
    <row r="3383" spans="4:4">
      <c r="D3383" s="141"/>
    </row>
    <row r="3384" spans="4:4">
      <c r="D3384" s="141"/>
    </row>
    <row r="3385" spans="4:4">
      <c r="D3385" s="141"/>
    </row>
    <row r="3386" spans="4:4">
      <c r="D3386" s="141"/>
    </row>
    <row r="3387" spans="4:4">
      <c r="D3387" s="141"/>
    </row>
    <row r="3388" spans="4:4">
      <c r="D3388" s="141"/>
    </row>
    <row r="3389" spans="4:4">
      <c r="D3389" s="141"/>
    </row>
    <row r="3390" spans="4:4">
      <c r="D3390" s="141"/>
    </row>
    <row r="3391" spans="4:4">
      <c r="D3391" s="141"/>
    </row>
    <row r="3392" spans="4:4">
      <c r="D3392" s="141"/>
    </row>
    <row r="3393" spans="4:4">
      <c r="D3393" s="141"/>
    </row>
    <row r="3394" spans="4:4">
      <c r="D3394" s="141"/>
    </row>
    <row r="3395" spans="4:4">
      <c r="D3395" s="141"/>
    </row>
    <row r="3396" spans="4:4">
      <c r="D3396" s="141"/>
    </row>
    <row r="3397" spans="4:4">
      <c r="D3397" s="141"/>
    </row>
    <row r="3398" spans="4:4">
      <c r="D3398" s="141"/>
    </row>
    <row r="3399" spans="4:4">
      <c r="D3399" s="141"/>
    </row>
    <row r="3400" spans="4:4">
      <c r="D3400" s="141"/>
    </row>
    <row r="3401" spans="4:4">
      <c r="D3401" s="141"/>
    </row>
    <row r="3402" spans="4:4">
      <c r="D3402" s="141"/>
    </row>
    <row r="3403" spans="4:4">
      <c r="D3403" s="141"/>
    </row>
    <row r="3404" spans="4:4">
      <c r="D3404" s="141"/>
    </row>
    <row r="3405" spans="4:4">
      <c r="D3405" s="141"/>
    </row>
    <row r="3406" spans="4:4">
      <c r="D3406" s="141"/>
    </row>
    <row r="3407" spans="4:4">
      <c r="D3407" s="141"/>
    </row>
    <row r="3408" spans="4:4">
      <c r="D3408" s="141"/>
    </row>
    <row r="3409" spans="4:4">
      <c r="D3409" s="141"/>
    </row>
    <row r="3410" spans="4:4">
      <c r="D3410" s="141"/>
    </row>
    <row r="3411" spans="4:4">
      <c r="D3411" s="141"/>
    </row>
    <row r="3412" spans="4:4">
      <c r="D3412" s="141"/>
    </row>
    <row r="3413" spans="4:4">
      <c r="D3413" s="141"/>
    </row>
    <row r="3414" spans="4:4">
      <c r="D3414" s="141"/>
    </row>
    <row r="3415" spans="4:4">
      <c r="D3415" s="141"/>
    </row>
    <row r="3416" spans="4:4">
      <c r="D3416" s="141"/>
    </row>
    <row r="3417" spans="4:4">
      <c r="D3417" s="141"/>
    </row>
    <row r="3418" spans="4:4">
      <c r="D3418" s="141"/>
    </row>
    <row r="3419" spans="4:4">
      <c r="D3419" s="141"/>
    </row>
    <row r="3420" spans="4:4">
      <c r="D3420" s="141"/>
    </row>
    <row r="3421" spans="4:4">
      <c r="D3421" s="141"/>
    </row>
    <row r="3422" spans="4:4">
      <c r="D3422" s="141"/>
    </row>
    <row r="3423" spans="4:4">
      <c r="D3423" s="141"/>
    </row>
    <row r="3424" spans="4:4">
      <c r="D3424" s="141"/>
    </row>
    <row r="3425" spans="4:4">
      <c r="D3425" s="141"/>
    </row>
    <row r="3426" spans="4:4">
      <c r="D3426" s="141"/>
    </row>
    <row r="3427" spans="4:4">
      <c r="D3427" s="141"/>
    </row>
    <row r="3428" spans="4:4">
      <c r="D3428" s="141"/>
    </row>
    <row r="3429" spans="4:4">
      <c r="D3429" s="141"/>
    </row>
    <row r="3430" spans="4:4">
      <c r="D3430" s="141"/>
    </row>
    <row r="3431" spans="4:4">
      <c r="D3431" s="141"/>
    </row>
    <row r="3432" spans="4:4">
      <c r="D3432" s="141"/>
    </row>
    <row r="3433" spans="4:4">
      <c r="D3433" s="141"/>
    </row>
    <row r="3434" spans="4:4">
      <c r="D3434" s="141"/>
    </row>
    <row r="3435" spans="4:4">
      <c r="D3435" s="141"/>
    </row>
    <row r="3436" spans="4:4">
      <c r="D3436" s="141"/>
    </row>
    <row r="3437" spans="4:4">
      <c r="D3437" s="141"/>
    </row>
    <row r="3438" spans="4:4">
      <c r="D3438" s="141"/>
    </row>
    <row r="3439" spans="4:4">
      <c r="D3439" s="141"/>
    </row>
    <row r="3440" spans="4:4">
      <c r="D3440" s="141"/>
    </row>
    <row r="3441" spans="4:4">
      <c r="D3441" s="141"/>
    </row>
    <row r="3442" spans="4:4">
      <c r="D3442" s="141"/>
    </row>
    <row r="3443" spans="4:4">
      <c r="D3443" s="141"/>
    </row>
    <row r="3444" spans="4:4">
      <c r="D3444" s="141"/>
    </row>
    <row r="3445" spans="4:4">
      <c r="D3445" s="141"/>
    </row>
    <row r="3446" spans="4:4">
      <c r="D3446" s="141"/>
    </row>
    <row r="3447" spans="4:4">
      <c r="D3447" s="141"/>
    </row>
    <row r="3448" spans="4:4">
      <c r="D3448" s="141"/>
    </row>
    <row r="3449" spans="4:4">
      <c r="D3449" s="141"/>
    </row>
    <row r="3450" spans="4:4">
      <c r="D3450" s="141"/>
    </row>
    <row r="3451" spans="4:4">
      <c r="D3451" s="141"/>
    </row>
    <row r="3452" spans="4:4">
      <c r="D3452" s="141"/>
    </row>
    <row r="3453" spans="4:4">
      <c r="D3453" s="141"/>
    </row>
    <row r="3454" spans="4:4">
      <c r="D3454" s="141"/>
    </row>
    <row r="3455" spans="4:4">
      <c r="D3455" s="141"/>
    </row>
    <row r="3456" spans="4:4">
      <c r="D3456" s="141"/>
    </row>
    <row r="3457" spans="4:4">
      <c r="D3457" s="141"/>
    </row>
    <row r="3458" spans="4:4">
      <c r="D3458" s="141"/>
    </row>
    <row r="3459" spans="4:4">
      <c r="D3459" s="141"/>
    </row>
    <row r="3460" spans="4:4">
      <c r="D3460" s="141"/>
    </row>
    <row r="3461" spans="4:4">
      <c r="D3461" s="141"/>
    </row>
    <row r="3462" spans="4:4">
      <c r="D3462" s="141"/>
    </row>
    <row r="3463" spans="4:4">
      <c r="D3463" s="141"/>
    </row>
    <row r="3464" spans="4:4">
      <c r="D3464" s="141"/>
    </row>
    <row r="3465" spans="4:4">
      <c r="D3465" s="141"/>
    </row>
    <row r="3466" spans="4:4">
      <c r="D3466" s="141"/>
    </row>
    <row r="3467" spans="4:4">
      <c r="D3467" s="141"/>
    </row>
    <row r="3468" spans="4:4">
      <c r="D3468" s="141"/>
    </row>
    <row r="3469" spans="4:4">
      <c r="D3469" s="141"/>
    </row>
    <row r="3470" spans="4:4">
      <c r="D3470" s="141"/>
    </row>
    <row r="3471" spans="4:4">
      <c r="D3471" s="141"/>
    </row>
    <row r="3472" spans="4:4">
      <c r="D3472" s="141"/>
    </row>
    <row r="3473" spans="4:4">
      <c r="D3473" s="141"/>
    </row>
    <row r="3474" spans="4:4">
      <c r="D3474" s="141"/>
    </row>
    <row r="3475" spans="4:4">
      <c r="D3475" s="141"/>
    </row>
    <row r="3476" spans="4:4">
      <c r="D3476" s="141"/>
    </row>
    <row r="3477" spans="4:4">
      <c r="D3477" s="141"/>
    </row>
    <row r="3478" spans="4:4">
      <c r="D3478" s="141"/>
    </row>
    <row r="3479" spans="4:4">
      <c r="D3479" s="141"/>
    </row>
    <row r="3480" spans="4:4">
      <c r="D3480" s="141"/>
    </row>
    <row r="3481" spans="4:4">
      <c r="D3481" s="141"/>
    </row>
    <row r="3482" spans="4:4">
      <c r="D3482" s="141"/>
    </row>
    <row r="3483" spans="4:4">
      <c r="D3483" s="141"/>
    </row>
    <row r="3484" spans="4:4">
      <c r="D3484" s="141"/>
    </row>
    <row r="3485" spans="4:4">
      <c r="D3485" s="141"/>
    </row>
    <row r="3486" spans="4:4">
      <c r="D3486" s="141"/>
    </row>
    <row r="3487" spans="4:4">
      <c r="D3487" s="141"/>
    </row>
    <row r="3488" spans="4:4">
      <c r="D3488" s="141"/>
    </row>
    <row r="3489" spans="4:4">
      <c r="D3489" s="141"/>
    </row>
    <row r="3490" spans="4:4">
      <c r="D3490" s="141"/>
    </row>
    <row r="3491" spans="4:4">
      <c r="D3491" s="141"/>
    </row>
    <row r="3492" spans="4:4">
      <c r="D3492" s="141"/>
    </row>
    <row r="3493" spans="4:4">
      <c r="D3493" s="141"/>
    </row>
    <row r="3494" spans="4:4">
      <c r="D3494" s="141"/>
    </row>
    <row r="3495" spans="4:4">
      <c r="D3495" s="141"/>
    </row>
    <row r="3496" spans="4:4">
      <c r="D3496" s="141"/>
    </row>
    <row r="3497" spans="4:4">
      <c r="D3497" s="141"/>
    </row>
    <row r="3498" spans="4:4">
      <c r="D3498" s="141"/>
    </row>
    <row r="3499" spans="4:4">
      <c r="D3499" s="141"/>
    </row>
    <row r="3500" spans="4:4">
      <c r="D3500" s="141"/>
    </row>
    <row r="3501" spans="4:4">
      <c r="D3501" s="141"/>
    </row>
    <row r="3502" spans="4:4">
      <c r="D3502" s="141"/>
    </row>
    <row r="3503" spans="4:4">
      <c r="D3503" s="141"/>
    </row>
    <row r="3504" spans="4:4">
      <c r="D3504" s="141"/>
    </row>
    <row r="3505" spans="4:4">
      <c r="D3505" s="141"/>
    </row>
    <row r="3506" spans="4:4">
      <c r="D3506" s="141"/>
    </row>
    <row r="3507" spans="4:4">
      <c r="D3507" s="141"/>
    </row>
    <row r="3508" spans="4:4">
      <c r="D3508" s="141"/>
    </row>
    <row r="3509" spans="4:4">
      <c r="D3509" s="141"/>
    </row>
    <row r="3510" spans="4:4">
      <c r="D3510" s="141"/>
    </row>
    <row r="3511" spans="4:4">
      <c r="D3511" s="141"/>
    </row>
    <row r="3512" spans="4:4">
      <c r="D3512" s="141"/>
    </row>
    <row r="3513" spans="4:4">
      <c r="D3513" s="141"/>
    </row>
    <row r="3514" spans="4:4">
      <c r="D3514" s="141"/>
    </row>
    <row r="3515" spans="4:4">
      <c r="D3515" s="141"/>
    </row>
    <row r="3516" spans="4:4">
      <c r="D3516" s="141"/>
    </row>
    <row r="3517" spans="4:4">
      <c r="D3517" s="141"/>
    </row>
    <row r="3518" spans="4:4">
      <c r="D3518" s="141"/>
    </row>
    <row r="3519" spans="4:4">
      <c r="D3519" s="141"/>
    </row>
    <row r="3520" spans="4:4">
      <c r="D3520" s="141"/>
    </row>
    <row r="3521" spans="4:4">
      <c r="D3521" s="141"/>
    </row>
    <row r="3522" spans="4:4">
      <c r="D3522" s="141"/>
    </row>
    <row r="3523" spans="4:4">
      <c r="D3523" s="141"/>
    </row>
    <row r="3524" spans="4:4">
      <c r="D3524" s="141"/>
    </row>
    <row r="3525" spans="4:4">
      <c r="D3525" s="141"/>
    </row>
    <row r="3526" spans="4:4">
      <c r="D3526" s="141"/>
    </row>
    <row r="3527" spans="4:4">
      <c r="D3527" s="141"/>
    </row>
    <row r="3528" spans="4:4">
      <c r="D3528" s="141"/>
    </row>
    <row r="3529" spans="4:4">
      <c r="D3529" s="141"/>
    </row>
    <row r="3530" spans="4:4">
      <c r="D3530" s="141"/>
    </row>
    <row r="3531" spans="4:4">
      <c r="D3531" s="141"/>
    </row>
    <row r="3532" spans="4:4">
      <c r="D3532" s="141"/>
    </row>
    <row r="3533" spans="4:4">
      <c r="D3533" s="141"/>
    </row>
    <row r="3534" spans="4:4">
      <c r="D3534" s="141"/>
    </row>
    <row r="3535" spans="4:4">
      <c r="D3535" s="141"/>
    </row>
    <row r="3536" spans="4:4">
      <c r="D3536" s="141"/>
    </row>
    <row r="3537" spans="4:4">
      <c r="D3537" s="141"/>
    </row>
    <row r="3538" spans="4:4">
      <c r="D3538" s="141"/>
    </row>
    <row r="3539" spans="4:4">
      <c r="D3539" s="141"/>
    </row>
    <row r="3540" spans="4:4">
      <c r="D3540" s="141"/>
    </row>
    <row r="3541" spans="4:4">
      <c r="D3541" s="141"/>
    </row>
    <row r="3542" spans="4:4">
      <c r="D3542" s="141"/>
    </row>
    <row r="3543" spans="4:4">
      <c r="D3543" s="141"/>
    </row>
    <row r="3544" spans="4:4">
      <c r="D3544" s="141"/>
    </row>
    <row r="3545" spans="4:4">
      <c r="D3545" s="141"/>
    </row>
    <row r="3546" spans="4:4">
      <c r="D3546" s="141"/>
    </row>
    <row r="3547" spans="4:4">
      <c r="D3547" s="141"/>
    </row>
    <row r="3548" spans="4:4">
      <c r="D3548" s="141"/>
    </row>
    <row r="3549" spans="4:4">
      <c r="D3549" s="141"/>
    </row>
    <row r="3550" spans="4:4">
      <c r="D3550" s="141"/>
    </row>
    <row r="3551" spans="4:4">
      <c r="D3551" s="141"/>
    </row>
    <row r="3552" spans="4:4">
      <c r="D3552" s="141"/>
    </row>
    <row r="3553" spans="4:4">
      <c r="D3553" s="141"/>
    </row>
    <row r="3554" spans="4:4">
      <c r="D3554" s="141"/>
    </row>
    <row r="3555" spans="4:4">
      <c r="D3555" s="141"/>
    </row>
    <row r="3556" spans="4:4">
      <c r="D3556" s="141"/>
    </row>
    <row r="3557" spans="4:4">
      <c r="D3557" s="141"/>
    </row>
    <row r="3558" spans="4:4">
      <c r="D3558" s="141"/>
    </row>
    <row r="3559" spans="4:4">
      <c r="D3559" s="141"/>
    </row>
    <row r="3560" spans="4:4">
      <c r="D3560" s="141"/>
    </row>
    <row r="3561" spans="4:4">
      <c r="D3561" s="141"/>
    </row>
    <row r="3562" spans="4:4">
      <c r="D3562" s="141"/>
    </row>
    <row r="3563" spans="4:4">
      <c r="D3563" s="141"/>
    </row>
    <row r="3564" spans="4:4">
      <c r="D3564" s="141"/>
    </row>
    <row r="3565" spans="4:4">
      <c r="D3565" s="141"/>
    </row>
    <row r="3566" spans="4:4">
      <c r="D3566" s="141"/>
    </row>
    <row r="3567" spans="4:4">
      <c r="D3567" s="141"/>
    </row>
    <row r="3568" spans="4:4">
      <c r="D3568" s="141"/>
    </row>
    <row r="3569" spans="4:4">
      <c r="D3569" s="141"/>
    </row>
    <row r="3570" spans="4:4">
      <c r="D3570" s="141"/>
    </row>
    <row r="3571" spans="4:4">
      <c r="D3571" s="141"/>
    </row>
    <row r="3572" spans="4:4">
      <c r="D3572" s="141"/>
    </row>
    <row r="3573" spans="4:4">
      <c r="D3573" s="141"/>
    </row>
    <row r="3574" spans="4:4">
      <c r="D3574" s="141"/>
    </row>
    <row r="3575" spans="4:4">
      <c r="D3575" s="141"/>
    </row>
    <row r="3576" spans="4:4">
      <c r="D3576" s="141"/>
    </row>
    <row r="3577" spans="4:4">
      <c r="D3577" s="141"/>
    </row>
    <row r="3578" spans="4:4">
      <c r="D3578" s="141"/>
    </row>
    <row r="3579" spans="4:4">
      <c r="D3579" s="141"/>
    </row>
    <row r="3580" spans="4:4">
      <c r="D3580" s="141"/>
    </row>
    <row r="3581" spans="4:4">
      <c r="D3581" s="141"/>
    </row>
    <row r="3582" spans="4:4">
      <c r="D3582" s="141"/>
    </row>
    <row r="3583" spans="4:4">
      <c r="D3583" s="141"/>
    </row>
    <row r="3584" spans="4:4">
      <c r="D3584" s="141"/>
    </row>
    <row r="3585" spans="4:4">
      <c r="D3585" s="141"/>
    </row>
    <row r="3586" spans="4:4">
      <c r="D3586" s="141"/>
    </row>
    <row r="3587" spans="4:4">
      <c r="D3587" s="141"/>
    </row>
    <row r="3588" spans="4:4">
      <c r="D3588" s="141"/>
    </row>
    <row r="3589" spans="4:4">
      <c r="D3589" s="141"/>
    </row>
    <row r="3590" spans="4:4">
      <c r="D3590" s="141"/>
    </row>
    <row r="3591" spans="4:4">
      <c r="D3591" s="141"/>
    </row>
    <row r="3592" spans="4:4">
      <c r="D3592" s="141"/>
    </row>
    <row r="3593" spans="4:4">
      <c r="D3593" s="141"/>
    </row>
    <row r="3594" spans="4:4">
      <c r="D3594" s="141"/>
    </row>
    <row r="3595" spans="4:4">
      <c r="D3595" s="141"/>
    </row>
    <row r="3596" spans="4:4">
      <c r="D3596" s="141"/>
    </row>
    <row r="3597" spans="4:4">
      <c r="D3597" s="141"/>
    </row>
    <row r="3598" spans="4:4">
      <c r="D3598" s="141"/>
    </row>
    <row r="3599" spans="4:4">
      <c r="D3599" s="141"/>
    </row>
    <row r="3600" spans="4:4">
      <c r="D3600" s="141"/>
    </row>
    <row r="3601" spans="4:4">
      <c r="D3601" s="141"/>
    </row>
    <row r="3602" spans="4:4">
      <c r="D3602" s="141"/>
    </row>
    <row r="3603" spans="4:4">
      <c r="D3603" s="141"/>
    </row>
    <row r="3604" spans="4:4">
      <c r="D3604" s="141"/>
    </row>
    <row r="3605" spans="4:4">
      <c r="D3605" s="141"/>
    </row>
    <row r="3606" spans="4:4">
      <c r="D3606" s="141"/>
    </row>
    <row r="3607" spans="4:4">
      <c r="D3607" s="141"/>
    </row>
    <row r="3608" spans="4:4">
      <c r="D3608" s="141"/>
    </row>
    <row r="3609" spans="4:4">
      <c r="D3609" s="141"/>
    </row>
    <row r="3610" spans="4:4">
      <c r="D3610" s="141"/>
    </row>
    <row r="3611" spans="4:4">
      <c r="D3611" s="141"/>
    </row>
    <row r="3612" spans="4:4">
      <c r="D3612" s="141"/>
    </row>
    <row r="3613" spans="4:4">
      <c r="D3613" s="141"/>
    </row>
    <row r="3614" spans="4:4">
      <c r="D3614" s="141"/>
    </row>
    <row r="3615" spans="4:4">
      <c r="D3615" s="141"/>
    </row>
    <row r="3616" spans="4:4">
      <c r="D3616" s="141"/>
    </row>
    <row r="3617" spans="4:4">
      <c r="D3617" s="141"/>
    </row>
    <row r="3618" spans="4:4">
      <c r="D3618" s="141"/>
    </row>
    <row r="3619" spans="4:4">
      <c r="D3619" s="141"/>
    </row>
    <row r="3620" spans="4:4">
      <c r="D3620" s="141"/>
    </row>
    <row r="3621" spans="4:4">
      <c r="D3621" s="141"/>
    </row>
    <row r="3622" spans="4:4">
      <c r="D3622" s="141"/>
    </row>
    <row r="3623" spans="4:4">
      <c r="D3623" s="141"/>
    </row>
    <row r="3624" spans="4:4">
      <c r="D3624" s="141"/>
    </row>
    <row r="3625" spans="4:4">
      <c r="D3625" s="141"/>
    </row>
    <row r="3626" spans="4:4">
      <c r="D3626" s="141"/>
    </row>
    <row r="3627" spans="4:4">
      <c r="D3627" s="141"/>
    </row>
    <row r="3628" spans="4:4">
      <c r="D3628" s="141"/>
    </row>
    <row r="3629" spans="4:4">
      <c r="D3629" s="141"/>
    </row>
    <row r="3630" spans="4:4">
      <c r="D3630" s="141"/>
    </row>
    <row r="3631" spans="4:4">
      <c r="D3631" s="141"/>
    </row>
    <row r="3632" spans="4:4">
      <c r="D3632" s="141"/>
    </row>
    <row r="3633" spans="4:4">
      <c r="D3633" s="141"/>
    </row>
    <row r="3634" spans="4:4">
      <c r="D3634" s="141"/>
    </row>
    <row r="3635" spans="4:4">
      <c r="D3635" s="141"/>
    </row>
    <row r="3636" spans="4:4">
      <c r="D3636" s="141"/>
    </row>
    <row r="3637" spans="4:4">
      <c r="D3637" s="141"/>
    </row>
    <row r="3638" spans="4:4">
      <c r="D3638" s="141"/>
    </row>
    <row r="3639" spans="4:4">
      <c r="D3639" s="141"/>
    </row>
    <row r="3640" spans="4:4">
      <c r="D3640" s="141"/>
    </row>
    <row r="3641" spans="4:4">
      <c r="D3641" s="141"/>
    </row>
    <row r="3642" spans="4:4">
      <c r="D3642" s="141"/>
    </row>
    <row r="3643" spans="4:4">
      <c r="D3643" s="141"/>
    </row>
    <row r="3644" spans="4:4">
      <c r="D3644" s="141"/>
    </row>
    <row r="3645" spans="4:4">
      <c r="D3645" s="141"/>
    </row>
    <row r="3646" spans="4:4">
      <c r="D3646" s="141"/>
    </row>
    <row r="3647" spans="4:4">
      <c r="D3647" s="141"/>
    </row>
    <row r="3648" spans="4:4">
      <c r="D3648" s="141"/>
    </row>
    <row r="3649" spans="4:4">
      <c r="D3649" s="141"/>
    </row>
    <row r="3650" spans="4:4">
      <c r="D3650" s="141"/>
    </row>
    <row r="3651" spans="4:4">
      <c r="D3651" s="141"/>
    </row>
    <row r="3652" spans="4:4">
      <c r="D3652" s="141"/>
    </row>
    <row r="3653" spans="4:4">
      <c r="D3653" s="141"/>
    </row>
    <row r="3654" spans="4:4">
      <c r="D3654" s="141"/>
    </row>
    <row r="3655" spans="4:4">
      <c r="D3655" s="141"/>
    </row>
    <row r="3656" spans="4:4">
      <c r="D3656" s="141"/>
    </row>
    <row r="3657" spans="4:4">
      <c r="D3657" s="141"/>
    </row>
    <row r="3658" spans="4:4">
      <c r="D3658" s="141"/>
    </row>
    <row r="3659" spans="4:4">
      <c r="D3659" s="141"/>
    </row>
    <row r="3660" spans="4:4">
      <c r="D3660" s="141"/>
    </row>
    <row r="3661" spans="4:4">
      <c r="D3661" s="141"/>
    </row>
    <row r="3662" spans="4:4">
      <c r="D3662" s="141"/>
    </row>
    <row r="3663" spans="4:4">
      <c r="D3663" s="141"/>
    </row>
    <row r="3664" spans="4:4">
      <c r="D3664" s="141"/>
    </row>
    <row r="3665" spans="4:4">
      <c r="D3665" s="141"/>
    </row>
    <row r="3666" spans="4:4">
      <c r="D3666" s="141"/>
    </row>
    <row r="3667" spans="4:4">
      <c r="D3667" s="141"/>
    </row>
    <row r="3668" spans="4:4">
      <c r="D3668" s="141"/>
    </row>
    <row r="3669" spans="4:4">
      <c r="D3669" s="141"/>
    </row>
    <row r="3670" spans="4:4">
      <c r="D3670" s="141"/>
    </row>
    <row r="3671" spans="4:4">
      <c r="D3671" s="141"/>
    </row>
    <row r="3672" spans="4:4">
      <c r="D3672" s="141"/>
    </row>
    <row r="3673" spans="4:4">
      <c r="D3673" s="141"/>
    </row>
    <row r="3674" spans="4:4">
      <c r="D3674" s="141"/>
    </row>
    <row r="3675" spans="4:4">
      <c r="D3675" s="141"/>
    </row>
    <row r="3676" spans="4:4">
      <c r="D3676" s="141"/>
    </row>
    <row r="3677" spans="4:4">
      <c r="D3677" s="141"/>
    </row>
    <row r="3678" spans="4:4">
      <c r="D3678" s="141"/>
    </row>
    <row r="3679" spans="4:4">
      <c r="D3679" s="141"/>
    </row>
    <row r="3680" spans="4:4">
      <c r="D3680" s="141"/>
    </row>
    <row r="3681" spans="4:4">
      <c r="D3681" s="141"/>
    </row>
    <row r="3682" spans="4:4">
      <c r="D3682" s="141"/>
    </row>
    <row r="3683" spans="4:4">
      <c r="D3683" s="141"/>
    </row>
    <row r="3684" spans="4:4">
      <c r="D3684" s="141"/>
    </row>
    <row r="3685" spans="4:4">
      <c r="D3685" s="141"/>
    </row>
    <row r="3686" spans="4:4">
      <c r="D3686" s="141"/>
    </row>
    <row r="3687" spans="4:4">
      <c r="D3687" s="141"/>
    </row>
    <row r="3688" spans="4:4">
      <c r="D3688" s="141"/>
    </row>
    <row r="3689" spans="4:4">
      <c r="D3689" s="141"/>
    </row>
    <row r="3690" spans="4:4">
      <c r="D3690" s="141"/>
    </row>
    <row r="3691" spans="4:4">
      <c r="D3691" s="141"/>
    </row>
    <row r="3692" spans="4:4">
      <c r="D3692" s="141"/>
    </row>
    <row r="3693" spans="4:4">
      <c r="D3693" s="141"/>
    </row>
    <row r="3694" spans="4:4">
      <c r="D3694" s="141"/>
    </row>
    <row r="3695" spans="4:4">
      <c r="D3695" s="141"/>
    </row>
    <row r="3696" spans="4:4">
      <c r="D3696" s="141"/>
    </row>
    <row r="3697" spans="4:4">
      <c r="D3697" s="141"/>
    </row>
    <row r="3698" spans="4:4">
      <c r="D3698" s="141"/>
    </row>
    <row r="3699" spans="4:4">
      <c r="D3699" s="141"/>
    </row>
    <row r="3700" spans="4:4">
      <c r="D3700" s="141"/>
    </row>
    <row r="3701" spans="4:4">
      <c r="D3701" s="141"/>
    </row>
    <row r="3702" spans="4:4">
      <c r="D3702" s="141"/>
    </row>
    <row r="3703" spans="4:4">
      <c r="D3703" s="141"/>
    </row>
    <row r="3704" spans="4:4">
      <c r="D3704" s="141"/>
    </row>
    <row r="3705" spans="4:4">
      <c r="D3705" s="141"/>
    </row>
    <row r="3706" spans="4:4">
      <c r="D3706" s="141"/>
    </row>
    <row r="3707" spans="4:4">
      <c r="D3707" s="141"/>
    </row>
    <row r="3708" spans="4:4">
      <c r="D3708" s="141"/>
    </row>
    <row r="3709" spans="4:4">
      <c r="D3709" s="141"/>
    </row>
    <row r="3710" spans="4:4">
      <c r="D3710" s="141"/>
    </row>
    <row r="3711" spans="4:4">
      <c r="D3711" s="141"/>
    </row>
    <row r="3712" spans="4:4">
      <c r="D3712" s="141"/>
    </row>
    <row r="3713" spans="4:4">
      <c r="D3713" s="141"/>
    </row>
    <row r="3714" spans="4:4">
      <c r="D3714" s="141"/>
    </row>
    <row r="3715" spans="4:4">
      <c r="D3715" s="141"/>
    </row>
    <row r="3716" spans="4:4">
      <c r="D3716" s="141"/>
    </row>
    <row r="3717" spans="4:4">
      <c r="D3717" s="141"/>
    </row>
    <row r="3718" spans="4:4">
      <c r="D3718" s="141"/>
    </row>
    <row r="3719" spans="4:4">
      <c r="D3719" s="141"/>
    </row>
    <row r="3720" spans="4:4">
      <c r="D3720" s="141"/>
    </row>
    <row r="3721" spans="4:4">
      <c r="D3721" s="141"/>
    </row>
    <row r="3722" spans="4:4">
      <c r="D3722" s="141"/>
    </row>
    <row r="3723" spans="4:4">
      <c r="D3723" s="141"/>
    </row>
    <row r="3724" spans="4:4">
      <c r="D3724" s="141"/>
    </row>
    <row r="3725" spans="4:4">
      <c r="D3725" s="141"/>
    </row>
    <row r="3726" spans="4:4">
      <c r="D3726" s="141"/>
    </row>
    <row r="3727" spans="4:4">
      <c r="D3727" s="141"/>
    </row>
    <row r="3728" spans="4:4">
      <c r="D3728" s="141"/>
    </row>
    <row r="3729" spans="4:4">
      <c r="D3729" s="141"/>
    </row>
    <row r="3730" spans="4:4">
      <c r="D3730" s="141"/>
    </row>
    <row r="3731" spans="4:4">
      <c r="D3731" s="141"/>
    </row>
    <row r="3732" spans="4:4">
      <c r="D3732" s="141"/>
    </row>
    <row r="3733" spans="4:4">
      <c r="D3733" s="141"/>
    </row>
    <row r="3734" spans="4:4">
      <c r="D3734" s="141"/>
    </row>
    <row r="3735" spans="4:4">
      <c r="D3735" s="141"/>
    </row>
    <row r="3736" spans="4:4">
      <c r="D3736" s="141"/>
    </row>
    <row r="3737" spans="4:4">
      <c r="D3737" s="141"/>
    </row>
    <row r="3738" spans="4:4">
      <c r="D3738" s="141"/>
    </row>
    <row r="3739" spans="4:4">
      <c r="D3739" s="141"/>
    </row>
    <row r="3740" spans="4:4">
      <c r="D3740" s="141"/>
    </row>
    <row r="3741" spans="4:4">
      <c r="D3741" s="141"/>
    </row>
    <row r="3742" spans="4:4">
      <c r="D3742" s="141"/>
    </row>
    <row r="3743" spans="4:4">
      <c r="D3743" s="141"/>
    </row>
    <row r="3744" spans="4:4">
      <c r="D3744" s="141"/>
    </row>
    <row r="3745" spans="4:4">
      <c r="D3745" s="141"/>
    </row>
    <row r="3746" spans="4:4">
      <c r="D3746" s="141"/>
    </row>
    <row r="3747" spans="4:4">
      <c r="D3747" s="141"/>
    </row>
    <row r="3748" spans="4:4">
      <c r="D3748" s="141"/>
    </row>
    <row r="3749" spans="4:4">
      <c r="D3749" s="141"/>
    </row>
    <row r="3750" spans="4:4">
      <c r="D3750" s="141"/>
    </row>
    <row r="3751" spans="4:4">
      <c r="D3751" s="141"/>
    </row>
    <row r="3752" spans="4:4">
      <c r="D3752" s="141"/>
    </row>
    <row r="3753" spans="4:4">
      <c r="D3753" s="141"/>
    </row>
    <row r="3754" spans="4:4">
      <c r="D3754" s="141"/>
    </row>
    <row r="3755" spans="4:4">
      <c r="D3755" s="141"/>
    </row>
    <row r="3756" spans="4:4">
      <c r="D3756" s="141"/>
    </row>
    <row r="3757" spans="4:4">
      <c r="D3757" s="141"/>
    </row>
    <row r="3758" spans="4:4">
      <c r="D3758" s="141"/>
    </row>
    <row r="3759" spans="4:4">
      <c r="D3759" s="141"/>
    </row>
    <row r="3760" spans="4:4">
      <c r="D3760" s="141"/>
    </row>
    <row r="3761" spans="4:4">
      <c r="D3761" s="141"/>
    </row>
    <row r="3762" spans="4:4">
      <c r="D3762" s="141"/>
    </row>
    <row r="3763" spans="4:4">
      <c r="D3763" s="141"/>
    </row>
    <row r="3764" spans="4:4">
      <c r="D3764" s="141"/>
    </row>
    <row r="3765" spans="4:4">
      <c r="D3765" s="141"/>
    </row>
    <row r="3766" spans="4:4">
      <c r="D3766" s="141"/>
    </row>
    <row r="3767" spans="4:4">
      <c r="D3767" s="141"/>
    </row>
    <row r="3768" spans="4:4">
      <c r="D3768" s="141"/>
    </row>
    <row r="3769" spans="4:4">
      <c r="D3769" s="141"/>
    </row>
    <row r="3770" spans="4:4">
      <c r="D3770" s="141"/>
    </row>
    <row r="3771" spans="4:4">
      <c r="D3771" s="141"/>
    </row>
    <row r="3772" spans="4:4">
      <c r="D3772" s="141"/>
    </row>
    <row r="3773" spans="4:4">
      <c r="D3773" s="141"/>
    </row>
    <row r="3774" spans="4:4">
      <c r="D3774" s="141"/>
    </row>
    <row r="3775" spans="4:4">
      <c r="D3775" s="141"/>
    </row>
    <row r="3776" spans="4:4">
      <c r="D3776" s="141"/>
    </row>
    <row r="3777" spans="4:4">
      <c r="D3777" s="141"/>
    </row>
    <row r="3778" spans="4:4">
      <c r="D3778" s="141"/>
    </row>
    <row r="3779" spans="4:4">
      <c r="D3779" s="141"/>
    </row>
    <row r="3780" spans="4:4">
      <c r="D3780" s="141"/>
    </row>
    <row r="3781" spans="4:4">
      <c r="D3781" s="141"/>
    </row>
    <row r="3782" spans="4:4">
      <c r="D3782" s="141"/>
    </row>
    <row r="3783" spans="4:4">
      <c r="D3783" s="141"/>
    </row>
    <row r="3784" spans="4:4">
      <c r="D3784" s="141"/>
    </row>
    <row r="3785" spans="4:4">
      <c r="D3785" s="141"/>
    </row>
    <row r="3786" spans="4:4">
      <c r="D3786" s="141"/>
    </row>
    <row r="3787" spans="4:4">
      <c r="D3787" s="141"/>
    </row>
    <row r="3788" spans="4:4">
      <c r="D3788" s="141"/>
    </row>
    <row r="3789" spans="4:4">
      <c r="D3789" s="141"/>
    </row>
    <row r="3790" spans="4:4">
      <c r="D3790" s="141"/>
    </row>
    <row r="3791" spans="4:4">
      <c r="D3791" s="141"/>
    </row>
    <row r="3792" spans="4:4">
      <c r="D3792" s="141"/>
    </row>
    <row r="3793" spans="4:4">
      <c r="D3793" s="141"/>
    </row>
    <row r="3794" spans="4:4">
      <c r="D3794" s="141"/>
    </row>
    <row r="3795" spans="4:4">
      <c r="D3795" s="141"/>
    </row>
    <row r="3796" spans="4:4">
      <c r="D3796" s="141"/>
    </row>
    <row r="3797" spans="4:4">
      <c r="D3797" s="141"/>
    </row>
    <row r="3798" spans="4:4">
      <c r="D3798" s="141"/>
    </row>
    <row r="3799" spans="4:4">
      <c r="D3799" s="141"/>
    </row>
    <row r="3800" spans="4:4">
      <c r="D3800" s="141"/>
    </row>
    <row r="3801" spans="4:4">
      <c r="D3801" s="141"/>
    </row>
    <row r="3802" spans="4:4">
      <c r="D3802" s="141"/>
    </row>
    <row r="3803" spans="4:4">
      <c r="D3803" s="141"/>
    </row>
    <row r="3804" spans="4:4">
      <c r="D3804" s="141"/>
    </row>
    <row r="3805" spans="4:4">
      <c r="D3805" s="141"/>
    </row>
    <row r="3806" spans="4:4">
      <c r="D3806" s="141"/>
    </row>
    <row r="3807" spans="4:4">
      <c r="D3807" s="141"/>
    </row>
    <row r="3808" spans="4:4">
      <c r="D3808" s="141"/>
    </row>
    <row r="3809" spans="4:4">
      <c r="D3809" s="141"/>
    </row>
    <row r="3810" spans="4:4">
      <c r="D3810" s="141"/>
    </row>
    <row r="3811" spans="4:4">
      <c r="D3811" s="141"/>
    </row>
    <row r="3812" spans="4:4">
      <c r="D3812" s="141"/>
    </row>
    <row r="3813" spans="4:4">
      <c r="D3813" s="141"/>
    </row>
    <row r="3814" spans="4:4">
      <c r="D3814" s="141"/>
    </row>
    <row r="3815" spans="4:4">
      <c r="D3815" s="141"/>
    </row>
    <row r="3816" spans="4:4">
      <c r="D3816" s="141"/>
    </row>
    <row r="3817" spans="4:4">
      <c r="D3817" s="141"/>
    </row>
    <row r="3818" spans="4:4">
      <c r="D3818" s="141"/>
    </row>
    <row r="3819" spans="4:4">
      <c r="D3819" s="141"/>
    </row>
    <row r="3820" spans="4:4">
      <c r="D3820" s="141"/>
    </row>
    <row r="3821" spans="4:4">
      <c r="D3821" s="141"/>
    </row>
    <row r="3822" spans="4:4">
      <c r="D3822" s="141"/>
    </row>
    <row r="3823" spans="4:4">
      <c r="D3823" s="141"/>
    </row>
    <row r="3824" spans="4:4">
      <c r="D3824" s="141"/>
    </row>
    <row r="3825" spans="4:4">
      <c r="D3825" s="141"/>
    </row>
    <row r="3826" spans="4:4">
      <c r="D3826" s="141"/>
    </row>
    <row r="3827" spans="4:4">
      <c r="D3827" s="141"/>
    </row>
    <row r="3828" spans="4:4">
      <c r="D3828" s="141"/>
    </row>
    <row r="3829" spans="4:4">
      <c r="D3829" s="141"/>
    </row>
    <row r="3830" spans="4:4">
      <c r="D3830" s="141"/>
    </row>
    <row r="3831" spans="4:4">
      <c r="D3831" s="141"/>
    </row>
    <row r="3832" spans="4:4">
      <c r="D3832" s="141"/>
    </row>
    <row r="3833" spans="4:4">
      <c r="D3833" s="141"/>
    </row>
    <row r="3834" spans="4:4">
      <c r="D3834" s="141"/>
    </row>
    <row r="3835" spans="4:4">
      <c r="D3835" s="141"/>
    </row>
    <row r="3836" spans="4:4">
      <c r="D3836" s="141"/>
    </row>
    <row r="3837" spans="4:4">
      <c r="D3837" s="141"/>
    </row>
    <row r="3838" spans="4:4">
      <c r="D3838" s="141"/>
    </row>
    <row r="3839" spans="4:4">
      <c r="D3839" s="141"/>
    </row>
    <row r="3840" spans="4:4">
      <c r="D3840" s="141"/>
    </row>
    <row r="3841" spans="4:4">
      <c r="D3841" s="141"/>
    </row>
    <row r="3842" spans="4:4">
      <c r="D3842" s="141"/>
    </row>
    <row r="3843" spans="4:4">
      <c r="D3843" s="141"/>
    </row>
    <row r="3844" spans="4:4">
      <c r="D3844" s="141"/>
    </row>
    <row r="3845" spans="4:4">
      <c r="D3845" s="141"/>
    </row>
    <row r="3846" spans="4:4">
      <c r="D3846" s="141"/>
    </row>
    <row r="3847" spans="4:4">
      <c r="D3847" s="141"/>
    </row>
    <row r="3848" spans="4:4">
      <c r="D3848" s="141"/>
    </row>
    <row r="3849" spans="4:4">
      <c r="D3849" s="141"/>
    </row>
    <row r="3850" spans="4:4">
      <c r="D3850" s="141"/>
    </row>
    <row r="3851" spans="4:4">
      <c r="D3851" s="141"/>
    </row>
    <row r="3852" spans="4:4">
      <c r="D3852" s="141"/>
    </row>
    <row r="3853" spans="4:4">
      <c r="D3853" s="141"/>
    </row>
    <row r="3854" spans="4:4">
      <c r="D3854" s="141"/>
    </row>
    <row r="3855" spans="4:4">
      <c r="D3855" s="141"/>
    </row>
    <row r="3856" spans="4:4">
      <c r="D3856" s="141"/>
    </row>
    <row r="3857" spans="4:4">
      <c r="D3857" s="141"/>
    </row>
    <row r="3858" spans="4:4">
      <c r="D3858" s="141"/>
    </row>
    <row r="3859" spans="4:4">
      <c r="D3859" s="141"/>
    </row>
    <row r="3860" spans="4:4">
      <c r="D3860" s="141"/>
    </row>
    <row r="3861" spans="4:4">
      <c r="D3861" s="141"/>
    </row>
    <row r="3862" spans="4:4">
      <c r="D3862" s="141"/>
    </row>
    <row r="3863" spans="4:4">
      <c r="D3863" s="141"/>
    </row>
    <row r="3864" spans="4:4">
      <c r="D3864" s="141"/>
    </row>
    <row r="3865" spans="4:4">
      <c r="D3865" s="141"/>
    </row>
    <row r="3866" spans="4:4">
      <c r="D3866" s="141"/>
    </row>
    <row r="3867" spans="4:4">
      <c r="D3867" s="141"/>
    </row>
    <row r="3868" spans="4:4">
      <c r="D3868" s="141"/>
    </row>
    <row r="3869" spans="4:4">
      <c r="D3869" s="141"/>
    </row>
    <row r="3870" spans="4:4">
      <c r="D3870" s="141"/>
    </row>
    <row r="3871" spans="4:4">
      <c r="D3871" s="141"/>
    </row>
    <row r="3872" spans="4:4">
      <c r="D3872" s="141"/>
    </row>
    <row r="3873" spans="4:4">
      <c r="D3873" s="141"/>
    </row>
    <row r="3874" spans="4:4">
      <c r="D3874" s="141"/>
    </row>
    <row r="3875" spans="4:4">
      <c r="D3875" s="141"/>
    </row>
    <row r="3876" spans="4:4">
      <c r="D3876" s="141"/>
    </row>
    <row r="3877" spans="4:4">
      <c r="D3877" s="141"/>
    </row>
    <row r="3878" spans="4:4">
      <c r="D3878" s="141"/>
    </row>
    <row r="3879" spans="4:4">
      <c r="D3879" s="141"/>
    </row>
    <row r="3880" spans="4:4">
      <c r="D3880" s="141"/>
    </row>
    <row r="3881" spans="4:4">
      <c r="D3881" s="141"/>
    </row>
    <row r="3882" spans="4:4">
      <c r="D3882" s="141"/>
    </row>
    <row r="3883" spans="4:4">
      <c r="D3883" s="141"/>
    </row>
    <row r="3884" spans="4:4">
      <c r="D3884" s="141"/>
    </row>
    <row r="3885" spans="4:4">
      <c r="D3885" s="141"/>
    </row>
    <row r="3886" spans="4:4">
      <c r="D3886" s="141"/>
    </row>
    <row r="3887" spans="4:4">
      <c r="D3887" s="141"/>
    </row>
    <row r="3888" spans="4:4">
      <c r="D3888" s="141"/>
    </row>
    <row r="3889" spans="4:4">
      <c r="D3889" s="141"/>
    </row>
    <row r="3890" spans="4:4">
      <c r="D3890" s="141"/>
    </row>
    <row r="3891" spans="4:4">
      <c r="D3891" s="141"/>
    </row>
    <row r="3892" spans="4:4">
      <c r="D3892" s="141"/>
    </row>
    <row r="3893" spans="4:4">
      <c r="D3893" s="141"/>
    </row>
    <row r="3894" spans="4:4">
      <c r="D3894" s="141"/>
    </row>
    <row r="3895" spans="4:4">
      <c r="D3895" s="141"/>
    </row>
    <row r="3896" spans="4:4">
      <c r="D3896" s="141"/>
    </row>
    <row r="3897" spans="4:4">
      <c r="D3897" s="141"/>
    </row>
    <row r="3898" spans="4:4">
      <c r="D3898" s="141"/>
    </row>
    <row r="3899" spans="4:4">
      <c r="D3899" s="141"/>
    </row>
    <row r="3900" spans="4:4">
      <c r="D3900" s="141"/>
    </row>
    <row r="3901" spans="4:4">
      <c r="D3901" s="141"/>
    </row>
    <row r="3902" spans="4:4">
      <c r="D3902" s="141"/>
    </row>
    <row r="3903" spans="4:4">
      <c r="D3903" s="141"/>
    </row>
    <row r="3904" spans="4:4">
      <c r="D3904" s="141"/>
    </row>
    <row r="3905" spans="4:4">
      <c r="D3905" s="141"/>
    </row>
    <row r="3906" spans="4:4">
      <c r="D3906" s="141"/>
    </row>
    <row r="3907" spans="4:4">
      <c r="D3907" s="141"/>
    </row>
    <row r="3908" spans="4:4">
      <c r="D3908" s="141"/>
    </row>
    <row r="3909" spans="4:4">
      <c r="D3909" s="141"/>
    </row>
    <row r="3910" spans="4:4">
      <c r="D3910" s="141"/>
    </row>
    <row r="3911" spans="4:4">
      <c r="D3911" s="141"/>
    </row>
    <row r="3912" spans="4:4">
      <c r="D3912" s="141"/>
    </row>
    <row r="3913" spans="4:4">
      <c r="D3913" s="141"/>
    </row>
    <row r="3914" spans="4:4">
      <c r="D3914" s="141"/>
    </row>
    <row r="3915" spans="4:4">
      <c r="D3915" s="141"/>
    </row>
    <row r="3916" spans="4:4">
      <c r="D3916" s="141"/>
    </row>
    <row r="3917" spans="4:4">
      <c r="D3917" s="141"/>
    </row>
    <row r="3918" spans="4:4">
      <c r="D3918" s="141"/>
    </row>
    <row r="3919" spans="4:4">
      <c r="D3919" s="141"/>
    </row>
    <row r="3920" spans="4:4">
      <c r="D3920" s="141"/>
    </row>
    <row r="3921" spans="4:4">
      <c r="D3921" s="141"/>
    </row>
    <row r="3922" spans="4:4">
      <c r="D3922" s="141"/>
    </row>
    <row r="3923" spans="4:4">
      <c r="D3923" s="141"/>
    </row>
    <row r="3924" spans="4:4">
      <c r="D3924" s="141"/>
    </row>
    <row r="3925" spans="4:4">
      <c r="D3925" s="141"/>
    </row>
    <row r="3926" spans="4:4">
      <c r="D3926" s="141"/>
    </row>
    <row r="3927" spans="4:4">
      <c r="D3927" s="141"/>
    </row>
    <row r="3928" spans="4:4">
      <c r="D3928" s="141"/>
    </row>
    <row r="3929" spans="4:4">
      <c r="D3929" s="141"/>
    </row>
    <row r="3930" spans="4:4">
      <c r="D3930" s="141"/>
    </row>
    <row r="3931" spans="4:4">
      <c r="D3931" s="141"/>
    </row>
    <row r="3932" spans="4:4">
      <c r="D3932" s="141"/>
    </row>
    <row r="3933" spans="4:4">
      <c r="D3933" s="141"/>
    </row>
    <row r="3934" spans="4:4">
      <c r="D3934" s="141"/>
    </row>
    <row r="3935" spans="4:4">
      <c r="D3935" s="141"/>
    </row>
    <row r="3936" spans="4:4">
      <c r="D3936" s="141"/>
    </row>
    <row r="3937" spans="4:4">
      <c r="D3937" s="141"/>
    </row>
    <row r="3938" spans="4:4">
      <c r="D3938" s="141"/>
    </row>
    <row r="3939" spans="4:4">
      <c r="D3939" s="141"/>
    </row>
    <row r="3940" spans="4:4">
      <c r="D3940" s="141"/>
    </row>
    <row r="3941" spans="4:4">
      <c r="D3941" s="141"/>
    </row>
    <row r="3942" spans="4:4">
      <c r="D3942" s="141"/>
    </row>
    <row r="3943" spans="4:4">
      <c r="D3943" s="141"/>
    </row>
    <row r="3944" spans="4:4">
      <c r="D3944" s="141"/>
    </row>
    <row r="3945" spans="4:4">
      <c r="D3945" s="141"/>
    </row>
    <row r="3946" spans="4:4">
      <c r="D3946" s="141"/>
    </row>
    <row r="3947" spans="4:4">
      <c r="D3947" s="141"/>
    </row>
    <row r="3948" spans="4:4">
      <c r="D3948" s="141"/>
    </row>
    <row r="3949" spans="4:4">
      <c r="D3949" s="141"/>
    </row>
    <row r="3950" spans="4:4">
      <c r="D3950" s="141"/>
    </row>
    <row r="3951" spans="4:4">
      <c r="D3951" s="141"/>
    </row>
    <row r="3952" spans="4:4">
      <c r="D3952" s="141"/>
    </row>
    <row r="3953" spans="4:4">
      <c r="D3953" s="141"/>
    </row>
    <row r="3954" spans="4:4">
      <c r="D3954" s="141"/>
    </row>
    <row r="3955" spans="4:4">
      <c r="D3955" s="141"/>
    </row>
    <row r="3956" spans="4:4">
      <c r="D3956" s="141"/>
    </row>
    <row r="3957" spans="4:4">
      <c r="D3957" s="141"/>
    </row>
    <row r="3958" spans="4:4">
      <c r="D3958" s="141"/>
    </row>
    <row r="3959" spans="4:4">
      <c r="D3959" s="141"/>
    </row>
    <row r="3960" spans="4:4">
      <c r="D3960" s="141"/>
    </row>
    <row r="3961" spans="4:4">
      <c r="D3961" s="141"/>
    </row>
    <row r="3962" spans="4:4">
      <c r="D3962" s="141"/>
    </row>
    <row r="3963" spans="4:4">
      <c r="D3963" s="141"/>
    </row>
    <row r="3964" spans="4:4">
      <c r="D3964" s="141"/>
    </row>
    <row r="3965" spans="4:4">
      <c r="D3965" s="141"/>
    </row>
    <row r="3966" spans="4:4">
      <c r="D3966" s="141"/>
    </row>
    <row r="3967" spans="4:4">
      <c r="D3967" s="141"/>
    </row>
    <row r="3968" spans="4:4">
      <c r="D3968" s="141"/>
    </row>
    <row r="3969" spans="4:4">
      <c r="D3969" s="141"/>
    </row>
    <row r="3970" spans="4:4">
      <c r="D3970" s="141"/>
    </row>
    <row r="3971" spans="4:4">
      <c r="D3971" s="141"/>
    </row>
    <row r="3972" spans="4:4">
      <c r="D3972" s="141"/>
    </row>
    <row r="3973" spans="4:4">
      <c r="D3973" s="141"/>
    </row>
    <row r="3974" spans="4:4">
      <c r="D3974" s="141"/>
    </row>
    <row r="3975" spans="4:4">
      <c r="D3975" s="141"/>
    </row>
    <row r="3976" spans="4:4">
      <c r="D3976" s="141"/>
    </row>
    <row r="3977" spans="4:4">
      <c r="D3977" s="141"/>
    </row>
    <row r="3978" spans="4:4">
      <c r="D3978" s="141"/>
    </row>
    <row r="3979" spans="4:4">
      <c r="D3979" s="141"/>
    </row>
    <row r="3980" spans="4:4">
      <c r="D3980" s="141"/>
    </row>
    <row r="3981" spans="4:4">
      <c r="D3981" s="141"/>
    </row>
    <row r="3982" spans="4:4">
      <c r="D3982" s="141"/>
    </row>
    <row r="3983" spans="4:4">
      <c r="D3983" s="141"/>
    </row>
    <row r="3984" spans="4:4">
      <c r="D3984" s="141"/>
    </row>
    <row r="3985" spans="4:4">
      <c r="D3985" s="141"/>
    </row>
    <row r="3986" spans="4:4">
      <c r="D3986" s="141"/>
    </row>
    <row r="3987" spans="4:4">
      <c r="D3987" s="141"/>
    </row>
    <row r="3988" spans="4:4">
      <c r="D3988" s="141"/>
    </row>
    <row r="3989" spans="4:4">
      <c r="D3989" s="141"/>
    </row>
    <row r="3990" spans="4:4">
      <c r="D3990" s="141"/>
    </row>
    <row r="3991" spans="4:4">
      <c r="D3991" s="141"/>
    </row>
    <row r="3992" spans="4:4">
      <c r="D3992" s="141"/>
    </row>
    <row r="3993" spans="4:4">
      <c r="D3993" s="141"/>
    </row>
    <row r="3994" spans="4:4">
      <c r="D3994" s="141"/>
    </row>
    <row r="3995" spans="4:4">
      <c r="D3995" s="141"/>
    </row>
    <row r="3996" spans="4:4">
      <c r="D3996" s="141"/>
    </row>
    <row r="3997" spans="4:4">
      <c r="D3997" s="141"/>
    </row>
    <row r="3998" spans="4:4">
      <c r="D3998" s="141"/>
    </row>
    <row r="3999" spans="4:4">
      <c r="D3999" s="141"/>
    </row>
    <row r="4000" spans="4:4">
      <c r="D4000" s="141"/>
    </row>
    <row r="4001" spans="4:4">
      <c r="D4001" s="141"/>
    </row>
    <row r="4002" spans="4:4">
      <c r="D4002" s="141"/>
    </row>
    <row r="4003" spans="4:4">
      <c r="D4003" s="141"/>
    </row>
    <row r="4004" spans="4:4">
      <c r="D4004" s="141"/>
    </row>
    <row r="4005" spans="4:4">
      <c r="D4005" s="141"/>
    </row>
    <row r="4006" spans="4:4">
      <c r="D4006" s="141"/>
    </row>
    <row r="4007" spans="4:4">
      <c r="D4007" s="141"/>
    </row>
    <row r="4008" spans="4:4">
      <c r="D4008" s="141"/>
    </row>
    <row r="4009" spans="4:4">
      <c r="D4009" s="141"/>
    </row>
    <row r="4010" spans="4:4">
      <c r="D4010" s="141"/>
    </row>
    <row r="4011" spans="4:4">
      <c r="D4011" s="141"/>
    </row>
    <row r="4012" spans="4:4">
      <c r="D4012" s="141"/>
    </row>
    <row r="4013" spans="4:4">
      <c r="D4013" s="141"/>
    </row>
    <row r="4014" spans="4:4">
      <c r="D4014" s="141"/>
    </row>
    <row r="4015" spans="4:4">
      <c r="D4015" s="141"/>
    </row>
    <row r="4016" spans="4:4">
      <c r="D4016" s="141"/>
    </row>
    <row r="4017" spans="4:4">
      <c r="D4017" s="141"/>
    </row>
    <row r="4018" spans="4:4">
      <c r="D4018" s="141"/>
    </row>
    <row r="4019" spans="4:4">
      <c r="D4019" s="141"/>
    </row>
    <row r="4020" spans="4:4">
      <c r="D4020" s="141"/>
    </row>
    <row r="4021" spans="4:4">
      <c r="D4021" s="141"/>
    </row>
    <row r="4022" spans="4:4">
      <c r="D4022" s="141"/>
    </row>
    <row r="4023" spans="4:4">
      <c r="D4023" s="141"/>
    </row>
    <row r="4024" spans="4:4">
      <c r="D4024" s="141"/>
    </row>
    <row r="4025" spans="4:4">
      <c r="D4025" s="141"/>
    </row>
    <row r="4026" spans="4:4">
      <c r="D4026" s="141"/>
    </row>
    <row r="4027" spans="4:4">
      <c r="D4027" s="141"/>
    </row>
    <row r="4028" spans="4:4">
      <c r="D4028" s="141"/>
    </row>
    <row r="4029" spans="4:4">
      <c r="D4029" s="141"/>
    </row>
    <row r="4030" spans="4:4">
      <c r="D4030" s="141"/>
    </row>
    <row r="4031" spans="4:4">
      <c r="D4031" s="141"/>
    </row>
    <row r="4032" spans="4:4">
      <c r="D4032" s="141"/>
    </row>
    <row r="4033" spans="4:4">
      <c r="D4033" s="141"/>
    </row>
    <row r="4034" spans="4:4">
      <c r="D4034" s="141"/>
    </row>
    <row r="4035" spans="4:4">
      <c r="D4035" s="141"/>
    </row>
    <row r="4036" spans="4:4">
      <c r="D4036" s="141"/>
    </row>
    <row r="4037" spans="4:4">
      <c r="D4037" s="141"/>
    </row>
    <row r="4038" spans="4:4">
      <c r="D4038" s="141"/>
    </row>
    <row r="4039" spans="4:4">
      <c r="D4039" s="141"/>
    </row>
    <row r="4040" spans="4:4">
      <c r="D4040" s="141"/>
    </row>
    <row r="4041" spans="4:4">
      <c r="D4041" s="141"/>
    </row>
    <row r="4042" spans="4:4">
      <c r="D4042" s="141"/>
    </row>
    <row r="4043" spans="4:4">
      <c r="D4043" s="141"/>
    </row>
    <row r="4044" spans="4:4">
      <c r="D4044" s="141"/>
    </row>
    <row r="4045" spans="4:4">
      <c r="D4045" s="141"/>
    </row>
    <row r="4046" spans="4:4">
      <c r="D4046" s="141"/>
    </row>
    <row r="4047" spans="4:4">
      <c r="D4047" s="141"/>
    </row>
    <row r="4048" spans="4:4">
      <c r="D4048" s="141"/>
    </row>
    <row r="4049" spans="4:4">
      <c r="D4049" s="141"/>
    </row>
    <row r="4050" spans="4:4">
      <c r="D4050" s="141"/>
    </row>
    <row r="4051" spans="4:4">
      <c r="D4051" s="141"/>
    </row>
    <row r="4052" spans="4:4">
      <c r="D4052" s="141"/>
    </row>
    <row r="4053" spans="4:4">
      <c r="D4053" s="141"/>
    </row>
    <row r="4054" spans="4:4">
      <c r="D4054" s="141"/>
    </row>
    <row r="4055" spans="4:4">
      <c r="D4055" s="141"/>
    </row>
    <row r="4056" spans="4:4">
      <c r="D4056" s="141"/>
    </row>
    <row r="4057" spans="4:4">
      <c r="D4057" s="141"/>
    </row>
    <row r="4058" spans="4:4">
      <c r="D4058" s="141"/>
    </row>
    <row r="4059" spans="4:4">
      <c r="D4059" s="141"/>
    </row>
    <row r="4060" spans="4:4">
      <c r="D4060" s="141"/>
    </row>
    <row r="4061" spans="4:4">
      <c r="D4061" s="141"/>
    </row>
    <row r="4062" spans="4:4">
      <c r="D4062" s="141"/>
    </row>
    <row r="4063" spans="4:4">
      <c r="D4063" s="141"/>
    </row>
    <row r="4064" spans="4:4">
      <c r="D4064" s="141"/>
    </row>
    <row r="4065" spans="4:4">
      <c r="D4065" s="141"/>
    </row>
    <row r="4066" spans="4:4">
      <c r="D4066" s="141"/>
    </row>
    <row r="4067" spans="4:4">
      <c r="D4067" s="141"/>
    </row>
    <row r="4068" spans="4:4">
      <c r="D4068" s="141"/>
    </row>
    <row r="4069" spans="4:4">
      <c r="D4069" s="141"/>
    </row>
    <row r="4070" spans="4:4">
      <c r="D4070" s="141"/>
    </row>
    <row r="4071" spans="4:4">
      <c r="D4071" s="141"/>
    </row>
    <row r="4072" spans="4:4">
      <c r="D4072" s="141"/>
    </row>
    <row r="4073" spans="4:4">
      <c r="D4073" s="141"/>
    </row>
    <row r="4074" spans="4:4">
      <c r="D4074" s="141"/>
    </row>
    <row r="4075" spans="4:4">
      <c r="D4075" s="141"/>
    </row>
    <row r="4076" spans="4:4">
      <c r="D4076" s="141"/>
    </row>
    <row r="4077" spans="4:4">
      <c r="D4077" s="141"/>
    </row>
    <row r="4078" spans="4:4">
      <c r="D4078" s="141"/>
    </row>
    <row r="4079" spans="4:4">
      <c r="D4079" s="141"/>
    </row>
    <row r="4080" spans="4:4">
      <c r="D4080" s="141"/>
    </row>
    <row r="4081" spans="4:4">
      <c r="D4081" s="141"/>
    </row>
    <row r="4082" spans="4:4">
      <c r="D4082" s="141"/>
    </row>
    <row r="4083" spans="4:4">
      <c r="D4083" s="141"/>
    </row>
    <row r="4084" spans="4:4">
      <c r="D4084" s="141"/>
    </row>
    <row r="4085" spans="4:4">
      <c r="D4085" s="141"/>
    </row>
    <row r="4086" spans="4:4">
      <c r="D4086" s="141"/>
    </row>
    <row r="4087" spans="4:4">
      <c r="D4087" s="141"/>
    </row>
    <row r="4088" spans="4:4">
      <c r="D4088" s="141"/>
    </row>
    <row r="4089" spans="4:4">
      <c r="D4089" s="141"/>
    </row>
    <row r="4090" spans="4:4">
      <c r="D4090" s="141"/>
    </row>
    <row r="4091" spans="4:4">
      <c r="D4091" s="141"/>
    </row>
    <row r="4092" spans="4:4">
      <c r="D4092" s="141"/>
    </row>
    <row r="4093" spans="4:4">
      <c r="D4093" s="141"/>
    </row>
    <row r="4094" spans="4:4">
      <c r="D4094" s="141"/>
    </row>
    <row r="4095" spans="4:4">
      <c r="D4095" s="141"/>
    </row>
    <row r="4096" spans="4:4">
      <c r="D4096" s="141"/>
    </row>
    <row r="4097" spans="4:4">
      <c r="D4097" s="141"/>
    </row>
    <row r="4098" spans="4:4">
      <c r="D4098" s="141"/>
    </row>
    <row r="4099" spans="4:4">
      <c r="D4099" s="141"/>
    </row>
    <row r="4100" spans="4:4">
      <c r="D4100" s="141"/>
    </row>
    <row r="4101" spans="4:4">
      <c r="D4101" s="141"/>
    </row>
    <row r="4102" spans="4:4">
      <c r="D4102" s="141"/>
    </row>
    <row r="4103" spans="4:4">
      <c r="D4103" s="141"/>
    </row>
    <row r="4104" spans="4:4">
      <c r="D4104" s="141"/>
    </row>
    <row r="4105" spans="4:4">
      <c r="D4105" s="141"/>
    </row>
    <row r="4106" spans="4:4">
      <c r="D4106" s="141"/>
    </row>
    <row r="4107" spans="4:4">
      <c r="D4107" s="141"/>
    </row>
    <row r="4108" spans="4:4">
      <c r="D4108" s="141"/>
    </row>
    <row r="4109" spans="4:4">
      <c r="D4109" s="141"/>
    </row>
    <row r="4110" spans="4:4">
      <c r="D4110" s="141"/>
    </row>
    <row r="4111" spans="4:4">
      <c r="D4111" s="141"/>
    </row>
    <row r="4112" spans="4:4">
      <c r="D4112" s="141"/>
    </row>
    <row r="4113" spans="4:4">
      <c r="D4113" s="141"/>
    </row>
    <row r="4114" spans="4:4">
      <c r="D4114" s="141"/>
    </row>
    <row r="4115" spans="4:4">
      <c r="D4115" s="141"/>
    </row>
    <row r="4116" spans="4:4">
      <c r="D4116" s="141"/>
    </row>
    <row r="4117" spans="4:4">
      <c r="D4117" s="141"/>
    </row>
    <row r="4118" spans="4:4">
      <c r="D4118" s="141"/>
    </row>
    <row r="4119" spans="4:4">
      <c r="D4119" s="141"/>
    </row>
    <row r="4120" spans="4:4">
      <c r="D4120" s="141"/>
    </row>
    <row r="4121" spans="4:4">
      <c r="D4121" s="141"/>
    </row>
    <row r="4122" spans="4:4">
      <c r="D4122" s="141"/>
    </row>
    <row r="4123" spans="4:4">
      <c r="D4123" s="141"/>
    </row>
    <row r="4124" spans="4:4">
      <c r="D4124" s="141"/>
    </row>
    <row r="4125" spans="4:4">
      <c r="D4125" s="141"/>
    </row>
    <row r="4126" spans="4:4">
      <c r="D4126" s="141"/>
    </row>
    <row r="4127" spans="4:4">
      <c r="D4127" s="141"/>
    </row>
    <row r="4128" spans="4:4">
      <c r="D4128" s="141"/>
    </row>
    <row r="4129" spans="4:4">
      <c r="D4129" s="141"/>
    </row>
    <row r="4130" spans="4:4">
      <c r="D4130" s="141"/>
    </row>
    <row r="4131" spans="4:4">
      <c r="D4131" s="141"/>
    </row>
    <row r="4132" spans="4:4">
      <c r="D4132" s="141"/>
    </row>
    <row r="4133" spans="4:4">
      <c r="D4133" s="141"/>
    </row>
    <row r="4134" spans="4:4">
      <c r="D4134" s="141"/>
    </row>
    <row r="4135" spans="4:4">
      <c r="D4135" s="141"/>
    </row>
    <row r="4136" spans="4:4">
      <c r="D4136" s="141"/>
    </row>
    <row r="4137" spans="4:4">
      <c r="D4137" s="141"/>
    </row>
    <row r="4138" spans="4:4">
      <c r="D4138" s="141"/>
    </row>
    <row r="4139" spans="4:4">
      <c r="D4139" s="141"/>
    </row>
    <row r="4140" spans="4:4">
      <c r="D4140" s="141"/>
    </row>
    <row r="4141" spans="4:4">
      <c r="D4141" s="141"/>
    </row>
    <row r="4142" spans="4:4">
      <c r="D4142" s="141"/>
    </row>
    <row r="4143" spans="4:4">
      <c r="D4143" s="141"/>
    </row>
    <row r="4144" spans="4:4">
      <c r="D4144" s="141"/>
    </row>
    <row r="4145" spans="4:4">
      <c r="D4145" s="141"/>
    </row>
    <row r="4146" spans="4:4">
      <c r="D4146" s="141"/>
    </row>
    <row r="4147" spans="4:4">
      <c r="D4147" s="141"/>
    </row>
    <row r="4148" spans="4:4">
      <c r="D4148" s="141"/>
    </row>
    <row r="4149" spans="4:4">
      <c r="D4149" s="141"/>
    </row>
    <row r="4150" spans="4:4">
      <c r="D4150" s="141"/>
    </row>
    <row r="4151" spans="4:4">
      <c r="D4151" s="141"/>
    </row>
    <row r="4152" spans="4:4">
      <c r="D4152" s="141"/>
    </row>
    <row r="4153" spans="4:4">
      <c r="D4153" s="141"/>
    </row>
    <row r="4154" spans="4:4">
      <c r="D4154" s="141"/>
    </row>
    <row r="4155" spans="4:4">
      <c r="D4155" s="141"/>
    </row>
    <row r="4156" spans="4:4">
      <c r="D4156" s="141"/>
    </row>
    <row r="4157" spans="4:4">
      <c r="D4157" s="141"/>
    </row>
    <row r="4158" spans="4:4">
      <c r="D4158" s="141"/>
    </row>
    <row r="4159" spans="4:4">
      <c r="D4159" s="141"/>
    </row>
    <row r="4160" spans="4:4">
      <c r="D4160" s="141"/>
    </row>
    <row r="4161" spans="4:4">
      <c r="D4161" s="141"/>
    </row>
    <row r="4162" spans="4:4">
      <c r="D4162" s="141"/>
    </row>
    <row r="4163" spans="4:4">
      <c r="D4163" s="141"/>
    </row>
    <row r="4164" spans="4:4">
      <c r="D4164" s="141"/>
    </row>
    <row r="4165" spans="4:4">
      <c r="D4165" s="141"/>
    </row>
    <row r="4166" spans="4:4">
      <c r="D4166" s="141"/>
    </row>
    <row r="4167" spans="4:4">
      <c r="D4167" s="141"/>
    </row>
    <row r="4168" spans="4:4">
      <c r="D4168" s="141"/>
    </row>
    <row r="4169" spans="4:4">
      <c r="D4169" s="141"/>
    </row>
    <row r="4170" spans="4:4">
      <c r="D4170" s="141"/>
    </row>
    <row r="4171" spans="4:4">
      <c r="D4171" s="141"/>
    </row>
    <row r="4172" spans="4:4">
      <c r="D4172" s="141"/>
    </row>
    <row r="4173" spans="4:4">
      <c r="D4173" s="141"/>
    </row>
    <row r="4174" spans="4:4">
      <c r="D4174" s="141"/>
    </row>
    <row r="4175" spans="4:4">
      <c r="D4175" s="141"/>
    </row>
    <row r="4176" spans="4:4">
      <c r="D4176" s="141"/>
    </row>
    <row r="4177" spans="4:4">
      <c r="D4177" s="141"/>
    </row>
    <row r="4178" spans="4:4">
      <c r="D4178" s="141"/>
    </row>
    <row r="4179" spans="4:4">
      <c r="D4179" s="141"/>
    </row>
    <row r="4180" spans="4:4">
      <c r="D4180" s="141"/>
    </row>
    <row r="4181" spans="4:4">
      <c r="D4181" s="141"/>
    </row>
    <row r="4182" spans="4:4">
      <c r="D4182" s="141"/>
    </row>
    <row r="4183" spans="4:4">
      <c r="D4183" s="141"/>
    </row>
    <row r="4184" spans="4:4">
      <c r="D4184" s="141"/>
    </row>
    <row r="4185" spans="4:4">
      <c r="D4185" s="141"/>
    </row>
    <row r="4186" spans="4:4">
      <c r="D4186" s="141"/>
    </row>
    <row r="4187" spans="4:4">
      <c r="D4187" s="141"/>
    </row>
    <row r="4188" spans="4:4">
      <c r="D4188" s="141"/>
    </row>
    <row r="4189" spans="4:4">
      <c r="D4189" s="141"/>
    </row>
    <row r="4190" spans="4:4">
      <c r="D4190" s="141"/>
    </row>
    <row r="4191" spans="4:4">
      <c r="D4191" s="141"/>
    </row>
    <row r="4192" spans="4:4">
      <c r="D4192" s="141"/>
    </row>
    <row r="4193" spans="4:4">
      <c r="D4193" s="141"/>
    </row>
    <row r="4194" spans="4:4">
      <c r="D4194" s="141"/>
    </row>
    <row r="4195" spans="4:4">
      <c r="D4195" s="141"/>
    </row>
    <row r="4196" spans="4:4">
      <c r="D4196" s="141"/>
    </row>
    <row r="4197" spans="4:4">
      <c r="D4197" s="141"/>
    </row>
    <row r="4198" spans="4:4">
      <c r="D4198" s="141"/>
    </row>
    <row r="4199" spans="4:4">
      <c r="D4199" s="141"/>
    </row>
    <row r="4200" spans="4:4">
      <c r="D4200" s="141"/>
    </row>
    <row r="4201" spans="4:4">
      <c r="D4201" s="141"/>
    </row>
    <row r="4202" spans="4:4">
      <c r="D4202" s="141"/>
    </row>
    <row r="4203" spans="4:4">
      <c r="D4203" s="141"/>
    </row>
    <row r="4204" spans="4:4">
      <c r="D4204" s="141"/>
    </row>
    <row r="4205" spans="4:4">
      <c r="D4205" s="141"/>
    </row>
    <row r="4206" spans="4:4">
      <c r="D4206" s="141"/>
    </row>
    <row r="4207" spans="4:4">
      <c r="D4207" s="141"/>
    </row>
    <row r="4208" spans="4:4">
      <c r="D4208" s="141"/>
    </row>
    <row r="4209" spans="4:4">
      <c r="D4209" s="141"/>
    </row>
    <row r="4210" spans="4:4">
      <c r="D4210" s="141"/>
    </row>
    <row r="4211" spans="4:4">
      <c r="D4211" s="141"/>
    </row>
    <row r="4212" spans="4:4">
      <c r="D4212" s="141"/>
    </row>
    <row r="4213" spans="4:4">
      <c r="D4213" s="141"/>
    </row>
    <row r="4214" spans="4:4">
      <c r="D4214" s="141"/>
    </row>
    <row r="4215" spans="4:4">
      <c r="D4215" s="141"/>
    </row>
    <row r="4216" spans="4:4">
      <c r="D4216" s="141"/>
    </row>
    <row r="4217" spans="4:4">
      <c r="D4217" s="141"/>
    </row>
    <row r="4218" spans="4:4">
      <c r="D4218" s="141"/>
    </row>
    <row r="4219" spans="4:4">
      <c r="D4219" s="141"/>
    </row>
    <row r="4220" spans="4:4">
      <c r="D4220" s="141"/>
    </row>
    <row r="4221" spans="4:4">
      <c r="D4221" s="141"/>
    </row>
    <row r="4222" spans="4:4">
      <c r="D4222" s="141"/>
    </row>
    <row r="4223" spans="4:4">
      <c r="D4223" s="141"/>
    </row>
    <row r="4224" spans="4:4">
      <c r="D4224" s="141"/>
    </row>
    <row r="4225" spans="4:4">
      <c r="D4225" s="141"/>
    </row>
    <row r="4226" spans="4:4">
      <c r="D4226" s="141"/>
    </row>
    <row r="4227" spans="4:4">
      <c r="D4227" s="141"/>
    </row>
    <row r="4228" spans="4:4">
      <c r="D4228" s="141"/>
    </row>
    <row r="4229" spans="4:4">
      <c r="D4229" s="141"/>
    </row>
    <row r="4230" spans="4:4">
      <c r="D4230" s="141"/>
    </row>
    <row r="4231" spans="4:4">
      <c r="D4231" s="141"/>
    </row>
    <row r="4232" spans="4:4">
      <c r="D4232" s="141"/>
    </row>
    <row r="4233" spans="4:4">
      <c r="D4233" s="141"/>
    </row>
    <row r="4234" spans="4:4">
      <c r="D4234" s="141"/>
    </row>
    <row r="4235" spans="4:4">
      <c r="D4235" s="141"/>
    </row>
    <row r="4236" spans="4:4">
      <c r="D4236" s="141"/>
    </row>
    <row r="4237" spans="4:4">
      <c r="D4237" s="141"/>
    </row>
    <row r="4238" spans="4:4">
      <c r="D4238" s="141"/>
    </row>
    <row r="4239" spans="4:4">
      <c r="D4239" s="141"/>
    </row>
    <row r="4240" spans="4:4">
      <c r="D4240" s="141"/>
    </row>
    <row r="4241" spans="4:4">
      <c r="D4241" s="141"/>
    </row>
    <row r="4242" spans="4:4">
      <c r="D4242" s="141"/>
    </row>
    <row r="4243" spans="4:4">
      <c r="D4243" s="141"/>
    </row>
    <row r="4244" spans="4:4">
      <c r="D4244" s="141"/>
    </row>
    <row r="4245" spans="4:4">
      <c r="D4245" s="141"/>
    </row>
    <row r="4246" spans="4:4">
      <c r="D4246" s="141"/>
    </row>
    <row r="4247" spans="4:4">
      <c r="D4247" s="141"/>
    </row>
    <row r="4248" spans="4:4">
      <c r="D4248" s="141"/>
    </row>
    <row r="4249" spans="4:4">
      <c r="D4249" s="141"/>
    </row>
    <row r="4250" spans="4:4">
      <c r="D4250" s="141"/>
    </row>
    <row r="4251" spans="4:4">
      <c r="D4251" s="141"/>
    </row>
    <row r="4252" spans="4:4">
      <c r="D4252" s="141"/>
    </row>
    <row r="4253" spans="4:4">
      <c r="D4253" s="141"/>
    </row>
    <row r="4254" spans="4:4">
      <c r="D4254" s="141"/>
    </row>
    <row r="4255" spans="4:4">
      <c r="D4255" s="141"/>
    </row>
    <row r="4256" spans="4:4">
      <c r="D4256" s="141"/>
    </row>
    <row r="4257" spans="4:4">
      <c r="D4257" s="141"/>
    </row>
    <row r="4258" spans="4:4">
      <c r="D4258" s="141"/>
    </row>
    <row r="4259" spans="4:4">
      <c r="D4259" s="141"/>
    </row>
    <row r="4260" spans="4:4">
      <c r="D4260" s="141"/>
    </row>
    <row r="4261" spans="4:4">
      <c r="D4261" s="141"/>
    </row>
    <row r="4262" spans="4:4">
      <c r="D4262" s="141"/>
    </row>
    <row r="4263" spans="4:4">
      <c r="D4263" s="141"/>
    </row>
    <row r="4264" spans="4:4">
      <c r="D4264" s="141"/>
    </row>
    <row r="4265" spans="4:4">
      <c r="D4265" s="141"/>
    </row>
    <row r="4266" spans="4:4">
      <c r="D4266" s="141"/>
    </row>
    <row r="4267" spans="4:4">
      <c r="D4267" s="141"/>
    </row>
    <row r="4268" spans="4:4">
      <c r="D4268" s="141"/>
    </row>
    <row r="4269" spans="4:4">
      <c r="D4269" s="141"/>
    </row>
    <row r="4270" spans="4:4">
      <c r="D4270" s="141"/>
    </row>
    <row r="4271" spans="4:4">
      <c r="D4271" s="141"/>
    </row>
    <row r="4272" spans="4:4">
      <c r="D4272" s="141"/>
    </row>
    <row r="4273" spans="4:4">
      <c r="D4273" s="141"/>
    </row>
    <row r="4274" spans="4:4">
      <c r="D4274" s="141"/>
    </row>
    <row r="4275" spans="4:4">
      <c r="D4275" s="141"/>
    </row>
    <row r="4276" spans="4:4">
      <c r="D4276" s="141"/>
    </row>
    <row r="4277" spans="4:4">
      <c r="D4277" s="141"/>
    </row>
    <row r="4278" spans="4:4">
      <c r="D4278" s="141"/>
    </row>
    <row r="4279" spans="4:4">
      <c r="D4279" s="141"/>
    </row>
    <row r="4280" spans="4:4">
      <c r="D4280" s="141"/>
    </row>
    <row r="4281" spans="4:4">
      <c r="D4281" s="141"/>
    </row>
    <row r="4282" spans="4:4">
      <c r="D4282" s="141"/>
    </row>
    <row r="4283" spans="4:4">
      <c r="D4283" s="141"/>
    </row>
    <row r="4284" spans="4:4">
      <c r="D4284" s="141"/>
    </row>
    <row r="4285" spans="4:4">
      <c r="D4285" s="141"/>
    </row>
    <row r="4286" spans="4:4">
      <c r="D4286" s="141"/>
    </row>
    <row r="4287" spans="4:4">
      <c r="D4287" s="141"/>
    </row>
    <row r="4288" spans="4:4">
      <c r="D4288" s="141"/>
    </row>
    <row r="4289" spans="4:4">
      <c r="D4289" s="141"/>
    </row>
    <row r="4290" spans="4:4">
      <c r="D4290" s="141"/>
    </row>
    <row r="4291" spans="4:4">
      <c r="D4291" s="141"/>
    </row>
    <row r="4292" spans="4:4">
      <c r="D4292" s="141"/>
    </row>
    <row r="4293" spans="4:4">
      <c r="D4293" s="141"/>
    </row>
    <row r="4294" spans="4:4">
      <c r="D4294" s="141"/>
    </row>
    <row r="4295" spans="4:4">
      <c r="D4295" s="141"/>
    </row>
    <row r="4296" spans="4:4">
      <c r="D4296" s="141"/>
    </row>
    <row r="4297" spans="4:4">
      <c r="D4297" s="141"/>
    </row>
    <row r="4298" spans="4:4">
      <c r="D4298" s="141"/>
    </row>
    <row r="4299" spans="4:4">
      <c r="D4299" s="141"/>
    </row>
    <row r="4300" spans="4:4">
      <c r="D4300" s="141"/>
    </row>
    <row r="4301" spans="4:4">
      <c r="D4301" s="141"/>
    </row>
    <row r="4302" spans="4:4">
      <c r="D4302" s="141"/>
    </row>
    <row r="4303" spans="4:4">
      <c r="D4303" s="141"/>
    </row>
    <row r="4304" spans="4:4">
      <c r="D4304" s="141"/>
    </row>
    <row r="4305" spans="4:4">
      <c r="D4305" s="141"/>
    </row>
    <row r="4306" spans="4:4">
      <c r="D4306" s="141"/>
    </row>
    <row r="4307" spans="4:4">
      <c r="D4307" s="141"/>
    </row>
    <row r="4308" spans="4:4">
      <c r="D4308" s="141"/>
    </row>
    <row r="4309" spans="4:4">
      <c r="D4309" s="141"/>
    </row>
    <row r="4310" spans="4:4">
      <c r="D4310" s="141"/>
    </row>
    <row r="4311" spans="4:4">
      <c r="D4311" s="141"/>
    </row>
    <row r="4312" spans="4:4">
      <c r="D4312" s="141"/>
    </row>
    <row r="4313" spans="4:4">
      <c r="D4313" s="141"/>
    </row>
    <row r="4314" spans="4:4">
      <c r="D4314" s="141"/>
    </row>
    <row r="4315" spans="4:4">
      <c r="D4315" s="141"/>
    </row>
    <row r="4316" spans="4:4">
      <c r="D4316" s="141"/>
    </row>
    <row r="4317" spans="4:4">
      <c r="D4317" s="141"/>
    </row>
    <row r="4318" spans="4:4">
      <c r="D4318" s="141"/>
    </row>
    <row r="4319" spans="4:4">
      <c r="D4319" s="141"/>
    </row>
    <row r="4320" spans="4:4">
      <c r="D4320" s="141"/>
    </row>
    <row r="4321" spans="4:4">
      <c r="D4321" s="141"/>
    </row>
    <row r="4322" spans="4:4">
      <c r="D4322" s="141"/>
    </row>
    <row r="4323" spans="4:4">
      <c r="D4323" s="141"/>
    </row>
    <row r="4324" spans="4:4">
      <c r="D4324" s="141"/>
    </row>
    <row r="4325" spans="4:4">
      <c r="D4325" s="141"/>
    </row>
    <row r="4326" spans="4:4">
      <c r="D4326" s="141"/>
    </row>
    <row r="4327" spans="4:4">
      <c r="D4327" s="141"/>
    </row>
    <row r="4328" spans="4:4">
      <c r="D4328" s="141"/>
    </row>
    <row r="4329" spans="4:4">
      <c r="D4329" s="141"/>
    </row>
    <row r="4330" spans="4:4">
      <c r="D4330" s="141"/>
    </row>
    <row r="4331" spans="4:4">
      <c r="D4331" s="141"/>
    </row>
    <row r="4332" spans="4:4">
      <c r="D4332" s="141"/>
    </row>
    <row r="4333" spans="4:4">
      <c r="D4333" s="141"/>
    </row>
    <row r="4334" spans="4:4">
      <c r="D4334" s="141"/>
    </row>
    <row r="4335" spans="4:4">
      <c r="D4335" s="141"/>
    </row>
    <row r="4336" spans="4:4">
      <c r="D4336" s="141"/>
    </row>
    <row r="4337" spans="4:4">
      <c r="D4337" s="141"/>
    </row>
    <row r="4338" spans="4:4">
      <c r="D4338" s="141"/>
    </row>
    <row r="4339" spans="4:4">
      <c r="D4339" s="141"/>
    </row>
    <row r="4340" spans="4:4">
      <c r="D4340" s="141"/>
    </row>
    <row r="4341" spans="4:4">
      <c r="D4341" s="141"/>
    </row>
    <row r="4342" spans="4:4">
      <c r="D4342" s="141"/>
    </row>
    <row r="4343" spans="4:4">
      <c r="D4343" s="141"/>
    </row>
    <row r="4344" spans="4:4">
      <c r="D4344" s="141"/>
    </row>
    <row r="4345" spans="4:4">
      <c r="D4345" s="141"/>
    </row>
    <row r="4346" spans="4:4">
      <c r="D4346" s="141"/>
    </row>
    <row r="4347" spans="4:4">
      <c r="D4347" s="141"/>
    </row>
    <row r="4348" spans="4:4">
      <c r="D4348" s="141"/>
    </row>
    <row r="4349" spans="4:4">
      <c r="D4349" s="141"/>
    </row>
    <row r="4350" spans="4:4">
      <c r="D4350" s="141"/>
    </row>
    <row r="4351" spans="4:4">
      <c r="D4351" s="141"/>
    </row>
    <row r="4352" spans="4:4">
      <c r="D4352" s="141"/>
    </row>
    <row r="4353" spans="4:4">
      <c r="D4353" s="141"/>
    </row>
    <row r="4354" spans="4:4">
      <c r="D4354" s="141"/>
    </row>
    <row r="4355" spans="4:4">
      <c r="D4355" s="141"/>
    </row>
    <row r="4356" spans="4:4">
      <c r="D4356" s="141"/>
    </row>
    <row r="4357" spans="4:4">
      <c r="D4357" s="141"/>
    </row>
    <row r="4358" spans="4:4">
      <c r="D4358" s="141"/>
    </row>
    <row r="4359" spans="4:4">
      <c r="D4359" s="141"/>
    </row>
    <row r="4360" spans="4:4">
      <c r="D4360" s="141"/>
    </row>
    <row r="4361" spans="4:4">
      <c r="D4361" s="141"/>
    </row>
    <row r="4362" spans="4:4">
      <c r="D4362" s="141"/>
    </row>
    <row r="4363" spans="4:4">
      <c r="D4363" s="141"/>
    </row>
    <row r="4364" spans="4:4">
      <c r="D4364" s="141"/>
    </row>
    <row r="4365" spans="4:4">
      <c r="D4365" s="141"/>
    </row>
    <row r="4366" spans="4:4">
      <c r="D4366" s="141"/>
    </row>
    <row r="4367" spans="4:4">
      <c r="D4367" s="141"/>
    </row>
    <row r="4368" spans="4:4">
      <c r="D4368" s="141"/>
    </row>
    <row r="4369" spans="4:4">
      <c r="D4369" s="141"/>
    </row>
    <row r="4370" spans="4:4">
      <c r="D4370" s="141"/>
    </row>
    <row r="4371" spans="4:4">
      <c r="D4371" s="141"/>
    </row>
    <row r="4372" spans="4:4">
      <c r="D4372" s="141"/>
    </row>
    <row r="4373" spans="4:4">
      <c r="D4373" s="141"/>
    </row>
    <row r="4374" spans="4:4">
      <c r="D4374" s="141"/>
    </row>
    <row r="4375" spans="4:4">
      <c r="D4375" s="141"/>
    </row>
    <row r="4376" spans="4:4">
      <c r="D4376" s="141"/>
    </row>
    <row r="4377" spans="4:4">
      <c r="D4377" s="141"/>
    </row>
    <row r="4378" spans="4:4">
      <c r="D4378" s="141"/>
    </row>
    <row r="4379" spans="4:4">
      <c r="D4379" s="141"/>
    </row>
    <row r="4380" spans="4:4">
      <c r="D4380" s="141"/>
    </row>
    <row r="4381" spans="4:4">
      <c r="D4381" s="141"/>
    </row>
    <row r="4382" spans="4:4">
      <c r="D4382" s="141"/>
    </row>
    <row r="4383" spans="4:4">
      <c r="D4383" s="141"/>
    </row>
    <row r="4384" spans="4:4">
      <c r="D4384" s="141"/>
    </row>
    <row r="4385" spans="4:4">
      <c r="D4385" s="141"/>
    </row>
    <row r="4386" spans="4:4">
      <c r="D4386" s="141"/>
    </row>
    <row r="4387" spans="4:4">
      <c r="D4387" s="141"/>
    </row>
    <row r="4388" spans="4:4">
      <c r="D4388" s="141"/>
    </row>
    <row r="4389" spans="4:4">
      <c r="D4389" s="141"/>
    </row>
    <row r="4390" spans="4:4">
      <c r="D4390" s="141"/>
    </row>
    <row r="4391" spans="4:4">
      <c r="D4391" s="141"/>
    </row>
    <row r="4392" spans="4:4">
      <c r="D4392" s="141"/>
    </row>
    <row r="4393" spans="4:4">
      <c r="D4393" s="141"/>
    </row>
    <row r="4394" spans="4:4">
      <c r="D4394" s="141"/>
    </row>
    <row r="4395" spans="4:4">
      <c r="D4395" s="141"/>
    </row>
    <row r="4396" spans="4:4">
      <c r="D4396" s="141"/>
    </row>
    <row r="4397" spans="4:4">
      <c r="D4397" s="141"/>
    </row>
    <row r="4398" spans="4:4">
      <c r="D4398" s="141"/>
    </row>
    <row r="4399" spans="4:4">
      <c r="D4399" s="141"/>
    </row>
    <row r="4400" spans="4:4">
      <c r="D4400" s="141"/>
    </row>
    <row r="4401" spans="4:4">
      <c r="D4401" s="141"/>
    </row>
    <row r="4402" spans="4:4">
      <c r="D4402" s="141"/>
    </row>
    <row r="4403" spans="4:4">
      <c r="D4403" s="141"/>
    </row>
    <row r="4404" spans="4:4">
      <c r="D4404" s="141"/>
    </row>
    <row r="4405" spans="4:4">
      <c r="D4405" s="141"/>
    </row>
    <row r="4406" spans="4:4">
      <c r="D4406" s="141"/>
    </row>
    <row r="4407" spans="4:4">
      <c r="D4407" s="141"/>
    </row>
    <row r="4408" spans="4:4">
      <c r="D4408" s="141"/>
    </row>
    <row r="4409" spans="4:4">
      <c r="D4409" s="141"/>
    </row>
    <row r="4410" spans="4:4">
      <c r="D4410" s="141"/>
    </row>
    <row r="4411" spans="4:4">
      <c r="D4411" s="141"/>
    </row>
    <row r="4412" spans="4:4">
      <c r="D4412" s="141"/>
    </row>
    <row r="4413" spans="4:4">
      <c r="D4413" s="141"/>
    </row>
    <row r="4414" spans="4:4">
      <c r="D4414" s="141"/>
    </row>
    <row r="4415" spans="4:4">
      <c r="D4415" s="141"/>
    </row>
    <row r="4416" spans="4:4">
      <c r="D4416" s="141"/>
    </row>
    <row r="4417" spans="4:4">
      <c r="D4417" s="141"/>
    </row>
    <row r="4418" spans="4:4">
      <c r="D4418" s="141"/>
    </row>
    <row r="4419" spans="4:4">
      <c r="D4419" s="141"/>
    </row>
    <row r="4420" spans="4:4">
      <c r="D4420" s="141"/>
    </row>
    <row r="4421" spans="4:4">
      <c r="D4421" s="141"/>
    </row>
    <row r="4422" spans="4:4">
      <c r="D4422" s="141"/>
    </row>
    <row r="4423" spans="4:4">
      <c r="D4423" s="141"/>
    </row>
    <row r="4424" spans="4:4">
      <c r="D4424" s="141"/>
    </row>
    <row r="4425" spans="4:4">
      <c r="D4425" s="141"/>
    </row>
    <row r="4426" spans="4:4">
      <c r="D4426" s="141"/>
    </row>
    <row r="4427" spans="4:4">
      <c r="D4427" s="141"/>
    </row>
    <row r="4428" spans="4:4">
      <c r="D4428" s="141"/>
    </row>
    <row r="4429" spans="4:4">
      <c r="D4429" s="141"/>
    </row>
    <row r="4430" spans="4:4">
      <c r="D4430" s="141"/>
    </row>
    <row r="4431" spans="4:4">
      <c r="D4431" s="141"/>
    </row>
    <row r="4432" spans="4:4">
      <c r="D4432" s="141"/>
    </row>
    <row r="4433" spans="4:4">
      <c r="D4433" s="141"/>
    </row>
    <row r="4434" spans="4:4">
      <c r="D4434" s="141"/>
    </row>
    <row r="4435" spans="4:4">
      <c r="D4435" s="141"/>
    </row>
    <row r="4436" spans="4:4">
      <c r="D4436" s="141"/>
    </row>
    <row r="4437" spans="4:4">
      <c r="D4437" s="141"/>
    </row>
    <row r="4438" spans="4:4">
      <c r="D4438" s="141"/>
    </row>
    <row r="4439" spans="4:4">
      <c r="D4439" s="141"/>
    </row>
    <row r="4440" spans="4:4">
      <c r="D4440" s="141"/>
    </row>
    <row r="4441" spans="4:4">
      <c r="D4441" s="141"/>
    </row>
    <row r="4442" spans="4:4">
      <c r="D4442" s="141"/>
    </row>
    <row r="4443" spans="4:4">
      <c r="D4443" s="141"/>
    </row>
    <row r="4444" spans="4:4">
      <c r="D4444" s="141"/>
    </row>
    <row r="4445" spans="4:4">
      <c r="D4445" s="141"/>
    </row>
    <row r="4446" spans="4:4">
      <c r="D4446" s="141"/>
    </row>
    <row r="4447" spans="4:4">
      <c r="D4447" s="141"/>
    </row>
    <row r="4448" spans="4:4">
      <c r="D4448" s="141"/>
    </row>
    <row r="4449" spans="4:4">
      <c r="D4449" s="141"/>
    </row>
    <row r="4450" spans="4:4">
      <c r="D4450" s="141"/>
    </row>
    <row r="4451" spans="4:4">
      <c r="D4451" s="141"/>
    </row>
    <row r="4452" spans="4:4">
      <c r="D4452" s="141"/>
    </row>
    <row r="4453" spans="4:4">
      <c r="D4453" s="141"/>
    </row>
    <row r="4454" spans="4:4">
      <c r="D4454" s="141"/>
    </row>
    <row r="4455" spans="4:4">
      <c r="D4455" s="141"/>
    </row>
    <row r="4456" spans="4:4">
      <c r="D4456" s="141"/>
    </row>
    <row r="4457" spans="4:4">
      <c r="D4457" s="141"/>
    </row>
    <row r="4458" spans="4:4">
      <c r="D4458" s="141"/>
    </row>
    <row r="4459" spans="4:4">
      <c r="D4459" s="141"/>
    </row>
    <row r="4460" spans="4:4">
      <c r="D4460" s="141"/>
    </row>
    <row r="4461" spans="4:4">
      <c r="D4461" s="141"/>
    </row>
    <row r="4462" spans="4:4">
      <c r="D4462" s="141"/>
    </row>
    <row r="4463" spans="4:4">
      <c r="D4463" s="141"/>
    </row>
    <row r="4464" spans="4:4">
      <c r="D4464" s="141"/>
    </row>
    <row r="4465" spans="4:4">
      <c r="D4465" s="141"/>
    </row>
    <row r="4466" spans="4:4">
      <c r="D4466" s="141"/>
    </row>
    <row r="4467" spans="4:4">
      <c r="D4467" s="141"/>
    </row>
    <row r="4468" spans="4:4">
      <c r="D4468" s="141"/>
    </row>
    <row r="4469" spans="4:4">
      <c r="D4469" s="141"/>
    </row>
    <row r="4470" spans="4:4">
      <c r="D4470" s="141"/>
    </row>
    <row r="4471" spans="4:4">
      <c r="D4471" s="141"/>
    </row>
    <row r="4472" spans="4:4">
      <c r="D4472" s="141"/>
    </row>
    <row r="4473" spans="4:4">
      <c r="D4473" s="141"/>
    </row>
    <row r="4474" spans="4:4">
      <c r="D4474" s="141"/>
    </row>
    <row r="4475" spans="4:4">
      <c r="D4475" s="141"/>
    </row>
    <row r="4476" spans="4:4">
      <c r="D4476" s="141"/>
    </row>
    <row r="4477" spans="4:4">
      <c r="D4477" s="141"/>
    </row>
    <row r="4478" spans="4:4">
      <c r="D4478" s="141"/>
    </row>
    <row r="4479" spans="4:4">
      <c r="D4479" s="141"/>
    </row>
    <row r="4480" spans="4:4">
      <c r="D4480" s="141"/>
    </row>
    <row r="4481" spans="4:4">
      <c r="D4481" s="141"/>
    </row>
    <row r="4482" spans="4:4">
      <c r="D4482" s="141"/>
    </row>
    <row r="4483" spans="4:4">
      <c r="D4483" s="141"/>
    </row>
    <row r="4484" spans="4:4">
      <c r="D4484" s="141"/>
    </row>
    <row r="4485" spans="4:4">
      <c r="D4485" s="141"/>
    </row>
    <row r="4486" spans="4:4">
      <c r="D4486" s="141"/>
    </row>
    <row r="4487" spans="4:4">
      <c r="D4487" s="141"/>
    </row>
    <row r="4488" spans="4:4">
      <c r="D4488" s="141"/>
    </row>
    <row r="4489" spans="4:4">
      <c r="D4489" s="141"/>
    </row>
    <row r="4490" spans="4:4">
      <c r="D4490" s="141"/>
    </row>
    <row r="4491" spans="4:4">
      <c r="D4491" s="141"/>
    </row>
    <row r="4492" spans="4:4">
      <c r="D4492" s="141"/>
    </row>
    <row r="4493" spans="4:4">
      <c r="D4493" s="141"/>
    </row>
    <row r="4494" spans="4:4">
      <c r="D4494" s="141"/>
    </row>
    <row r="4495" spans="4:4">
      <c r="D4495" s="141"/>
    </row>
    <row r="4496" spans="4:4">
      <c r="D4496" s="141"/>
    </row>
    <row r="4497" spans="4:4">
      <c r="D4497" s="141"/>
    </row>
    <row r="4498" spans="4:4">
      <c r="D4498" s="141"/>
    </row>
    <row r="4499" spans="4:4">
      <c r="D4499" s="141"/>
    </row>
    <row r="4500" spans="4:4">
      <c r="D4500" s="141"/>
    </row>
    <row r="4501" spans="4:4">
      <c r="D4501" s="141"/>
    </row>
    <row r="4502" spans="4:4">
      <c r="D4502" s="141"/>
    </row>
    <row r="4503" spans="4:4">
      <c r="D4503" s="141"/>
    </row>
    <row r="4504" spans="4:4">
      <c r="D4504" s="141"/>
    </row>
    <row r="4505" spans="4:4">
      <c r="D4505" s="141"/>
    </row>
    <row r="4506" spans="4:4">
      <c r="D4506" s="141"/>
    </row>
    <row r="4507" spans="4:4">
      <c r="D4507" s="141"/>
    </row>
    <row r="4508" spans="4:4">
      <c r="D4508" s="141"/>
    </row>
    <row r="4509" spans="4:4">
      <c r="D4509" s="141"/>
    </row>
    <row r="4510" spans="4:4">
      <c r="D4510" s="141"/>
    </row>
    <row r="4511" spans="4:4">
      <c r="D4511" s="141"/>
    </row>
    <row r="4512" spans="4:4">
      <c r="D4512" s="141"/>
    </row>
    <row r="4513" spans="4:4">
      <c r="D4513" s="141"/>
    </row>
    <row r="4514" spans="4:4">
      <c r="D4514" s="141"/>
    </row>
    <row r="4515" spans="4:4">
      <c r="D4515" s="141"/>
    </row>
    <row r="4516" spans="4:4">
      <c r="D4516" s="141"/>
    </row>
    <row r="4517" spans="4:4">
      <c r="D4517" s="141"/>
    </row>
    <row r="4518" spans="4:4">
      <c r="D4518" s="141"/>
    </row>
    <row r="4519" spans="4:4">
      <c r="D4519" s="141"/>
    </row>
    <row r="4520" spans="4:4">
      <c r="D4520" s="141"/>
    </row>
    <row r="4521" spans="4:4">
      <c r="D4521" s="141"/>
    </row>
    <row r="4522" spans="4:4">
      <c r="D4522" s="141"/>
    </row>
    <row r="4523" spans="4:4">
      <c r="D4523" s="141"/>
    </row>
    <row r="4524" spans="4:4">
      <c r="D4524" s="141"/>
    </row>
    <row r="4525" spans="4:4">
      <c r="D4525" s="141"/>
    </row>
    <row r="4526" spans="4:4">
      <c r="D4526" s="141"/>
    </row>
    <row r="4527" spans="4:4">
      <c r="D4527" s="141"/>
    </row>
    <row r="4528" spans="4:4">
      <c r="D4528" s="141"/>
    </row>
    <row r="4529" spans="4:4">
      <c r="D4529" s="141"/>
    </row>
    <row r="4530" spans="4:4">
      <c r="D4530" s="141"/>
    </row>
    <row r="4531" spans="4:4">
      <c r="D4531" s="141"/>
    </row>
    <row r="4532" spans="4:4">
      <c r="D4532" s="141"/>
    </row>
    <row r="4533" spans="4:4">
      <c r="D4533" s="141"/>
    </row>
    <row r="4534" spans="4:4">
      <c r="D4534" s="141"/>
    </row>
    <row r="4535" spans="4:4">
      <c r="D4535" s="141"/>
    </row>
    <row r="4536" spans="4:4">
      <c r="D4536" s="141"/>
    </row>
    <row r="4537" spans="4:4">
      <c r="D4537" s="141"/>
    </row>
    <row r="4538" spans="4:4">
      <c r="D4538" s="141"/>
    </row>
    <row r="4539" spans="4:4">
      <c r="D4539" s="141"/>
    </row>
    <row r="4540" spans="4:4">
      <c r="D4540" s="141"/>
    </row>
    <row r="4541" spans="4:4">
      <c r="D4541" s="141"/>
    </row>
    <row r="4542" spans="4:4">
      <c r="D4542" s="141"/>
    </row>
    <row r="4543" spans="4:4">
      <c r="D4543" s="141"/>
    </row>
    <row r="4544" spans="4:4">
      <c r="D4544" s="141"/>
    </row>
    <row r="4545" spans="4:4">
      <c r="D4545" s="141"/>
    </row>
    <row r="4546" spans="4:4">
      <c r="D4546" s="141"/>
    </row>
    <row r="4547" spans="4:4">
      <c r="D4547" s="141"/>
    </row>
    <row r="4548" spans="4:4">
      <c r="D4548" s="141"/>
    </row>
    <row r="4549" spans="4:4">
      <c r="D4549" s="141"/>
    </row>
    <row r="4550" spans="4:4">
      <c r="D4550" s="141"/>
    </row>
    <row r="4551" spans="4:4">
      <c r="D4551" s="141"/>
    </row>
    <row r="4552" spans="4:4">
      <c r="D4552" s="141"/>
    </row>
    <row r="4553" spans="4:4">
      <c r="D4553" s="141"/>
    </row>
    <row r="4554" spans="4:4">
      <c r="D4554" s="141"/>
    </row>
    <row r="4555" spans="4:4">
      <c r="D4555" s="141"/>
    </row>
    <row r="4556" spans="4:4">
      <c r="D4556" s="141"/>
    </row>
    <row r="4557" spans="4:4">
      <c r="D4557" s="141"/>
    </row>
    <row r="4558" spans="4:4">
      <c r="D4558" s="141"/>
    </row>
    <row r="4559" spans="4:4">
      <c r="D4559" s="141"/>
    </row>
    <row r="4560" spans="4:4">
      <c r="D4560" s="141"/>
    </row>
    <row r="4561" spans="4:4">
      <c r="D4561" s="141"/>
    </row>
    <row r="4562" spans="4:4">
      <c r="D4562" s="141"/>
    </row>
    <row r="4563" spans="4:4">
      <c r="D4563" s="141"/>
    </row>
    <row r="4564" spans="4:4">
      <c r="D4564" s="141"/>
    </row>
    <row r="4565" spans="4:4">
      <c r="D4565" s="141"/>
    </row>
    <row r="4566" spans="4:4">
      <c r="D4566" s="141"/>
    </row>
    <row r="4567" spans="4:4">
      <c r="D4567" s="141"/>
    </row>
    <row r="4568" spans="4:4">
      <c r="D4568" s="141"/>
    </row>
    <row r="4569" spans="4:4">
      <c r="D4569" s="141"/>
    </row>
    <row r="4570" spans="4:4">
      <c r="D4570" s="141"/>
    </row>
    <row r="4571" spans="4:4">
      <c r="D4571" s="141"/>
    </row>
    <row r="4572" spans="4:4">
      <c r="D4572" s="141"/>
    </row>
    <row r="4573" spans="4:4">
      <c r="D4573" s="141"/>
    </row>
    <row r="4574" spans="4:4">
      <c r="D4574" s="141"/>
    </row>
    <row r="4575" spans="4:4">
      <c r="D4575" s="141"/>
    </row>
    <row r="4576" spans="4:4">
      <c r="D4576" s="141"/>
    </row>
    <row r="4577" spans="4:4">
      <c r="D4577" s="141"/>
    </row>
    <row r="4578" spans="4:4">
      <c r="D4578" s="141"/>
    </row>
    <row r="4579" spans="4:4">
      <c r="D4579" s="141"/>
    </row>
    <row r="4580" spans="4:4">
      <c r="D4580" s="141"/>
    </row>
    <row r="4581" spans="4:4">
      <c r="D4581" s="141"/>
    </row>
    <row r="4582" spans="4:4">
      <c r="D4582" s="141"/>
    </row>
    <row r="4583" spans="4:4">
      <c r="D4583" s="141"/>
    </row>
    <row r="4584" spans="4:4">
      <c r="D4584" s="141"/>
    </row>
    <row r="4585" spans="4:4">
      <c r="D4585" s="141"/>
    </row>
    <row r="4586" spans="4:4">
      <c r="D4586" s="141"/>
    </row>
    <row r="4587" spans="4:4">
      <c r="D4587" s="141"/>
    </row>
    <row r="4588" spans="4:4">
      <c r="D4588" s="141"/>
    </row>
    <row r="4589" spans="4:4">
      <c r="D4589" s="141"/>
    </row>
    <row r="4590" spans="4:4">
      <c r="D4590" s="141"/>
    </row>
    <row r="4591" spans="4:4">
      <c r="D4591" s="141"/>
    </row>
    <row r="4592" spans="4:4">
      <c r="D4592" s="141"/>
    </row>
    <row r="4593" spans="4:4">
      <c r="D4593" s="141"/>
    </row>
    <row r="4594" spans="4:4">
      <c r="D4594" s="141"/>
    </row>
    <row r="4595" spans="4:4">
      <c r="D4595" s="141"/>
    </row>
    <row r="4596" spans="4:4">
      <c r="D4596" s="141"/>
    </row>
    <row r="4597" spans="4:4">
      <c r="D4597" s="141"/>
    </row>
    <row r="4598" spans="4:4">
      <c r="D4598" s="141"/>
    </row>
    <row r="4599" spans="4:4">
      <c r="D4599" s="141"/>
    </row>
    <row r="4600" spans="4:4">
      <c r="D4600" s="141"/>
    </row>
    <row r="4601" spans="4:4">
      <c r="D4601" s="141"/>
    </row>
    <row r="4602" spans="4:4">
      <c r="D4602" s="141"/>
    </row>
    <row r="4603" spans="4:4">
      <c r="D4603" s="141"/>
    </row>
    <row r="4604" spans="4:4">
      <c r="D4604" s="141"/>
    </row>
    <row r="4605" spans="4:4">
      <c r="D4605" s="141"/>
    </row>
    <row r="4606" spans="4:4">
      <c r="D4606" s="141"/>
    </row>
    <row r="4607" spans="4:4">
      <c r="D4607" s="141"/>
    </row>
    <row r="4608" spans="4:4">
      <c r="D4608" s="141"/>
    </row>
    <row r="4609" spans="4:4">
      <c r="D4609" s="141"/>
    </row>
    <row r="4610" spans="4:4">
      <c r="D4610" s="141"/>
    </row>
    <row r="4611" spans="4:4">
      <c r="D4611" s="141"/>
    </row>
    <row r="4612" spans="4:4">
      <c r="D4612" s="141"/>
    </row>
    <row r="4613" spans="4:4">
      <c r="D4613" s="141"/>
    </row>
    <row r="4614" spans="4:4">
      <c r="D4614" s="141"/>
    </row>
    <row r="4615" spans="4:4">
      <c r="D4615" s="141"/>
    </row>
    <row r="4616" spans="4:4">
      <c r="D4616" s="141"/>
    </row>
    <row r="4617" spans="4:4">
      <c r="D4617" s="141"/>
    </row>
    <row r="4618" spans="4:4">
      <c r="D4618" s="141"/>
    </row>
    <row r="4619" spans="4:4">
      <c r="D4619" s="141"/>
    </row>
    <row r="4620" spans="4:4">
      <c r="D4620" s="141"/>
    </row>
    <row r="4621" spans="4:4">
      <c r="D4621" s="141"/>
    </row>
    <row r="4622" spans="4:4">
      <c r="D4622" s="141"/>
    </row>
    <row r="4623" spans="4:4">
      <c r="D4623" s="141"/>
    </row>
    <row r="4624" spans="4:4">
      <c r="D4624" s="141"/>
    </row>
    <row r="4625" spans="4:4">
      <c r="D4625" s="141"/>
    </row>
    <row r="4626" spans="4:4">
      <c r="D4626" s="141"/>
    </row>
    <row r="4627" spans="4:4">
      <c r="D4627" s="141"/>
    </row>
    <row r="4628" spans="4:4">
      <c r="D4628" s="141"/>
    </row>
    <row r="4629" spans="4:4">
      <c r="D4629" s="141"/>
    </row>
    <row r="4630" spans="4:4">
      <c r="D4630" s="141"/>
    </row>
    <row r="4631" spans="4:4">
      <c r="D4631" s="141"/>
    </row>
    <row r="4632" spans="4:4">
      <c r="D4632" s="141"/>
    </row>
    <row r="4633" spans="4:4">
      <c r="D4633" s="141"/>
    </row>
    <row r="4634" spans="4:4">
      <c r="D4634" s="141"/>
    </row>
    <row r="4635" spans="4:4">
      <c r="D4635" s="141"/>
    </row>
    <row r="4636" spans="4:4">
      <c r="D4636" s="141"/>
    </row>
    <row r="4637" spans="4:4">
      <c r="D4637" s="141"/>
    </row>
    <row r="4638" spans="4:4">
      <c r="D4638" s="141"/>
    </row>
    <row r="4639" spans="4:4">
      <c r="D4639" s="141"/>
    </row>
    <row r="4640" spans="4:4">
      <c r="D4640" s="141"/>
    </row>
    <row r="4641" spans="4:4">
      <c r="D4641" s="141"/>
    </row>
    <row r="4642" spans="4:4">
      <c r="D4642" s="141"/>
    </row>
    <row r="4643" spans="4:4">
      <c r="D4643" s="141"/>
    </row>
    <row r="4644" spans="4:4">
      <c r="D4644" s="141"/>
    </row>
    <row r="4645" spans="4:4">
      <c r="D4645" s="141"/>
    </row>
    <row r="4646" spans="4:4">
      <c r="D4646" s="141"/>
    </row>
    <row r="4647" spans="4:4">
      <c r="D4647" s="141"/>
    </row>
    <row r="4648" spans="4:4">
      <c r="D4648" s="141"/>
    </row>
    <row r="4649" spans="4:4">
      <c r="D4649" s="141"/>
    </row>
    <row r="4650" spans="4:4">
      <c r="D4650" s="141"/>
    </row>
    <row r="4651" spans="4:4">
      <c r="D4651" s="141"/>
    </row>
    <row r="4652" spans="4:4">
      <c r="D4652" s="141"/>
    </row>
    <row r="4653" spans="4:4">
      <c r="D4653" s="141"/>
    </row>
    <row r="4654" spans="4:4">
      <c r="D4654" s="141"/>
    </row>
    <row r="4655" spans="4:4">
      <c r="D4655" s="141"/>
    </row>
    <row r="4656" spans="4:4">
      <c r="D4656" s="141"/>
    </row>
    <row r="4657" spans="4:4">
      <c r="D4657" s="141"/>
    </row>
    <row r="4658" spans="4:4">
      <c r="D4658" s="141"/>
    </row>
    <row r="4659" spans="4:4">
      <c r="D4659" s="141"/>
    </row>
    <row r="4660" spans="4:4">
      <c r="D4660" s="141"/>
    </row>
    <row r="4661" spans="4:4">
      <c r="D4661" s="141"/>
    </row>
    <row r="4662" spans="4:4">
      <c r="D4662" s="141"/>
    </row>
    <row r="4663" spans="4:4">
      <c r="D4663" s="141"/>
    </row>
    <row r="4664" spans="4:4">
      <c r="D4664" s="141"/>
    </row>
    <row r="4665" spans="4:4">
      <c r="D4665" s="141"/>
    </row>
    <row r="4666" spans="4:4">
      <c r="D4666" s="141"/>
    </row>
    <row r="4667" spans="4:4">
      <c r="D4667" s="141"/>
    </row>
    <row r="4668" spans="4:4">
      <c r="D4668" s="141"/>
    </row>
    <row r="4669" spans="4:4">
      <c r="D4669" s="141"/>
    </row>
    <row r="4670" spans="4:4">
      <c r="D4670" s="141"/>
    </row>
    <row r="4671" spans="4:4">
      <c r="D4671" s="141"/>
    </row>
    <row r="4672" spans="4:4">
      <c r="D4672" s="141"/>
    </row>
    <row r="4673" spans="4:4">
      <c r="D4673" s="141"/>
    </row>
    <row r="4674" spans="4:4">
      <c r="D4674" s="141"/>
    </row>
    <row r="4675" spans="4:4">
      <c r="D4675" s="141"/>
    </row>
    <row r="4676" spans="4:4">
      <c r="D4676" s="141"/>
    </row>
    <row r="4677" spans="4:4">
      <c r="D4677" s="141"/>
    </row>
    <row r="4678" spans="4:4">
      <c r="D4678" s="141"/>
    </row>
    <row r="4679" spans="4:4">
      <c r="D4679" s="141"/>
    </row>
    <row r="4680" spans="4:4">
      <c r="D4680" s="141"/>
    </row>
    <row r="4681" spans="4:4">
      <c r="D4681" s="141"/>
    </row>
    <row r="4682" spans="4:4">
      <c r="D4682" s="141"/>
    </row>
    <row r="4683" spans="4:4">
      <c r="D4683" s="141"/>
    </row>
    <row r="4684" spans="4:4">
      <c r="D4684" s="141"/>
    </row>
    <row r="4685" spans="4:4">
      <c r="D4685" s="141"/>
    </row>
    <row r="4686" spans="4:4">
      <c r="D4686" s="141"/>
    </row>
    <row r="4687" spans="4:4">
      <c r="D4687" s="141"/>
    </row>
    <row r="4688" spans="4:4">
      <c r="D4688" s="141"/>
    </row>
    <row r="4689" spans="4:4">
      <c r="D4689" s="141"/>
    </row>
    <row r="4690" spans="4:4">
      <c r="D4690" s="141"/>
    </row>
    <row r="4691" spans="4:4">
      <c r="D4691" s="141"/>
    </row>
    <row r="4692" spans="4:4">
      <c r="D4692" s="141"/>
    </row>
    <row r="4693" spans="4:4">
      <c r="D4693" s="141"/>
    </row>
    <row r="4694" spans="4:4">
      <c r="D4694" s="141"/>
    </row>
    <row r="4695" spans="4:4">
      <c r="D4695" s="141"/>
    </row>
    <row r="4696" spans="4:4">
      <c r="D4696" s="141"/>
    </row>
    <row r="4697" spans="4:4">
      <c r="D4697" s="141"/>
    </row>
    <row r="4698" spans="4:4">
      <c r="D4698" s="141"/>
    </row>
    <row r="4699" spans="4:4">
      <c r="D4699" s="141"/>
    </row>
    <row r="4700" spans="4:4">
      <c r="D4700" s="141"/>
    </row>
    <row r="4701" spans="4:4">
      <c r="D4701" s="141"/>
    </row>
    <row r="4702" spans="4:4">
      <c r="D4702" s="141"/>
    </row>
    <row r="4703" spans="4:4">
      <c r="D4703" s="141"/>
    </row>
    <row r="4704" spans="4:4">
      <c r="D4704" s="141"/>
    </row>
    <row r="4705" spans="4:4">
      <c r="D4705" s="141"/>
    </row>
    <row r="4706" spans="4:4">
      <c r="D4706" s="141"/>
    </row>
    <row r="4707" spans="4:4">
      <c r="D4707" s="141"/>
    </row>
    <row r="4708" spans="4:4">
      <c r="D4708" s="141"/>
    </row>
    <row r="4709" spans="4:4">
      <c r="D4709" s="141"/>
    </row>
    <row r="4710" spans="4:4">
      <c r="D4710" s="141"/>
    </row>
    <row r="4711" spans="4:4">
      <c r="D4711" s="141"/>
    </row>
    <row r="4712" spans="4:4">
      <c r="D4712" s="141"/>
    </row>
    <row r="4713" spans="4:4">
      <c r="D4713" s="141"/>
    </row>
    <row r="4714" spans="4:4">
      <c r="D4714" s="141"/>
    </row>
    <row r="4715" spans="4:4">
      <c r="D4715" s="141"/>
    </row>
    <row r="4716" spans="4:4">
      <c r="D4716" s="141"/>
    </row>
    <row r="4717" spans="4:4">
      <c r="D4717" s="141"/>
    </row>
    <row r="4718" spans="4:4">
      <c r="D4718" s="141"/>
    </row>
    <row r="4719" spans="4:4">
      <c r="D4719" s="141"/>
    </row>
    <row r="4720" spans="4:4">
      <c r="D4720" s="141"/>
    </row>
    <row r="4721" spans="4:4">
      <c r="D4721" s="141"/>
    </row>
    <row r="4722" spans="4:4">
      <c r="D4722" s="141"/>
    </row>
    <row r="4723" spans="4:4">
      <c r="D4723" s="141"/>
    </row>
    <row r="4724" spans="4:4">
      <c r="D4724" s="141"/>
    </row>
    <row r="4725" spans="4:4">
      <c r="D4725" s="141"/>
    </row>
    <row r="4726" spans="4:4">
      <c r="D4726" s="141"/>
    </row>
    <row r="4727" spans="4:4">
      <c r="D4727" s="141"/>
    </row>
    <row r="4728" spans="4:4">
      <c r="D4728" s="141"/>
    </row>
    <row r="4729" spans="4:4">
      <c r="D4729" s="141"/>
    </row>
    <row r="4730" spans="4:4">
      <c r="D4730" s="141"/>
    </row>
    <row r="4731" spans="4:4">
      <c r="D4731" s="141"/>
    </row>
    <row r="4732" spans="4:4">
      <c r="D4732" s="141"/>
    </row>
    <row r="4733" spans="4:4">
      <c r="D4733" s="141"/>
    </row>
    <row r="4734" spans="4:4">
      <c r="D4734" s="141"/>
    </row>
    <row r="4735" spans="4:4">
      <c r="D4735" s="141"/>
    </row>
    <row r="4736" spans="4:4">
      <c r="D4736" s="141"/>
    </row>
    <row r="4737" spans="4:4">
      <c r="D4737" s="141"/>
    </row>
    <row r="4738" spans="4:4">
      <c r="D4738" s="141"/>
    </row>
    <row r="4739" spans="4:4">
      <c r="D4739" s="141"/>
    </row>
    <row r="4740" spans="4:4">
      <c r="D4740" s="141"/>
    </row>
    <row r="4741" spans="4:4">
      <c r="D4741" s="141"/>
    </row>
    <row r="4742" spans="4:4">
      <c r="D4742" s="141"/>
    </row>
    <row r="4743" spans="4:4">
      <c r="D4743" s="141"/>
    </row>
    <row r="4744" spans="4:4">
      <c r="D4744" s="141"/>
    </row>
    <row r="4745" spans="4:4">
      <c r="D4745" s="141"/>
    </row>
    <row r="4746" spans="4:4">
      <c r="D4746" s="141"/>
    </row>
    <row r="4747" spans="4:4">
      <c r="D4747" s="141"/>
    </row>
    <row r="4748" spans="4:4">
      <c r="D4748" s="141"/>
    </row>
    <row r="4749" spans="4:4">
      <c r="D4749" s="141"/>
    </row>
    <row r="4750" spans="4:4">
      <c r="D4750" s="141"/>
    </row>
    <row r="4751" spans="4:4">
      <c r="D4751" s="141"/>
    </row>
    <row r="4752" spans="4:4">
      <c r="D4752" s="141"/>
    </row>
    <row r="4753" spans="4:4">
      <c r="D4753" s="141"/>
    </row>
    <row r="4754" spans="4:4">
      <c r="D4754" s="141"/>
    </row>
    <row r="4755" spans="4:4">
      <c r="D4755" s="141"/>
    </row>
    <row r="4756" spans="4:4">
      <c r="D4756" s="141"/>
    </row>
    <row r="4757" spans="4:4">
      <c r="D4757" s="141"/>
    </row>
    <row r="4758" spans="4:4">
      <c r="D4758" s="141"/>
    </row>
    <row r="4759" spans="4:4">
      <c r="D4759" s="141"/>
    </row>
    <row r="4760" spans="4:4">
      <c r="D4760" s="141"/>
    </row>
    <row r="4761" spans="4:4">
      <c r="D4761" s="141"/>
    </row>
    <row r="4762" spans="4:4">
      <c r="D4762" s="141"/>
    </row>
    <row r="4763" spans="4:4">
      <c r="D4763" s="141"/>
    </row>
    <row r="4764" spans="4:4">
      <c r="D4764" s="141"/>
    </row>
    <row r="4765" spans="4:4">
      <c r="D4765" s="141"/>
    </row>
    <row r="4766" spans="4:4">
      <c r="D4766" s="141"/>
    </row>
    <row r="4767" spans="4:4">
      <c r="D4767" s="141"/>
    </row>
    <row r="4768" spans="4:4">
      <c r="D4768" s="141"/>
    </row>
    <row r="4769" spans="4:4">
      <c r="D4769" s="141"/>
    </row>
    <row r="4770" spans="4:4">
      <c r="D4770" s="141"/>
    </row>
    <row r="4771" spans="4:4">
      <c r="D4771" s="141"/>
    </row>
    <row r="4772" spans="4:4">
      <c r="D4772" s="141"/>
    </row>
    <row r="4773" spans="4:4">
      <c r="D4773" s="141"/>
    </row>
    <row r="4774" spans="4:4">
      <c r="D4774" s="141"/>
    </row>
    <row r="4775" spans="4:4">
      <c r="D4775" s="141"/>
    </row>
    <row r="4776" spans="4:4">
      <c r="D4776" s="141"/>
    </row>
    <row r="4777" spans="4:4">
      <c r="D4777" s="141"/>
    </row>
    <row r="4778" spans="4:4">
      <c r="D4778" s="141"/>
    </row>
    <row r="4779" spans="4:4">
      <c r="D4779" s="141"/>
    </row>
    <row r="4780" spans="4:4">
      <c r="D4780" s="141"/>
    </row>
    <row r="4781" spans="4:4">
      <c r="D4781" s="141"/>
    </row>
    <row r="4782" spans="4:4">
      <c r="D4782" s="141"/>
    </row>
    <row r="4783" spans="4:4">
      <c r="D4783" s="141"/>
    </row>
    <row r="4784" spans="4:4">
      <c r="D4784" s="141"/>
    </row>
    <row r="4785" spans="4:4">
      <c r="D4785" s="141"/>
    </row>
    <row r="4786" spans="4:4">
      <c r="D4786" s="141"/>
    </row>
    <row r="4787" spans="4:4">
      <c r="D4787" s="141"/>
    </row>
    <row r="4788" spans="4:4">
      <c r="D4788" s="141"/>
    </row>
    <row r="4789" spans="4:4">
      <c r="D4789" s="141"/>
    </row>
    <row r="4790" spans="4:4">
      <c r="D4790" s="141"/>
    </row>
    <row r="4791" spans="4:4">
      <c r="D4791" s="141"/>
    </row>
    <row r="4792" spans="4:4">
      <c r="D4792" s="141"/>
    </row>
    <row r="4793" spans="4:4">
      <c r="D4793" s="141"/>
    </row>
    <row r="4794" spans="4:4">
      <c r="D4794" s="141"/>
    </row>
    <row r="4795" spans="4:4">
      <c r="D4795" s="141"/>
    </row>
    <row r="4796" spans="4:4">
      <c r="D4796" s="141"/>
    </row>
    <row r="4797" spans="4:4">
      <c r="D4797" s="141"/>
    </row>
    <row r="4798" spans="4:4">
      <c r="D4798" s="141"/>
    </row>
    <row r="4799" spans="4:4">
      <c r="D4799" s="141"/>
    </row>
    <row r="4800" spans="4:4">
      <c r="D4800" s="141"/>
    </row>
    <row r="4801" spans="4:4">
      <c r="D4801" s="141"/>
    </row>
    <row r="4802" spans="4:4">
      <c r="D4802" s="141"/>
    </row>
    <row r="4803" spans="4:4">
      <c r="D4803" s="141"/>
    </row>
    <row r="4804" spans="4:4">
      <c r="D4804" s="141"/>
    </row>
    <row r="4805" spans="4:4">
      <c r="D4805" s="141"/>
    </row>
    <row r="4806" spans="4:4">
      <c r="D4806" s="141"/>
    </row>
    <row r="4807" spans="4:4">
      <c r="D4807" s="141"/>
    </row>
    <row r="4808" spans="4:4">
      <c r="D4808" s="141"/>
    </row>
    <row r="4809" spans="4:4">
      <c r="D4809" s="141"/>
    </row>
    <row r="4810" spans="4:4">
      <c r="D4810" s="141"/>
    </row>
    <row r="4811" spans="4:4">
      <c r="D4811" s="141"/>
    </row>
    <row r="4812" spans="4:4">
      <c r="D4812" s="141"/>
    </row>
    <row r="4813" spans="4:4">
      <c r="D4813" s="141"/>
    </row>
    <row r="4814" spans="4:4">
      <c r="D4814" s="141"/>
    </row>
    <row r="4815" spans="4:4">
      <c r="D4815" s="141"/>
    </row>
    <row r="4816" spans="4:4">
      <c r="D4816" s="141"/>
    </row>
    <row r="4817" spans="4:4">
      <c r="D4817" s="141"/>
    </row>
    <row r="4818" spans="4:4">
      <c r="D4818" s="141"/>
    </row>
    <row r="4819" spans="4:4">
      <c r="D4819" s="141"/>
    </row>
    <row r="4820" spans="4:4">
      <c r="D4820" s="141"/>
    </row>
    <row r="4821" spans="4:4">
      <c r="D4821" s="141"/>
    </row>
    <row r="4822" spans="4:4">
      <c r="D4822" s="141"/>
    </row>
    <row r="4823" spans="4:4">
      <c r="D4823" s="141"/>
    </row>
    <row r="4824" spans="4:4">
      <c r="D4824" s="141"/>
    </row>
    <row r="4825" spans="4:4">
      <c r="D4825" s="141"/>
    </row>
    <row r="4826" spans="4:4">
      <c r="D4826" s="141"/>
    </row>
    <row r="4827" spans="4:4">
      <c r="D4827" s="141"/>
    </row>
    <row r="4828" spans="4:4">
      <c r="D4828" s="141"/>
    </row>
    <row r="4829" spans="4:4">
      <c r="D4829" s="141"/>
    </row>
    <row r="4830" spans="4:4">
      <c r="D4830" s="141"/>
    </row>
    <row r="4831" spans="4:4">
      <c r="D4831" s="141"/>
    </row>
    <row r="4832" spans="4:4">
      <c r="D4832" s="141"/>
    </row>
    <row r="4833" spans="4:4">
      <c r="D4833" s="141"/>
    </row>
    <row r="4834" spans="4:4">
      <c r="D4834" s="141"/>
    </row>
    <row r="4835" spans="4:4">
      <c r="D4835" s="141"/>
    </row>
    <row r="4836" spans="4:4">
      <c r="D4836" s="141"/>
    </row>
    <row r="4837" spans="4:4">
      <c r="D4837" s="141"/>
    </row>
    <row r="4838" spans="4:4">
      <c r="D4838" s="141"/>
    </row>
    <row r="4839" spans="4:4">
      <c r="D4839" s="141"/>
    </row>
    <row r="4840" spans="4:4">
      <c r="D4840" s="141"/>
    </row>
    <row r="4841" spans="4:4">
      <c r="D4841" s="141"/>
    </row>
    <row r="4842" spans="4:4">
      <c r="D4842" s="141"/>
    </row>
    <row r="4843" spans="4:4">
      <c r="D4843" s="141"/>
    </row>
    <row r="4844" spans="4:4">
      <c r="D4844" s="141"/>
    </row>
    <row r="4845" spans="4:4">
      <c r="D4845" s="141"/>
    </row>
    <row r="4846" spans="4:4">
      <c r="D4846" s="141"/>
    </row>
    <row r="4847" spans="4:4">
      <c r="D4847" s="141"/>
    </row>
    <row r="4848" spans="4:4">
      <c r="D4848" s="141"/>
    </row>
    <row r="4849" spans="4:4">
      <c r="D4849" s="141"/>
    </row>
    <row r="4850" spans="4:4">
      <c r="D4850" s="141"/>
    </row>
    <row r="4851" spans="4:4">
      <c r="D4851" s="141"/>
    </row>
    <row r="4852" spans="4:4">
      <c r="D4852" s="141"/>
    </row>
    <row r="4853" spans="4:4">
      <c r="D4853" s="141"/>
    </row>
    <row r="4854" spans="4:4">
      <c r="D4854" s="141"/>
    </row>
    <row r="4855" spans="4:4">
      <c r="D4855" s="141"/>
    </row>
    <row r="4856" spans="4:4">
      <c r="D4856" s="141"/>
    </row>
    <row r="4857" spans="4:4">
      <c r="D4857" s="141"/>
    </row>
    <row r="4858" spans="4:4">
      <c r="D4858" s="141"/>
    </row>
    <row r="4859" spans="4:4">
      <c r="D4859" s="141"/>
    </row>
    <row r="4860" spans="4:4">
      <c r="D4860" s="141"/>
    </row>
    <row r="4861" spans="4:4">
      <c r="D4861" s="141"/>
    </row>
    <row r="4862" spans="4:4">
      <c r="D4862" s="141"/>
    </row>
    <row r="4863" spans="4:4">
      <c r="D4863" s="141"/>
    </row>
    <row r="4864" spans="4:4">
      <c r="D4864" s="141"/>
    </row>
    <row r="4865" spans="4:4">
      <c r="D4865" s="141"/>
    </row>
    <row r="4866" spans="4:4">
      <c r="D4866" s="141"/>
    </row>
    <row r="4867" spans="4:4">
      <c r="D4867" s="141"/>
    </row>
    <row r="4868" spans="4:4">
      <c r="D4868" s="141"/>
    </row>
    <row r="4869" spans="4:4">
      <c r="D4869" s="141"/>
    </row>
    <row r="4870" spans="4:4">
      <c r="D4870" s="141"/>
    </row>
    <row r="4871" spans="4:4">
      <c r="D4871" s="141"/>
    </row>
    <row r="4872" spans="4:4">
      <c r="D4872" s="141"/>
    </row>
    <row r="4873" spans="4:4">
      <c r="D4873" s="141"/>
    </row>
    <row r="4874" spans="4:4">
      <c r="D4874" s="141"/>
    </row>
    <row r="4875" spans="4:4">
      <c r="D4875" s="141"/>
    </row>
    <row r="4876" spans="4:4">
      <c r="D4876" s="141"/>
    </row>
    <row r="4877" spans="4:4">
      <c r="D4877" s="141"/>
    </row>
    <row r="4878" spans="4:4">
      <c r="D4878" s="141"/>
    </row>
    <row r="4879" spans="4:4">
      <c r="D4879" s="141"/>
    </row>
    <row r="4880" spans="4:4">
      <c r="D4880" s="141"/>
    </row>
    <row r="4881" spans="4:4">
      <c r="D4881" s="141"/>
    </row>
    <row r="4882" spans="4:4">
      <c r="D4882" s="141"/>
    </row>
    <row r="4883" spans="4:4">
      <c r="D4883" s="141"/>
    </row>
    <row r="4884" spans="4:4">
      <c r="D4884" s="141"/>
    </row>
    <row r="4885" spans="4:4">
      <c r="D4885" s="141"/>
    </row>
    <row r="4886" spans="4:4">
      <c r="D4886" s="141"/>
    </row>
    <row r="4887" spans="4:4">
      <c r="D4887" s="141"/>
    </row>
    <row r="4888" spans="4:4">
      <c r="D4888" s="141"/>
    </row>
    <row r="4889" spans="4:4">
      <c r="D4889" s="141"/>
    </row>
    <row r="4890" spans="4:4">
      <c r="D4890" s="141"/>
    </row>
    <row r="4891" spans="4:4">
      <c r="D4891" s="141"/>
    </row>
    <row r="4892" spans="4:4">
      <c r="D4892" s="141"/>
    </row>
    <row r="4893" spans="4:4">
      <c r="D4893" s="141"/>
    </row>
    <row r="4894" spans="4:4">
      <c r="D4894" s="141"/>
    </row>
    <row r="4895" spans="4:4">
      <c r="D4895" s="141"/>
    </row>
    <row r="4896" spans="4:4">
      <c r="D4896" s="141"/>
    </row>
    <row r="4897" spans="4:4">
      <c r="D4897" s="141"/>
    </row>
    <row r="4898" spans="4:4">
      <c r="D4898" s="141"/>
    </row>
    <row r="4899" spans="4:4">
      <c r="D4899" s="141"/>
    </row>
    <row r="4900" spans="4:4">
      <c r="D4900" s="141"/>
    </row>
    <row r="4901" spans="4:4">
      <c r="D4901" s="141"/>
    </row>
    <row r="4902" spans="4:4">
      <c r="D4902" s="141"/>
    </row>
    <row r="4903" spans="4:4">
      <c r="D4903" s="141"/>
    </row>
    <row r="4904" spans="4:4">
      <c r="D4904" s="141"/>
    </row>
    <row r="4905" spans="4:4">
      <c r="D4905" s="141"/>
    </row>
    <row r="4906" spans="4:4">
      <c r="D4906" s="141"/>
    </row>
    <row r="4907" spans="4:4">
      <c r="D4907" s="141"/>
    </row>
    <row r="4908" spans="4:4">
      <c r="D4908" s="141"/>
    </row>
    <row r="4909" spans="4:4">
      <c r="D4909" s="141"/>
    </row>
    <row r="4910" spans="4:4">
      <c r="D4910" s="141"/>
    </row>
    <row r="4911" spans="4:4">
      <c r="D4911" s="141"/>
    </row>
    <row r="4912" spans="4:4">
      <c r="D4912" s="141"/>
    </row>
    <row r="4913" spans="4:4">
      <c r="D4913" s="141"/>
    </row>
    <row r="4914" spans="4:4">
      <c r="D4914" s="141"/>
    </row>
    <row r="4915" spans="4:4">
      <c r="D4915" s="141"/>
    </row>
    <row r="4916" spans="4:4">
      <c r="D4916" s="141"/>
    </row>
    <row r="4917" spans="4:4">
      <c r="D4917" s="141"/>
    </row>
    <row r="4918" spans="4:4">
      <c r="D4918" s="141"/>
    </row>
    <row r="4919" spans="4:4">
      <c r="D4919" s="141"/>
    </row>
    <row r="4920" spans="4:4">
      <c r="D4920" s="141"/>
    </row>
    <row r="4921" spans="4:4">
      <c r="D4921" s="141"/>
    </row>
    <row r="4922" spans="4:4">
      <c r="D4922" s="141"/>
    </row>
    <row r="4923" spans="4:4">
      <c r="D4923" s="141"/>
    </row>
    <row r="4924" spans="4:4">
      <c r="D4924" s="141"/>
    </row>
    <row r="4925" spans="4:4">
      <c r="D4925" s="141"/>
    </row>
    <row r="4926" spans="4:4">
      <c r="D4926" s="141"/>
    </row>
    <row r="4927" spans="4:4">
      <c r="D4927" s="141"/>
    </row>
    <row r="4928" spans="4:4">
      <c r="D4928" s="141"/>
    </row>
    <row r="4929" spans="4:4">
      <c r="D4929" s="141"/>
    </row>
    <row r="4930" spans="4:4">
      <c r="D4930" s="141"/>
    </row>
    <row r="4931" spans="4:4">
      <c r="D4931" s="141"/>
    </row>
    <row r="4932" spans="4:4">
      <c r="D4932" s="141"/>
    </row>
    <row r="4933" spans="4:4">
      <c r="D4933" s="141"/>
    </row>
    <row r="4934" spans="4:4">
      <c r="D4934" s="141"/>
    </row>
    <row r="4935" spans="4:4">
      <c r="D4935" s="141"/>
    </row>
    <row r="4936" spans="4:4">
      <c r="D4936" s="141"/>
    </row>
    <row r="4937" spans="4:4">
      <c r="D4937" s="141"/>
    </row>
    <row r="4938" spans="4:4">
      <c r="D4938" s="141"/>
    </row>
    <row r="4939" spans="4:4">
      <c r="D4939" s="141"/>
    </row>
    <row r="4940" spans="4:4">
      <c r="D4940" s="141"/>
    </row>
    <row r="4941" spans="4:4">
      <c r="D4941" s="141"/>
    </row>
    <row r="4942" spans="4:4">
      <c r="D4942" s="141"/>
    </row>
    <row r="4943" spans="4:4">
      <c r="D4943" s="141"/>
    </row>
    <row r="4944" spans="4:4">
      <c r="D4944" s="141"/>
    </row>
    <row r="4945" spans="4:4">
      <c r="D4945" s="141"/>
    </row>
    <row r="4946" spans="4:4">
      <c r="D4946" s="141"/>
    </row>
    <row r="4947" spans="4:4">
      <c r="D4947" s="141"/>
    </row>
    <row r="4948" spans="4:4">
      <c r="D4948" s="141"/>
    </row>
    <row r="4949" spans="4:4">
      <c r="D4949" s="141"/>
    </row>
    <row r="4950" spans="4:4">
      <c r="D4950" s="141"/>
    </row>
    <row r="4951" spans="4:4">
      <c r="D4951" s="141"/>
    </row>
    <row r="4952" spans="4:4">
      <c r="D4952" s="141"/>
    </row>
    <row r="4953" spans="4:4">
      <c r="D4953" s="141"/>
    </row>
    <row r="4954" spans="4:4">
      <c r="D4954" s="141"/>
    </row>
    <row r="4955" spans="4:4">
      <c r="D4955" s="141"/>
    </row>
    <row r="4956" spans="4:4">
      <c r="D4956" s="141"/>
    </row>
    <row r="4957" spans="4:4">
      <c r="D4957" s="141"/>
    </row>
    <row r="4958" spans="4:4">
      <c r="D4958" s="141"/>
    </row>
    <row r="4959" spans="4:4">
      <c r="D4959" s="141"/>
    </row>
    <row r="4960" spans="4:4">
      <c r="D4960" s="141"/>
    </row>
    <row r="4961" spans="4:4">
      <c r="D4961" s="141"/>
    </row>
    <row r="4962" spans="4:4">
      <c r="D4962" s="141"/>
    </row>
    <row r="4963" spans="4:4">
      <c r="D4963" s="141"/>
    </row>
    <row r="4964" spans="4:4">
      <c r="D4964" s="141"/>
    </row>
    <row r="4965" spans="4:4">
      <c r="D4965" s="141"/>
    </row>
    <row r="4966" spans="4:4">
      <c r="D4966" s="141"/>
    </row>
    <row r="4967" spans="4:4">
      <c r="D4967" s="141"/>
    </row>
    <row r="4968" spans="4:4">
      <c r="D4968" s="141"/>
    </row>
    <row r="4969" spans="4:4">
      <c r="D4969" s="141"/>
    </row>
    <row r="4970" spans="4:4">
      <c r="D4970" s="141"/>
    </row>
    <row r="4971" spans="4:4">
      <c r="D4971" s="141"/>
    </row>
    <row r="4972" spans="4:4">
      <c r="D4972" s="141"/>
    </row>
    <row r="4973" spans="4:4">
      <c r="D4973" s="141"/>
    </row>
    <row r="4974" spans="4:4">
      <c r="D4974" s="141"/>
    </row>
    <row r="4975" spans="4:4">
      <c r="D4975" s="141"/>
    </row>
    <row r="4976" spans="4:4">
      <c r="D4976" s="141"/>
    </row>
    <row r="4977" spans="4:4">
      <c r="D4977" s="141"/>
    </row>
    <row r="4978" spans="4:4">
      <c r="D4978" s="141"/>
    </row>
    <row r="4979" spans="4:4">
      <c r="D4979" s="141"/>
    </row>
    <row r="4980" spans="4:4">
      <c r="D4980" s="141"/>
    </row>
    <row r="4981" spans="4:4">
      <c r="D4981" s="141"/>
    </row>
    <row r="4982" spans="4:4">
      <c r="D4982" s="141"/>
    </row>
    <row r="4983" spans="4:4">
      <c r="D4983" s="141"/>
    </row>
    <row r="4984" spans="4:4">
      <c r="D4984" s="141"/>
    </row>
    <row r="4985" spans="4:4">
      <c r="D4985" s="141"/>
    </row>
    <row r="4986" spans="4:4">
      <c r="D4986" s="141"/>
    </row>
    <row r="4987" spans="4:4">
      <c r="D4987" s="141"/>
    </row>
    <row r="4988" spans="4:4">
      <c r="D4988" s="141"/>
    </row>
    <row r="4989" spans="4:4">
      <c r="D4989" s="141"/>
    </row>
    <row r="4990" spans="4:4">
      <c r="D4990" s="141"/>
    </row>
    <row r="4991" spans="4:4">
      <c r="D4991" s="141"/>
    </row>
    <row r="4992" spans="4:4">
      <c r="D4992" s="141"/>
    </row>
    <row r="4993" spans="4:4">
      <c r="D4993" s="141"/>
    </row>
    <row r="4994" spans="4:4">
      <c r="D4994" s="141"/>
    </row>
    <row r="4995" spans="4:4">
      <c r="D4995" s="141"/>
    </row>
    <row r="4996" spans="4:4">
      <c r="D4996" s="141"/>
    </row>
    <row r="4997" spans="4:4">
      <c r="D4997" s="141"/>
    </row>
    <row r="4998" spans="4:4">
      <c r="D4998" s="141"/>
    </row>
    <row r="4999" spans="4:4">
      <c r="D4999" s="141"/>
    </row>
    <row r="5000" spans="4:4">
      <c r="D5000" s="141"/>
    </row>
  </sheetData>
  <sheetProtection password="EF64" sheet="1"/>
  <mergeCells count="333">
    <mergeCell ref="A1:G1"/>
    <mergeCell ref="C2:G2"/>
    <mergeCell ref="C3:G3"/>
    <mergeCell ref="C4:G4"/>
    <mergeCell ref="A811:B811"/>
    <mergeCell ref="C10:G10"/>
    <mergeCell ref="C12:G12"/>
    <mergeCell ref="C14:G14"/>
    <mergeCell ref="C15:G15"/>
    <mergeCell ref="C17:G17"/>
    <mergeCell ref="C27:G27"/>
    <mergeCell ref="C29:G29"/>
    <mergeCell ref="C31:G31"/>
    <mergeCell ref="C33:G33"/>
    <mergeCell ref="C36:G36"/>
    <mergeCell ref="C38:G38"/>
    <mergeCell ref="C18:G18"/>
    <mergeCell ref="C20:G20"/>
    <mergeCell ref="C21:G21"/>
    <mergeCell ref="C23:G23"/>
    <mergeCell ref="C24:G24"/>
    <mergeCell ref="C26:G26"/>
    <mergeCell ref="C75:G75"/>
    <mergeCell ref="C77:G77"/>
    <mergeCell ref="C91:G91"/>
    <mergeCell ref="C93:G93"/>
    <mergeCell ref="C95:G95"/>
    <mergeCell ref="C97:G97"/>
    <mergeCell ref="C42:G42"/>
    <mergeCell ref="C44:G44"/>
    <mergeCell ref="C55:G55"/>
    <mergeCell ref="C57:G57"/>
    <mergeCell ref="C71:G71"/>
    <mergeCell ref="C73:G73"/>
    <mergeCell ref="C127:G127"/>
    <mergeCell ref="C129:G129"/>
    <mergeCell ref="C131:G131"/>
    <mergeCell ref="C133:G133"/>
    <mergeCell ref="C139:G139"/>
    <mergeCell ref="C141:G141"/>
    <mergeCell ref="C107:G107"/>
    <mergeCell ref="C109:G109"/>
    <mergeCell ref="C115:G115"/>
    <mergeCell ref="C117:G117"/>
    <mergeCell ref="C119:G119"/>
    <mergeCell ref="C121:G121"/>
    <mergeCell ref="C158:G158"/>
    <mergeCell ref="C160:G160"/>
    <mergeCell ref="C161:G161"/>
    <mergeCell ref="C163:G163"/>
    <mergeCell ref="C164:G164"/>
    <mergeCell ref="C170:G170"/>
    <mergeCell ref="C144:G144"/>
    <mergeCell ref="C146:G146"/>
    <mergeCell ref="C149:G149"/>
    <mergeCell ref="C151:G151"/>
    <mergeCell ref="C154:G154"/>
    <mergeCell ref="C156:G156"/>
    <mergeCell ref="C185:G185"/>
    <mergeCell ref="C189:G189"/>
    <mergeCell ref="C191:G191"/>
    <mergeCell ref="C194:G194"/>
    <mergeCell ref="C196:G196"/>
    <mergeCell ref="C197:G197"/>
    <mergeCell ref="C172:G172"/>
    <mergeCell ref="C173:G173"/>
    <mergeCell ref="C175:G175"/>
    <mergeCell ref="C180:G180"/>
    <mergeCell ref="C182:G182"/>
    <mergeCell ref="C183:G183"/>
    <mergeCell ref="C211:G211"/>
    <mergeCell ref="C214:G214"/>
    <mergeCell ref="C216:G216"/>
    <mergeCell ref="C218:G218"/>
    <mergeCell ref="C220:G220"/>
    <mergeCell ref="C222:G222"/>
    <mergeCell ref="C198:G198"/>
    <mergeCell ref="C200:G200"/>
    <mergeCell ref="C202:G202"/>
    <mergeCell ref="C203:G203"/>
    <mergeCell ref="C208:G208"/>
    <mergeCell ref="C210:G210"/>
    <mergeCell ref="C237:G237"/>
    <mergeCell ref="C238:G238"/>
    <mergeCell ref="C239:G239"/>
    <mergeCell ref="C254:G254"/>
    <mergeCell ref="C256:G256"/>
    <mergeCell ref="C267:G267"/>
    <mergeCell ref="C224:G224"/>
    <mergeCell ref="C225:G225"/>
    <mergeCell ref="C228:G228"/>
    <mergeCell ref="C230:G230"/>
    <mergeCell ref="C232:G232"/>
    <mergeCell ref="C235:G235"/>
    <mergeCell ref="C289:G289"/>
    <mergeCell ref="C298:G298"/>
    <mergeCell ref="C300:G300"/>
    <mergeCell ref="C302:G302"/>
    <mergeCell ref="C305:G305"/>
    <mergeCell ref="C307:G307"/>
    <mergeCell ref="C269:G269"/>
    <mergeCell ref="C280:G280"/>
    <mergeCell ref="C282:G282"/>
    <mergeCell ref="C283:G283"/>
    <mergeCell ref="C285:G285"/>
    <mergeCell ref="C287:G287"/>
    <mergeCell ref="C339:G339"/>
    <mergeCell ref="C341:G341"/>
    <mergeCell ref="C346:G346"/>
    <mergeCell ref="C348:G348"/>
    <mergeCell ref="C349:G349"/>
    <mergeCell ref="C351:G351"/>
    <mergeCell ref="C309:G309"/>
    <mergeCell ref="C312:G312"/>
    <mergeCell ref="C315:G315"/>
    <mergeCell ref="C320:G320"/>
    <mergeCell ref="C324:G324"/>
    <mergeCell ref="C333:G333"/>
    <mergeCell ref="C376:G376"/>
    <mergeCell ref="C378:G378"/>
    <mergeCell ref="C379:G379"/>
    <mergeCell ref="C382:G382"/>
    <mergeCell ref="C385:G385"/>
    <mergeCell ref="C387:G387"/>
    <mergeCell ref="C356:G356"/>
    <mergeCell ref="C358:G358"/>
    <mergeCell ref="C360:G360"/>
    <mergeCell ref="C365:G365"/>
    <mergeCell ref="C370:G370"/>
    <mergeCell ref="C373:G373"/>
    <mergeCell ref="C408:G408"/>
    <mergeCell ref="C416:G416"/>
    <mergeCell ref="C418:G418"/>
    <mergeCell ref="C423:G423"/>
    <mergeCell ref="C425:G425"/>
    <mergeCell ref="C431:G431"/>
    <mergeCell ref="C388:G388"/>
    <mergeCell ref="C390:G390"/>
    <mergeCell ref="C395:G395"/>
    <mergeCell ref="C400:G400"/>
    <mergeCell ref="C403:G403"/>
    <mergeCell ref="C406:G406"/>
    <mergeCell ref="C448:G448"/>
    <mergeCell ref="C449:G449"/>
    <mergeCell ref="C451:G451"/>
    <mergeCell ref="C453:G453"/>
    <mergeCell ref="C455:G455"/>
    <mergeCell ref="C459:G459"/>
    <mergeCell ref="C433:G433"/>
    <mergeCell ref="C438:G438"/>
    <mergeCell ref="C440:G440"/>
    <mergeCell ref="C442:G442"/>
    <mergeCell ref="C445:G445"/>
    <mergeCell ref="C446:G446"/>
    <mergeCell ref="C474:G474"/>
    <mergeCell ref="C476:G476"/>
    <mergeCell ref="C478:G478"/>
    <mergeCell ref="C480:G480"/>
    <mergeCell ref="C483:G483"/>
    <mergeCell ref="C485:G485"/>
    <mergeCell ref="C461:G461"/>
    <mergeCell ref="C463:G463"/>
    <mergeCell ref="C465:G465"/>
    <mergeCell ref="C467:G467"/>
    <mergeCell ref="C470:G470"/>
    <mergeCell ref="C472:G472"/>
    <mergeCell ref="C496:G496"/>
    <mergeCell ref="C498:G498"/>
    <mergeCell ref="C499:G499"/>
    <mergeCell ref="C501:G501"/>
    <mergeCell ref="C502:G502"/>
    <mergeCell ref="C505:G505"/>
    <mergeCell ref="C487:G487"/>
    <mergeCell ref="C489:G489"/>
    <mergeCell ref="C490:G490"/>
    <mergeCell ref="C492:G492"/>
    <mergeCell ref="C493:G493"/>
    <mergeCell ref="C495:G495"/>
    <mergeCell ref="C519:G519"/>
    <mergeCell ref="C521:G521"/>
    <mergeCell ref="C522:G522"/>
    <mergeCell ref="C524:G524"/>
    <mergeCell ref="C525:G525"/>
    <mergeCell ref="C527:G527"/>
    <mergeCell ref="C509:G509"/>
    <mergeCell ref="C511:G511"/>
    <mergeCell ref="C512:G512"/>
    <mergeCell ref="C514:G514"/>
    <mergeCell ref="C516:G516"/>
    <mergeCell ref="C517:G517"/>
    <mergeCell ref="C539:G539"/>
    <mergeCell ref="C541:G541"/>
    <mergeCell ref="C543:G543"/>
    <mergeCell ref="C545:G545"/>
    <mergeCell ref="C547:G547"/>
    <mergeCell ref="C550:G550"/>
    <mergeCell ref="C528:G528"/>
    <mergeCell ref="C530:G530"/>
    <mergeCell ref="C532:G532"/>
    <mergeCell ref="C533:G533"/>
    <mergeCell ref="C535:G535"/>
    <mergeCell ref="C537:G537"/>
    <mergeCell ref="C565:G565"/>
    <mergeCell ref="C567:G567"/>
    <mergeCell ref="C568:G568"/>
    <mergeCell ref="C570:G570"/>
    <mergeCell ref="C572:G572"/>
    <mergeCell ref="C573:G573"/>
    <mergeCell ref="C552:G552"/>
    <mergeCell ref="C555:G555"/>
    <mergeCell ref="C557:G557"/>
    <mergeCell ref="C559:G559"/>
    <mergeCell ref="C561:G561"/>
    <mergeCell ref="C563:G563"/>
    <mergeCell ref="C586:G586"/>
    <mergeCell ref="C588:G588"/>
    <mergeCell ref="C590:G590"/>
    <mergeCell ref="C591:G591"/>
    <mergeCell ref="C593:G593"/>
    <mergeCell ref="C595:G595"/>
    <mergeCell ref="C575:G575"/>
    <mergeCell ref="C577:G577"/>
    <mergeCell ref="C579:G579"/>
    <mergeCell ref="C581:G581"/>
    <mergeCell ref="C583:G583"/>
    <mergeCell ref="C585:G585"/>
    <mergeCell ref="C608:G608"/>
    <mergeCell ref="C610:G610"/>
    <mergeCell ref="C611:G611"/>
    <mergeCell ref="C613:G613"/>
    <mergeCell ref="C614:G614"/>
    <mergeCell ref="C616:G616"/>
    <mergeCell ref="C596:G596"/>
    <mergeCell ref="C598:G598"/>
    <mergeCell ref="C600:G600"/>
    <mergeCell ref="C602:G602"/>
    <mergeCell ref="C604:G604"/>
    <mergeCell ref="C606:G606"/>
    <mergeCell ref="C627:G627"/>
    <mergeCell ref="C629:G629"/>
    <mergeCell ref="C631:G631"/>
    <mergeCell ref="C633:G633"/>
    <mergeCell ref="C635:G635"/>
    <mergeCell ref="C637:G637"/>
    <mergeCell ref="C617:G617"/>
    <mergeCell ref="C619:G619"/>
    <mergeCell ref="C620:G620"/>
    <mergeCell ref="C622:G622"/>
    <mergeCell ref="C623:G623"/>
    <mergeCell ref="C625:G625"/>
    <mergeCell ref="C648:G648"/>
    <mergeCell ref="C650:G650"/>
    <mergeCell ref="C651:G651"/>
    <mergeCell ref="C653:G653"/>
    <mergeCell ref="C655:G655"/>
    <mergeCell ref="C657:G657"/>
    <mergeCell ref="C638:G638"/>
    <mergeCell ref="C640:G640"/>
    <mergeCell ref="C641:G641"/>
    <mergeCell ref="C643:G643"/>
    <mergeCell ref="C645:G645"/>
    <mergeCell ref="C647:G647"/>
    <mergeCell ref="C670:G670"/>
    <mergeCell ref="C672:G672"/>
    <mergeCell ref="C675:G675"/>
    <mergeCell ref="C677:G677"/>
    <mergeCell ref="C680:G680"/>
    <mergeCell ref="C681:G681"/>
    <mergeCell ref="C659:G659"/>
    <mergeCell ref="C661:G661"/>
    <mergeCell ref="C664:G664"/>
    <mergeCell ref="C665:G665"/>
    <mergeCell ref="C667:G667"/>
    <mergeCell ref="C668:G668"/>
    <mergeCell ref="C705:G705"/>
    <mergeCell ref="C709:G709"/>
    <mergeCell ref="C711:G711"/>
    <mergeCell ref="C712:G712"/>
    <mergeCell ref="C714:G714"/>
    <mergeCell ref="C715:G715"/>
    <mergeCell ref="C683:G683"/>
    <mergeCell ref="C686:G686"/>
    <mergeCell ref="C693:G693"/>
    <mergeCell ref="C697:G697"/>
    <mergeCell ref="C700:G700"/>
    <mergeCell ref="C702:G702"/>
    <mergeCell ref="C727:G727"/>
    <mergeCell ref="C728:G728"/>
    <mergeCell ref="C730:G730"/>
    <mergeCell ref="C731:G731"/>
    <mergeCell ref="C733:G733"/>
    <mergeCell ref="C737:G737"/>
    <mergeCell ref="C717:G717"/>
    <mergeCell ref="C719:G719"/>
    <mergeCell ref="C721:G721"/>
    <mergeCell ref="C722:G722"/>
    <mergeCell ref="C724:G724"/>
    <mergeCell ref="C725:G725"/>
    <mergeCell ref="C748:G748"/>
    <mergeCell ref="C751:G751"/>
    <mergeCell ref="C753:G753"/>
    <mergeCell ref="C755:G755"/>
    <mergeCell ref="C757:G757"/>
    <mergeCell ref="C759:G759"/>
    <mergeCell ref="C740:G740"/>
    <mergeCell ref="C741:G741"/>
    <mergeCell ref="C743:G743"/>
    <mergeCell ref="C744:G744"/>
    <mergeCell ref="C746:G746"/>
    <mergeCell ref="C747:G747"/>
    <mergeCell ref="C770:G770"/>
    <mergeCell ref="C772:G772"/>
    <mergeCell ref="C774:G774"/>
    <mergeCell ref="C775:G775"/>
    <mergeCell ref="C777:G777"/>
    <mergeCell ref="C778:G778"/>
    <mergeCell ref="C760:G760"/>
    <mergeCell ref="C762:G762"/>
    <mergeCell ref="C763:G763"/>
    <mergeCell ref="C764:G764"/>
    <mergeCell ref="C766:G766"/>
    <mergeCell ref="C767:G767"/>
    <mergeCell ref="C793:G793"/>
    <mergeCell ref="C797:G797"/>
    <mergeCell ref="C799:G799"/>
    <mergeCell ref="C803:G803"/>
    <mergeCell ref="C808:G808"/>
    <mergeCell ref="C780:G780"/>
    <mergeCell ref="C782:G782"/>
    <mergeCell ref="C784:G784"/>
    <mergeCell ref="C786:G786"/>
    <mergeCell ref="C789:G789"/>
    <mergeCell ref="C791:G79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3"/>
  <sheetViews>
    <sheetView tabSelected="1" workbookViewId="0">
      <pane ySplit="7" topLeftCell="A452" activePane="bottomLeft" state="frozen"/>
      <selection pane="bottomLeft" activeCell="Z463" sqref="Z463"/>
    </sheetView>
  </sheetViews>
  <sheetFormatPr defaultRowHeight="12.75" outlineLevelRow="1"/>
  <cols>
    <col min="1" max="1" width="3.42578125" customWidth="1"/>
    <col min="2" max="2" width="12.5703125" style="89" customWidth="1"/>
    <col min="3" max="3" width="63.28515625" style="8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1" t="s">
        <v>218</v>
      </c>
      <c r="B1" s="241"/>
      <c r="C1" s="241"/>
      <c r="D1" s="241"/>
      <c r="E1" s="241"/>
      <c r="F1" s="241"/>
      <c r="G1" s="241"/>
      <c r="AG1" t="s">
        <v>103</v>
      </c>
    </row>
    <row r="2" spans="1:60" ht="24.95" customHeight="1">
      <c r="A2" s="142" t="s">
        <v>7</v>
      </c>
      <c r="B2" s="77" t="s">
        <v>43</v>
      </c>
      <c r="C2" s="242" t="s">
        <v>44</v>
      </c>
      <c r="D2" s="243"/>
      <c r="E2" s="243"/>
      <c r="F2" s="243"/>
      <c r="G2" s="244"/>
      <c r="AG2" t="s">
        <v>104</v>
      </c>
    </row>
    <row r="3" spans="1:60" ht="24.95" customHeight="1">
      <c r="A3" s="142" t="s">
        <v>8</v>
      </c>
      <c r="B3" s="77" t="s">
        <v>49</v>
      </c>
      <c r="C3" s="242" t="s">
        <v>50</v>
      </c>
      <c r="D3" s="243"/>
      <c r="E3" s="243"/>
      <c r="F3" s="243"/>
      <c r="G3" s="244"/>
      <c r="AC3" s="89" t="s">
        <v>219</v>
      </c>
      <c r="AG3" t="s">
        <v>106</v>
      </c>
    </row>
    <row r="4" spans="1:60" ht="24.95" customHeight="1">
      <c r="A4" s="143" t="s">
        <v>9</v>
      </c>
      <c r="B4" s="144" t="s">
        <v>51</v>
      </c>
      <c r="C4" s="245" t="s">
        <v>52</v>
      </c>
      <c r="D4" s="246"/>
      <c r="E4" s="246"/>
      <c r="F4" s="246"/>
      <c r="G4" s="247"/>
      <c r="AG4" t="s">
        <v>107</v>
      </c>
    </row>
    <row r="5" spans="1:60">
      <c r="D5" s="141"/>
    </row>
    <row r="6" spans="1:60" ht="38.25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29</v>
      </c>
      <c r="H6" s="149" t="s">
        <v>30</v>
      </c>
      <c r="I6" s="149" t="s">
        <v>114</v>
      </c>
      <c r="J6" s="149" t="s">
        <v>31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</row>
    <row r="7" spans="1:60" hidden="1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>
      <c r="A8" s="161" t="s">
        <v>128</v>
      </c>
      <c r="B8" s="162" t="s">
        <v>67</v>
      </c>
      <c r="C8" s="176" t="s">
        <v>68</v>
      </c>
      <c r="D8" s="163"/>
      <c r="E8" s="164"/>
      <c r="F8" s="165"/>
      <c r="G8" s="165">
        <f>SUMIF(AG9:AG49,"&lt;&gt;NOR",G9:G49)</f>
        <v>0</v>
      </c>
      <c r="H8" s="165"/>
      <c r="I8" s="165">
        <f>SUM(I9:I49)</f>
        <v>0</v>
      </c>
      <c r="J8" s="165"/>
      <c r="K8" s="165">
        <f>SUM(K9:K49)</f>
        <v>0</v>
      </c>
      <c r="L8" s="165"/>
      <c r="M8" s="165">
        <f>SUM(M9:M49)</f>
        <v>0</v>
      </c>
      <c r="N8" s="165"/>
      <c r="O8" s="165">
        <f>SUM(O9:O49)</f>
        <v>9.94</v>
      </c>
      <c r="P8" s="165"/>
      <c r="Q8" s="165">
        <f>SUM(Q9:Q49)</f>
        <v>0</v>
      </c>
      <c r="R8" s="165"/>
      <c r="S8" s="165"/>
      <c r="T8" s="166"/>
      <c r="U8" s="160"/>
      <c r="V8" s="160">
        <f>SUM(V9:V49)</f>
        <v>38.819999999999993</v>
      </c>
      <c r="W8" s="160"/>
      <c r="AG8" t="s">
        <v>129</v>
      </c>
    </row>
    <row r="9" spans="1:60" outlineLevel="1">
      <c r="A9" s="167">
        <v>1</v>
      </c>
      <c r="B9" s="168" t="s">
        <v>941</v>
      </c>
      <c r="C9" s="177" t="s">
        <v>942</v>
      </c>
      <c r="D9" s="169" t="s">
        <v>249</v>
      </c>
      <c r="E9" s="170">
        <v>1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2.4639999999999999E-2</v>
      </c>
      <c r="O9" s="172">
        <f>ROUND(E9*N9,2)</f>
        <v>0.02</v>
      </c>
      <c r="P9" s="172">
        <v>0</v>
      </c>
      <c r="Q9" s="172">
        <f>ROUND(E9*P9,2)</f>
        <v>0</v>
      </c>
      <c r="R9" s="172" t="s">
        <v>943</v>
      </c>
      <c r="S9" s="172" t="s">
        <v>133</v>
      </c>
      <c r="T9" s="173" t="s">
        <v>133</v>
      </c>
      <c r="U9" s="159">
        <v>2.19</v>
      </c>
      <c r="V9" s="159">
        <f>ROUND(E9*U9,2)</f>
        <v>2.19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224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57"/>
      <c r="B10" s="158"/>
      <c r="C10" s="248" t="s">
        <v>944</v>
      </c>
      <c r="D10" s="249"/>
      <c r="E10" s="249"/>
      <c r="F10" s="249"/>
      <c r="G10" s="24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226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>
      <c r="A11" s="157"/>
      <c r="B11" s="158"/>
      <c r="C11" s="251" t="s">
        <v>945</v>
      </c>
      <c r="D11" s="252"/>
      <c r="E11" s="252"/>
      <c r="F11" s="252"/>
      <c r="G11" s="252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226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57"/>
      <c r="B12" s="158"/>
      <c r="C12" s="235"/>
      <c r="D12" s="236"/>
      <c r="E12" s="236"/>
      <c r="F12" s="236"/>
      <c r="G12" s="236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138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>
      <c r="A13" s="167">
        <v>2</v>
      </c>
      <c r="B13" s="168" t="s">
        <v>946</v>
      </c>
      <c r="C13" s="177" t="s">
        <v>947</v>
      </c>
      <c r="D13" s="169" t="s">
        <v>258</v>
      </c>
      <c r="E13" s="170">
        <v>0.9415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2">
        <v>2.16</v>
      </c>
      <c r="O13" s="172">
        <f>ROUND(E13*N13,2)</f>
        <v>2.0299999999999998</v>
      </c>
      <c r="P13" s="172">
        <v>0</v>
      </c>
      <c r="Q13" s="172">
        <f>ROUND(E13*P13,2)</f>
        <v>0</v>
      </c>
      <c r="R13" s="172" t="s">
        <v>948</v>
      </c>
      <c r="S13" s="172" t="s">
        <v>133</v>
      </c>
      <c r="T13" s="173" t="s">
        <v>133</v>
      </c>
      <c r="U13" s="159">
        <v>1.085</v>
      </c>
      <c r="V13" s="159">
        <f>ROUND(E13*U13,2)</f>
        <v>1.02</v>
      </c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224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>
      <c r="A14" s="157"/>
      <c r="B14" s="158"/>
      <c r="C14" s="233" t="s">
        <v>949</v>
      </c>
      <c r="D14" s="234"/>
      <c r="E14" s="234"/>
      <c r="F14" s="234"/>
      <c r="G14" s="234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136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>
      <c r="A15" s="157"/>
      <c r="B15" s="158"/>
      <c r="C15" s="183" t="s">
        <v>950</v>
      </c>
      <c r="D15" s="181"/>
      <c r="E15" s="182">
        <v>0.54949999999999999</v>
      </c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228</v>
      </c>
      <c r="AH15" s="150">
        <v>0</v>
      </c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>
      <c r="A16" s="157"/>
      <c r="B16" s="158"/>
      <c r="C16" s="183" t="s">
        <v>951</v>
      </c>
      <c r="D16" s="181"/>
      <c r="E16" s="182">
        <v>0.39200000000000002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228</v>
      </c>
      <c r="AH16" s="150">
        <v>0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>
      <c r="A17" s="157"/>
      <c r="B17" s="158"/>
      <c r="C17" s="235"/>
      <c r="D17" s="236"/>
      <c r="E17" s="236"/>
      <c r="F17" s="236"/>
      <c r="G17" s="236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138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>
      <c r="A18" s="167">
        <v>3</v>
      </c>
      <c r="B18" s="168" t="s">
        <v>952</v>
      </c>
      <c r="C18" s="177" t="s">
        <v>953</v>
      </c>
      <c r="D18" s="169" t="s">
        <v>258</v>
      </c>
      <c r="E18" s="170">
        <v>0.378</v>
      </c>
      <c r="F18" s="171"/>
      <c r="G18" s="172">
        <f>ROUND(E18*F18,2)</f>
        <v>0</v>
      </c>
      <c r="H18" s="171"/>
      <c r="I18" s="172">
        <f>ROUND(E18*H18,2)</f>
        <v>0</v>
      </c>
      <c r="J18" s="171"/>
      <c r="K18" s="172">
        <f>ROUND(E18*J18,2)</f>
        <v>0</v>
      </c>
      <c r="L18" s="172">
        <v>21</v>
      </c>
      <c r="M18" s="172">
        <f>G18*(1+L18/100)</f>
        <v>0</v>
      </c>
      <c r="N18" s="172">
        <v>2.16</v>
      </c>
      <c r="O18" s="172">
        <f>ROUND(E18*N18,2)</f>
        <v>0.82</v>
      </c>
      <c r="P18" s="172">
        <v>0</v>
      </c>
      <c r="Q18" s="172">
        <f>ROUND(E18*P18,2)</f>
        <v>0</v>
      </c>
      <c r="R18" s="172" t="s">
        <v>948</v>
      </c>
      <c r="S18" s="172" t="s">
        <v>133</v>
      </c>
      <c r="T18" s="173" t="s">
        <v>133</v>
      </c>
      <c r="U18" s="159">
        <v>1.085</v>
      </c>
      <c r="V18" s="159">
        <f>ROUND(E18*U18,2)</f>
        <v>0.41</v>
      </c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224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>
      <c r="A19" s="157"/>
      <c r="B19" s="158"/>
      <c r="C19" s="183" t="s">
        <v>954</v>
      </c>
      <c r="D19" s="181"/>
      <c r="E19" s="182">
        <v>0.378</v>
      </c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228</v>
      </c>
      <c r="AH19" s="150">
        <v>0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>
      <c r="A20" s="157"/>
      <c r="B20" s="158"/>
      <c r="C20" s="235"/>
      <c r="D20" s="236"/>
      <c r="E20" s="236"/>
      <c r="F20" s="236"/>
      <c r="G20" s="236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138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>
      <c r="A21" s="167">
        <v>4</v>
      </c>
      <c r="B21" s="168" t="s">
        <v>955</v>
      </c>
      <c r="C21" s="177" t="s">
        <v>956</v>
      </c>
      <c r="D21" s="169" t="s">
        <v>258</v>
      </c>
      <c r="E21" s="170">
        <v>0.88200000000000001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2">
        <v>2.5249999999999999</v>
      </c>
      <c r="O21" s="172">
        <f>ROUND(E21*N21,2)</f>
        <v>2.23</v>
      </c>
      <c r="P21" s="172">
        <v>0</v>
      </c>
      <c r="Q21" s="172">
        <f>ROUND(E21*P21,2)</f>
        <v>0</v>
      </c>
      <c r="R21" s="172" t="s">
        <v>957</v>
      </c>
      <c r="S21" s="172" t="s">
        <v>133</v>
      </c>
      <c r="T21" s="173" t="s">
        <v>133</v>
      </c>
      <c r="U21" s="159">
        <v>0.48</v>
      </c>
      <c r="V21" s="159">
        <f>ROUND(E21*U21,2)</f>
        <v>0.42</v>
      </c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224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>
      <c r="A22" s="157"/>
      <c r="B22" s="158"/>
      <c r="C22" s="248" t="s">
        <v>958</v>
      </c>
      <c r="D22" s="249"/>
      <c r="E22" s="249"/>
      <c r="F22" s="249"/>
      <c r="G22" s="24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226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>
      <c r="A23" s="157"/>
      <c r="B23" s="158"/>
      <c r="C23" s="183" t="s">
        <v>959</v>
      </c>
      <c r="D23" s="181"/>
      <c r="E23" s="182">
        <v>0.88200000000000001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228</v>
      </c>
      <c r="AH23" s="150">
        <v>0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>
      <c r="A24" s="157"/>
      <c r="B24" s="158"/>
      <c r="C24" s="235"/>
      <c r="D24" s="236"/>
      <c r="E24" s="236"/>
      <c r="F24" s="236"/>
      <c r="G24" s="236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138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>
      <c r="A25" s="167">
        <v>5</v>
      </c>
      <c r="B25" s="168" t="s">
        <v>960</v>
      </c>
      <c r="C25" s="177" t="s">
        <v>961</v>
      </c>
      <c r="D25" s="169" t="s">
        <v>222</v>
      </c>
      <c r="E25" s="170">
        <v>16.330200000000001</v>
      </c>
      <c r="F25" s="171"/>
      <c r="G25" s="172">
        <f>ROUND(E25*F25,2)</f>
        <v>0</v>
      </c>
      <c r="H25" s="171"/>
      <c r="I25" s="172">
        <f>ROUND(E25*H25,2)</f>
        <v>0</v>
      </c>
      <c r="J25" s="171"/>
      <c r="K25" s="172">
        <f>ROUND(E25*J25,2)</f>
        <v>0</v>
      </c>
      <c r="L25" s="172">
        <v>21</v>
      </c>
      <c r="M25" s="172">
        <f>G25*(1+L25/100)</f>
        <v>0</v>
      </c>
      <c r="N25" s="172">
        <v>3.9199999999999999E-2</v>
      </c>
      <c r="O25" s="172">
        <f>ROUND(E25*N25,2)</f>
        <v>0.64</v>
      </c>
      <c r="P25" s="172">
        <v>0</v>
      </c>
      <c r="Q25" s="172">
        <f>ROUND(E25*P25,2)</f>
        <v>0</v>
      </c>
      <c r="R25" s="172" t="s">
        <v>957</v>
      </c>
      <c r="S25" s="172" t="s">
        <v>133</v>
      </c>
      <c r="T25" s="173" t="s">
        <v>133</v>
      </c>
      <c r="U25" s="159">
        <v>1.6</v>
      </c>
      <c r="V25" s="159">
        <f>ROUND(E25*U25,2)</f>
        <v>26.13</v>
      </c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224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2.5" outlineLevel="1">
      <c r="A26" s="157"/>
      <c r="B26" s="158"/>
      <c r="C26" s="248" t="s">
        <v>962</v>
      </c>
      <c r="D26" s="249"/>
      <c r="E26" s="249"/>
      <c r="F26" s="249"/>
      <c r="G26" s="24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226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74" t="str">
        <f>C26</f>
        <v>svislé nebo šikmé (odkloněné) , půdorysně přímé nebo zalomené, stěn základových desek ve volných nebo zapažených jámách, rýhách, šachtách, včetně případných vzpěr,</v>
      </c>
      <c r="BB26" s="150"/>
      <c r="BC26" s="150"/>
      <c r="BD26" s="150"/>
      <c r="BE26" s="150"/>
      <c r="BF26" s="150"/>
      <c r="BG26" s="150"/>
      <c r="BH26" s="150"/>
    </row>
    <row r="27" spans="1:60" outlineLevel="1">
      <c r="A27" s="157"/>
      <c r="B27" s="158"/>
      <c r="C27" s="183" t="s">
        <v>963</v>
      </c>
      <c r="D27" s="181"/>
      <c r="E27" s="182">
        <v>0.3402</v>
      </c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228</v>
      </c>
      <c r="AH27" s="150">
        <v>0</v>
      </c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>
      <c r="A28" s="157"/>
      <c r="B28" s="158"/>
      <c r="C28" s="183" t="s">
        <v>964</v>
      </c>
      <c r="D28" s="181"/>
      <c r="E28" s="182">
        <v>1.89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228</v>
      </c>
      <c r="AH28" s="150">
        <v>0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>
      <c r="A29" s="157"/>
      <c r="B29" s="158"/>
      <c r="C29" s="183" t="s">
        <v>965</v>
      </c>
      <c r="D29" s="181"/>
      <c r="E29" s="182">
        <v>8.1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228</v>
      </c>
      <c r="AH29" s="150">
        <v>0</v>
      </c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>
      <c r="A30" s="157"/>
      <c r="B30" s="158"/>
      <c r="C30" s="183" t="s">
        <v>966</v>
      </c>
      <c r="D30" s="181"/>
      <c r="E30" s="182">
        <v>6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228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>
      <c r="A31" s="157"/>
      <c r="B31" s="158"/>
      <c r="C31" s="235"/>
      <c r="D31" s="236"/>
      <c r="E31" s="236"/>
      <c r="F31" s="236"/>
      <c r="G31" s="236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138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>
      <c r="A32" s="167">
        <v>6</v>
      </c>
      <c r="B32" s="168" t="s">
        <v>967</v>
      </c>
      <c r="C32" s="177" t="s">
        <v>968</v>
      </c>
      <c r="D32" s="169" t="s">
        <v>222</v>
      </c>
      <c r="E32" s="170">
        <v>16.329999999999998</v>
      </c>
      <c r="F32" s="171"/>
      <c r="G32" s="172">
        <f>ROUND(E32*F32,2)</f>
        <v>0</v>
      </c>
      <c r="H32" s="171"/>
      <c r="I32" s="172">
        <f>ROUND(E32*H32,2)</f>
        <v>0</v>
      </c>
      <c r="J32" s="171"/>
      <c r="K32" s="172">
        <f>ROUND(E32*J32,2)</f>
        <v>0</v>
      </c>
      <c r="L32" s="172">
        <v>21</v>
      </c>
      <c r="M32" s="172">
        <f>G32*(1+L32/100)</f>
        <v>0</v>
      </c>
      <c r="N32" s="172">
        <v>0</v>
      </c>
      <c r="O32" s="172">
        <f>ROUND(E32*N32,2)</f>
        <v>0</v>
      </c>
      <c r="P32" s="172">
        <v>0</v>
      </c>
      <c r="Q32" s="172">
        <f>ROUND(E32*P32,2)</f>
        <v>0</v>
      </c>
      <c r="R32" s="172" t="s">
        <v>957</v>
      </c>
      <c r="S32" s="172" t="s">
        <v>133</v>
      </c>
      <c r="T32" s="173" t="s">
        <v>133</v>
      </c>
      <c r="U32" s="159">
        <v>0.32</v>
      </c>
      <c r="V32" s="159">
        <f>ROUND(E32*U32,2)</f>
        <v>5.23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224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ht="22.5" outlineLevel="1">
      <c r="A33" s="157"/>
      <c r="B33" s="158"/>
      <c r="C33" s="248" t="s">
        <v>962</v>
      </c>
      <c r="D33" s="249"/>
      <c r="E33" s="249"/>
      <c r="F33" s="249"/>
      <c r="G33" s="24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226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74" t="str">
        <f>C33</f>
        <v>svislé nebo šikmé (odkloněné) , půdorysně přímé nebo zalomené, stěn základových desek ve volných nebo zapažených jámách, rýhách, šachtách, včetně případných vzpěr,</v>
      </c>
      <c r="BB33" s="150"/>
      <c r="BC33" s="150"/>
      <c r="BD33" s="150"/>
      <c r="BE33" s="150"/>
      <c r="BF33" s="150"/>
      <c r="BG33" s="150"/>
      <c r="BH33" s="150"/>
    </row>
    <row r="34" spans="1:60" outlineLevel="1">
      <c r="A34" s="157"/>
      <c r="B34" s="158"/>
      <c r="C34" s="235"/>
      <c r="D34" s="236"/>
      <c r="E34" s="236"/>
      <c r="F34" s="236"/>
      <c r="G34" s="236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138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2.5" outlineLevel="1">
      <c r="A35" s="167">
        <v>7</v>
      </c>
      <c r="B35" s="168" t="s">
        <v>969</v>
      </c>
      <c r="C35" s="177" t="s">
        <v>970</v>
      </c>
      <c r="D35" s="169" t="s">
        <v>497</v>
      </c>
      <c r="E35" s="170">
        <v>0.184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21</v>
      </c>
      <c r="M35" s="172">
        <f>G35*(1+L35/100)</f>
        <v>0</v>
      </c>
      <c r="N35" s="172">
        <v>1.0543899999999999</v>
      </c>
      <c r="O35" s="172">
        <f>ROUND(E35*N35,2)</f>
        <v>0.19</v>
      </c>
      <c r="P35" s="172">
        <v>0</v>
      </c>
      <c r="Q35" s="172">
        <f>ROUND(E35*P35,2)</f>
        <v>0</v>
      </c>
      <c r="R35" s="172" t="s">
        <v>957</v>
      </c>
      <c r="S35" s="172" t="s">
        <v>133</v>
      </c>
      <c r="T35" s="173" t="s">
        <v>133</v>
      </c>
      <c r="U35" s="159">
        <v>15.231</v>
      </c>
      <c r="V35" s="159">
        <f>ROUND(E35*U35,2)</f>
        <v>2.8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224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>
      <c r="A36" s="157"/>
      <c r="B36" s="158"/>
      <c r="C36" s="248" t="s">
        <v>971</v>
      </c>
      <c r="D36" s="249"/>
      <c r="E36" s="249"/>
      <c r="F36" s="249"/>
      <c r="G36" s="24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226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>
      <c r="A37" s="157"/>
      <c r="B37" s="158"/>
      <c r="C37" s="183" t="s">
        <v>972</v>
      </c>
      <c r="D37" s="181"/>
      <c r="E37" s="182">
        <v>0.16700000000000001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228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>
      <c r="A38" s="157"/>
      <c r="B38" s="158"/>
      <c r="C38" s="183" t="s">
        <v>973</v>
      </c>
      <c r="D38" s="181"/>
      <c r="E38" s="182">
        <v>1.7000000000000001E-2</v>
      </c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228</v>
      </c>
      <c r="AH38" s="150">
        <v>0</v>
      </c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>
      <c r="A39" s="157"/>
      <c r="B39" s="158"/>
      <c r="C39" s="235"/>
      <c r="D39" s="236"/>
      <c r="E39" s="236"/>
      <c r="F39" s="236"/>
      <c r="G39" s="236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138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>
      <c r="A40" s="167">
        <v>8</v>
      </c>
      <c r="B40" s="168" t="s">
        <v>974</v>
      </c>
      <c r="C40" s="177" t="s">
        <v>975</v>
      </c>
      <c r="D40" s="169" t="s">
        <v>258</v>
      </c>
      <c r="E40" s="170">
        <v>1.296</v>
      </c>
      <c r="F40" s="171"/>
      <c r="G40" s="172">
        <f>ROUND(E40*F40,2)</f>
        <v>0</v>
      </c>
      <c r="H40" s="171"/>
      <c r="I40" s="172">
        <f>ROUND(E40*H40,2)</f>
        <v>0</v>
      </c>
      <c r="J40" s="171"/>
      <c r="K40" s="172">
        <f>ROUND(E40*J40,2)</f>
        <v>0</v>
      </c>
      <c r="L40" s="172">
        <v>21</v>
      </c>
      <c r="M40" s="172">
        <f>G40*(1+L40/100)</f>
        <v>0</v>
      </c>
      <c r="N40" s="172">
        <v>2.5249999999999999</v>
      </c>
      <c r="O40" s="172">
        <f>ROUND(E40*N40,2)</f>
        <v>3.27</v>
      </c>
      <c r="P40" s="172">
        <v>0</v>
      </c>
      <c r="Q40" s="172">
        <f>ROUND(E40*P40,2)</f>
        <v>0</v>
      </c>
      <c r="R40" s="172"/>
      <c r="S40" s="172" t="s">
        <v>201</v>
      </c>
      <c r="T40" s="173" t="s">
        <v>563</v>
      </c>
      <c r="U40" s="159">
        <v>0.47699999999999998</v>
      </c>
      <c r="V40" s="159">
        <f>ROUND(E40*U40,2)</f>
        <v>0.62</v>
      </c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224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>
      <c r="A41" s="157"/>
      <c r="B41" s="158"/>
      <c r="C41" s="233" t="s">
        <v>976</v>
      </c>
      <c r="D41" s="234"/>
      <c r="E41" s="234"/>
      <c r="F41" s="234"/>
      <c r="G41" s="234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136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>
      <c r="A42" s="157"/>
      <c r="B42" s="158"/>
      <c r="C42" s="183" t="s">
        <v>977</v>
      </c>
      <c r="D42" s="181"/>
      <c r="E42" s="182">
        <v>0.56699999999999995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228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>
      <c r="A43" s="157"/>
      <c r="B43" s="158"/>
      <c r="C43" s="183" t="s">
        <v>978</v>
      </c>
      <c r="D43" s="181"/>
      <c r="E43" s="182">
        <v>0.56699999999999995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228</v>
      </c>
      <c r="AH43" s="150">
        <v>0</v>
      </c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>
      <c r="A44" s="157"/>
      <c r="B44" s="158"/>
      <c r="C44" s="183" t="s">
        <v>979</v>
      </c>
      <c r="D44" s="181"/>
      <c r="E44" s="182">
        <v>0.16200000000000001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228</v>
      </c>
      <c r="AH44" s="150">
        <v>0</v>
      </c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57"/>
      <c r="B45" s="158"/>
      <c r="C45" s="235"/>
      <c r="D45" s="236"/>
      <c r="E45" s="236"/>
      <c r="F45" s="236"/>
      <c r="G45" s="236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138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2.5" outlineLevel="1">
      <c r="A46" s="167">
        <v>9</v>
      </c>
      <c r="B46" s="168" t="s">
        <v>980</v>
      </c>
      <c r="C46" s="177" t="s">
        <v>981</v>
      </c>
      <c r="D46" s="169" t="s">
        <v>234</v>
      </c>
      <c r="E46" s="170">
        <v>1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21</v>
      </c>
      <c r="M46" s="172">
        <f>G46*(1+L46/100)</f>
        <v>0</v>
      </c>
      <c r="N46" s="172">
        <v>0.74</v>
      </c>
      <c r="O46" s="172">
        <f>ROUND(E46*N46,2)</f>
        <v>0.74</v>
      </c>
      <c r="P46" s="172">
        <v>0</v>
      </c>
      <c r="Q46" s="172">
        <f>ROUND(E46*P46,2)</f>
        <v>0</v>
      </c>
      <c r="R46" s="172" t="s">
        <v>487</v>
      </c>
      <c r="S46" s="172" t="s">
        <v>133</v>
      </c>
      <c r="T46" s="173" t="s">
        <v>133</v>
      </c>
      <c r="U46" s="159">
        <v>0</v>
      </c>
      <c r="V46" s="159">
        <f>ROUND(E46*U46,2)</f>
        <v>0</v>
      </c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488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>
      <c r="A47" s="157"/>
      <c r="B47" s="158"/>
      <c r="C47" s="233" t="s">
        <v>982</v>
      </c>
      <c r="D47" s="234"/>
      <c r="E47" s="234"/>
      <c r="F47" s="234"/>
      <c r="G47" s="234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136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>
      <c r="A48" s="157"/>
      <c r="B48" s="158"/>
      <c r="C48" s="183" t="s">
        <v>983</v>
      </c>
      <c r="D48" s="181"/>
      <c r="E48" s="182">
        <v>1</v>
      </c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228</v>
      </c>
      <c r="AH48" s="150">
        <v>0</v>
      </c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>
      <c r="A49" s="157"/>
      <c r="B49" s="158"/>
      <c r="C49" s="235"/>
      <c r="D49" s="236"/>
      <c r="E49" s="236"/>
      <c r="F49" s="236"/>
      <c r="G49" s="236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138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>
      <c r="A50" s="161" t="s">
        <v>128</v>
      </c>
      <c r="B50" s="162" t="s">
        <v>69</v>
      </c>
      <c r="C50" s="176" t="s">
        <v>70</v>
      </c>
      <c r="D50" s="163"/>
      <c r="E50" s="164"/>
      <c r="F50" s="165"/>
      <c r="G50" s="165">
        <f>SUMIF(AG51:AG77,"&lt;&gt;NOR",G51:G77)</f>
        <v>0</v>
      </c>
      <c r="H50" s="165"/>
      <c r="I50" s="165">
        <f>SUM(I51:I77)</f>
        <v>0</v>
      </c>
      <c r="J50" s="165"/>
      <c r="K50" s="165">
        <f>SUM(K51:K77)</f>
        <v>0</v>
      </c>
      <c r="L50" s="165"/>
      <c r="M50" s="165">
        <f>SUM(M51:M77)</f>
        <v>0</v>
      </c>
      <c r="N50" s="165"/>
      <c r="O50" s="165">
        <f>SUM(O51:O77)</f>
        <v>47.82</v>
      </c>
      <c r="P50" s="165"/>
      <c r="Q50" s="165">
        <f>SUM(Q51:Q77)</f>
        <v>0</v>
      </c>
      <c r="R50" s="165"/>
      <c r="S50" s="165"/>
      <c r="T50" s="166"/>
      <c r="U50" s="160"/>
      <c r="V50" s="160">
        <f>SUM(V51:V77)</f>
        <v>15.83</v>
      </c>
      <c r="W50" s="160"/>
      <c r="AG50" t="s">
        <v>129</v>
      </c>
    </row>
    <row r="51" spans="1:60" outlineLevel="1">
      <c r="A51" s="167">
        <v>10</v>
      </c>
      <c r="B51" s="168" t="s">
        <v>984</v>
      </c>
      <c r="C51" s="177" t="s">
        <v>985</v>
      </c>
      <c r="D51" s="169" t="s">
        <v>816</v>
      </c>
      <c r="E51" s="170">
        <v>18</v>
      </c>
      <c r="F51" s="171"/>
      <c r="G51" s="172">
        <f>ROUND(E51*F51,2)</f>
        <v>0</v>
      </c>
      <c r="H51" s="171"/>
      <c r="I51" s="172">
        <f>ROUND(E51*H51,2)</f>
        <v>0</v>
      </c>
      <c r="J51" s="171"/>
      <c r="K51" s="172">
        <f>ROUND(E51*J51,2)</f>
        <v>0</v>
      </c>
      <c r="L51" s="172">
        <v>21</v>
      </c>
      <c r="M51" s="172">
        <f>G51*(1+L51/100)</f>
        <v>0</v>
      </c>
      <c r="N51" s="172">
        <v>2.5249999999999999</v>
      </c>
      <c r="O51" s="172">
        <f>ROUND(E51*N51,2)</f>
        <v>45.45</v>
      </c>
      <c r="P51" s="172">
        <v>0</v>
      </c>
      <c r="Q51" s="172">
        <f>ROUND(E51*P51,2)</f>
        <v>0</v>
      </c>
      <c r="R51" s="172"/>
      <c r="S51" s="172" t="s">
        <v>201</v>
      </c>
      <c r="T51" s="173" t="s">
        <v>134</v>
      </c>
      <c r="U51" s="159">
        <v>0.58899999999999997</v>
      </c>
      <c r="V51" s="159">
        <f>ROUND(E51*U51,2)</f>
        <v>10.6</v>
      </c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224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>
      <c r="A52" s="157"/>
      <c r="B52" s="158"/>
      <c r="C52" s="233" t="s">
        <v>986</v>
      </c>
      <c r="D52" s="234"/>
      <c r="E52" s="234"/>
      <c r="F52" s="234"/>
      <c r="G52" s="234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136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>
      <c r="A53" s="157"/>
      <c r="B53" s="158"/>
      <c r="C53" s="183" t="s">
        <v>987</v>
      </c>
      <c r="D53" s="181"/>
      <c r="E53" s="182">
        <v>11</v>
      </c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228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>
      <c r="A54" s="157"/>
      <c r="B54" s="158"/>
      <c r="C54" s="183" t="s">
        <v>988</v>
      </c>
      <c r="D54" s="181"/>
      <c r="E54" s="182">
        <v>3</v>
      </c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228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>
      <c r="A55" s="157"/>
      <c r="B55" s="158"/>
      <c r="C55" s="183" t="s">
        <v>989</v>
      </c>
      <c r="D55" s="181"/>
      <c r="E55" s="182">
        <v>1</v>
      </c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228</v>
      </c>
      <c r="AH55" s="150">
        <v>0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>
      <c r="A56" s="157"/>
      <c r="B56" s="158"/>
      <c r="C56" s="183" t="s">
        <v>990</v>
      </c>
      <c r="D56" s="181"/>
      <c r="E56" s="182">
        <v>1</v>
      </c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228</v>
      </c>
      <c r="AH56" s="150">
        <v>0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>
      <c r="A57" s="157"/>
      <c r="B57" s="158"/>
      <c r="C57" s="183" t="s">
        <v>991</v>
      </c>
      <c r="D57" s="181"/>
      <c r="E57" s="182">
        <v>2</v>
      </c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228</v>
      </c>
      <c r="AH57" s="150">
        <v>0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>
      <c r="A58" s="157"/>
      <c r="B58" s="158"/>
      <c r="C58" s="235"/>
      <c r="D58" s="236"/>
      <c r="E58" s="236"/>
      <c r="F58" s="236"/>
      <c r="G58" s="236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138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2.5" outlineLevel="1">
      <c r="A59" s="167">
        <v>11</v>
      </c>
      <c r="B59" s="168" t="s">
        <v>992</v>
      </c>
      <c r="C59" s="177" t="s">
        <v>993</v>
      </c>
      <c r="D59" s="169" t="s">
        <v>258</v>
      </c>
      <c r="E59" s="170">
        <v>0.90900000000000003</v>
      </c>
      <c r="F59" s="171"/>
      <c r="G59" s="172">
        <f>ROUND(E59*F59,2)</f>
        <v>0</v>
      </c>
      <c r="H59" s="171"/>
      <c r="I59" s="172">
        <f>ROUND(E59*H59,2)</f>
        <v>0</v>
      </c>
      <c r="J59" s="171"/>
      <c r="K59" s="172">
        <f>ROUND(E59*J59,2)</f>
        <v>0</v>
      </c>
      <c r="L59" s="172">
        <v>21</v>
      </c>
      <c r="M59" s="172">
        <f>G59*(1+L59/100)</f>
        <v>0</v>
      </c>
      <c r="N59" s="172">
        <v>2.61267</v>
      </c>
      <c r="O59" s="172">
        <f>ROUND(E59*N59,2)</f>
        <v>2.37</v>
      </c>
      <c r="P59" s="172">
        <v>0</v>
      </c>
      <c r="Q59" s="172">
        <f>ROUND(E59*P59,2)</f>
        <v>0</v>
      </c>
      <c r="R59" s="172"/>
      <c r="S59" s="172" t="s">
        <v>201</v>
      </c>
      <c r="T59" s="173" t="s">
        <v>878</v>
      </c>
      <c r="U59" s="159">
        <v>5.7489999999999997</v>
      </c>
      <c r="V59" s="159">
        <f>ROUND(E59*U59,2)</f>
        <v>5.23</v>
      </c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224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>
      <c r="A60" s="157"/>
      <c r="B60" s="158"/>
      <c r="C60" s="183" t="s">
        <v>994</v>
      </c>
      <c r="D60" s="181"/>
      <c r="E60" s="182">
        <v>0.216</v>
      </c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228</v>
      </c>
      <c r="AH60" s="150">
        <v>0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>
      <c r="A61" s="157"/>
      <c r="B61" s="158"/>
      <c r="C61" s="183" t="s">
        <v>995</v>
      </c>
      <c r="D61" s="181"/>
      <c r="E61" s="182">
        <v>0.378</v>
      </c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0"/>
      <c r="Y61" s="150"/>
      <c r="Z61" s="150"/>
      <c r="AA61" s="150"/>
      <c r="AB61" s="150"/>
      <c r="AC61" s="150"/>
      <c r="AD61" s="150"/>
      <c r="AE61" s="150"/>
      <c r="AF61" s="150"/>
      <c r="AG61" s="150" t="s">
        <v>228</v>
      </c>
      <c r="AH61" s="150">
        <v>0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>
      <c r="A62" s="157"/>
      <c r="B62" s="158"/>
      <c r="C62" s="183" t="s">
        <v>996</v>
      </c>
      <c r="D62" s="181"/>
      <c r="E62" s="182">
        <v>0.20699999999999999</v>
      </c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228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>
      <c r="A63" s="157"/>
      <c r="B63" s="158"/>
      <c r="C63" s="183" t="s">
        <v>997</v>
      </c>
      <c r="D63" s="181"/>
      <c r="E63" s="182">
        <v>0.108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228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>
      <c r="A64" s="157"/>
      <c r="B64" s="158"/>
      <c r="C64" s="235"/>
      <c r="D64" s="236"/>
      <c r="E64" s="236"/>
      <c r="F64" s="236"/>
      <c r="G64" s="236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138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2.5" outlineLevel="1">
      <c r="A65" s="167">
        <v>12</v>
      </c>
      <c r="B65" s="168" t="s">
        <v>998</v>
      </c>
      <c r="C65" s="177" t="s">
        <v>999</v>
      </c>
      <c r="D65" s="169" t="s">
        <v>483</v>
      </c>
      <c r="E65" s="170">
        <v>79.8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21</v>
      </c>
      <c r="M65" s="172">
        <f>G65*(1+L65/100)</f>
        <v>0</v>
      </c>
      <c r="N65" s="172">
        <v>0</v>
      </c>
      <c r="O65" s="172">
        <f>ROUND(E65*N65,2)</f>
        <v>0</v>
      </c>
      <c r="P65" s="172">
        <v>0</v>
      </c>
      <c r="Q65" s="172">
        <f>ROUND(E65*P65,2)</f>
        <v>0</v>
      </c>
      <c r="R65" s="172"/>
      <c r="S65" s="172" t="s">
        <v>201</v>
      </c>
      <c r="T65" s="173" t="s">
        <v>134</v>
      </c>
      <c r="U65" s="159">
        <v>0</v>
      </c>
      <c r="V65" s="159">
        <f>ROUND(E65*U65,2)</f>
        <v>0</v>
      </c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488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>
      <c r="A66" s="157"/>
      <c r="B66" s="158"/>
      <c r="C66" s="233" t="s">
        <v>1000</v>
      </c>
      <c r="D66" s="234"/>
      <c r="E66" s="234"/>
      <c r="F66" s="234"/>
      <c r="G66" s="234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136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>
      <c r="A67" s="157"/>
      <c r="B67" s="158"/>
      <c r="C67" s="183" t="s">
        <v>1001</v>
      </c>
      <c r="D67" s="181"/>
      <c r="E67" s="182">
        <v>49.4</v>
      </c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228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>
      <c r="A68" s="157"/>
      <c r="B68" s="158"/>
      <c r="C68" s="183" t="s">
        <v>1002</v>
      </c>
      <c r="D68" s="181"/>
      <c r="E68" s="182">
        <v>11.4</v>
      </c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228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>
      <c r="A69" s="157"/>
      <c r="B69" s="158"/>
      <c r="C69" s="183" t="s">
        <v>1003</v>
      </c>
      <c r="D69" s="181"/>
      <c r="E69" s="182">
        <v>19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228</v>
      </c>
      <c r="AH69" s="150">
        <v>0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>
      <c r="A70" s="157"/>
      <c r="B70" s="158"/>
      <c r="C70" s="235"/>
      <c r="D70" s="236"/>
      <c r="E70" s="236"/>
      <c r="F70" s="236"/>
      <c r="G70" s="236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138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2.5" outlineLevel="1">
      <c r="A71" s="167">
        <v>13</v>
      </c>
      <c r="B71" s="168" t="s">
        <v>1004</v>
      </c>
      <c r="C71" s="177" t="s">
        <v>1005</v>
      </c>
      <c r="D71" s="169" t="s">
        <v>483</v>
      </c>
      <c r="E71" s="170">
        <v>37.200000000000003</v>
      </c>
      <c r="F71" s="171"/>
      <c r="G71" s="172">
        <f>ROUND(E71*F71,2)</f>
        <v>0</v>
      </c>
      <c r="H71" s="171"/>
      <c r="I71" s="172">
        <f>ROUND(E71*H71,2)</f>
        <v>0</v>
      </c>
      <c r="J71" s="171"/>
      <c r="K71" s="172">
        <f>ROUND(E71*J71,2)</f>
        <v>0</v>
      </c>
      <c r="L71" s="172">
        <v>21</v>
      </c>
      <c r="M71" s="172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2"/>
      <c r="S71" s="172" t="s">
        <v>201</v>
      </c>
      <c r="T71" s="173" t="s">
        <v>134</v>
      </c>
      <c r="U71" s="159">
        <v>0</v>
      </c>
      <c r="V71" s="159">
        <f>ROUND(E71*U71,2)</f>
        <v>0</v>
      </c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488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>
      <c r="A72" s="157"/>
      <c r="B72" s="158"/>
      <c r="C72" s="233" t="s">
        <v>1006</v>
      </c>
      <c r="D72" s="234"/>
      <c r="E72" s="234"/>
      <c r="F72" s="234"/>
      <c r="G72" s="234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136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>
      <c r="A73" s="157"/>
      <c r="B73" s="158"/>
      <c r="C73" s="183" t="s">
        <v>1007</v>
      </c>
      <c r="D73" s="181"/>
      <c r="E73" s="182">
        <v>18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228</v>
      </c>
      <c r="AH73" s="150">
        <v>0</v>
      </c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>
      <c r="A74" s="157"/>
      <c r="B74" s="158"/>
      <c r="C74" s="183" t="s">
        <v>1008</v>
      </c>
      <c r="D74" s="181"/>
      <c r="E74" s="182">
        <v>1.2</v>
      </c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228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>
      <c r="A75" s="157"/>
      <c r="B75" s="158"/>
      <c r="C75" s="183" t="s">
        <v>1009</v>
      </c>
      <c r="D75" s="181"/>
      <c r="E75" s="182">
        <v>9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228</v>
      </c>
      <c r="AH75" s="150">
        <v>0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>
      <c r="A76" s="157"/>
      <c r="B76" s="158"/>
      <c r="C76" s="183" t="s">
        <v>1010</v>
      </c>
      <c r="D76" s="181"/>
      <c r="E76" s="182">
        <v>9</v>
      </c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228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>
      <c r="A77" s="157"/>
      <c r="B77" s="158"/>
      <c r="C77" s="235"/>
      <c r="D77" s="236"/>
      <c r="E77" s="236"/>
      <c r="F77" s="236"/>
      <c r="G77" s="236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138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>
      <c r="A78" s="161" t="s">
        <v>128</v>
      </c>
      <c r="B78" s="162" t="s">
        <v>71</v>
      </c>
      <c r="C78" s="176" t="s">
        <v>72</v>
      </c>
      <c r="D78" s="163"/>
      <c r="E78" s="164"/>
      <c r="F78" s="165"/>
      <c r="G78" s="165">
        <f>SUMIF(AG79:AG147,"&lt;&gt;NOR",G79:G147)</f>
        <v>0</v>
      </c>
      <c r="H78" s="165"/>
      <c r="I78" s="165">
        <f>SUM(I79:I147)</f>
        <v>0</v>
      </c>
      <c r="J78" s="165"/>
      <c r="K78" s="165">
        <f>SUM(K79:K147)</f>
        <v>0</v>
      </c>
      <c r="L78" s="165"/>
      <c r="M78" s="165">
        <f>SUM(M79:M147)</f>
        <v>0</v>
      </c>
      <c r="N78" s="165"/>
      <c r="O78" s="165">
        <f>SUM(O79:O147)</f>
        <v>24.49</v>
      </c>
      <c r="P78" s="165"/>
      <c r="Q78" s="165">
        <f>SUM(Q79:Q147)</f>
        <v>0</v>
      </c>
      <c r="R78" s="165"/>
      <c r="S78" s="165"/>
      <c r="T78" s="166"/>
      <c r="U78" s="160"/>
      <c r="V78" s="160">
        <f>SUM(V79:V147)</f>
        <v>23.479999999999997</v>
      </c>
      <c r="W78" s="160"/>
      <c r="AG78" t="s">
        <v>129</v>
      </c>
    </row>
    <row r="79" spans="1:60" ht="22.5" outlineLevel="1">
      <c r="A79" s="167">
        <v>14</v>
      </c>
      <c r="B79" s="168" t="s">
        <v>1011</v>
      </c>
      <c r="C79" s="177" t="s">
        <v>1012</v>
      </c>
      <c r="D79" s="169" t="s">
        <v>234</v>
      </c>
      <c r="E79" s="170">
        <v>7</v>
      </c>
      <c r="F79" s="171"/>
      <c r="G79" s="172">
        <f>ROUND(E79*F79,2)</f>
        <v>0</v>
      </c>
      <c r="H79" s="171"/>
      <c r="I79" s="172">
        <f>ROUND(E79*H79,2)</f>
        <v>0</v>
      </c>
      <c r="J79" s="171"/>
      <c r="K79" s="172">
        <f>ROUND(E79*J79,2)</f>
        <v>0</v>
      </c>
      <c r="L79" s="172">
        <v>21</v>
      </c>
      <c r="M79" s="172">
        <f>G79*(1+L79/100)</f>
        <v>0</v>
      </c>
      <c r="N79" s="172">
        <v>7.1300000000000001E-3</v>
      </c>
      <c r="O79" s="172">
        <f>ROUND(E79*N79,2)</f>
        <v>0.05</v>
      </c>
      <c r="P79" s="172">
        <v>0</v>
      </c>
      <c r="Q79" s="172">
        <f>ROUND(E79*P79,2)</f>
        <v>0</v>
      </c>
      <c r="R79" s="172" t="s">
        <v>1013</v>
      </c>
      <c r="S79" s="172" t="s">
        <v>201</v>
      </c>
      <c r="T79" s="173" t="s">
        <v>134</v>
      </c>
      <c r="U79" s="159">
        <v>0.48</v>
      </c>
      <c r="V79" s="159">
        <f>ROUND(E79*U79,2)</f>
        <v>3.36</v>
      </c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224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>
      <c r="A80" s="157"/>
      <c r="B80" s="158"/>
      <c r="C80" s="248" t="s">
        <v>1014</v>
      </c>
      <c r="D80" s="249"/>
      <c r="E80" s="249"/>
      <c r="F80" s="249"/>
      <c r="G80" s="24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226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>
      <c r="A81" s="157"/>
      <c r="B81" s="158"/>
      <c r="C81" s="239" t="s">
        <v>1015</v>
      </c>
      <c r="D81" s="240"/>
      <c r="E81" s="240"/>
      <c r="F81" s="240"/>
      <c r="G81" s="240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136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>
      <c r="A82" s="157"/>
      <c r="B82" s="158"/>
      <c r="C82" s="183" t="s">
        <v>1016</v>
      </c>
      <c r="D82" s="181"/>
      <c r="E82" s="182">
        <v>2</v>
      </c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228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>
      <c r="A83" s="157"/>
      <c r="B83" s="158"/>
      <c r="C83" s="183" t="s">
        <v>1017</v>
      </c>
      <c r="D83" s="181"/>
      <c r="E83" s="182">
        <v>3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228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>
      <c r="A84" s="157"/>
      <c r="B84" s="158"/>
      <c r="C84" s="183" t="s">
        <v>1018</v>
      </c>
      <c r="D84" s="181"/>
      <c r="E84" s="182">
        <v>1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228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>
      <c r="A85" s="157"/>
      <c r="B85" s="158"/>
      <c r="C85" s="183" t="s">
        <v>1019</v>
      </c>
      <c r="D85" s="181"/>
      <c r="E85" s="182">
        <v>1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228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>
      <c r="A86" s="157"/>
      <c r="B86" s="158"/>
      <c r="C86" s="235"/>
      <c r="D86" s="236"/>
      <c r="E86" s="236"/>
      <c r="F86" s="236"/>
      <c r="G86" s="236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138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ht="22.5" outlineLevel="1">
      <c r="A87" s="167">
        <v>15</v>
      </c>
      <c r="B87" s="168" t="s">
        <v>546</v>
      </c>
      <c r="C87" s="177" t="s">
        <v>547</v>
      </c>
      <c r="D87" s="169" t="s">
        <v>258</v>
      </c>
      <c r="E87" s="170">
        <v>4.9612499999999997</v>
      </c>
      <c r="F87" s="171"/>
      <c r="G87" s="172">
        <f>ROUND(E87*F87,2)</f>
        <v>0</v>
      </c>
      <c r="H87" s="171"/>
      <c r="I87" s="172">
        <f>ROUND(E87*H87,2)</f>
        <v>0</v>
      </c>
      <c r="J87" s="171"/>
      <c r="K87" s="172">
        <f>ROUND(E87*J87,2)</f>
        <v>0</v>
      </c>
      <c r="L87" s="172">
        <v>21</v>
      </c>
      <c r="M87" s="172">
        <f>G87*(1+L87/100)</f>
        <v>0</v>
      </c>
      <c r="N87" s="172">
        <v>2.5</v>
      </c>
      <c r="O87" s="172">
        <f>ROUND(E87*N87,2)</f>
        <v>12.4</v>
      </c>
      <c r="P87" s="172">
        <v>0</v>
      </c>
      <c r="Q87" s="172">
        <f>ROUND(E87*P87,2)</f>
        <v>0</v>
      </c>
      <c r="R87" s="172" t="s">
        <v>542</v>
      </c>
      <c r="S87" s="172" t="s">
        <v>133</v>
      </c>
      <c r="T87" s="173" t="s">
        <v>133</v>
      </c>
      <c r="U87" s="159">
        <v>1.1919999999999999</v>
      </c>
      <c r="V87" s="159">
        <f>ROUND(E87*U87,2)</f>
        <v>5.91</v>
      </c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224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>
      <c r="A88" s="157"/>
      <c r="B88" s="158"/>
      <c r="C88" s="248" t="s">
        <v>548</v>
      </c>
      <c r="D88" s="249"/>
      <c r="E88" s="249"/>
      <c r="F88" s="249"/>
      <c r="G88" s="24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226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>
      <c r="A89" s="157"/>
      <c r="B89" s="158"/>
      <c r="C89" s="239" t="s">
        <v>1020</v>
      </c>
      <c r="D89" s="240"/>
      <c r="E89" s="240"/>
      <c r="F89" s="240"/>
      <c r="G89" s="240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136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>
      <c r="A90" s="157"/>
      <c r="B90" s="158"/>
      <c r="C90" s="183" t="s">
        <v>1021</v>
      </c>
      <c r="D90" s="181"/>
      <c r="E90" s="182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228</v>
      </c>
      <c r="AH90" s="150">
        <v>0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>
      <c r="A91" s="157"/>
      <c r="B91" s="158"/>
      <c r="C91" s="183" t="s">
        <v>1022</v>
      </c>
      <c r="D91" s="181"/>
      <c r="E91" s="182">
        <v>2.9362499999999998</v>
      </c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228</v>
      </c>
      <c r="AH91" s="150">
        <v>0</v>
      </c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>
      <c r="A92" s="157"/>
      <c r="B92" s="158"/>
      <c r="C92" s="183" t="s">
        <v>1023</v>
      </c>
      <c r="D92" s="181"/>
      <c r="E92" s="182">
        <v>2.0249999999999999</v>
      </c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228</v>
      </c>
      <c r="AH92" s="150">
        <v>0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>
      <c r="A93" s="157"/>
      <c r="B93" s="158"/>
      <c r="C93" s="235"/>
      <c r="D93" s="236"/>
      <c r="E93" s="236"/>
      <c r="F93" s="236"/>
      <c r="G93" s="236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138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ht="22.5" outlineLevel="1">
      <c r="A94" s="167">
        <v>16</v>
      </c>
      <c r="B94" s="168" t="s">
        <v>1024</v>
      </c>
      <c r="C94" s="177" t="s">
        <v>1025</v>
      </c>
      <c r="D94" s="169" t="s">
        <v>258</v>
      </c>
      <c r="E94" s="170">
        <v>0.60819999999999996</v>
      </c>
      <c r="F94" s="171"/>
      <c r="G94" s="172">
        <f>ROUND(E94*F94,2)</f>
        <v>0</v>
      </c>
      <c r="H94" s="171"/>
      <c r="I94" s="172">
        <f>ROUND(E94*H94,2)</f>
        <v>0</v>
      </c>
      <c r="J94" s="171"/>
      <c r="K94" s="172">
        <f>ROUND(E94*J94,2)</f>
        <v>0</v>
      </c>
      <c r="L94" s="172">
        <v>21</v>
      </c>
      <c r="M94" s="172">
        <f>G94*(1+L94/100)</f>
        <v>0</v>
      </c>
      <c r="N94" s="172">
        <v>2.5</v>
      </c>
      <c r="O94" s="172">
        <f>ROUND(E94*N94,2)</f>
        <v>1.52</v>
      </c>
      <c r="P94" s="172">
        <v>0</v>
      </c>
      <c r="Q94" s="172">
        <f>ROUND(E94*P94,2)</f>
        <v>0</v>
      </c>
      <c r="R94" s="172" t="s">
        <v>542</v>
      </c>
      <c r="S94" s="172" t="s">
        <v>133</v>
      </c>
      <c r="T94" s="173" t="s">
        <v>133</v>
      </c>
      <c r="U94" s="159">
        <v>1.1919999999999999</v>
      </c>
      <c r="V94" s="159">
        <f>ROUND(E94*U94,2)</f>
        <v>0.72</v>
      </c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224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>
      <c r="A95" s="157"/>
      <c r="B95" s="158"/>
      <c r="C95" s="248" t="s">
        <v>548</v>
      </c>
      <c r="D95" s="249"/>
      <c r="E95" s="249"/>
      <c r="F95" s="249"/>
      <c r="G95" s="24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226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>
      <c r="A96" s="157"/>
      <c r="B96" s="158"/>
      <c r="C96" s="239" t="s">
        <v>1026</v>
      </c>
      <c r="D96" s="240"/>
      <c r="E96" s="240"/>
      <c r="F96" s="240"/>
      <c r="G96" s="240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136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>
      <c r="A97" s="157"/>
      <c r="B97" s="158"/>
      <c r="C97" s="183" t="s">
        <v>1027</v>
      </c>
      <c r="D97" s="181"/>
      <c r="E97" s="182">
        <v>0.192</v>
      </c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228</v>
      </c>
      <c r="AH97" s="150">
        <v>0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>
      <c r="A98" s="157"/>
      <c r="B98" s="158"/>
      <c r="C98" s="183" t="s">
        <v>1028</v>
      </c>
      <c r="D98" s="181"/>
      <c r="E98" s="182">
        <v>6.3E-2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228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>
      <c r="A99" s="157"/>
      <c r="B99" s="158"/>
      <c r="C99" s="183" t="s">
        <v>1029</v>
      </c>
      <c r="D99" s="181"/>
      <c r="E99" s="182">
        <v>3.2000000000000001E-2</v>
      </c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228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>
      <c r="A100" s="157"/>
      <c r="B100" s="158"/>
      <c r="C100" s="183" t="s">
        <v>1030</v>
      </c>
      <c r="D100" s="181"/>
      <c r="E100" s="182">
        <v>0.32119999999999999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228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>
      <c r="A101" s="157"/>
      <c r="B101" s="158"/>
      <c r="C101" s="235"/>
      <c r="D101" s="236"/>
      <c r="E101" s="236"/>
      <c r="F101" s="236"/>
      <c r="G101" s="236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138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>
      <c r="A102" s="167">
        <v>17</v>
      </c>
      <c r="B102" s="168" t="s">
        <v>1031</v>
      </c>
      <c r="C102" s="177" t="s">
        <v>1032</v>
      </c>
      <c r="D102" s="169" t="s">
        <v>222</v>
      </c>
      <c r="E102" s="170">
        <v>5.9240000000000004</v>
      </c>
      <c r="F102" s="171"/>
      <c r="G102" s="172">
        <f>ROUND(E102*F102,2)</f>
        <v>0</v>
      </c>
      <c r="H102" s="171"/>
      <c r="I102" s="172">
        <f>ROUND(E102*H102,2)</f>
        <v>0</v>
      </c>
      <c r="J102" s="171"/>
      <c r="K102" s="172">
        <f>ROUND(E102*J102,2)</f>
        <v>0</v>
      </c>
      <c r="L102" s="172">
        <v>21</v>
      </c>
      <c r="M102" s="172">
        <f>G102*(1+L102/100)</f>
        <v>0</v>
      </c>
      <c r="N102" s="172">
        <v>4.7999999999999996E-3</v>
      </c>
      <c r="O102" s="172">
        <f>ROUND(E102*N102,2)</f>
        <v>0.03</v>
      </c>
      <c r="P102" s="172">
        <v>0</v>
      </c>
      <c r="Q102" s="172">
        <f>ROUND(E102*P102,2)</f>
        <v>0</v>
      </c>
      <c r="R102" s="172" t="s">
        <v>542</v>
      </c>
      <c r="S102" s="172" t="s">
        <v>133</v>
      </c>
      <c r="T102" s="173" t="s">
        <v>133</v>
      </c>
      <c r="U102" s="159">
        <v>0.82499999999999996</v>
      </c>
      <c r="V102" s="159">
        <f>ROUND(E102*U102,2)</f>
        <v>4.8899999999999997</v>
      </c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224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>
      <c r="A103" s="157"/>
      <c r="B103" s="158"/>
      <c r="C103" s="248" t="s">
        <v>543</v>
      </c>
      <c r="D103" s="249"/>
      <c r="E103" s="249"/>
      <c r="F103" s="249"/>
      <c r="G103" s="24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226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>
      <c r="A104" s="157"/>
      <c r="B104" s="158"/>
      <c r="C104" s="183" t="s">
        <v>1033</v>
      </c>
      <c r="D104" s="181"/>
      <c r="E104" s="182">
        <v>2.2400000000000002</v>
      </c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228</v>
      </c>
      <c r="AH104" s="150">
        <v>0</v>
      </c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>
      <c r="A105" s="157"/>
      <c r="B105" s="158"/>
      <c r="C105" s="183" t="s">
        <v>1034</v>
      </c>
      <c r="D105" s="181"/>
      <c r="E105" s="182">
        <v>0.84</v>
      </c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228</v>
      </c>
      <c r="AH105" s="150">
        <v>0</v>
      </c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>
      <c r="A106" s="157"/>
      <c r="B106" s="158"/>
      <c r="C106" s="183" t="s">
        <v>1035</v>
      </c>
      <c r="D106" s="181"/>
      <c r="E106" s="182">
        <v>0.48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228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>
      <c r="A107" s="157"/>
      <c r="B107" s="158"/>
      <c r="C107" s="183" t="s">
        <v>1036</v>
      </c>
      <c r="D107" s="181"/>
      <c r="E107" s="182">
        <v>2.3639999999999999</v>
      </c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228</v>
      </c>
      <c r="AH107" s="150">
        <v>0</v>
      </c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>
      <c r="A108" s="157"/>
      <c r="B108" s="158"/>
      <c r="C108" s="235"/>
      <c r="D108" s="236"/>
      <c r="E108" s="236"/>
      <c r="F108" s="236"/>
      <c r="G108" s="236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138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>
      <c r="A109" s="167">
        <v>18</v>
      </c>
      <c r="B109" s="168" t="s">
        <v>1037</v>
      </c>
      <c r="C109" s="177" t="s">
        <v>1038</v>
      </c>
      <c r="D109" s="169" t="s">
        <v>222</v>
      </c>
      <c r="E109" s="170">
        <v>11.34</v>
      </c>
      <c r="F109" s="171"/>
      <c r="G109" s="172">
        <f>ROUND(E109*F109,2)</f>
        <v>0</v>
      </c>
      <c r="H109" s="171"/>
      <c r="I109" s="172">
        <f>ROUND(E109*H109,2)</f>
        <v>0</v>
      </c>
      <c r="J109" s="171"/>
      <c r="K109" s="172">
        <f>ROUND(E109*J109,2)</f>
        <v>0</v>
      </c>
      <c r="L109" s="172">
        <v>21</v>
      </c>
      <c r="M109" s="172">
        <f>G109*(1+L109/100)</f>
        <v>0</v>
      </c>
      <c r="N109" s="172">
        <v>8.523E-2</v>
      </c>
      <c r="O109" s="172">
        <f>ROUND(E109*N109,2)</f>
        <v>0.97</v>
      </c>
      <c r="P109" s="172">
        <v>0</v>
      </c>
      <c r="Q109" s="172">
        <f>ROUND(E109*P109,2)</f>
        <v>0</v>
      </c>
      <c r="R109" s="172" t="s">
        <v>921</v>
      </c>
      <c r="S109" s="172" t="s">
        <v>133</v>
      </c>
      <c r="T109" s="173" t="s">
        <v>133</v>
      </c>
      <c r="U109" s="159">
        <v>0.318</v>
      </c>
      <c r="V109" s="159">
        <f>ROUND(E109*U109,2)</f>
        <v>3.61</v>
      </c>
      <c r="W109" s="159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224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>
      <c r="A110" s="157"/>
      <c r="B110" s="158"/>
      <c r="C110" s="248" t="s">
        <v>1039</v>
      </c>
      <c r="D110" s="249"/>
      <c r="E110" s="249"/>
      <c r="F110" s="249"/>
      <c r="G110" s="24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226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>
      <c r="A111" s="157"/>
      <c r="B111" s="158"/>
      <c r="C111" s="239" t="s">
        <v>1040</v>
      </c>
      <c r="D111" s="240"/>
      <c r="E111" s="240"/>
      <c r="F111" s="240"/>
      <c r="G111" s="240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136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>
      <c r="A112" s="157"/>
      <c r="B112" s="158"/>
      <c r="C112" s="183" t="s">
        <v>1041</v>
      </c>
      <c r="D112" s="181"/>
      <c r="E112" s="182">
        <v>11.34</v>
      </c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228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>
      <c r="A113" s="157"/>
      <c r="B113" s="158"/>
      <c r="C113" s="235"/>
      <c r="D113" s="236"/>
      <c r="E113" s="236"/>
      <c r="F113" s="236"/>
      <c r="G113" s="236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138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>
      <c r="A114" s="167">
        <v>19</v>
      </c>
      <c r="B114" s="168" t="s">
        <v>1042</v>
      </c>
      <c r="C114" s="177" t="s">
        <v>1043</v>
      </c>
      <c r="D114" s="169" t="s">
        <v>234</v>
      </c>
      <c r="E114" s="170">
        <v>7</v>
      </c>
      <c r="F114" s="171"/>
      <c r="G114" s="172">
        <f>ROUND(E114*F114,2)</f>
        <v>0</v>
      </c>
      <c r="H114" s="171"/>
      <c r="I114" s="172">
        <f>ROUND(E114*H114,2)</f>
        <v>0</v>
      </c>
      <c r="J114" s="171"/>
      <c r="K114" s="172">
        <f>ROUND(E114*J114,2)</f>
        <v>0</v>
      </c>
      <c r="L114" s="172">
        <v>21</v>
      </c>
      <c r="M114" s="172">
        <f>G114*(1+L114/100)</f>
        <v>0</v>
      </c>
      <c r="N114" s="172">
        <v>7.1300000000000001E-3</v>
      </c>
      <c r="O114" s="172">
        <f>ROUND(E114*N114,2)</f>
        <v>0.05</v>
      </c>
      <c r="P114" s="172">
        <v>0</v>
      </c>
      <c r="Q114" s="172">
        <f>ROUND(E114*P114,2)</f>
        <v>0</v>
      </c>
      <c r="R114" s="172"/>
      <c r="S114" s="172" t="s">
        <v>201</v>
      </c>
      <c r="T114" s="173" t="s">
        <v>134</v>
      </c>
      <c r="U114" s="159">
        <v>0.48</v>
      </c>
      <c r="V114" s="159">
        <f>ROUND(E114*U114,2)</f>
        <v>3.36</v>
      </c>
      <c r="W114" s="159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224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>
      <c r="A115" s="157"/>
      <c r="B115" s="158"/>
      <c r="C115" s="237"/>
      <c r="D115" s="238"/>
      <c r="E115" s="238"/>
      <c r="F115" s="238"/>
      <c r="G115" s="238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138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>
      <c r="A116" s="167">
        <v>20</v>
      </c>
      <c r="B116" s="168" t="s">
        <v>1044</v>
      </c>
      <c r="C116" s="177" t="s">
        <v>1045</v>
      </c>
      <c r="D116" s="169" t="s">
        <v>258</v>
      </c>
      <c r="E116" s="170">
        <v>0.315</v>
      </c>
      <c r="F116" s="171"/>
      <c r="G116" s="172">
        <f>ROUND(E116*F116,2)</f>
        <v>0</v>
      </c>
      <c r="H116" s="171"/>
      <c r="I116" s="172">
        <f>ROUND(E116*H116,2)</f>
        <v>0</v>
      </c>
      <c r="J116" s="171"/>
      <c r="K116" s="172">
        <f>ROUND(E116*J116,2)</f>
        <v>0</v>
      </c>
      <c r="L116" s="172">
        <v>21</v>
      </c>
      <c r="M116" s="172">
        <f>G116*(1+L116/100)</f>
        <v>0</v>
      </c>
      <c r="N116" s="172">
        <v>2.5251399999999999</v>
      </c>
      <c r="O116" s="172">
        <f>ROUND(E116*N116,2)</f>
        <v>0.8</v>
      </c>
      <c r="P116" s="172">
        <v>0</v>
      </c>
      <c r="Q116" s="172">
        <f>ROUND(E116*P116,2)</f>
        <v>0</v>
      </c>
      <c r="R116" s="172"/>
      <c r="S116" s="172" t="s">
        <v>201</v>
      </c>
      <c r="T116" s="173" t="s">
        <v>563</v>
      </c>
      <c r="U116" s="159">
        <v>0.98699999999999999</v>
      </c>
      <c r="V116" s="159">
        <f>ROUND(E116*U116,2)</f>
        <v>0.31</v>
      </c>
      <c r="W116" s="159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224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>
      <c r="A117" s="157"/>
      <c r="B117" s="158"/>
      <c r="C117" s="183" t="s">
        <v>1046</v>
      </c>
      <c r="D117" s="181"/>
      <c r="E117" s="182">
        <v>0.315</v>
      </c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228</v>
      </c>
      <c r="AH117" s="150">
        <v>0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>
      <c r="A118" s="157"/>
      <c r="B118" s="158"/>
      <c r="C118" s="235"/>
      <c r="D118" s="236"/>
      <c r="E118" s="236"/>
      <c r="F118" s="236"/>
      <c r="G118" s="236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138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>
      <c r="A119" s="167">
        <v>21</v>
      </c>
      <c r="B119" s="168" t="s">
        <v>1047</v>
      </c>
      <c r="C119" s="177" t="s">
        <v>1048</v>
      </c>
      <c r="D119" s="169" t="s">
        <v>258</v>
      </c>
      <c r="E119" s="170">
        <v>0.97650000000000003</v>
      </c>
      <c r="F119" s="171"/>
      <c r="G119" s="172">
        <f>ROUND(E119*F119,2)</f>
        <v>0</v>
      </c>
      <c r="H119" s="171"/>
      <c r="I119" s="172">
        <f>ROUND(E119*H119,2)</f>
        <v>0</v>
      </c>
      <c r="J119" s="171"/>
      <c r="K119" s="172">
        <f>ROUND(E119*J119,2)</f>
        <v>0</v>
      </c>
      <c r="L119" s="172">
        <v>21</v>
      </c>
      <c r="M119" s="172">
        <f>G119*(1+L119/100)</f>
        <v>0</v>
      </c>
      <c r="N119" s="172">
        <v>2.5251399999999999</v>
      </c>
      <c r="O119" s="172">
        <f>ROUND(E119*N119,2)</f>
        <v>2.4700000000000002</v>
      </c>
      <c r="P119" s="172">
        <v>0</v>
      </c>
      <c r="Q119" s="172">
        <f>ROUND(E119*P119,2)</f>
        <v>0</v>
      </c>
      <c r="R119" s="172"/>
      <c r="S119" s="172" t="s">
        <v>201</v>
      </c>
      <c r="T119" s="173" t="s">
        <v>563</v>
      </c>
      <c r="U119" s="159">
        <v>0.98699999999999999</v>
      </c>
      <c r="V119" s="159">
        <f>ROUND(E119*U119,2)</f>
        <v>0.96</v>
      </c>
      <c r="W119" s="159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224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>
      <c r="A120" s="157"/>
      <c r="B120" s="158"/>
      <c r="C120" s="183" t="s">
        <v>1049</v>
      </c>
      <c r="D120" s="181"/>
      <c r="E120" s="182">
        <v>0.315</v>
      </c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228</v>
      </c>
      <c r="AH120" s="150">
        <v>0</v>
      </c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>
      <c r="A121" s="157"/>
      <c r="B121" s="158"/>
      <c r="C121" s="183" t="s">
        <v>1050</v>
      </c>
      <c r="D121" s="181"/>
      <c r="E121" s="182">
        <v>0.66149999999999998</v>
      </c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228</v>
      </c>
      <c r="AH121" s="150">
        <v>0</v>
      </c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>
      <c r="A122" s="157"/>
      <c r="B122" s="158"/>
      <c r="C122" s="183" t="s">
        <v>1051</v>
      </c>
      <c r="D122" s="181"/>
      <c r="E122" s="182">
        <v>0.16200000000000001</v>
      </c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228</v>
      </c>
      <c r="AH122" s="150">
        <v>0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>
      <c r="A123" s="157"/>
      <c r="B123" s="158"/>
      <c r="C123" s="183" t="s">
        <v>1052</v>
      </c>
      <c r="D123" s="181"/>
      <c r="E123" s="182">
        <v>-0.16200000000000001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228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>
      <c r="A124" s="157"/>
      <c r="B124" s="158"/>
      <c r="C124" s="235"/>
      <c r="D124" s="236"/>
      <c r="E124" s="236"/>
      <c r="F124" s="236"/>
      <c r="G124" s="236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138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>
      <c r="A125" s="167">
        <v>22</v>
      </c>
      <c r="B125" s="168" t="s">
        <v>1053</v>
      </c>
      <c r="C125" s="177" t="s">
        <v>1054</v>
      </c>
      <c r="D125" s="169" t="s">
        <v>1055</v>
      </c>
      <c r="E125" s="170">
        <v>0.216</v>
      </c>
      <c r="F125" s="171"/>
      <c r="G125" s="172">
        <f>ROUND(E125*F125,2)</f>
        <v>0</v>
      </c>
      <c r="H125" s="171"/>
      <c r="I125" s="172">
        <f>ROUND(E125*H125,2)</f>
        <v>0</v>
      </c>
      <c r="J125" s="171"/>
      <c r="K125" s="172">
        <f>ROUND(E125*J125,2)</f>
        <v>0</v>
      </c>
      <c r="L125" s="172">
        <v>21</v>
      </c>
      <c r="M125" s="172">
        <f>G125*(1+L125/100)</f>
        <v>0</v>
      </c>
      <c r="N125" s="172">
        <v>0.83979000000000004</v>
      </c>
      <c r="O125" s="172">
        <f>ROUND(E125*N125,2)</f>
        <v>0.18</v>
      </c>
      <c r="P125" s="172">
        <v>0</v>
      </c>
      <c r="Q125" s="172">
        <f>ROUND(E125*P125,2)</f>
        <v>0</v>
      </c>
      <c r="R125" s="172"/>
      <c r="S125" s="172" t="s">
        <v>201</v>
      </c>
      <c r="T125" s="173" t="s">
        <v>134</v>
      </c>
      <c r="U125" s="159">
        <v>1.5960000000000001</v>
      </c>
      <c r="V125" s="159">
        <f>ROUND(E125*U125,2)</f>
        <v>0.34</v>
      </c>
      <c r="W125" s="159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224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>
      <c r="A126" s="157"/>
      <c r="B126" s="158"/>
      <c r="C126" s="183" t="s">
        <v>1056</v>
      </c>
      <c r="D126" s="181"/>
      <c r="E126" s="182">
        <v>0.216</v>
      </c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228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>
      <c r="A127" s="157"/>
      <c r="B127" s="158"/>
      <c r="C127" s="235"/>
      <c r="D127" s="236"/>
      <c r="E127" s="236"/>
      <c r="F127" s="236"/>
      <c r="G127" s="236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138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>
      <c r="A128" s="167">
        <v>23</v>
      </c>
      <c r="B128" s="168" t="s">
        <v>1057</v>
      </c>
      <c r="C128" s="177" t="s">
        <v>1058</v>
      </c>
      <c r="D128" s="169" t="s">
        <v>816</v>
      </c>
      <c r="E128" s="170">
        <v>2</v>
      </c>
      <c r="F128" s="171"/>
      <c r="G128" s="172">
        <f>ROUND(E128*F128,2)</f>
        <v>0</v>
      </c>
      <c r="H128" s="171"/>
      <c r="I128" s="172">
        <f>ROUND(E128*H128,2)</f>
        <v>0</v>
      </c>
      <c r="J128" s="171"/>
      <c r="K128" s="172">
        <f>ROUND(E128*J128,2)</f>
        <v>0</v>
      </c>
      <c r="L128" s="172">
        <v>21</v>
      </c>
      <c r="M128" s="172">
        <f>G128*(1+L128/100)</f>
        <v>0</v>
      </c>
      <c r="N128" s="172">
        <v>0</v>
      </c>
      <c r="O128" s="172">
        <f>ROUND(E128*N128,2)</f>
        <v>0</v>
      </c>
      <c r="P128" s="172">
        <v>0</v>
      </c>
      <c r="Q128" s="172">
        <f>ROUND(E128*P128,2)</f>
        <v>0</v>
      </c>
      <c r="R128" s="172"/>
      <c r="S128" s="172" t="s">
        <v>201</v>
      </c>
      <c r="T128" s="173" t="s">
        <v>134</v>
      </c>
      <c r="U128" s="159">
        <v>0.01</v>
      </c>
      <c r="V128" s="159">
        <f>ROUND(E128*U128,2)</f>
        <v>0.02</v>
      </c>
      <c r="W128" s="159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224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>
      <c r="A129" s="157"/>
      <c r="B129" s="158"/>
      <c r="C129" s="237"/>
      <c r="D129" s="238"/>
      <c r="E129" s="238"/>
      <c r="F129" s="238"/>
      <c r="G129" s="238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138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>
      <c r="A130" s="167">
        <v>24</v>
      </c>
      <c r="B130" s="168" t="s">
        <v>1059</v>
      </c>
      <c r="C130" s="177" t="s">
        <v>1060</v>
      </c>
      <c r="D130" s="169" t="s">
        <v>234</v>
      </c>
      <c r="E130" s="170">
        <v>3</v>
      </c>
      <c r="F130" s="171"/>
      <c r="G130" s="172">
        <f>ROUND(E130*F130,2)</f>
        <v>0</v>
      </c>
      <c r="H130" s="171"/>
      <c r="I130" s="172">
        <f>ROUND(E130*H130,2)</f>
        <v>0</v>
      </c>
      <c r="J130" s="171"/>
      <c r="K130" s="172">
        <f>ROUND(E130*J130,2)</f>
        <v>0</v>
      </c>
      <c r="L130" s="172">
        <v>21</v>
      </c>
      <c r="M130" s="172">
        <f>G130*(1+L130/100)</f>
        <v>0</v>
      </c>
      <c r="N130" s="172">
        <v>0.43</v>
      </c>
      <c r="O130" s="172">
        <f>ROUND(E130*N130,2)</f>
        <v>1.29</v>
      </c>
      <c r="P130" s="172">
        <v>0</v>
      </c>
      <c r="Q130" s="172">
        <f>ROUND(E130*P130,2)</f>
        <v>0</v>
      </c>
      <c r="R130" s="172"/>
      <c r="S130" s="172" t="s">
        <v>201</v>
      </c>
      <c r="T130" s="173" t="s">
        <v>134</v>
      </c>
      <c r="U130" s="159">
        <v>0</v>
      </c>
      <c r="V130" s="159">
        <f>ROUND(E130*U130,2)</f>
        <v>0</v>
      </c>
      <c r="W130" s="159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488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>
      <c r="A131" s="157"/>
      <c r="B131" s="158"/>
      <c r="C131" s="237"/>
      <c r="D131" s="238"/>
      <c r="E131" s="238"/>
      <c r="F131" s="238"/>
      <c r="G131" s="238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138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>
      <c r="A132" s="167">
        <v>25</v>
      </c>
      <c r="B132" s="168" t="s">
        <v>1061</v>
      </c>
      <c r="C132" s="177" t="s">
        <v>1062</v>
      </c>
      <c r="D132" s="169" t="s">
        <v>234</v>
      </c>
      <c r="E132" s="170">
        <v>2</v>
      </c>
      <c r="F132" s="171"/>
      <c r="G132" s="172">
        <f>ROUND(E132*F132,2)</f>
        <v>0</v>
      </c>
      <c r="H132" s="171"/>
      <c r="I132" s="172">
        <f>ROUND(E132*H132,2)</f>
        <v>0</v>
      </c>
      <c r="J132" s="171"/>
      <c r="K132" s="172">
        <f>ROUND(E132*J132,2)</f>
        <v>0</v>
      </c>
      <c r="L132" s="172">
        <v>21</v>
      </c>
      <c r="M132" s="172">
        <f>G132*(1+L132/100)</f>
        <v>0</v>
      </c>
      <c r="N132" s="172">
        <v>0.43</v>
      </c>
      <c r="O132" s="172">
        <f>ROUND(E132*N132,2)</f>
        <v>0.86</v>
      </c>
      <c r="P132" s="172">
        <v>0</v>
      </c>
      <c r="Q132" s="172">
        <f>ROUND(E132*P132,2)</f>
        <v>0</v>
      </c>
      <c r="R132" s="172"/>
      <c r="S132" s="172" t="s">
        <v>201</v>
      </c>
      <c r="T132" s="173" t="s">
        <v>134</v>
      </c>
      <c r="U132" s="159">
        <v>0</v>
      </c>
      <c r="V132" s="159">
        <f>ROUND(E132*U132,2)</f>
        <v>0</v>
      </c>
      <c r="W132" s="159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 t="s">
        <v>488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>
      <c r="A133" s="157"/>
      <c r="B133" s="158"/>
      <c r="C133" s="237"/>
      <c r="D133" s="238"/>
      <c r="E133" s="238"/>
      <c r="F133" s="238"/>
      <c r="G133" s="238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138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>
      <c r="A134" s="167">
        <v>26</v>
      </c>
      <c r="B134" s="168" t="s">
        <v>1063</v>
      </c>
      <c r="C134" s="177" t="s">
        <v>1064</v>
      </c>
      <c r="D134" s="169" t="s">
        <v>234</v>
      </c>
      <c r="E134" s="170">
        <v>1</v>
      </c>
      <c r="F134" s="171"/>
      <c r="G134" s="172">
        <f>ROUND(E134*F134,2)</f>
        <v>0</v>
      </c>
      <c r="H134" s="171"/>
      <c r="I134" s="172">
        <f>ROUND(E134*H134,2)</f>
        <v>0</v>
      </c>
      <c r="J134" s="171"/>
      <c r="K134" s="172">
        <f>ROUND(E134*J134,2)</f>
        <v>0</v>
      </c>
      <c r="L134" s="172">
        <v>21</v>
      </c>
      <c r="M134" s="172">
        <f>G134*(1+L134/100)</f>
        <v>0</v>
      </c>
      <c r="N134" s="172">
        <v>0.43</v>
      </c>
      <c r="O134" s="172">
        <f>ROUND(E134*N134,2)</f>
        <v>0.43</v>
      </c>
      <c r="P134" s="172">
        <v>0</v>
      </c>
      <c r="Q134" s="172">
        <f>ROUND(E134*P134,2)</f>
        <v>0</v>
      </c>
      <c r="R134" s="172"/>
      <c r="S134" s="172" t="s">
        <v>201</v>
      </c>
      <c r="T134" s="173" t="s">
        <v>134</v>
      </c>
      <c r="U134" s="159">
        <v>0</v>
      </c>
      <c r="V134" s="159">
        <f>ROUND(E134*U134,2)</f>
        <v>0</v>
      </c>
      <c r="W134" s="159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488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>
      <c r="A135" s="157"/>
      <c r="B135" s="158"/>
      <c r="C135" s="237"/>
      <c r="D135" s="238"/>
      <c r="E135" s="238"/>
      <c r="F135" s="238"/>
      <c r="G135" s="238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 t="s">
        <v>138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>
      <c r="A136" s="167">
        <v>27</v>
      </c>
      <c r="B136" s="168" t="s">
        <v>1065</v>
      </c>
      <c r="C136" s="177" t="s">
        <v>1066</v>
      </c>
      <c r="D136" s="169" t="s">
        <v>234</v>
      </c>
      <c r="E136" s="170">
        <v>1</v>
      </c>
      <c r="F136" s="171"/>
      <c r="G136" s="172">
        <f>ROUND(E136*F136,2)</f>
        <v>0</v>
      </c>
      <c r="H136" s="171"/>
      <c r="I136" s="172">
        <f>ROUND(E136*H136,2)</f>
        <v>0</v>
      </c>
      <c r="J136" s="171"/>
      <c r="K136" s="172">
        <f>ROUND(E136*J136,2)</f>
        <v>0</v>
      </c>
      <c r="L136" s="172">
        <v>21</v>
      </c>
      <c r="M136" s="172">
        <f>G136*(1+L136/100)</f>
        <v>0</v>
      </c>
      <c r="N136" s="172">
        <v>0.43</v>
      </c>
      <c r="O136" s="172">
        <f>ROUND(E136*N136,2)</f>
        <v>0.43</v>
      </c>
      <c r="P136" s="172">
        <v>0</v>
      </c>
      <c r="Q136" s="172">
        <f>ROUND(E136*P136,2)</f>
        <v>0</v>
      </c>
      <c r="R136" s="172"/>
      <c r="S136" s="172" t="s">
        <v>201</v>
      </c>
      <c r="T136" s="173" t="s">
        <v>134</v>
      </c>
      <c r="U136" s="159">
        <v>0</v>
      </c>
      <c r="V136" s="159">
        <f>ROUND(E136*U136,2)</f>
        <v>0</v>
      </c>
      <c r="W136" s="159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488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>
      <c r="A137" s="157"/>
      <c r="B137" s="158"/>
      <c r="C137" s="237"/>
      <c r="D137" s="238"/>
      <c r="E137" s="238"/>
      <c r="F137" s="238"/>
      <c r="G137" s="238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138</v>
      </c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>
      <c r="A138" s="167">
        <v>28</v>
      </c>
      <c r="B138" s="168" t="s">
        <v>1067</v>
      </c>
      <c r="C138" s="177" t="s">
        <v>1068</v>
      </c>
      <c r="D138" s="169" t="s">
        <v>234</v>
      </c>
      <c r="E138" s="170">
        <v>1</v>
      </c>
      <c r="F138" s="171"/>
      <c r="G138" s="172">
        <f>ROUND(E138*F138,2)</f>
        <v>0</v>
      </c>
      <c r="H138" s="171"/>
      <c r="I138" s="172">
        <f>ROUND(E138*H138,2)</f>
        <v>0</v>
      </c>
      <c r="J138" s="171"/>
      <c r="K138" s="172">
        <f>ROUND(E138*J138,2)</f>
        <v>0</v>
      </c>
      <c r="L138" s="172">
        <v>21</v>
      </c>
      <c r="M138" s="172">
        <f>G138*(1+L138/100)</f>
        <v>0</v>
      </c>
      <c r="N138" s="172">
        <v>0.43</v>
      </c>
      <c r="O138" s="172">
        <f>ROUND(E138*N138,2)</f>
        <v>0.43</v>
      </c>
      <c r="P138" s="172">
        <v>0</v>
      </c>
      <c r="Q138" s="172">
        <f>ROUND(E138*P138,2)</f>
        <v>0</v>
      </c>
      <c r="R138" s="172"/>
      <c r="S138" s="172" t="s">
        <v>201</v>
      </c>
      <c r="T138" s="173" t="s">
        <v>134</v>
      </c>
      <c r="U138" s="159">
        <v>0</v>
      </c>
      <c r="V138" s="159">
        <f>ROUND(E138*U138,2)</f>
        <v>0</v>
      </c>
      <c r="W138" s="159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 t="s">
        <v>488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>
      <c r="A139" s="157"/>
      <c r="B139" s="158"/>
      <c r="C139" s="237"/>
      <c r="D139" s="238"/>
      <c r="E139" s="238"/>
      <c r="F139" s="238"/>
      <c r="G139" s="238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138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>
      <c r="A140" s="167">
        <v>29</v>
      </c>
      <c r="B140" s="168" t="s">
        <v>1069</v>
      </c>
      <c r="C140" s="177" t="s">
        <v>1070</v>
      </c>
      <c r="D140" s="169" t="s">
        <v>234</v>
      </c>
      <c r="E140" s="170">
        <v>2</v>
      </c>
      <c r="F140" s="171"/>
      <c r="G140" s="172">
        <f>ROUND(E140*F140,2)</f>
        <v>0</v>
      </c>
      <c r="H140" s="171"/>
      <c r="I140" s="172">
        <f>ROUND(E140*H140,2)</f>
        <v>0</v>
      </c>
      <c r="J140" s="171"/>
      <c r="K140" s="172">
        <f>ROUND(E140*J140,2)</f>
        <v>0</v>
      </c>
      <c r="L140" s="172">
        <v>21</v>
      </c>
      <c r="M140" s="172">
        <f>G140*(1+L140/100)</f>
        <v>0</v>
      </c>
      <c r="N140" s="172">
        <v>0.43</v>
      </c>
      <c r="O140" s="172">
        <f>ROUND(E140*N140,2)</f>
        <v>0.86</v>
      </c>
      <c r="P140" s="172">
        <v>0</v>
      </c>
      <c r="Q140" s="172">
        <f>ROUND(E140*P140,2)</f>
        <v>0</v>
      </c>
      <c r="R140" s="172"/>
      <c r="S140" s="172" t="s">
        <v>201</v>
      </c>
      <c r="T140" s="173" t="s">
        <v>134</v>
      </c>
      <c r="U140" s="159">
        <v>0</v>
      </c>
      <c r="V140" s="159">
        <f>ROUND(E140*U140,2)</f>
        <v>0</v>
      </c>
      <c r="W140" s="159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488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>
      <c r="A141" s="157"/>
      <c r="B141" s="158"/>
      <c r="C141" s="237"/>
      <c r="D141" s="238"/>
      <c r="E141" s="238"/>
      <c r="F141" s="238"/>
      <c r="G141" s="238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 t="s">
        <v>138</v>
      </c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>
      <c r="A142" s="167">
        <v>30</v>
      </c>
      <c r="B142" s="168" t="s">
        <v>1071</v>
      </c>
      <c r="C142" s="177" t="s">
        <v>1072</v>
      </c>
      <c r="D142" s="169" t="s">
        <v>234</v>
      </c>
      <c r="E142" s="170">
        <v>2</v>
      </c>
      <c r="F142" s="171"/>
      <c r="G142" s="172">
        <f>ROUND(E142*F142,2)</f>
        <v>0</v>
      </c>
      <c r="H142" s="171"/>
      <c r="I142" s="172">
        <f>ROUND(E142*H142,2)</f>
        <v>0</v>
      </c>
      <c r="J142" s="171"/>
      <c r="K142" s="172">
        <f>ROUND(E142*J142,2)</f>
        <v>0</v>
      </c>
      <c r="L142" s="172">
        <v>21</v>
      </c>
      <c r="M142" s="172">
        <f>G142*(1+L142/100)</f>
        <v>0</v>
      </c>
      <c r="N142" s="172">
        <v>0.43</v>
      </c>
      <c r="O142" s="172">
        <f>ROUND(E142*N142,2)</f>
        <v>0.86</v>
      </c>
      <c r="P142" s="172">
        <v>0</v>
      </c>
      <c r="Q142" s="172">
        <f>ROUND(E142*P142,2)</f>
        <v>0</v>
      </c>
      <c r="R142" s="172"/>
      <c r="S142" s="172" t="s">
        <v>201</v>
      </c>
      <c r="T142" s="173" t="s">
        <v>134</v>
      </c>
      <c r="U142" s="159">
        <v>0</v>
      </c>
      <c r="V142" s="159">
        <f>ROUND(E142*U142,2)</f>
        <v>0</v>
      </c>
      <c r="W142" s="159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 t="s">
        <v>488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>
      <c r="A143" s="157"/>
      <c r="B143" s="158"/>
      <c r="C143" s="237"/>
      <c r="D143" s="238"/>
      <c r="E143" s="238"/>
      <c r="F143" s="238"/>
      <c r="G143" s="238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138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>
      <c r="A144" s="167">
        <v>31</v>
      </c>
      <c r="B144" s="168" t="s">
        <v>1073</v>
      </c>
      <c r="C144" s="177" t="s">
        <v>1074</v>
      </c>
      <c r="D144" s="169" t="s">
        <v>234</v>
      </c>
      <c r="E144" s="170">
        <v>1</v>
      </c>
      <c r="F144" s="171"/>
      <c r="G144" s="172">
        <f>ROUND(E144*F144,2)</f>
        <v>0</v>
      </c>
      <c r="H144" s="171"/>
      <c r="I144" s="172">
        <f>ROUND(E144*H144,2)</f>
        <v>0</v>
      </c>
      <c r="J144" s="171"/>
      <c r="K144" s="172">
        <f>ROUND(E144*J144,2)</f>
        <v>0</v>
      </c>
      <c r="L144" s="172">
        <v>21</v>
      </c>
      <c r="M144" s="172">
        <f>G144*(1+L144/100)</f>
        <v>0</v>
      </c>
      <c r="N144" s="172">
        <v>0.43</v>
      </c>
      <c r="O144" s="172">
        <f>ROUND(E144*N144,2)</f>
        <v>0.43</v>
      </c>
      <c r="P144" s="172">
        <v>0</v>
      </c>
      <c r="Q144" s="172">
        <f>ROUND(E144*P144,2)</f>
        <v>0</v>
      </c>
      <c r="R144" s="172"/>
      <c r="S144" s="172" t="s">
        <v>201</v>
      </c>
      <c r="T144" s="173" t="s">
        <v>134</v>
      </c>
      <c r="U144" s="159">
        <v>0</v>
      </c>
      <c r="V144" s="159">
        <f>ROUND(E144*U144,2)</f>
        <v>0</v>
      </c>
      <c r="W144" s="159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488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>
      <c r="A145" s="157"/>
      <c r="B145" s="158"/>
      <c r="C145" s="237"/>
      <c r="D145" s="238"/>
      <c r="E145" s="238"/>
      <c r="F145" s="238"/>
      <c r="G145" s="238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138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>
      <c r="A146" s="167">
        <v>32</v>
      </c>
      <c r="B146" s="168" t="s">
        <v>1075</v>
      </c>
      <c r="C146" s="177" t="s">
        <v>1076</v>
      </c>
      <c r="D146" s="169" t="s">
        <v>234</v>
      </c>
      <c r="E146" s="170">
        <v>1</v>
      </c>
      <c r="F146" s="171"/>
      <c r="G146" s="172">
        <f>ROUND(E146*F146,2)</f>
        <v>0</v>
      </c>
      <c r="H146" s="171"/>
      <c r="I146" s="172">
        <f>ROUND(E146*H146,2)</f>
        <v>0</v>
      </c>
      <c r="J146" s="171"/>
      <c r="K146" s="172">
        <f>ROUND(E146*J146,2)</f>
        <v>0</v>
      </c>
      <c r="L146" s="172">
        <v>21</v>
      </c>
      <c r="M146" s="172">
        <f>G146*(1+L146/100)</f>
        <v>0</v>
      </c>
      <c r="N146" s="172">
        <v>0.43</v>
      </c>
      <c r="O146" s="172">
        <f>ROUND(E146*N146,2)</f>
        <v>0.43</v>
      </c>
      <c r="P146" s="172">
        <v>0</v>
      </c>
      <c r="Q146" s="172">
        <f>ROUND(E146*P146,2)</f>
        <v>0</v>
      </c>
      <c r="R146" s="172"/>
      <c r="S146" s="172" t="s">
        <v>201</v>
      </c>
      <c r="T146" s="173" t="s">
        <v>134</v>
      </c>
      <c r="U146" s="159">
        <v>0</v>
      </c>
      <c r="V146" s="159">
        <f>ROUND(E146*U146,2)</f>
        <v>0</v>
      </c>
      <c r="W146" s="159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488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>
      <c r="A147" s="157"/>
      <c r="B147" s="158"/>
      <c r="C147" s="237"/>
      <c r="D147" s="238"/>
      <c r="E147" s="238"/>
      <c r="F147" s="238"/>
      <c r="G147" s="238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 t="s">
        <v>138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>
      <c r="A148" s="161" t="s">
        <v>128</v>
      </c>
      <c r="B148" s="162" t="s">
        <v>75</v>
      </c>
      <c r="C148" s="176" t="s">
        <v>76</v>
      </c>
      <c r="D148" s="163"/>
      <c r="E148" s="164"/>
      <c r="F148" s="165"/>
      <c r="G148" s="165">
        <f>SUMIF(AG149:AG441,"&lt;&gt;NOR",G149:G441)</f>
        <v>0</v>
      </c>
      <c r="H148" s="165"/>
      <c r="I148" s="165">
        <f>SUM(I149:I441)</f>
        <v>0</v>
      </c>
      <c r="J148" s="165"/>
      <c r="K148" s="165">
        <f>SUM(K149:K441)</f>
        <v>0</v>
      </c>
      <c r="L148" s="165"/>
      <c r="M148" s="165">
        <f>SUM(M149:M441)</f>
        <v>0</v>
      </c>
      <c r="N148" s="165"/>
      <c r="O148" s="165">
        <f>SUM(O149:O441)</f>
        <v>16.279999999999998</v>
      </c>
      <c r="P148" s="165"/>
      <c r="Q148" s="165">
        <f>SUM(Q149:Q441)</f>
        <v>0</v>
      </c>
      <c r="R148" s="165"/>
      <c r="S148" s="165"/>
      <c r="T148" s="166"/>
      <c r="U148" s="160"/>
      <c r="V148" s="160">
        <f>SUM(V149:V441)</f>
        <v>243.25</v>
      </c>
      <c r="W148" s="160"/>
      <c r="AG148" t="s">
        <v>129</v>
      </c>
    </row>
    <row r="149" spans="1:60" ht="22.5" outlineLevel="1">
      <c r="A149" s="167">
        <v>33</v>
      </c>
      <c r="B149" s="168" t="s">
        <v>1077</v>
      </c>
      <c r="C149" s="177" t="s">
        <v>1078</v>
      </c>
      <c r="D149" s="169" t="s">
        <v>234</v>
      </c>
      <c r="E149" s="170">
        <v>3</v>
      </c>
      <c r="F149" s="171"/>
      <c r="G149" s="172">
        <f>ROUND(E149*F149,2)</f>
        <v>0</v>
      </c>
      <c r="H149" s="171"/>
      <c r="I149" s="172">
        <f>ROUND(E149*H149,2)</f>
        <v>0</v>
      </c>
      <c r="J149" s="171"/>
      <c r="K149" s="172">
        <f>ROUND(E149*J149,2)</f>
        <v>0</v>
      </c>
      <c r="L149" s="172">
        <v>21</v>
      </c>
      <c r="M149" s="172">
        <f>G149*(1+L149/100)</f>
        <v>0</v>
      </c>
      <c r="N149" s="172">
        <v>2.2000000000000001E-4</v>
      </c>
      <c r="O149" s="172">
        <f>ROUND(E149*N149,2)</f>
        <v>0</v>
      </c>
      <c r="P149" s="172">
        <v>0</v>
      </c>
      <c r="Q149" s="172">
        <f>ROUND(E149*P149,2)</f>
        <v>0</v>
      </c>
      <c r="R149" s="172" t="s">
        <v>542</v>
      </c>
      <c r="S149" s="172" t="s">
        <v>133</v>
      </c>
      <c r="T149" s="173" t="s">
        <v>133</v>
      </c>
      <c r="U149" s="159">
        <v>0.75900000000000001</v>
      </c>
      <c r="V149" s="159">
        <f>ROUND(E149*U149,2)</f>
        <v>2.2799999999999998</v>
      </c>
      <c r="W149" s="159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 t="s">
        <v>224</v>
      </c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>
      <c r="A150" s="157"/>
      <c r="B150" s="158"/>
      <c r="C150" s="237"/>
      <c r="D150" s="238"/>
      <c r="E150" s="238"/>
      <c r="F150" s="238"/>
      <c r="G150" s="238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138</v>
      </c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ht="22.5" outlineLevel="1">
      <c r="A151" s="167">
        <v>34</v>
      </c>
      <c r="B151" s="168" t="s">
        <v>1079</v>
      </c>
      <c r="C151" s="177" t="s">
        <v>1080</v>
      </c>
      <c r="D151" s="169" t="s">
        <v>234</v>
      </c>
      <c r="E151" s="170">
        <v>13</v>
      </c>
      <c r="F151" s="171"/>
      <c r="G151" s="172">
        <f>ROUND(E151*F151,2)</f>
        <v>0</v>
      </c>
      <c r="H151" s="171"/>
      <c r="I151" s="172">
        <f>ROUND(E151*H151,2)</f>
        <v>0</v>
      </c>
      <c r="J151" s="171"/>
      <c r="K151" s="172">
        <f>ROUND(E151*J151,2)</f>
        <v>0</v>
      </c>
      <c r="L151" s="172">
        <v>21</v>
      </c>
      <c r="M151" s="172">
        <f>G151*(1+L151/100)</f>
        <v>0</v>
      </c>
      <c r="N151" s="172">
        <v>4.0999999999999999E-4</v>
      </c>
      <c r="O151" s="172">
        <f>ROUND(E151*N151,2)</f>
        <v>0.01</v>
      </c>
      <c r="P151" s="172">
        <v>0</v>
      </c>
      <c r="Q151" s="172">
        <f>ROUND(E151*P151,2)</f>
        <v>0</v>
      </c>
      <c r="R151" s="172" t="s">
        <v>542</v>
      </c>
      <c r="S151" s="172" t="s">
        <v>133</v>
      </c>
      <c r="T151" s="173" t="s">
        <v>133</v>
      </c>
      <c r="U151" s="159">
        <v>0.85599999999999998</v>
      </c>
      <c r="V151" s="159">
        <f>ROUND(E151*U151,2)</f>
        <v>11.13</v>
      </c>
      <c r="W151" s="159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 t="s">
        <v>224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>
      <c r="A152" s="157"/>
      <c r="B152" s="158"/>
      <c r="C152" s="237"/>
      <c r="D152" s="238"/>
      <c r="E152" s="238"/>
      <c r="F152" s="238"/>
      <c r="G152" s="238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138</v>
      </c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ht="22.5" outlineLevel="1">
      <c r="A153" s="167">
        <v>35</v>
      </c>
      <c r="B153" s="168" t="s">
        <v>1081</v>
      </c>
      <c r="C153" s="177" t="s">
        <v>1082</v>
      </c>
      <c r="D153" s="169" t="s">
        <v>234</v>
      </c>
      <c r="E153" s="170">
        <v>3</v>
      </c>
      <c r="F153" s="171"/>
      <c r="G153" s="172">
        <f>ROUND(E153*F153,2)</f>
        <v>0</v>
      </c>
      <c r="H153" s="171"/>
      <c r="I153" s="172">
        <f>ROUND(E153*H153,2)</f>
        <v>0</v>
      </c>
      <c r="J153" s="171"/>
      <c r="K153" s="172">
        <f>ROUND(E153*J153,2)</f>
        <v>0</v>
      </c>
      <c r="L153" s="172">
        <v>21</v>
      </c>
      <c r="M153" s="172">
        <f>G153*(1+L153/100)</f>
        <v>0</v>
      </c>
      <c r="N153" s="172">
        <v>6.2E-4</v>
      </c>
      <c r="O153" s="172">
        <f>ROUND(E153*N153,2)</f>
        <v>0</v>
      </c>
      <c r="P153" s="172">
        <v>0</v>
      </c>
      <c r="Q153" s="172">
        <f>ROUND(E153*P153,2)</f>
        <v>0</v>
      </c>
      <c r="R153" s="172" t="s">
        <v>542</v>
      </c>
      <c r="S153" s="172" t="s">
        <v>133</v>
      </c>
      <c r="T153" s="173" t="s">
        <v>133</v>
      </c>
      <c r="U153" s="159">
        <v>1.24</v>
      </c>
      <c r="V153" s="159">
        <f>ROUND(E153*U153,2)</f>
        <v>3.72</v>
      </c>
      <c r="W153" s="159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224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>
      <c r="A154" s="157"/>
      <c r="B154" s="158"/>
      <c r="C154" s="237"/>
      <c r="D154" s="238"/>
      <c r="E154" s="238"/>
      <c r="F154" s="238"/>
      <c r="G154" s="238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 t="s">
        <v>138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ht="22.5" outlineLevel="1">
      <c r="A155" s="167">
        <v>36</v>
      </c>
      <c r="B155" s="168" t="s">
        <v>605</v>
      </c>
      <c r="C155" s="177" t="s">
        <v>606</v>
      </c>
      <c r="D155" s="169" t="s">
        <v>234</v>
      </c>
      <c r="E155" s="170">
        <v>28</v>
      </c>
      <c r="F155" s="171"/>
      <c r="G155" s="172">
        <f>ROUND(E155*F155,2)</f>
        <v>0</v>
      </c>
      <c r="H155" s="171"/>
      <c r="I155" s="172">
        <f>ROUND(E155*H155,2)</f>
        <v>0</v>
      </c>
      <c r="J155" s="171"/>
      <c r="K155" s="172">
        <f>ROUND(E155*J155,2)</f>
        <v>0</v>
      </c>
      <c r="L155" s="172">
        <v>21</v>
      </c>
      <c r="M155" s="172">
        <f>G155*(1+L155/100)</f>
        <v>0</v>
      </c>
      <c r="N155" s="172">
        <v>2.7799999999999999E-3</v>
      </c>
      <c r="O155" s="172">
        <f>ROUND(E155*N155,2)</f>
        <v>0.08</v>
      </c>
      <c r="P155" s="172">
        <v>0</v>
      </c>
      <c r="Q155" s="172">
        <f>ROUND(E155*P155,2)</f>
        <v>0</v>
      </c>
      <c r="R155" s="172" t="s">
        <v>542</v>
      </c>
      <c r="S155" s="172" t="s">
        <v>133</v>
      </c>
      <c r="T155" s="173" t="s">
        <v>133</v>
      </c>
      <c r="U155" s="159">
        <v>1.0069999999999999</v>
      </c>
      <c r="V155" s="159">
        <f>ROUND(E155*U155,2)</f>
        <v>28.2</v>
      </c>
      <c r="W155" s="159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224</v>
      </c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>
      <c r="A156" s="157"/>
      <c r="B156" s="158"/>
      <c r="C156" s="237"/>
      <c r="D156" s="238"/>
      <c r="E156" s="238"/>
      <c r="F156" s="238"/>
      <c r="G156" s="238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 t="s">
        <v>138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ht="22.5" outlineLevel="1">
      <c r="A157" s="167">
        <v>37</v>
      </c>
      <c r="B157" s="168" t="s">
        <v>1083</v>
      </c>
      <c r="C157" s="177" t="s">
        <v>1084</v>
      </c>
      <c r="D157" s="169" t="s">
        <v>234</v>
      </c>
      <c r="E157" s="170">
        <v>3</v>
      </c>
      <c r="F157" s="171"/>
      <c r="G157" s="172">
        <f>ROUND(E157*F157,2)</f>
        <v>0</v>
      </c>
      <c r="H157" s="171"/>
      <c r="I157" s="172">
        <f>ROUND(E157*H157,2)</f>
        <v>0</v>
      </c>
      <c r="J157" s="171"/>
      <c r="K157" s="172">
        <f>ROUND(E157*J157,2)</f>
        <v>0</v>
      </c>
      <c r="L157" s="172">
        <v>21</v>
      </c>
      <c r="M157" s="172">
        <f>G157*(1+L157/100)</f>
        <v>0</v>
      </c>
      <c r="N157" s="172">
        <v>2.81E-3</v>
      </c>
      <c r="O157" s="172">
        <f>ROUND(E157*N157,2)</f>
        <v>0.01</v>
      </c>
      <c r="P157" s="172">
        <v>0</v>
      </c>
      <c r="Q157" s="172">
        <f>ROUND(E157*P157,2)</f>
        <v>0</v>
      </c>
      <c r="R157" s="172" t="s">
        <v>542</v>
      </c>
      <c r="S157" s="172" t="s">
        <v>133</v>
      </c>
      <c r="T157" s="173" t="s">
        <v>133</v>
      </c>
      <c r="U157" s="159">
        <v>1.04</v>
      </c>
      <c r="V157" s="159">
        <f>ROUND(E157*U157,2)</f>
        <v>3.12</v>
      </c>
      <c r="W157" s="159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 t="s">
        <v>224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>
      <c r="A158" s="157"/>
      <c r="B158" s="158"/>
      <c r="C158" s="237"/>
      <c r="D158" s="238"/>
      <c r="E158" s="238"/>
      <c r="F158" s="238"/>
      <c r="G158" s="238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138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ht="22.5" outlineLevel="1">
      <c r="A159" s="167">
        <v>38</v>
      </c>
      <c r="B159" s="168" t="s">
        <v>607</v>
      </c>
      <c r="C159" s="177" t="s">
        <v>608</v>
      </c>
      <c r="D159" s="169" t="s">
        <v>234</v>
      </c>
      <c r="E159" s="170">
        <v>2</v>
      </c>
      <c r="F159" s="171"/>
      <c r="G159" s="172">
        <f>ROUND(E159*F159,2)</f>
        <v>0</v>
      </c>
      <c r="H159" s="171"/>
      <c r="I159" s="172">
        <f>ROUND(E159*H159,2)</f>
        <v>0</v>
      </c>
      <c r="J159" s="171"/>
      <c r="K159" s="172">
        <f>ROUND(E159*J159,2)</f>
        <v>0</v>
      </c>
      <c r="L159" s="172">
        <v>21</v>
      </c>
      <c r="M159" s="172">
        <f>G159*(1+L159/100)</f>
        <v>0</v>
      </c>
      <c r="N159" s="172">
        <v>5.0499999999999998E-3</v>
      </c>
      <c r="O159" s="172">
        <f>ROUND(E159*N159,2)</f>
        <v>0.01</v>
      </c>
      <c r="P159" s="172">
        <v>0</v>
      </c>
      <c r="Q159" s="172">
        <f>ROUND(E159*P159,2)</f>
        <v>0</v>
      </c>
      <c r="R159" s="172" t="s">
        <v>542</v>
      </c>
      <c r="S159" s="172" t="s">
        <v>133</v>
      </c>
      <c r="T159" s="173" t="s">
        <v>133</v>
      </c>
      <c r="U159" s="159">
        <v>1.4530000000000001</v>
      </c>
      <c r="V159" s="159">
        <f>ROUND(E159*U159,2)</f>
        <v>2.91</v>
      </c>
      <c r="W159" s="159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 t="s">
        <v>224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>
      <c r="A160" s="157"/>
      <c r="B160" s="158"/>
      <c r="C160" s="237"/>
      <c r="D160" s="238"/>
      <c r="E160" s="238"/>
      <c r="F160" s="238"/>
      <c r="G160" s="238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 t="s">
        <v>138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ht="22.5" outlineLevel="1">
      <c r="A161" s="167">
        <v>39</v>
      </c>
      <c r="B161" s="168" t="s">
        <v>611</v>
      </c>
      <c r="C161" s="177" t="s">
        <v>612</v>
      </c>
      <c r="D161" s="169" t="s">
        <v>234</v>
      </c>
      <c r="E161" s="170">
        <v>41</v>
      </c>
      <c r="F161" s="171"/>
      <c r="G161" s="172">
        <f>ROUND(E161*F161,2)</f>
        <v>0</v>
      </c>
      <c r="H161" s="171"/>
      <c r="I161" s="172">
        <f>ROUND(E161*H161,2)</f>
        <v>0</v>
      </c>
      <c r="J161" s="171"/>
      <c r="K161" s="172">
        <f>ROUND(E161*J161,2)</f>
        <v>0</v>
      </c>
      <c r="L161" s="172">
        <v>21</v>
      </c>
      <c r="M161" s="172">
        <f>G161*(1+L161/100)</f>
        <v>0</v>
      </c>
      <c r="N161" s="172">
        <v>1.034E-2</v>
      </c>
      <c r="O161" s="172">
        <f>ROUND(E161*N161,2)</f>
        <v>0.42</v>
      </c>
      <c r="P161" s="172">
        <v>0</v>
      </c>
      <c r="Q161" s="172">
        <f>ROUND(E161*P161,2)</f>
        <v>0</v>
      </c>
      <c r="R161" s="172" t="s">
        <v>542</v>
      </c>
      <c r="S161" s="172" t="s">
        <v>133</v>
      </c>
      <c r="T161" s="173" t="s">
        <v>133</v>
      </c>
      <c r="U161" s="159">
        <v>1.984</v>
      </c>
      <c r="V161" s="159">
        <f>ROUND(E161*U161,2)</f>
        <v>81.34</v>
      </c>
      <c r="W161" s="159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224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>
      <c r="A162" s="157"/>
      <c r="B162" s="158"/>
      <c r="C162" s="237"/>
      <c r="D162" s="238"/>
      <c r="E162" s="238"/>
      <c r="F162" s="238"/>
      <c r="G162" s="238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138</v>
      </c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ht="22.5" outlineLevel="1">
      <c r="A163" s="167">
        <v>40</v>
      </c>
      <c r="B163" s="168" t="s">
        <v>613</v>
      </c>
      <c r="C163" s="177" t="s">
        <v>614</v>
      </c>
      <c r="D163" s="169" t="s">
        <v>234</v>
      </c>
      <c r="E163" s="170">
        <v>11</v>
      </c>
      <c r="F163" s="171"/>
      <c r="G163" s="172">
        <f>ROUND(E163*F163,2)</f>
        <v>0</v>
      </c>
      <c r="H163" s="171"/>
      <c r="I163" s="172">
        <f>ROUND(E163*H163,2)</f>
        <v>0</v>
      </c>
      <c r="J163" s="171"/>
      <c r="K163" s="172">
        <f>ROUND(E163*J163,2)</f>
        <v>0</v>
      </c>
      <c r="L163" s="172">
        <v>21</v>
      </c>
      <c r="M163" s="172">
        <f>G163*(1+L163/100)</f>
        <v>0</v>
      </c>
      <c r="N163" s="172">
        <v>1.3769999999999999E-2</v>
      </c>
      <c r="O163" s="172">
        <f>ROUND(E163*N163,2)</f>
        <v>0.15</v>
      </c>
      <c r="P163" s="172">
        <v>0</v>
      </c>
      <c r="Q163" s="172">
        <f>ROUND(E163*P163,2)</f>
        <v>0</v>
      </c>
      <c r="R163" s="172" t="s">
        <v>542</v>
      </c>
      <c r="S163" s="172" t="s">
        <v>133</v>
      </c>
      <c r="T163" s="173" t="s">
        <v>133</v>
      </c>
      <c r="U163" s="159">
        <v>2.7069999999999999</v>
      </c>
      <c r="V163" s="159">
        <f>ROUND(E163*U163,2)</f>
        <v>29.78</v>
      </c>
      <c r="W163" s="159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224</v>
      </c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>
      <c r="A164" s="157"/>
      <c r="B164" s="158"/>
      <c r="C164" s="237"/>
      <c r="D164" s="238"/>
      <c r="E164" s="238"/>
      <c r="F164" s="238"/>
      <c r="G164" s="238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138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outlineLevel="1">
      <c r="A165" s="167">
        <v>41</v>
      </c>
      <c r="B165" s="168" t="s">
        <v>1085</v>
      </c>
      <c r="C165" s="177" t="s">
        <v>1086</v>
      </c>
      <c r="D165" s="169" t="s">
        <v>234</v>
      </c>
      <c r="E165" s="170">
        <v>4</v>
      </c>
      <c r="F165" s="171"/>
      <c r="G165" s="172">
        <f>ROUND(E165*F165,2)</f>
        <v>0</v>
      </c>
      <c r="H165" s="171"/>
      <c r="I165" s="172">
        <f>ROUND(E165*H165,2)</f>
        <v>0</v>
      </c>
      <c r="J165" s="171"/>
      <c r="K165" s="172">
        <f>ROUND(E165*J165,2)</f>
        <v>0</v>
      </c>
      <c r="L165" s="172">
        <v>21</v>
      </c>
      <c r="M165" s="172">
        <f>G165*(1+L165/100)</f>
        <v>0</v>
      </c>
      <c r="N165" s="172">
        <v>0</v>
      </c>
      <c r="O165" s="172">
        <f>ROUND(E165*N165,2)</f>
        <v>0</v>
      </c>
      <c r="P165" s="172">
        <v>0</v>
      </c>
      <c r="Q165" s="172">
        <f>ROUND(E165*P165,2)</f>
        <v>0</v>
      </c>
      <c r="R165" s="172" t="s">
        <v>542</v>
      </c>
      <c r="S165" s="172" t="s">
        <v>133</v>
      </c>
      <c r="T165" s="173" t="s">
        <v>133</v>
      </c>
      <c r="U165" s="159">
        <v>0.21648000000000001</v>
      </c>
      <c r="V165" s="159">
        <f>ROUND(E165*U165,2)</f>
        <v>0.87</v>
      </c>
      <c r="W165" s="159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 t="s">
        <v>224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>
      <c r="A166" s="157"/>
      <c r="B166" s="158"/>
      <c r="C166" s="248" t="s">
        <v>543</v>
      </c>
      <c r="D166" s="249"/>
      <c r="E166" s="249"/>
      <c r="F166" s="249"/>
      <c r="G166" s="24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 t="s">
        <v>226</v>
      </c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>
      <c r="A167" s="157"/>
      <c r="B167" s="158"/>
      <c r="C167" s="183" t="s">
        <v>1087</v>
      </c>
      <c r="D167" s="181"/>
      <c r="E167" s="182">
        <v>4</v>
      </c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 t="s">
        <v>228</v>
      </c>
      <c r="AH167" s="150">
        <v>0</v>
      </c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>
      <c r="A168" s="157"/>
      <c r="B168" s="158"/>
      <c r="C168" s="235"/>
      <c r="D168" s="236"/>
      <c r="E168" s="236"/>
      <c r="F168" s="236"/>
      <c r="G168" s="236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138</v>
      </c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ht="22.5" outlineLevel="1">
      <c r="A169" s="167">
        <v>42</v>
      </c>
      <c r="B169" s="168" t="s">
        <v>1088</v>
      </c>
      <c r="C169" s="177" t="s">
        <v>1089</v>
      </c>
      <c r="D169" s="169" t="s">
        <v>234</v>
      </c>
      <c r="E169" s="170">
        <v>2</v>
      </c>
      <c r="F169" s="171"/>
      <c r="G169" s="172">
        <f>ROUND(E169*F169,2)</f>
        <v>0</v>
      </c>
      <c r="H169" s="171"/>
      <c r="I169" s="172">
        <f>ROUND(E169*H169,2)</f>
        <v>0</v>
      </c>
      <c r="J169" s="171"/>
      <c r="K169" s="172">
        <f>ROUND(E169*J169,2)</f>
        <v>0</v>
      </c>
      <c r="L169" s="172">
        <v>21</v>
      </c>
      <c r="M169" s="172">
        <f>G169*(1+L169/100)</f>
        <v>0</v>
      </c>
      <c r="N169" s="172">
        <v>2.1000000000000001E-4</v>
      </c>
      <c r="O169" s="172">
        <f>ROUND(E169*N169,2)</f>
        <v>0</v>
      </c>
      <c r="P169" s="172">
        <v>0</v>
      </c>
      <c r="Q169" s="172">
        <f>ROUND(E169*P169,2)</f>
        <v>0</v>
      </c>
      <c r="R169" s="172" t="s">
        <v>542</v>
      </c>
      <c r="S169" s="172" t="s">
        <v>133</v>
      </c>
      <c r="T169" s="173" t="s">
        <v>133</v>
      </c>
      <c r="U169" s="159">
        <v>0.66</v>
      </c>
      <c r="V169" s="159">
        <f>ROUND(E169*U169,2)</f>
        <v>1.32</v>
      </c>
      <c r="W169" s="159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224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>
      <c r="A170" s="157"/>
      <c r="B170" s="158"/>
      <c r="C170" s="237"/>
      <c r="D170" s="238"/>
      <c r="E170" s="238"/>
      <c r="F170" s="238"/>
      <c r="G170" s="238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 t="s">
        <v>138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ht="22.5" outlineLevel="1">
      <c r="A171" s="167">
        <v>43</v>
      </c>
      <c r="B171" s="168" t="s">
        <v>1090</v>
      </c>
      <c r="C171" s="177" t="s">
        <v>1091</v>
      </c>
      <c r="D171" s="169" t="s">
        <v>234</v>
      </c>
      <c r="E171" s="170">
        <v>6</v>
      </c>
      <c r="F171" s="171"/>
      <c r="G171" s="172">
        <f>ROUND(E171*F171,2)</f>
        <v>0</v>
      </c>
      <c r="H171" s="171"/>
      <c r="I171" s="172">
        <f>ROUND(E171*H171,2)</f>
        <v>0</v>
      </c>
      <c r="J171" s="171"/>
      <c r="K171" s="172">
        <f>ROUND(E171*J171,2)</f>
        <v>0</v>
      </c>
      <c r="L171" s="172">
        <v>21</v>
      </c>
      <c r="M171" s="172">
        <f>G171*(1+L171/100)</f>
        <v>0</v>
      </c>
      <c r="N171" s="172">
        <v>2.2000000000000001E-4</v>
      </c>
      <c r="O171" s="172">
        <f>ROUND(E171*N171,2)</f>
        <v>0</v>
      </c>
      <c r="P171" s="172">
        <v>0</v>
      </c>
      <c r="Q171" s="172">
        <f>ROUND(E171*P171,2)</f>
        <v>0</v>
      </c>
      <c r="R171" s="172" t="s">
        <v>542</v>
      </c>
      <c r="S171" s="172" t="s">
        <v>133</v>
      </c>
      <c r="T171" s="173" t="s">
        <v>133</v>
      </c>
      <c r="U171" s="159">
        <v>0.99</v>
      </c>
      <c r="V171" s="159">
        <f>ROUND(E171*U171,2)</f>
        <v>5.94</v>
      </c>
      <c r="W171" s="159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224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>
      <c r="A172" s="157"/>
      <c r="B172" s="158"/>
      <c r="C172" s="237"/>
      <c r="D172" s="238"/>
      <c r="E172" s="238"/>
      <c r="F172" s="238"/>
      <c r="G172" s="238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138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ht="33.75" outlineLevel="1">
      <c r="A173" s="167">
        <v>44</v>
      </c>
      <c r="B173" s="168" t="s">
        <v>1092</v>
      </c>
      <c r="C173" s="177" t="s">
        <v>1093</v>
      </c>
      <c r="D173" s="169" t="s">
        <v>234</v>
      </c>
      <c r="E173" s="170">
        <v>6</v>
      </c>
      <c r="F173" s="171"/>
      <c r="G173" s="172">
        <f>ROUND(E173*F173,2)</f>
        <v>0</v>
      </c>
      <c r="H173" s="171"/>
      <c r="I173" s="172">
        <f>ROUND(E173*H173,2)</f>
        <v>0</v>
      </c>
      <c r="J173" s="171"/>
      <c r="K173" s="172">
        <f>ROUND(E173*J173,2)</f>
        <v>0</v>
      </c>
      <c r="L173" s="172">
        <v>21</v>
      </c>
      <c r="M173" s="172">
        <f>G173*(1+L173/100)</f>
        <v>0</v>
      </c>
      <c r="N173" s="172">
        <v>7.9000000000000001E-4</v>
      </c>
      <c r="O173" s="172">
        <f>ROUND(E173*N173,2)</f>
        <v>0</v>
      </c>
      <c r="P173" s="172">
        <v>0</v>
      </c>
      <c r="Q173" s="172">
        <f>ROUND(E173*P173,2)</f>
        <v>0</v>
      </c>
      <c r="R173" s="172" t="s">
        <v>542</v>
      </c>
      <c r="S173" s="172" t="s">
        <v>133</v>
      </c>
      <c r="T173" s="173" t="s">
        <v>133</v>
      </c>
      <c r="U173" s="159">
        <v>0.78</v>
      </c>
      <c r="V173" s="159">
        <f>ROUND(E173*U173,2)</f>
        <v>4.68</v>
      </c>
      <c r="W173" s="159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 t="s">
        <v>224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>
      <c r="A174" s="157"/>
      <c r="B174" s="158"/>
      <c r="C174" s="237"/>
      <c r="D174" s="238"/>
      <c r="E174" s="238"/>
      <c r="F174" s="238"/>
      <c r="G174" s="238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138</v>
      </c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ht="22.5" outlineLevel="1">
      <c r="A175" s="167">
        <v>45</v>
      </c>
      <c r="B175" s="168" t="s">
        <v>1094</v>
      </c>
      <c r="C175" s="177" t="s">
        <v>1095</v>
      </c>
      <c r="D175" s="169" t="s">
        <v>234</v>
      </c>
      <c r="E175" s="170">
        <v>1</v>
      </c>
      <c r="F175" s="171"/>
      <c r="G175" s="172">
        <f>ROUND(E175*F175,2)</f>
        <v>0</v>
      </c>
      <c r="H175" s="171"/>
      <c r="I175" s="172">
        <f>ROUND(E175*H175,2)</f>
        <v>0</v>
      </c>
      <c r="J175" s="171"/>
      <c r="K175" s="172">
        <f>ROUND(E175*J175,2)</f>
        <v>0</v>
      </c>
      <c r="L175" s="172">
        <v>21</v>
      </c>
      <c r="M175" s="172">
        <f>G175*(1+L175/100)</f>
        <v>0</v>
      </c>
      <c r="N175" s="172">
        <v>4.0999999999999999E-4</v>
      </c>
      <c r="O175" s="172">
        <f>ROUND(E175*N175,2)</f>
        <v>0</v>
      </c>
      <c r="P175" s="172">
        <v>0</v>
      </c>
      <c r="Q175" s="172">
        <f>ROUND(E175*P175,2)</f>
        <v>0</v>
      </c>
      <c r="R175" s="172" t="s">
        <v>542</v>
      </c>
      <c r="S175" s="172" t="s">
        <v>133</v>
      </c>
      <c r="T175" s="173" t="s">
        <v>133</v>
      </c>
      <c r="U175" s="159">
        <v>1.32</v>
      </c>
      <c r="V175" s="159">
        <f>ROUND(E175*U175,2)</f>
        <v>1.32</v>
      </c>
      <c r="W175" s="159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224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>
      <c r="A176" s="157"/>
      <c r="B176" s="158"/>
      <c r="C176" s="237"/>
      <c r="D176" s="238"/>
      <c r="E176" s="238"/>
      <c r="F176" s="238"/>
      <c r="G176" s="238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 t="s">
        <v>138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ht="22.5" outlineLevel="1">
      <c r="A177" s="167">
        <v>46</v>
      </c>
      <c r="B177" s="168" t="s">
        <v>624</v>
      </c>
      <c r="C177" s="177" t="s">
        <v>625</v>
      </c>
      <c r="D177" s="169" t="s">
        <v>234</v>
      </c>
      <c r="E177" s="170">
        <v>5</v>
      </c>
      <c r="F177" s="171"/>
      <c r="G177" s="172">
        <f>ROUND(E177*F177,2)</f>
        <v>0</v>
      </c>
      <c r="H177" s="171"/>
      <c r="I177" s="172">
        <f>ROUND(E177*H177,2)</f>
        <v>0</v>
      </c>
      <c r="J177" s="171"/>
      <c r="K177" s="172">
        <f>ROUND(E177*J177,2)</f>
        <v>0</v>
      </c>
      <c r="L177" s="172">
        <v>21</v>
      </c>
      <c r="M177" s="172">
        <f>G177*(1+L177/100)</f>
        <v>0</v>
      </c>
      <c r="N177" s="172">
        <v>2.7799999999999999E-3</v>
      </c>
      <c r="O177" s="172">
        <f>ROUND(E177*N177,2)</f>
        <v>0.01</v>
      </c>
      <c r="P177" s="172">
        <v>0</v>
      </c>
      <c r="Q177" s="172">
        <f>ROUND(E177*P177,2)</f>
        <v>0</v>
      </c>
      <c r="R177" s="172" t="s">
        <v>542</v>
      </c>
      <c r="S177" s="172" t="s">
        <v>133</v>
      </c>
      <c r="T177" s="173" t="s">
        <v>133</v>
      </c>
      <c r="U177" s="159">
        <v>2.1280000000000001</v>
      </c>
      <c r="V177" s="159">
        <f>ROUND(E177*U177,2)</f>
        <v>10.64</v>
      </c>
      <c r="W177" s="159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224</v>
      </c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>
      <c r="A178" s="157"/>
      <c r="B178" s="158"/>
      <c r="C178" s="237"/>
      <c r="D178" s="238"/>
      <c r="E178" s="238"/>
      <c r="F178" s="238"/>
      <c r="G178" s="238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 t="s">
        <v>138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ht="22.5" outlineLevel="1">
      <c r="A179" s="167">
        <v>47</v>
      </c>
      <c r="B179" s="168" t="s">
        <v>1096</v>
      </c>
      <c r="C179" s="177" t="s">
        <v>1097</v>
      </c>
      <c r="D179" s="169" t="s">
        <v>234</v>
      </c>
      <c r="E179" s="170">
        <v>1</v>
      </c>
      <c r="F179" s="171"/>
      <c r="G179" s="172">
        <f>ROUND(E179*F179,2)</f>
        <v>0</v>
      </c>
      <c r="H179" s="171"/>
      <c r="I179" s="172">
        <f>ROUND(E179*H179,2)</f>
        <v>0</v>
      </c>
      <c r="J179" s="171"/>
      <c r="K179" s="172">
        <f>ROUND(E179*J179,2)</f>
        <v>0</v>
      </c>
      <c r="L179" s="172">
        <v>21</v>
      </c>
      <c r="M179" s="172">
        <f>G179*(1+L179/100)</f>
        <v>0</v>
      </c>
      <c r="N179" s="172">
        <v>2.81E-3</v>
      </c>
      <c r="O179" s="172">
        <f>ROUND(E179*N179,2)</f>
        <v>0</v>
      </c>
      <c r="P179" s="172">
        <v>0</v>
      </c>
      <c r="Q179" s="172">
        <f>ROUND(E179*P179,2)</f>
        <v>0</v>
      </c>
      <c r="R179" s="172" t="s">
        <v>542</v>
      </c>
      <c r="S179" s="172" t="s">
        <v>133</v>
      </c>
      <c r="T179" s="173" t="s">
        <v>133</v>
      </c>
      <c r="U179" s="159">
        <v>2.09</v>
      </c>
      <c r="V179" s="159">
        <f>ROUND(E179*U179,2)</f>
        <v>2.09</v>
      </c>
      <c r="W179" s="159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 t="s">
        <v>224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>
      <c r="A180" s="157"/>
      <c r="B180" s="158"/>
      <c r="C180" s="237"/>
      <c r="D180" s="238"/>
      <c r="E180" s="238"/>
      <c r="F180" s="238"/>
      <c r="G180" s="238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138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ht="22.5" outlineLevel="1">
      <c r="A181" s="167">
        <v>48</v>
      </c>
      <c r="B181" s="168" t="s">
        <v>1098</v>
      </c>
      <c r="C181" s="177" t="s">
        <v>1099</v>
      </c>
      <c r="D181" s="169" t="s">
        <v>234</v>
      </c>
      <c r="E181" s="170">
        <v>1</v>
      </c>
      <c r="F181" s="171"/>
      <c r="G181" s="172">
        <f>ROUND(E181*F181,2)</f>
        <v>0</v>
      </c>
      <c r="H181" s="171"/>
      <c r="I181" s="172">
        <f>ROUND(E181*H181,2)</f>
        <v>0</v>
      </c>
      <c r="J181" s="171"/>
      <c r="K181" s="172">
        <f>ROUND(E181*J181,2)</f>
        <v>0</v>
      </c>
      <c r="L181" s="172">
        <v>21</v>
      </c>
      <c r="M181" s="172">
        <f>G181*(1+L181/100)</f>
        <v>0</v>
      </c>
      <c r="N181" s="172">
        <v>5.0499999999999998E-3</v>
      </c>
      <c r="O181" s="172">
        <f>ROUND(E181*N181,2)</f>
        <v>0.01</v>
      </c>
      <c r="P181" s="172">
        <v>0</v>
      </c>
      <c r="Q181" s="172">
        <f>ROUND(E181*P181,2)</f>
        <v>0</v>
      </c>
      <c r="R181" s="172" t="s">
        <v>542</v>
      </c>
      <c r="S181" s="172" t="s">
        <v>133</v>
      </c>
      <c r="T181" s="173" t="s">
        <v>133</v>
      </c>
      <c r="U181" s="159">
        <v>3.1520000000000001</v>
      </c>
      <c r="V181" s="159">
        <f>ROUND(E181*U181,2)</f>
        <v>3.15</v>
      </c>
      <c r="W181" s="159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 t="s">
        <v>224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>
      <c r="A182" s="157"/>
      <c r="B182" s="158"/>
      <c r="C182" s="183" t="s">
        <v>1100</v>
      </c>
      <c r="D182" s="181"/>
      <c r="E182" s="182">
        <v>1</v>
      </c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228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>
      <c r="A183" s="157"/>
      <c r="B183" s="158"/>
      <c r="C183" s="235"/>
      <c r="D183" s="236"/>
      <c r="E183" s="236"/>
      <c r="F183" s="236"/>
      <c r="G183" s="236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138</v>
      </c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ht="22.5" outlineLevel="1">
      <c r="A184" s="167">
        <v>49</v>
      </c>
      <c r="B184" s="168" t="s">
        <v>1101</v>
      </c>
      <c r="C184" s="177" t="s">
        <v>1102</v>
      </c>
      <c r="D184" s="169" t="s">
        <v>234</v>
      </c>
      <c r="E184" s="170">
        <v>3</v>
      </c>
      <c r="F184" s="171"/>
      <c r="G184" s="172">
        <f>ROUND(E184*F184,2)</f>
        <v>0</v>
      </c>
      <c r="H184" s="171"/>
      <c r="I184" s="172">
        <f>ROUND(E184*H184,2)</f>
        <v>0</v>
      </c>
      <c r="J184" s="171"/>
      <c r="K184" s="172">
        <f>ROUND(E184*J184,2)</f>
        <v>0</v>
      </c>
      <c r="L184" s="172">
        <v>21</v>
      </c>
      <c r="M184" s="172">
        <f>G184*(1+L184/100)</f>
        <v>0</v>
      </c>
      <c r="N184" s="172">
        <v>1.0410000000000001E-2</v>
      </c>
      <c r="O184" s="172">
        <f>ROUND(E184*N184,2)</f>
        <v>0.03</v>
      </c>
      <c r="P184" s="172">
        <v>0</v>
      </c>
      <c r="Q184" s="172">
        <f>ROUND(E184*P184,2)</f>
        <v>0</v>
      </c>
      <c r="R184" s="172" t="s">
        <v>542</v>
      </c>
      <c r="S184" s="172" t="s">
        <v>133</v>
      </c>
      <c r="T184" s="173" t="s">
        <v>133</v>
      </c>
      <c r="U184" s="159">
        <v>3.794</v>
      </c>
      <c r="V184" s="159">
        <f>ROUND(E184*U184,2)</f>
        <v>11.38</v>
      </c>
      <c r="W184" s="159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224</v>
      </c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>
      <c r="A185" s="157"/>
      <c r="B185" s="158"/>
      <c r="C185" s="237"/>
      <c r="D185" s="238"/>
      <c r="E185" s="238"/>
      <c r="F185" s="238"/>
      <c r="G185" s="238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138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>
      <c r="A186" s="167">
        <v>50</v>
      </c>
      <c r="B186" s="168" t="s">
        <v>647</v>
      </c>
      <c r="C186" s="177" t="s">
        <v>648</v>
      </c>
      <c r="D186" s="169" t="s">
        <v>234</v>
      </c>
      <c r="E186" s="170">
        <v>7</v>
      </c>
      <c r="F186" s="171"/>
      <c r="G186" s="172">
        <f>ROUND(E186*F186,2)</f>
        <v>0</v>
      </c>
      <c r="H186" s="171"/>
      <c r="I186" s="172">
        <f>ROUND(E186*H186,2)</f>
        <v>0</v>
      </c>
      <c r="J186" s="171"/>
      <c r="K186" s="172">
        <f>ROUND(E186*J186,2)</f>
        <v>0</v>
      </c>
      <c r="L186" s="172">
        <v>21</v>
      </c>
      <c r="M186" s="172">
        <f>G186*(1+L186/100)</f>
        <v>0</v>
      </c>
      <c r="N186" s="172">
        <v>0.11178</v>
      </c>
      <c r="O186" s="172">
        <f>ROUND(E186*N186,2)</f>
        <v>0.78</v>
      </c>
      <c r="P186" s="172">
        <v>0</v>
      </c>
      <c r="Q186" s="172">
        <f>ROUND(E186*P186,2)</f>
        <v>0</v>
      </c>
      <c r="R186" s="172" t="s">
        <v>542</v>
      </c>
      <c r="S186" s="172" t="s">
        <v>133</v>
      </c>
      <c r="T186" s="173" t="s">
        <v>133</v>
      </c>
      <c r="U186" s="159">
        <v>0.86299999999999999</v>
      </c>
      <c r="V186" s="159">
        <f>ROUND(E186*U186,2)</f>
        <v>6.04</v>
      </c>
      <c r="W186" s="159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224</v>
      </c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>
      <c r="A187" s="157"/>
      <c r="B187" s="158"/>
      <c r="C187" s="248" t="s">
        <v>649</v>
      </c>
      <c r="D187" s="249"/>
      <c r="E187" s="249"/>
      <c r="F187" s="249"/>
      <c r="G187" s="24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226</v>
      </c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>
      <c r="A188" s="157"/>
      <c r="B188" s="158"/>
      <c r="C188" s="235"/>
      <c r="D188" s="236"/>
      <c r="E188" s="236"/>
      <c r="F188" s="236"/>
      <c r="G188" s="236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138</v>
      </c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>
      <c r="A189" s="167">
        <v>51</v>
      </c>
      <c r="B189" s="168" t="s">
        <v>1103</v>
      </c>
      <c r="C189" s="177" t="s">
        <v>1104</v>
      </c>
      <c r="D189" s="169" t="s">
        <v>234</v>
      </c>
      <c r="E189" s="170">
        <v>1</v>
      </c>
      <c r="F189" s="171"/>
      <c r="G189" s="172">
        <f>ROUND(E189*F189,2)</f>
        <v>0</v>
      </c>
      <c r="H189" s="171"/>
      <c r="I189" s="172">
        <f>ROUND(E189*H189,2)</f>
        <v>0</v>
      </c>
      <c r="J189" s="171"/>
      <c r="K189" s="172">
        <f>ROUND(E189*J189,2)</f>
        <v>0</v>
      </c>
      <c r="L189" s="172">
        <v>21</v>
      </c>
      <c r="M189" s="172">
        <f>G189*(1+L189/100)</f>
        <v>0</v>
      </c>
      <c r="N189" s="172">
        <v>0</v>
      </c>
      <c r="O189" s="172">
        <f>ROUND(E189*N189,2)</f>
        <v>0</v>
      </c>
      <c r="P189" s="172">
        <v>0</v>
      </c>
      <c r="Q189" s="172">
        <f>ROUND(E189*P189,2)</f>
        <v>0</v>
      </c>
      <c r="R189" s="172"/>
      <c r="S189" s="172" t="s">
        <v>201</v>
      </c>
      <c r="T189" s="173" t="s">
        <v>134</v>
      </c>
      <c r="U189" s="159">
        <v>3.8559999999999999</v>
      </c>
      <c r="V189" s="159">
        <f>ROUND(E189*U189,2)</f>
        <v>3.86</v>
      </c>
      <c r="W189" s="159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224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>
      <c r="A190" s="157"/>
      <c r="B190" s="158"/>
      <c r="C190" s="183" t="s">
        <v>1105</v>
      </c>
      <c r="D190" s="181"/>
      <c r="E190" s="182">
        <v>1</v>
      </c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228</v>
      </c>
      <c r="AH190" s="150">
        <v>0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>
      <c r="A191" s="157"/>
      <c r="B191" s="158"/>
      <c r="C191" s="235"/>
      <c r="D191" s="236"/>
      <c r="E191" s="236"/>
      <c r="F191" s="236"/>
      <c r="G191" s="236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138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>
      <c r="A192" s="167">
        <v>52</v>
      </c>
      <c r="B192" s="168" t="s">
        <v>669</v>
      </c>
      <c r="C192" s="177" t="s">
        <v>670</v>
      </c>
      <c r="D192" s="169" t="s">
        <v>234</v>
      </c>
      <c r="E192" s="170">
        <v>23</v>
      </c>
      <c r="F192" s="171"/>
      <c r="G192" s="172">
        <f>ROUND(E192*F192,2)</f>
        <v>0</v>
      </c>
      <c r="H192" s="171"/>
      <c r="I192" s="172">
        <f>ROUND(E192*H192,2)</f>
        <v>0</v>
      </c>
      <c r="J192" s="171"/>
      <c r="K192" s="172">
        <f>ROUND(E192*J192,2)</f>
        <v>0</v>
      </c>
      <c r="L192" s="172">
        <v>21</v>
      </c>
      <c r="M192" s="172">
        <f>G192*(1+L192/100)</f>
        <v>0</v>
      </c>
      <c r="N192" s="172">
        <v>2.1000000000000001E-4</v>
      </c>
      <c r="O192" s="172">
        <f>ROUND(E192*N192,2)</f>
        <v>0</v>
      </c>
      <c r="P192" s="172">
        <v>0</v>
      </c>
      <c r="Q192" s="172">
        <f>ROUND(E192*P192,2)</f>
        <v>0</v>
      </c>
      <c r="R192" s="172"/>
      <c r="S192" s="172" t="s">
        <v>201</v>
      </c>
      <c r="T192" s="173" t="s">
        <v>134</v>
      </c>
      <c r="U192" s="159">
        <v>0.33600000000000002</v>
      </c>
      <c r="V192" s="159">
        <f>ROUND(E192*U192,2)</f>
        <v>7.73</v>
      </c>
      <c r="W192" s="159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224</v>
      </c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>
      <c r="A193" s="157"/>
      <c r="B193" s="158"/>
      <c r="C193" s="233" t="s">
        <v>671</v>
      </c>
      <c r="D193" s="234"/>
      <c r="E193" s="234"/>
      <c r="F193" s="234"/>
      <c r="G193" s="234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136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>
      <c r="A194" s="157"/>
      <c r="B194" s="158"/>
      <c r="C194" s="183" t="s">
        <v>1106</v>
      </c>
      <c r="D194" s="181"/>
      <c r="E194" s="182">
        <v>4</v>
      </c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228</v>
      </c>
      <c r="AH194" s="150">
        <v>0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>
      <c r="A195" s="157"/>
      <c r="B195" s="158"/>
      <c r="C195" s="183" t="s">
        <v>1107</v>
      </c>
      <c r="D195" s="181"/>
      <c r="E195" s="182">
        <v>2</v>
      </c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228</v>
      </c>
      <c r="AH195" s="150">
        <v>0</v>
      </c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>
      <c r="A196" s="157"/>
      <c r="B196" s="158"/>
      <c r="C196" s="183" t="s">
        <v>1108</v>
      </c>
      <c r="D196" s="181"/>
      <c r="E196" s="182">
        <v>2</v>
      </c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228</v>
      </c>
      <c r="AH196" s="150">
        <v>0</v>
      </c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>
      <c r="A197" s="157"/>
      <c r="B197" s="158"/>
      <c r="C197" s="183" t="s">
        <v>1109</v>
      </c>
      <c r="D197" s="181"/>
      <c r="E197" s="182">
        <v>2</v>
      </c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 t="s">
        <v>228</v>
      </c>
      <c r="AH197" s="150">
        <v>0</v>
      </c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>
      <c r="A198" s="157"/>
      <c r="B198" s="158"/>
      <c r="C198" s="183" t="s">
        <v>1110</v>
      </c>
      <c r="D198" s="181"/>
      <c r="E198" s="182">
        <v>3</v>
      </c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 t="s">
        <v>228</v>
      </c>
      <c r="AH198" s="150">
        <v>0</v>
      </c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>
      <c r="A199" s="157"/>
      <c r="B199" s="158"/>
      <c r="C199" s="183" t="s">
        <v>1111</v>
      </c>
      <c r="D199" s="181"/>
      <c r="E199" s="182">
        <v>2</v>
      </c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 t="s">
        <v>228</v>
      </c>
      <c r="AH199" s="150">
        <v>0</v>
      </c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>
      <c r="A200" s="157"/>
      <c r="B200" s="158"/>
      <c r="C200" s="183" t="s">
        <v>1112</v>
      </c>
      <c r="D200" s="181"/>
      <c r="E200" s="182">
        <v>1</v>
      </c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228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>
      <c r="A201" s="157"/>
      <c r="B201" s="158"/>
      <c r="C201" s="183" t="s">
        <v>1113</v>
      </c>
      <c r="D201" s="181"/>
      <c r="E201" s="182">
        <v>5</v>
      </c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228</v>
      </c>
      <c r="AH201" s="150">
        <v>0</v>
      </c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>
      <c r="A202" s="157"/>
      <c r="B202" s="158"/>
      <c r="C202" s="183" t="s">
        <v>1114</v>
      </c>
      <c r="D202" s="181"/>
      <c r="E202" s="182">
        <v>2</v>
      </c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228</v>
      </c>
      <c r="AH202" s="150">
        <v>0</v>
      </c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>
      <c r="A203" s="157"/>
      <c r="B203" s="158"/>
      <c r="C203" s="235"/>
      <c r="D203" s="236"/>
      <c r="E203" s="236"/>
      <c r="F203" s="236"/>
      <c r="G203" s="236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138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>
      <c r="A204" s="167">
        <v>53</v>
      </c>
      <c r="B204" s="168" t="s">
        <v>672</v>
      </c>
      <c r="C204" s="177" t="s">
        <v>673</v>
      </c>
      <c r="D204" s="169" t="s">
        <v>234</v>
      </c>
      <c r="E204" s="170">
        <v>49</v>
      </c>
      <c r="F204" s="171"/>
      <c r="G204" s="172">
        <f>ROUND(E204*F204,2)</f>
        <v>0</v>
      </c>
      <c r="H204" s="171"/>
      <c r="I204" s="172">
        <f>ROUND(E204*H204,2)</f>
        <v>0</v>
      </c>
      <c r="J204" s="171"/>
      <c r="K204" s="172">
        <f>ROUND(E204*J204,2)</f>
        <v>0</v>
      </c>
      <c r="L204" s="172">
        <v>21</v>
      </c>
      <c r="M204" s="172">
        <f>G204*(1+L204/100)</f>
        <v>0</v>
      </c>
      <c r="N204" s="172">
        <v>2.4000000000000001E-4</v>
      </c>
      <c r="O204" s="172">
        <f>ROUND(E204*N204,2)</f>
        <v>0.01</v>
      </c>
      <c r="P204" s="172">
        <v>0</v>
      </c>
      <c r="Q204" s="172">
        <f>ROUND(E204*P204,2)</f>
        <v>0</v>
      </c>
      <c r="R204" s="172"/>
      <c r="S204" s="172" t="s">
        <v>201</v>
      </c>
      <c r="T204" s="173" t="s">
        <v>134</v>
      </c>
      <c r="U204" s="159">
        <v>0.40300000000000002</v>
      </c>
      <c r="V204" s="159">
        <f>ROUND(E204*U204,2)</f>
        <v>19.75</v>
      </c>
      <c r="W204" s="159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224</v>
      </c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>
      <c r="A205" s="157"/>
      <c r="B205" s="158"/>
      <c r="C205" s="233" t="s">
        <v>674</v>
      </c>
      <c r="D205" s="234"/>
      <c r="E205" s="234"/>
      <c r="F205" s="234"/>
      <c r="G205" s="234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 t="s">
        <v>136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>
      <c r="A206" s="157"/>
      <c r="B206" s="158"/>
      <c r="C206" s="183" t="s">
        <v>1106</v>
      </c>
      <c r="D206" s="181"/>
      <c r="E206" s="182">
        <v>4</v>
      </c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 t="s">
        <v>228</v>
      </c>
      <c r="AH206" s="150">
        <v>0</v>
      </c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>
      <c r="A207" s="157"/>
      <c r="B207" s="158"/>
      <c r="C207" s="183" t="s">
        <v>1115</v>
      </c>
      <c r="D207" s="181"/>
      <c r="E207" s="182">
        <v>4</v>
      </c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228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>
      <c r="A208" s="157"/>
      <c r="B208" s="158"/>
      <c r="C208" s="183" t="s">
        <v>1116</v>
      </c>
      <c r="D208" s="181"/>
      <c r="E208" s="182">
        <v>4</v>
      </c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228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>
      <c r="A209" s="157"/>
      <c r="B209" s="158"/>
      <c r="C209" s="183" t="s">
        <v>1117</v>
      </c>
      <c r="D209" s="181"/>
      <c r="E209" s="182">
        <v>4</v>
      </c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 t="s">
        <v>228</v>
      </c>
      <c r="AH209" s="150">
        <v>0</v>
      </c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>
      <c r="A210" s="157"/>
      <c r="B210" s="158"/>
      <c r="C210" s="183" t="s">
        <v>1118</v>
      </c>
      <c r="D210" s="181"/>
      <c r="E210" s="182">
        <v>4</v>
      </c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228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>
      <c r="A211" s="157"/>
      <c r="B211" s="158"/>
      <c r="C211" s="183" t="s">
        <v>1119</v>
      </c>
      <c r="D211" s="181"/>
      <c r="E211" s="182">
        <v>4</v>
      </c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228</v>
      </c>
      <c r="AH211" s="150">
        <v>0</v>
      </c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>
      <c r="A212" s="157"/>
      <c r="B212" s="158"/>
      <c r="C212" s="183" t="s">
        <v>1112</v>
      </c>
      <c r="D212" s="181"/>
      <c r="E212" s="182">
        <v>1</v>
      </c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 t="s">
        <v>228</v>
      </c>
      <c r="AH212" s="150">
        <v>0</v>
      </c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>
      <c r="A213" s="157"/>
      <c r="B213" s="158"/>
      <c r="C213" s="183" t="s">
        <v>1120</v>
      </c>
      <c r="D213" s="181"/>
      <c r="E213" s="182">
        <v>20</v>
      </c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228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>
      <c r="A214" s="157"/>
      <c r="B214" s="158"/>
      <c r="C214" s="183" t="s">
        <v>1121</v>
      </c>
      <c r="D214" s="181"/>
      <c r="E214" s="182">
        <v>4</v>
      </c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228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>
      <c r="A215" s="157"/>
      <c r="B215" s="158"/>
      <c r="C215" s="235"/>
      <c r="D215" s="236"/>
      <c r="E215" s="236"/>
      <c r="F215" s="236"/>
      <c r="G215" s="236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138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ht="22.5" outlineLevel="1">
      <c r="A216" s="167">
        <v>54</v>
      </c>
      <c r="B216" s="168" t="s">
        <v>1122</v>
      </c>
      <c r="C216" s="177" t="s">
        <v>1123</v>
      </c>
      <c r="D216" s="169" t="s">
        <v>249</v>
      </c>
      <c r="E216" s="170">
        <v>1.6240000000000001</v>
      </c>
      <c r="F216" s="171"/>
      <c r="G216" s="172">
        <f>ROUND(E216*F216,2)</f>
        <v>0</v>
      </c>
      <c r="H216" s="171"/>
      <c r="I216" s="172">
        <f>ROUND(E216*H216,2)</f>
        <v>0</v>
      </c>
      <c r="J216" s="171"/>
      <c r="K216" s="172">
        <f>ROUND(E216*J216,2)</f>
        <v>0</v>
      </c>
      <c r="L216" s="172">
        <v>21</v>
      </c>
      <c r="M216" s="172">
        <f>G216*(1+L216/100)</f>
        <v>0</v>
      </c>
      <c r="N216" s="172">
        <v>1.4400000000000001E-3</v>
      </c>
      <c r="O216" s="172">
        <f>ROUND(E216*N216,2)</f>
        <v>0</v>
      </c>
      <c r="P216" s="172">
        <v>0</v>
      </c>
      <c r="Q216" s="172">
        <f>ROUND(E216*P216,2)</f>
        <v>0</v>
      </c>
      <c r="R216" s="172" t="s">
        <v>487</v>
      </c>
      <c r="S216" s="172" t="s">
        <v>878</v>
      </c>
      <c r="T216" s="173" t="s">
        <v>878</v>
      </c>
      <c r="U216" s="159">
        <v>0</v>
      </c>
      <c r="V216" s="159">
        <f>ROUND(E216*U216,2)</f>
        <v>0</v>
      </c>
      <c r="W216" s="159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488</v>
      </c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>
      <c r="A217" s="157"/>
      <c r="B217" s="158"/>
      <c r="C217" s="183" t="s">
        <v>1124</v>
      </c>
      <c r="D217" s="181"/>
      <c r="E217" s="182">
        <v>1.6240000000000001</v>
      </c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228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>
      <c r="A218" s="157"/>
      <c r="B218" s="158"/>
      <c r="C218" s="235"/>
      <c r="D218" s="236"/>
      <c r="E218" s="236"/>
      <c r="F218" s="236"/>
      <c r="G218" s="236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138</v>
      </c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ht="22.5" outlineLevel="1">
      <c r="A219" s="167">
        <v>55</v>
      </c>
      <c r="B219" s="168" t="s">
        <v>1125</v>
      </c>
      <c r="C219" s="177" t="s">
        <v>1126</v>
      </c>
      <c r="D219" s="169" t="s">
        <v>234</v>
      </c>
      <c r="E219" s="170">
        <v>2</v>
      </c>
      <c r="F219" s="171"/>
      <c r="G219" s="172">
        <f>ROUND(E219*F219,2)</f>
        <v>0</v>
      </c>
      <c r="H219" s="171"/>
      <c r="I219" s="172">
        <f>ROUND(E219*H219,2)</f>
        <v>0</v>
      </c>
      <c r="J219" s="171"/>
      <c r="K219" s="172">
        <f>ROUND(E219*J219,2)</f>
        <v>0</v>
      </c>
      <c r="L219" s="172">
        <v>21</v>
      </c>
      <c r="M219" s="172">
        <f>G219*(1+L219/100)</f>
        <v>0</v>
      </c>
      <c r="N219" s="172">
        <v>2.4000000000000001E-4</v>
      </c>
      <c r="O219" s="172">
        <f>ROUND(E219*N219,2)</f>
        <v>0</v>
      </c>
      <c r="P219" s="172">
        <v>0</v>
      </c>
      <c r="Q219" s="172">
        <f>ROUND(E219*P219,2)</f>
        <v>0</v>
      </c>
      <c r="R219" s="172"/>
      <c r="S219" s="172" t="s">
        <v>201</v>
      </c>
      <c r="T219" s="173" t="s">
        <v>134</v>
      </c>
      <c r="U219" s="159">
        <v>0</v>
      </c>
      <c r="V219" s="159">
        <f>ROUND(E219*U219,2)</f>
        <v>0</v>
      </c>
      <c r="W219" s="159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488</v>
      </c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1">
      <c r="A220" s="157"/>
      <c r="B220" s="158"/>
      <c r="C220" s="183" t="s">
        <v>1127</v>
      </c>
      <c r="D220" s="181"/>
      <c r="E220" s="182">
        <v>2</v>
      </c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 t="s">
        <v>228</v>
      </c>
      <c r="AH220" s="150">
        <v>0</v>
      </c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>
      <c r="A221" s="157"/>
      <c r="B221" s="158"/>
      <c r="C221" s="235"/>
      <c r="D221" s="236"/>
      <c r="E221" s="236"/>
      <c r="F221" s="236"/>
      <c r="G221" s="236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138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>
      <c r="A222" s="167">
        <v>56</v>
      </c>
      <c r="B222" s="168" t="s">
        <v>1128</v>
      </c>
      <c r="C222" s="177" t="s">
        <v>1129</v>
      </c>
      <c r="D222" s="169" t="s">
        <v>234</v>
      </c>
      <c r="E222" s="170">
        <v>2</v>
      </c>
      <c r="F222" s="171"/>
      <c r="G222" s="172">
        <f>ROUND(E222*F222,2)</f>
        <v>0</v>
      </c>
      <c r="H222" s="171"/>
      <c r="I222" s="172">
        <f>ROUND(E222*H222,2)</f>
        <v>0</v>
      </c>
      <c r="J222" s="171"/>
      <c r="K222" s="172">
        <f>ROUND(E222*J222,2)</f>
        <v>0</v>
      </c>
      <c r="L222" s="172">
        <v>21</v>
      </c>
      <c r="M222" s="172">
        <f>G222*(1+L222/100)</f>
        <v>0</v>
      </c>
      <c r="N222" s="172">
        <v>2.4000000000000001E-4</v>
      </c>
      <c r="O222" s="172">
        <f>ROUND(E222*N222,2)</f>
        <v>0</v>
      </c>
      <c r="P222" s="172">
        <v>0</v>
      </c>
      <c r="Q222" s="172">
        <f>ROUND(E222*P222,2)</f>
        <v>0</v>
      </c>
      <c r="R222" s="172"/>
      <c r="S222" s="172" t="s">
        <v>201</v>
      </c>
      <c r="T222" s="173" t="s">
        <v>134</v>
      </c>
      <c r="U222" s="159">
        <v>0</v>
      </c>
      <c r="V222" s="159">
        <f>ROUND(E222*U222,2)</f>
        <v>0</v>
      </c>
      <c r="W222" s="159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 t="s">
        <v>488</v>
      </c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>
      <c r="A223" s="157"/>
      <c r="B223" s="158"/>
      <c r="C223" s="183" t="s">
        <v>1127</v>
      </c>
      <c r="D223" s="181"/>
      <c r="E223" s="182">
        <v>2</v>
      </c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228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>
      <c r="A224" s="157"/>
      <c r="B224" s="158"/>
      <c r="C224" s="235"/>
      <c r="D224" s="236"/>
      <c r="E224" s="236"/>
      <c r="F224" s="236"/>
      <c r="G224" s="236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138</v>
      </c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ht="22.5" outlineLevel="1">
      <c r="A225" s="167">
        <v>57</v>
      </c>
      <c r="B225" s="168" t="s">
        <v>680</v>
      </c>
      <c r="C225" s="177" t="s">
        <v>681</v>
      </c>
      <c r="D225" s="169" t="s">
        <v>234</v>
      </c>
      <c r="E225" s="170">
        <v>7</v>
      </c>
      <c r="F225" s="171"/>
      <c r="G225" s="172">
        <f>ROUND(E225*F225,2)</f>
        <v>0</v>
      </c>
      <c r="H225" s="171"/>
      <c r="I225" s="172">
        <f>ROUND(E225*H225,2)</f>
        <v>0</v>
      </c>
      <c r="J225" s="171"/>
      <c r="K225" s="172">
        <f>ROUND(E225*J225,2)</f>
        <v>0</v>
      </c>
      <c r="L225" s="172">
        <v>21</v>
      </c>
      <c r="M225" s="172">
        <f>G225*(1+L225/100)</f>
        <v>0</v>
      </c>
      <c r="N225" s="172">
        <v>1.1299999999999999E-2</v>
      </c>
      <c r="O225" s="172">
        <f>ROUND(E225*N225,2)</f>
        <v>0.08</v>
      </c>
      <c r="P225" s="172">
        <v>0</v>
      </c>
      <c r="Q225" s="172">
        <f>ROUND(E225*P225,2)</f>
        <v>0</v>
      </c>
      <c r="R225" s="172" t="s">
        <v>487</v>
      </c>
      <c r="S225" s="172" t="s">
        <v>133</v>
      </c>
      <c r="T225" s="173" t="s">
        <v>133</v>
      </c>
      <c r="U225" s="159">
        <v>0</v>
      </c>
      <c r="V225" s="159">
        <f>ROUND(E225*U225,2)</f>
        <v>0</v>
      </c>
      <c r="W225" s="159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 t="s">
        <v>488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>
      <c r="A226" s="157"/>
      <c r="B226" s="158"/>
      <c r="C226" s="183" t="s">
        <v>1127</v>
      </c>
      <c r="D226" s="181"/>
      <c r="E226" s="182">
        <v>2</v>
      </c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228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>
      <c r="A227" s="157"/>
      <c r="B227" s="158"/>
      <c r="C227" s="183" t="s">
        <v>1113</v>
      </c>
      <c r="D227" s="181"/>
      <c r="E227" s="182">
        <v>5</v>
      </c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 t="s">
        <v>228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>
      <c r="A228" s="157"/>
      <c r="B228" s="158"/>
      <c r="C228" s="235"/>
      <c r="D228" s="236"/>
      <c r="E228" s="236"/>
      <c r="F228" s="236"/>
      <c r="G228" s="236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138</v>
      </c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ht="22.5" outlineLevel="1">
      <c r="A229" s="167">
        <v>58</v>
      </c>
      <c r="B229" s="168" t="s">
        <v>1130</v>
      </c>
      <c r="C229" s="177" t="s">
        <v>1131</v>
      </c>
      <c r="D229" s="169" t="s">
        <v>234</v>
      </c>
      <c r="E229" s="170">
        <v>1</v>
      </c>
      <c r="F229" s="171"/>
      <c r="G229" s="172">
        <f>ROUND(E229*F229,2)</f>
        <v>0</v>
      </c>
      <c r="H229" s="171"/>
      <c r="I229" s="172">
        <f>ROUND(E229*H229,2)</f>
        <v>0</v>
      </c>
      <c r="J229" s="171"/>
      <c r="K229" s="172">
        <f>ROUND(E229*J229,2)</f>
        <v>0</v>
      </c>
      <c r="L229" s="172">
        <v>21</v>
      </c>
      <c r="M229" s="172">
        <f>G229*(1+L229/100)</f>
        <v>0</v>
      </c>
      <c r="N229" s="172">
        <v>2.5000000000000001E-4</v>
      </c>
      <c r="O229" s="172">
        <f>ROUND(E229*N229,2)</f>
        <v>0</v>
      </c>
      <c r="P229" s="172">
        <v>0</v>
      </c>
      <c r="Q229" s="172">
        <f>ROUND(E229*P229,2)</f>
        <v>0</v>
      </c>
      <c r="R229" s="172" t="s">
        <v>487</v>
      </c>
      <c r="S229" s="172" t="s">
        <v>133</v>
      </c>
      <c r="T229" s="173" t="s">
        <v>133</v>
      </c>
      <c r="U229" s="159">
        <v>0</v>
      </c>
      <c r="V229" s="159">
        <f>ROUND(E229*U229,2)</f>
        <v>0</v>
      </c>
      <c r="W229" s="159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 t="s">
        <v>488</v>
      </c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>
      <c r="A230" s="157"/>
      <c r="B230" s="158"/>
      <c r="C230" s="183" t="s">
        <v>1105</v>
      </c>
      <c r="D230" s="181"/>
      <c r="E230" s="182">
        <v>1</v>
      </c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 t="s">
        <v>228</v>
      </c>
      <c r="AH230" s="150">
        <v>0</v>
      </c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>
      <c r="A231" s="157"/>
      <c r="B231" s="158"/>
      <c r="C231" s="235"/>
      <c r="D231" s="236"/>
      <c r="E231" s="236"/>
      <c r="F231" s="236"/>
      <c r="G231" s="236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 t="s">
        <v>138</v>
      </c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>
      <c r="A232" s="167">
        <v>59</v>
      </c>
      <c r="B232" s="168" t="s">
        <v>1132</v>
      </c>
      <c r="C232" s="177" t="s">
        <v>1133</v>
      </c>
      <c r="D232" s="169" t="s">
        <v>234</v>
      </c>
      <c r="E232" s="170">
        <v>1</v>
      </c>
      <c r="F232" s="171"/>
      <c r="G232" s="172">
        <f>ROUND(E232*F232,2)</f>
        <v>0</v>
      </c>
      <c r="H232" s="171"/>
      <c r="I232" s="172">
        <f>ROUND(E232*H232,2)</f>
        <v>0</v>
      </c>
      <c r="J232" s="171"/>
      <c r="K232" s="172">
        <f>ROUND(E232*J232,2)</f>
        <v>0</v>
      </c>
      <c r="L232" s="172">
        <v>21</v>
      </c>
      <c r="M232" s="172">
        <f>G232*(1+L232/100)</f>
        <v>0</v>
      </c>
      <c r="N232" s="172">
        <v>1.1299999999999999E-2</v>
      </c>
      <c r="O232" s="172">
        <f>ROUND(E232*N232,2)</f>
        <v>0.01</v>
      </c>
      <c r="P232" s="172">
        <v>0</v>
      </c>
      <c r="Q232" s="172">
        <f>ROUND(E232*P232,2)</f>
        <v>0</v>
      </c>
      <c r="R232" s="172"/>
      <c r="S232" s="172" t="s">
        <v>201</v>
      </c>
      <c r="T232" s="173" t="s">
        <v>134</v>
      </c>
      <c r="U232" s="159">
        <v>0</v>
      </c>
      <c r="V232" s="159">
        <f>ROUND(E232*U232,2)</f>
        <v>0</v>
      </c>
      <c r="W232" s="159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 t="s">
        <v>488</v>
      </c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outlineLevel="1">
      <c r="A233" s="157"/>
      <c r="B233" s="158"/>
      <c r="C233" s="183" t="s">
        <v>1112</v>
      </c>
      <c r="D233" s="181"/>
      <c r="E233" s="182">
        <v>1</v>
      </c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 t="s">
        <v>228</v>
      </c>
      <c r="AH233" s="150">
        <v>0</v>
      </c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>
      <c r="A234" s="157"/>
      <c r="B234" s="158"/>
      <c r="C234" s="235"/>
      <c r="D234" s="236"/>
      <c r="E234" s="236"/>
      <c r="F234" s="236"/>
      <c r="G234" s="236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138</v>
      </c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>
      <c r="A235" s="167">
        <v>60</v>
      </c>
      <c r="B235" s="168" t="s">
        <v>1134</v>
      </c>
      <c r="C235" s="177" t="s">
        <v>1135</v>
      </c>
      <c r="D235" s="169" t="s">
        <v>234</v>
      </c>
      <c r="E235" s="170">
        <v>1</v>
      </c>
      <c r="F235" s="171"/>
      <c r="G235" s="172">
        <f>ROUND(E235*F235,2)</f>
        <v>0</v>
      </c>
      <c r="H235" s="171"/>
      <c r="I235" s="172">
        <f>ROUND(E235*H235,2)</f>
        <v>0</v>
      </c>
      <c r="J235" s="171"/>
      <c r="K235" s="172">
        <f>ROUND(E235*J235,2)</f>
        <v>0</v>
      </c>
      <c r="L235" s="172">
        <v>21</v>
      </c>
      <c r="M235" s="172">
        <f>G235*(1+L235/100)</f>
        <v>0</v>
      </c>
      <c r="N235" s="172">
        <v>2.5000000000000001E-2</v>
      </c>
      <c r="O235" s="172">
        <f>ROUND(E235*N235,2)</f>
        <v>0.03</v>
      </c>
      <c r="P235" s="172">
        <v>0</v>
      </c>
      <c r="Q235" s="172">
        <f>ROUND(E235*P235,2)</f>
        <v>0</v>
      </c>
      <c r="R235" s="172"/>
      <c r="S235" s="172" t="s">
        <v>201</v>
      </c>
      <c r="T235" s="173" t="s">
        <v>134</v>
      </c>
      <c r="U235" s="159">
        <v>0</v>
      </c>
      <c r="V235" s="159">
        <f>ROUND(E235*U235,2)</f>
        <v>0</v>
      </c>
      <c r="W235" s="159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488</v>
      </c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>
      <c r="A236" s="157"/>
      <c r="B236" s="158"/>
      <c r="C236" s="183" t="s">
        <v>1112</v>
      </c>
      <c r="D236" s="181"/>
      <c r="E236" s="182">
        <v>1</v>
      </c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 t="s">
        <v>228</v>
      </c>
      <c r="AH236" s="150">
        <v>0</v>
      </c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outlineLevel="1">
      <c r="A237" s="157"/>
      <c r="B237" s="158"/>
      <c r="C237" s="235"/>
      <c r="D237" s="236"/>
      <c r="E237" s="236"/>
      <c r="F237" s="236"/>
      <c r="G237" s="236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 t="s">
        <v>138</v>
      </c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>
      <c r="A238" s="167">
        <v>61</v>
      </c>
      <c r="B238" s="168" t="s">
        <v>1136</v>
      </c>
      <c r="C238" s="177" t="s">
        <v>1137</v>
      </c>
      <c r="D238" s="169" t="s">
        <v>234</v>
      </c>
      <c r="E238" s="170">
        <v>2</v>
      </c>
      <c r="F238" s="171"/>
      <c r="G238" s="172">
        <f>ROUND(E238*F238,2)</f>
        <v>0</v>
      </c>
      <c r="H238" s="171"/>
      <c r="I238" s="172">
        <f>ROUND(E238*H238,2)</f>
        <v>0</v>
      </c>
      <c r="J238" s="171"/>
      <c r="K238" s="172">
        <f>ROUND(E238*J238,2)</f>
        <v>0</v>
      </c>
      <c r="L238" s="172">
        <v>21</v>
      </c>
      <c r="M238" s="172">
        <f>G238*(1+L238/100)</f>
        <v>0</v>
      </c>
      <c r="N238" s="172">
        <v>0.08</v>
      </c>
      <c r="O238" s="172">
        <f>ROUND(E238*N238,2)</f>
        <v>0.16</v>
      </c>
      <c r="P238" s="172">
        <v>0</v>
      </c>
      <c r="Q238" s="172">
        <f>ROUND(E238*P238,2)</f>
        <v>0</v>
      </c>
      <c r="R238" s="172"/>
      <c r="S238" s="172" t="s">
        <v>201</v>
      </c>
      <c r="T238" s="173" t="s">
        <v>134</v>
      </c>
      <c r="U238" s="159">
        <v>0</v>
      </c>
      <c r="V238" s="159">
        <f>ROUND(E238*U238,2)</f>
        <v>0</v>
      </c>
      <c r="W238" s="159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488</v>
      </c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>
      <c r="A239" s="157"/>
      <c r="B239" s="158"/>
      <c r="C239" s="183" t="s">
        <v>1127</v>
      </c>
      <c r="D239" s="181"/>
      <c r="E239" s="182">
        <v>2</v>
      </c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 t="s">
        <v>228</v>
      </c>
      <c r="AH239" s="150">
        <v>0</v>
      </c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outlineLevel="1">
      <c r="A240" s="157"/>
      <c r="B240" s="158"/>
      <c r="C240" s="235"/>
      <c r="D240" s="236"/>
      <c r="E240" s="236"/>
      <c r="F240" s="236"/>
      <c r="G240" s="236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 t="s">
        <v>138</v>
      </c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>
      <c r="A241" s="167">
        <v>62</v>
      </c>
      <c r="B241" s="168" t="s">
        <v>1138</v>
      </c>
      <c r="C241" s="177" t="s">
        <v>1139</v>
      </c>
      <c r="D241" s="169" t="s">
        <v>234</v>
      </c>
      <c r="E241" s="170">
        <v>6</v>
      </c>
      <c r="F241" s="171"/>
      <c r="G241" s="172">
        <f>ROUND(E241*F241,2)</f>
        <v>0</v>
      </c>
      <c r="H241" s="171"/>
      <c r="I241" s="172">
        <f>ROUND(E241*H241,2)</f>
        <v>0</v>
      </c>
      <c r="J241" s="171"/>
      <c r="K241" s="172">
        <f>ROUND(E241*J241,2)</f>
        <v>0</v>
      </c>
      <c r="L241" s="172">
        <v>21</v>
      </c>
      <c r="M241" s="172">
        <f>G241*(1+L241/100)</f>
        <v>0</v>
      </c>
      <c r="N241" s="172">
        <v>0.08</v>
      </c>
      <c r="O241" s="172">
        <f>ROUND(E241*N241,2)</f>
        <v>0.48</v>
      </c>
      <c r="P241" s="172">
        <v>0</v>
      </c>
      <c r="Q241" s="172">
        <f>ROUND(E241*P241,2)</f>
        <v>0</v>
      </c>
      <c r="R241" s="172"/>
      <c r="S241" s="172" t="s">
        <v>201</v>
      </c>
      <c r="T241" s="173" t="s">
        <v>134</v>
      </c>
      <c r="U241" s="159">
        <v>0</v>
      </c>
      <c r="V241" s="159">
        <f>ROUND(E241*U241,2)</f>
        <v>0</v>
      </c>
      <c r="W241" s="159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 t="s">
        <v>488</v>
      </c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>
      <c r="A242" s="157"/>
      <c r="B242" s="158"/>
      <c r="C242" s="183" t="s">
        <v>1140</v>
      </c>
      <c r="D242" s="181"/>
      <c r="E242" s="182">
        <v>1</v>
      </c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228</v>
      </c>
      <c r="AH242" s="150">
        <v>0</v>
      </c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1">
      <c r="A243" s="157"/>
      <c r="B243" s="158"/>
      <c r="C243" s="183" t="s">
        <v>1141</v>
      </c>
      <c r="D243" s="181"/>
      <c r="E243" s="182">
        <v>1</v>
      </c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 t="s">
        <v>228</v>
      </c>
      <c r="AH243" s="150">
        <v>0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>
      <c r="A244" s="157"/>
      <c r="B244" s="158"/>
      <c r="C244" s="183" t="s">
        <v>1142</v>
      </c>
      <c r="D244" s="181"/>
      <c r="E244" s="182">
        <v>1</v>
      </c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228</v>
      </c>
      <c r="AH244" s="150">
        <v>0</v>
      </c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>
      <c r="A245" s="157"/>
      <c r="B245" s="158"/>
      <c r="C245" s="183" t="s">
        <v>1143</v>
      </c>
      <c r="D245" s="181"/>
      <c r="E245" s="182">
        <v>1</v>
      </c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 t="s">
        <v>228</v>
      </c>
      <c r="AH245" s="150">
        <v>0</v>
      </c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>
      <c r="A246" s="157"/>
      <c r="B246" s="158"/>
      <c r="C246" s="183" t="s">
        <v>1114</v>
      </c>
      <c r="D246" s="181"/>
      <c r="E246" s="182">
        <v>2</v>
      </c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 t="s">
        <v>228</v>
      </c>
      <c r="AH246" s="150">
        <v>0</v>
      </c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>
      <c r="A247" s="157"/>
      <c r="B247" s="158"/>
      <c r="C247" s="235"/>
      <c r="D247" s="236"/>
      <c r="E247" s="236"/>
      <c r="F247" s="236"/>
      <c r="G247" s="236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 t="s">
        <v>138</v>
      </c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>
      <c r="A248" s="167">
        <v>63</v>
      </c>
      <c r="B248" s="168" t="s">
        <v>1144</v>
      </c>
      <c r="C248" s="177" t="s">
        <v>1145</v>
      </c>
      <c r="D248" s="169" t="s">
        <v>234</v>
      </c>
      <c r="E248" s="170">
        <v>1</v>
      </c>
      <c r="F248" s="171"/>
      <c r="G248" s="172">
        <f>ROUND(E248*F248,2)</f>
        <v>0</v>
      </c>
      <c r="H248" s="171"/>
      <c r="I248" s="172">
        <f>ROUND(E248*H248,2)</f>
        <v>0</v>
      </c>
      <c r="J248" s="171"/>
      <c r="K248" s="172">
        <f>ROUND(E248*J248,2)</f>
        <v>0</v>
      </c>
      <c r="L248" s="172">
        <v>21</v>
      </c>
      <c r="M248" s="172">
        <f>G248*(1+L248/100)</f>
        <v>0</v>
      </c>
      <c r="N248" s="172">
        <v>0.08</v>
      </c>
      <c r="O248" s="172">
        <f>ROUND(E248*N248,2)</f>
        <v>0.08</v>
      </c>
      <c r="P248" s="172">
        <v>0</v>
      </c>
      <c r="Q248" s="172">
        <f>ROUND(E248*P248,2)</f>
        <v>0</v>
      </c>
      <c r="R248" s="172"/>
      <c r="S248" s="172" t="s">
        <v>201</v>
      </c>
      <c r="T248" s="173" t="s">
        <v>134</v>
      </c>
      <c r="U248" s="159">
        <v>0</v>
      </c>
      <c r="V248" s="159">
        <f>ROUND(E248*U248,2)</f>
        <v>0</v>
      </c>
      <c r="W248" s="159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488</v>
      </c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1">
      <c r="A249" s="157"/>
      <c r="B249" s="158"/>
      <c r="C249" s="183" t="s">
        <v>1105</v>
      </c>
      <c r="D249" s="181"/>
      <c r="E249" s="182">
        <v>1</v>
      </c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 t="s">
        <v>228</v>
      </c>
      <c r="AH249" s="150">
        <v>0</v>
      </c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>
      <c r="A250" s="157"/>
      <c r="B250" s="158"/>
      <c r="C250" s="235"/>
      <c r="D250" s="236"/>
      <c r="E250" s="236"/>
      <c r="F250" s="236"/>
      <c r="G250" s="236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138</v>
      </c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>
      <c r="A251" s="167">
        <v>64</v>
      </c>
      <c r="B251" s="168" t="s">
        <v>687</v>
      </c>
      <c r="C251" s="177" t="s">
        <v>688</v>
      </c>
      <c r="D251" s="169" t="s">
        <v>234</v>
      </c>
      <c r="E251" s="170">
        <v>5</v>
      </c>
      <c r="F251" s="171"/>
      <c r="G251" s="172">
        <f>ROUND(E251*F251,2)</f>
        <v>0</v>
      </c>
      <c r="H251" s="171"/>
      <c r="I251" s="172">
        <f>ROUND(E251*H251,2)</f>
        <v>0</v>
      </c>
      <c r="J251" s="171"/>
      <c r="K251" s="172">
        <f>ROUND(E251*J251,2)</f>
        <v>0</v>
      </c>
      <c r="L251" s="172">
        <v>21</v>
      </c>
      <c r="M251" s="172">
        <f>G251*(1+L251/100)</f>
        <v>0</v>
      </c>
      <c r="N251" s="172">
        <v>0.08</v>
      </c>
      <c r="O251" s="172">
        <f>ROUND(E251*N251,2)</f>
        <v>0.4</v>
      </c>
      <c r="P251" s="172">
        <v>0</v>
      </c>
      <c r="Q251" s="172">
        <f>ROUND(E251*P251,2)</f>
        <v>0</v>
      </c>
      <c r="R251" s="172"/>
      <c r="S251" s="172" t="s">
        <v>201</v>
      </c>
      <c r="T251" s="173" t="s">
        <v>134</v>
      </c>
      <c r="U251" s="159">
        <v>0</v>
      </c>
      <c r="V251" s="159">
        <f>ROUND(E251*U251,2)</f>
        <v>0</v>
      </c>
      <c r="W251" s="159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 t="s">
        <v>488</v>
      </c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outlineLevel="1">
      <c r="A252" s="157"/>
      <c r="B252" s="158"/>
      <c r="C252" s="183" t="s">
        <v>1113</v>
      </c>
      <c r="D252" s="181"/>
      <c r="E252" s="182">
        <v>5</v>
      </c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 t="s">
        <v>228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>
      <c r="A253" s="157"/>
      <c r="B253" s="158"/>
      <c r="C253" s="235"/>
      <c r="D253" s="236"/>
      <c r="E253" s="236"/>
      <c r="F253" s="236"/>
      <c r="G253" s="236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 t="s">
        <v>138</v>
      </c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>
      <c r="A254" s="167">
        <v>65</v>
      </c>
      <c r="B254" s="168" t="s">
        <v>1146</v>
      </c>
      <c r="C254" s="177" t="s">
        <v>1147</v>
      </c>
      <c r="D254" s="169" t="s">
        <v>234</v>
      </c>
      <c r="E254" s="170">
        <v>1</v>
      </c>
      <c r="F254" s="171"/>
      <c r="G254" s="172">
        <f>ROUND(E254*F254,2)</f>
        <v>0</v>
      </c>
      <c r="H254" s="171"/>
      <c r="I254" s="172">
        <f>ROUND(E254*H254,2)</f>
        <v>0</v>
      </c>
      <c r="J254" s="171"/>
      <c r="K254" s="172">
        <f>ROUND(E254*J254,2)</f>
        <v>0</v>
      </c>
      <c r="L254" s="172">
        <v>21</v>
      </c>
      <c r="M254" s="172">
        <f>G254*(1+L254/100)</f>
        <v>0</v>
      </c>
      <c r="N254" s="172">
        <v>0.08</v>
      </c>
      <c r="O254" s="172">
        <f>ROUND(E254*N254,2)</f>
        <v>0.08</v>
      </c>
      <c r="P254" s="172">
        <v>0</v>
      </c>
      <c r="Q254" s="172">
        <f>ROUND(E254*P254,2)</f>
        <v>0</v>
      </c>
      <c r="R254" s="172"/>
      <c r="S254" s="172" t="s">
        <v>201</v>
      </c>
      <c r="T254" s="173" t="s">
        <v>134</v>
      </c>
      <c r="U254" s="159">
        <v>0</v>
      </c>
      <c r="V254" s="159">
        <f>ROUND(E254*U254,2)</f>
        <v>0</v>
      </c>
      <c r="W254" s="159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488</v>
      </c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>
      <c r="A255" s="157"/>
      <c r="B255" s="158"/>
      <c r="C255" s="183" t="s">
        <v>1105</v>
      </c>
      <c r="D255" s="181"/>
      <c r="E255" s="182">
        <v>1</v>
      </c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 t="s">
        <v>228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>
      <c r="A256" s="157"/>
      <c r="B256" s="158"/>
      <c r="C256" s="235"/>
      <c r="D256" s="236"/>
      <c r="E256" s="236"/>
      <c r="F256" s="236"/>
      <c r="G256" s="236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138</v>
      </c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>
      <c r="A257" s="167">
        <v>66</v>
      </c>
      <c r="B257" s="168" t="s">
        <v>1148</v>
      </c>
      <c r="C257" s="177" t="s">
        <v>1149</v>
      </c>
      <c r="D257" s="169" t="s">
        <v>234</v>
      </c>
      <c r="E257" s="170">
        <v>1</v>
      </c>
      <c r="F257" s="171"/>
      <c r="G257" s="172">
        <f>ROUND(E257*F257,2)</f>
        <v>0</v>
      </c>
      <c r="H257" s="171"/>
      <c r="I257" s="172">
        <f>ROUND(E257*H257,2)</f>
        <v>0</v>
      </c>
      <c r="J257" s="171"/>
      <c r="K257" s="172">
        <f>ROUND(E257*J257,2)</f>
        <v>0</v>
      </c>
      <c r="L257" s="172">
        <v>21</v>
      </c>
      <c r="M257" s="172">
        <f>G257*(1+L257/100)</f>
        <v>0</v>
      </c>
      <c r="N257" s="172">
        <v>0.08</v>
      </c>
      <c r="O257" s="172">
        <f>ROUND(E257*N257,2)</f>
        <v>0.08</v>
      </c>
      <c r="P257" s="172">
        <v>0</v>
      </c>
      <c r="Q257" s="172">
        <f>ROUND(E257*P257,2)</f>
        <v>0</v>
      </c>
      <c r="R257" s="172"/>
      <c r="S257" s="172" t="s">
        <v>201</v>
      </c>
      <c r="T257" s="173" t="s">
        <v>134</v>
      </c>
      <c r="U257" s="159">
        <v>0</v>
      </c>
      <c r="V257" s="159">
        <f>ROUND(E257*U257,2)</f>
        <v>0</v>
      </c>
      <c r="W257" s="159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 t="s">
        <v>488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>
      <c r="A258" s="157"/>
      <c r="B258" s="158"/>
      <c r="C258" s="183" t="s">
        <v>1100</v>
      </c>
      <c r="D258" s="181"/>
      <c r="E258" s="182">
        <v>1</v>
      </c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228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>
      <c r="A259" s="157"/>
      <c r="B259" s="158"/>
      <c r="C259" s="235"/>
      <c r="D259" s="236"/>
      <c r="E259" s="236"/>
      <c r="F259" s="236"/>
      <c r="G259" s="236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 t="s">
        <v>138</v>
      </c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>
      <c r="A260" s="167">
        <v>67</v>
      </c>
      <c r="B260" s="168" t="s">
        <v>691</v>
      </c>
      <c r="C260" s="177" t="s">
        <v>692</v>
      </c>
      <c r="D260" s="169" t="s">
        <v>234</v>
      </c>
      <c r="E260" s="170">
        <v>3</v>
      </c>
      <c r="F260" s="171"/>
      <c r="G260" s="172">
        <f>ROUND(E260*F260,2)</f>
        <v>0</v>
      </c>
      <c r="H260" s="171"/>
      <c r="I260" s="172">
        <f>ROUND(E260*H260,2)</f>
        <v>0</v>
      </c>
      <c r="J260" s="171"/>
      <c r="K260" s="172">
        <f>ROUND(E260*J260,2)</f>
        <v>0</v>
      </c>
      <c r="L260" s="172">
        <v>21</v>
      </c>
      <c r="M260" s="172">
        <f>G260*(1+L260/100)</f>
        <v>0</v>
      </c>
      <c r="N260" s="172">
        <v>0.08</v>
      </c>
      <c r="O260" s="172">
        <f>ROUND(E260*N260,2)</f>
        <v>0.24</v>
      </c>
      <c r="P260" s="172">
        <v>0</v>
      </c>
      <c r="Q260" s="172">
        <f>ROUND(E260*P260,2)</f>
        <v>0</v>
      </c>
      <c r="R260" s="172"/>
      <c r="S260" s="172" t="s">
        <v>201</v>
      </c>
      <c r="T260" s="173" t="s">
        <v>134</v>
      </c>
      <c r="U260" s="159">
        <v>0</v>
      </c>
      <c r="V260" s="159">
        <f>ROUND(E260*U260,2)</f>
        <v>0</v>
      </c>
      <c r="W260" s="159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488</v>
      </c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>
      <c r="A261" s="157"/>
      <c r="B261" s="158"/>
      <c r="C261" s="183" t="s">
        <v>1105</v>
      </c>
      <c r="D261" s="181"/>
      <c r="E261" s="182">
        <v>1</v>
      </c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 t="s">
        <v>228</v>
      </c>
      <c r="AH261" s="150">
        <v>0</v>
      </c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>
      <c r="A262" s="157"/>
      <c r="B262" s="158"/>
      <c r="C262" s="183" t="s">
        <v>1150</v>
      </c>
      <c r="D262" s="181"/>
      <c r="E262" s="182">
        <v>1</v>
      </c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 t="s">
        <v>228</v>
      </c>
      <c r="AH262" s="150">
        <v>0</v>
      </c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>
      <c r="A263" s="157"/>
      <c r="B263" s="158"/>
      <c r="C263" s="183" t="s">
        <v>1142</v>
      </c>
      <c r="D263" s="181"/>
      <c r="E263" s="182">
        <v>1</v>
      </c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 t="s">
        <v>228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>
      <c r="A264" s="157"/>
      <c r="B264" s="158"/>
      <c r="C264" s="235"/>
      <c r="D264" s="236"/>
      <c r="E264" s="236"/>
      <c r="F264" s="236"/>
      <c r="G264" s="236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138</v>
      </c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>
      <c r="A265" s="167">
        <v>68</v>
      </c>
      <c r="B265" s="168" t="s">
        <v>1151</v>
      </c>
      <c r="C265" s="177" t="s">
        <v>1152</v>
      </c>
      <c r="D265" s="169" t="s">
        <v>234</v>
      </c>
      <c r="E265" s="170">
        <v>3</v>
      </c>
      <c r="F265" s="171"/>
      <c r="G265" s="172">
        <f>ROUND(E265*F265,2)</f>
        <v>0</v>
      </c>
      <c r="H265" s="171"/>
      <c r="I265" s="172">
        <f>ROUND(E265*H265,2)</f>
        <v>0</v>
      </c>
      <c r="J265" s="171"/>
      <c r="K265" s="172">
        <f>ROUND(E265*J265,2)</f>
        <v>0</v>
      </c>
      <c r="L265" s="172">
        <v>21</v>
      </c>
      <c r="M265" s="172">
        <f>G265*(1+L265/100)</f>
        <v>0</v>
      </c>
      <c r="N265" s="172">
        <v>0.16200000000000001</v>
      </c>
      <c r="O265" s="172">
        <f>ROUND(E265*N265,2)</f>
        <v>0.49</v>
      </c>
      <c r="P265" s="172">
        <v>0</v>
      </c>
      <c r="Q265" s="172">
        <f>ROUND(E265*P265,2)</f>
        <v>0</v>
      </c>
      <c r="R265" s="172"/>
      <c r="S265" s="172" t="s">
        <v>201</v>
      </c>
      <c r="T265" s="173" t="s">
        <v>134</v>
      </c>
      <c r="U265" s="159">
        <v>0</v>
      </c>
      <c r="V265" s="159">
        <f>ROUND(E265*U265,2)</f>
        <v>0</v>
      </c>
      <c r="W265" s="159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 t="s">
        <v>488</v>
      </c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outlineLevel="1">
      <c r="A266" s="157"/>
      <c r="B266" s="158"/>
      <c r="C266" s="183" t="s">
        <v>1105</v>
      </c>
      <c r="D266" s="181"/>
      <c r="E266" s="182">
        <v>1</v>
      </c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 t="s">
        <v>228</v>
      </c>
      <c r="AH266" s="150">
        <v>0</v>
      </c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1">
      <c r="A267" s="157"/>
      <c r="B267" s="158"/>
      <c r="C267" s="183" t="s">
        <v>1150</v>
      </c>
      <c r="D267" s="181"/>
      <c r="E267" s="182">
        <v>1</v>
      </c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 t="s">
        <v>228</v>
      </c>
      <c r="AH267" s="150">
        <v>0</v>
      </c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outlineLevel="1">
      <c r="A268" s="157"/>
      <c r="B268" s="158"/>
      <c r="C268" s="183" t="s">
        <v>1142</v>
      </c>
      <c r="D268" s="181"/>
      <c r="E268" s="182">
        <v>1</v>
      </c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228</v>
      </c>
      <c r="AH268" s="150">
        <v>0</v>
      </c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1">
      <c r="A269" s="157"/>
      <c r="B269" s="158"/>
      <c r="C269" s="235"/>
      <c r="D269" s="236"/>
      <c r="E269" s="236"/>
      <c r="F269" s="236"/>
      <c r="G269" s="236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138</v>
      </c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>
      <c r="A270" s="167">
        <v>69</v>
      </c>
      <c r="B270" s="168" t="s">
        <v>1153</v>
      </c>
      <c r="C270" s="177" t="s">
        <v>1154</v>
      </c>
      <c r="D270" s="169" t="s">
        <v>234</v>
      </c>
      <c r="E270" s="170">
        <v>1</v>
      </c>
      <c r="F270" s="171"/>
      <c r="G270" s="172">
        <f>ROUND(E270*F270,2)</f>
        <v>0</v>
      </c>
      <c r="H270" s="171"/>
      <c r="I270" s="172">
        <f>ROUND(E270*H270,2)</f>
        <v>0</v>
      </c>
      <c r="J270" s="171"/>
      <c r="K270" s="172">
        <f>ROUND(E270*J270,2)</f>
        <v>0</v>
      </c>
      <c r="L270" s="172">
        <v>21</v>
      </c>
      <c r="M270" s="172">
        <f>G270*(1+L270/100)</f>
        <v>0</v>
      </c>
      <c r="N270" s="172">
        <v>0.16200000000000001</v>
      </c>
      <c r="O270" s="172">
        <f>ROUND(E270*N270,2)</f>
        <v>0.16</v>
      </c>
      <c r="P270" s="172">
        <v>0</v>
      </c>
      <c r="Q270" s="172">
        <f>ROUND(E270*P270,2)</f>
        <v>0</v>
      </c>
      <c r="R270" s="172"/>
      <c r="S270" s="172" t="s">
        <v>201</v>
      </c>
      <c r="T270" s="173" t="s">
        <v>134</v>
      </c>
      <c r="U270" s="159">
        <v>0</v>
      </c>
      <c r="V270" s="159">
        <f>ROUND(E270*U270,2)</f>
        <v>0</v>
      </c>
      <c r="W270" s="159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 t="s">
        <v>488</v>
      </c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outlineLevel="1">
      <c r="A271" s="157"/>
      <c r="B271" s="158"/>
      <c r="C271" s="183" t="s">
        <v>1100</v>
      </c>
      <c r="D271" s="181"/>
      <c r="E271" s="182">
        <v>1</v>
      </c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228</v>
      </c>
      <c r="AH271" s="150">
        <v>0</v>
      </c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>
      <c r="A272" s="157"/>
      <c r="B272" s="158"/>
      <c r="C272" s="235"/>
      <c r="D272" s="236"/>
      <c r="E272" s="236"/>
      <c r="F272" s="236"/>
      <c r="G272" s="236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 t="s">
        <v>138</v>
      </c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>
      <c r="A273" s="167">
        <v>70</v>
      </c>
      <c r="B273" s="168" t="s">
        <v>1155</v>
      </c>
      <c r="C273" s="177" t="s">
        <v>1156</v>
      </c>
      <c r="D273" s="169" t="s">
        <v>234</v>
      </c>
      <c r="E273" s="170">
        <v>1</v>
      </c>
      <c r="F273" s="171"/>
      <c r="G273" s="172">
        <f>ROUND(E273*F273,2)</f>
        <v>0</v>
      </c>
      <c r="H273" s="171"/>
      <c r="I273" s="172">
        <f>ROUND(E273*H273,2)</f>
        <v>0</v>
      </c>
      <c r="J273" s="171"/>
      <c r="K273" s="172">
        <f>ROUND(E273*J273,2)</f>
        <v>0</v>
      </c>
      <c r="L273" s="172">
        <v>21</v>
      </c>
      <c r="M273" s="172">
        <f>G273*(1+L273/100)</f>
        <v>0</v>
      </c>
      <c r="N273" s="172">
        <v>6.6000000000000003E-2</v>
      </c>
      <c r="O273" s="172">
        <f>ROUND(E273*N273,2)</f>
        <v>7.0000000000000007E-2</v>
      </c>
      <c r="P273" s="172">
        <v>0</v>
      </c>
      <c r="Q273" s="172">
        <f>ROUND(E273*P273,2)</f>
        <v>0</v>
      </c>
      <c r="R273" s="172"/>
      <c r="S273" s="172" t="s">
        <v>201</v>
      </c>
      <c r="T273" s="173" t="s">
        <v>134</v>
      </c>
      <c r="U273" s="159">
        <v>0</v>
      </c>
      <c r="V273" s="159">
        <f>ROUND(E273*U273,2)</f>
        <v>0</v>
      </c>
      <c r="W273" s="159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 t="s">
        <v>488</v>
      </c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>
      <c r="A274" s="157"/>
      <c r="B274" s="158"/>
      <c r="C274" s="183" t="s">
        <v>1105</v>
      </c>
      <c r="D274" s="181"/>
      <c r="E274" s="182">
        <v>1</v>
      </c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228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>
      <c r="A275" s="157"/>
      <c r="B275" s="158"/>
      <c r="C275" s="235"/>
      <c r="D275" s="236"/>
      <c r="E275" s="236"/>
      <c r="F275" s="236"/>
      <c r="G275" s="236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138</v>
      </c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outlineLevel="1">
      <c r="A276" s="167">
        <v>71</v>
      </c>
      <c r="B276" s="168" t="s">
        <v>695</v>
      </c>
      <c r="C276" s="177" t="s">
        <v>696</v>
      </c>
      <c r="D276" s="169" t="s">
        <v>234</v>
      </c>
      <c r="E276" s="170">
        <v>1</v>
      </c>
      <c r="F276" s="171"/>
      <c r="G276" s="172">
        <f>ROUND(E276*F276,2)</f>
        <v>0</v>
      </c>
      <c r="H276" s="171"/>
      <c r="I276" s="172">
        <f>ROUND(E276*H276,2)</f>
        <v>0</v>
      </c>
      <c r="J276" s="171"/>
      <c r="K276" s="172">
        <f>ROUND(E276*J276,2)</f>
        <v>0</v>
      </c>
      <c r="L276" s="172">
        <v>21</v>
      </c>
      <c r="M276" s="172">
        <f>G276*(1+L276/100)</f>
        <v>0</v>
      </c>
      <c r="N276" s="172">
        <v>8.9999999999999998E-4</v>
      </c>
      <c r="O276" s="172">
        <f>ROUND(E276*N276,2)</f>
        <v>0</v>
      </c>
      <c r="P276" s="172">
        <v>0</v>
      </c>
      <c r="Q276" s="172">
        <f>ROUND(E276*P276,2)</f>
        <v>0</v>
      </c>
      <c r="R276" s="172"/>
      <c r="S276" s="172" t="s">
        <v>201</v>
      </c>
      <c r="T276" s="173" t="s">
        <v>134</v>
      </c>
      <c r="U276" s="159">
        <v>0</v>
      </c>
      <c r="V276" s="159">
        <f>ROUND(E276*U276,2)</f>
        <v>0</v>
      </c>
      <c r="W276" s="159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 t="s">
        <v>488</v>
      </c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>
      <c r="A277" s="157"/>
      <c r="B277" s="158"/>
      <c r="C277" s="183" t="s">
        <v>1112</v>
      </c>
      <c r="D277" s="181"/>
      <c r="E277" s="182">
        <v>1</v>
      </c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228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>
      <c r="A278" s="157"/>
      <c r="B278" s="158"/>
      <c r="C278" s="235"/>
      <c r="D278" s="236"/>
      <c r="E278" s="236"/>
      <c r="F278" s="236"/>
      <c r="G278" s="236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138</v>
      </c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>
      <c r="A279" s="167">
        <v>72</v>
      </c>
      <c r="B279" s="168" t="s">
        <v>1157</v>
      </c>
      <c r="C279" s="177" t="s">
        <v>1158</v>
      </c>
      <c r="D279" s="169" t="s">
        <v>234</v>
      </c>
      <c r="E279" s="170">
        <v>6</v>
      </c>
      <c r="F279" s="171"/>
      <c r="G279" s="172">
        <f>ROUND(E279*F279,2)</f>
        <v>0</v>
      </c>
      <c r="H279" s="171"/>
      <c r="I279" s="172">
        <f>ROUND(E279*H279,2)</f>
        <v>0</v>
      </c>
      <c r="J279" s="171"/>
      <c r="K279" s="172">
        <f>ROUND(E279*J279,2)</f>
        <v>0</v>
      </c>
      <c r="L279" s="172">
        <v>21</v>
      </c>
      <c r="M279" s="172">
        <f>G279*(1+L279/100)</f>
        <v>0</v>
      </c>
      <c r="N279" s="172">
        <v>0.69</v>
      </c>
      <c r="O279" s="172">
        <f>ROUND(E279*N279,2)</f>
        <v>4.1399999999999997</v>
      </c>
      <c r="P279" s="172">
        <v>0</v>
      </c>
      <c r="Q279" s="172">
        <f>ROUND(E279*P279,2)</f>
        <v>0</v>
      </c>
      <c r="R279" s="172"/>
      <c r="S279" s="172" t="s">
        <v>201</v>
      </c>
      <c r="T279" s="173" t="s">
        <v>134</v>
      </c>
      <c r="U279" s="159">
        <v>0</v>
      </c>
      <c r="V279" s="159">
        <f>ROUND(E279*U279,2)</f>
        <v>0</v>
      </c>
      <c r="W279" s="159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 t="s">
        <v>488</v>
      </c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>
      <c r="A280" s="157"/>
      <c r="B280" s="158"/>
      <c r="C280" s="183" t="s">
        <v>1140</v>
      </c>
      <c r="D280" s="181"/>
      <c r="E280" s="182">
        <v>1</v>
      </c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 t="s">
        <v>228</v>
      </c>
      <c r="AH280" s="150">
        <v>0</v>
      </c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>
      <c r="A281" s="157"/>
      <c r="B281" s="158"/>
      <c r="C281" s="183" t="s">
        <v>1141</v>
      </c>
      <c r="D281" s="181"/>
      <c r="E281" s="182">
        <v>1</v>
      </c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228</v>
      </c>
      <c r="AH281" s="150">
        <v>0</v>
      </c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>
      <c r="A282" s="157"/>
      <c r="B282" s="158"/>
      <c r="C282" s="183" t="s">
        <v>1142</v>
      </c>
      <c r="D282" s="181"/>
      <c r="E282" s="182">
        <v>1</v>
      </c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 t="s">
        <v>228</v>
      </c>
      <c r="AH282" s="150">
        <v>0</v>
      </c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>
      <c r="A283" s="157"/>
      <c r="B283" s="158"/>
      <c r="C283" s="183" t="s">
        <v>1143</v>
      </c>
      <c r="D283" s="181"/>
      <c r="E283" s="182">
        <v>1</v>
      </c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228</v>
      </c>
      <c r="AH283" s="150">
        <v>0</v>
      </c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>
      <c r="A284" s="157"/>
      <c r="B284" s="158"/>
      <c r="C284" s="183" t="s">
        <v>1114</v>
      </c>
      <c r="D284" s="181"/>
      <c r="E284" s="182">
        <v>2</v>
      </c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228</v>
      </c>
      <c r="AH284" s="150">
        <v>0</v>
      </c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>
      <c r="A285" s="157"/>
      <c r="B285" s="158"/>
      <c r="C285" s="235"/>
      <c r="D285" s="236"/>
      <c r="E285" s="236"/>
      <c r="F285" s="236"/>
      <c r="G285" s="236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 t="s">
        <v>138</v>
      </c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>
      <c r="A286" s="167">
        <v>73</v>
      </c>
      <c r="B286" s="168" t="s">
        <v>1159</v>
      </c>
      <c r="C286" s="177" t="s">
        <v>1160</v>
      </c>
      <c r="D286" s="169" t="s">
        <v>234</v>
      </c>
      <c r="E286" s="170">
        <v>6</v>
      </c>
      <c r="F286" s="171"/>
      <c r="G286" s="172">
        <f>ROUND(E286*F286,2)</f>
        <v>0</v>
      </c>
      <c r="H286" s="171"/>
      <c r="I286" s="172">
        <f>ROUND(E286*H286,2)</f>
        <v>0</v>
      </c>
      <c r="J286" s="171"/>
      <c r="K286" s="172">
        <f>ROUND(E286*J286,2)</f>
        <v>0</v>
      </c>
      <c r="L286" s="172">
        <v>21</v>
      </c>
      <c r="M286" s="172">
        <f>G286*(1+L286/100)</f>
        <v>0</v>
      </c>
      <c r="N286" s="172">
        <v>0.02</v>
      </c>
      <c r="O286" s="172">
        <f>ROUND(E286*N286,2)</f>
        <v>0.12</v>
      </c>
      <c r="P286" s="172">
        <v>0</v>
      </c>
      <c r="Q286" s="172">
        <f>ROUND(E286*P286,2)</f>
        <v>0</v>
      </c>
      <c r="R286" s="172"/>
      <c r="S286" s="172" t="s">
        <v>201</v>
      </c>
      <c r="T286" s="173" t="s">
        <v>134</v>
      </c>
      <c r="U286" s="159">
        <v>0</v>
      </c>
      <c r="V286" s="159">
        <f>ROUND(E286*U286,2)</f>
        <v>0</v>
      </c>
      <c r="W286" s="159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 t="s">
        <v>488</v>
      </c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>
      <c r="A287" s="157"/>
      <c r="B287" s="158"/>
      <c r="C287" s="183" t="s">
        <v>1140</v>
      </c>
      <c r="D287" s="181"/>
      <c r="E287" s="182">
        <v>1</v>
      </c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 t="s">
        <v>228</v>
      </c>
      <c r="AH287" s="150">
        <v>0</v>
      </c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>
      <c r="A288" s="157"/>
      <c r="B288" s="158"/>
      <c r="C288" s="183" t="s">
        <v>1141</v>
      </c>
      <c r="D288" s="181"/>
      <c r="E288" s="182">
        <v>1</v>
      </c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228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>
      <c r="A289" s="157"/>
      <c r="B289" s="158"/>
      <c r="C289" s="183" t="s">
        <v>1142</v>
      </c>
      <c r="D289" s="181"/>
      <c r="E289" s="182">
        <v>1</v>
      </c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228</v>
      </c>
      <c r="AH289" s="150">
        <v>0</v>
      </c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outlineLevel="1">
      <c r="A290" s="157"/>
      <c r="B290" s="158"/>
      <c r="C290" s="183" t="s">
        <v>1143</v>
      </c>
      <c r="D290" s="181"/>
      <c r="E290" s="182">
        <v>1</v>
      </c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228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>
      <c r="A291" s="157"/>
      <c r="B291" s="158"/>
      <c r="C291" s="183" t="s">
        <v>1114</v>
      </c>
      <c r="D291" s="181"/>
      <c r="E291" s="182">
        <v>2</v>
      </c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228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>
      <c r="A292" s="157"/>
      <c r="B292" s="158"/>
      <c r="C292" s="235"/>
      <c r="D292" s="236"/>
      <c r="E292" s="236"/>
      <c r="F292" s="236"/>
      <c r="G292" s="236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 t="s">
        <v>138</v>
      </c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>
      <c r="A293" s="167">
        <v>74</v>
      </c>
      <c r="B293" s="168" t="s">
        <v>1161</v>
      </c>
      <c r="C293" s="177" t="s">
        <v>1162</v>
      </c>
      <c r="D293" s="169" t="s">
        <v>234</v>
      </c>
      <c r="E293" s="170">
        <v>1</v>
      </c>
      <c r="F293" s="171"/>
      <c r="G293" s="172">
        <f>ROUND(E293*F293,2)</f>
        <v>0</v>
      </c>
      <c r="H293" s="171"/>
      <c r="I293" s="172">
        <f>ROUND(E293*H293,2)</f>
        <v>0</v>
      </c>
      <c r="J293" s="171"/>
      <c r="K293" s="172">
        <f>ROUND(E293*J293,2)</f>
        <v>0</v>
      </c>
      <c r="L293" s="172">
        <v>21</v>
      </c>
      <c r="M293" s="172">
        <f>G293*(1+L293/100)</f>
        <v>0</v>
      </c>
      <c r="N293" s="172">
        <v>0.02</v>
      </c>
      <c r="O293" s="172">
        <f>ROUND(E293*N293,2)</f>
        <v>0.02</v>
      </c>
      <c r="P293" s="172">
        <v>0</v>
      </c>
      <c r="Q293" s="172">
        <f>ROUND(E293*P293,2)</f>
        <v>0</v>
      </c>
      <c r="R293" s="172"/>
      <c r="S293" s="172" t="s">
        <v>201</v>
      </c>
      <c r="T293" s="173" t="s">
        <v>134</v>
      </c>
      <c r="U293" s="159">
        <v>0</v>
      </c>
      <c r="V293" s="159">
        <f>ROUND(E293*U293,2)</f>
        <v>0</v>
      </c>
      <c r="W293" s="159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 t="s">
        <v>488</v>
      </c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>
      <c r="A294" s="157"/>
      <c r="B294" s="158"/>
      <c r="C294" s="183" t="s">
        <v>1105</v>
      </c>
      <c r="D294" s="181"/>
      <c r="E294" s="182">
        <v>1</v>
      </c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 t="s">
        <v>228</v>
      </c>
      <c r="AH294" s="150">
        <v>0</v>
      </c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>
      <c r="A295" s="157"/>
      <c r="B295" s="158"/>
      <c r="C295" s="235"/>
      <c r="D295" s="236"/>
      <c r="E295" s="236"/>
      <c r="F295" s="236"/>
      <c r="G295" s="236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 t="s">
        <v>138</v>
      </c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>
      <c r="A296" s="167">
        <v>75</v>
      </c>
      <c r="B296" s="168" t="s">
        <v>1163</v>
      </c>
      <c r="C296" s="177" t="s">
        <v>1164</v>
      </c>
      <c r="D296" s="169" t="s">
        <v>234</v>
      </c>
      <c r="E296" s="170">
        <v>1</v>
      </c>
      <c r="F296" s="171"/>
      <c r="G296" s="172">
        <f>ROUND(E296*F296,2)</f>
        <v>0</v>
      </c>
      <c r="H296" s="171"/>
      <c r="I296" s="172">
        <f>ROUND(E296*H296,2)</f>
        <v>0</v>
      </c>
      <c r="J296" s="171"/>
      <c r="K296" s="172">
        <f>ROUND(E296*J296,2)</f>
        <v>0</v>
      </c>
      <c r="L296" s="172">
        <v>21</v>
      </c>
      <c r="M296" s="172">
        <f>G296*(1+L296/100)</f>
        <v>0</v>
      </c>
      <c r="N296" s="172">
        <v>0.02</v>
      </c>
      <c r="O296" s="172">
        <f>ROUND(E296*N296,2)</f>
        <v>0.02</v>
      </c>
      <c r="P296" s="172">
        <v>0</v>
      </c>
      <c r="Q296" s="172">
        <f>ROUND(E296*P296,2)</f>
        <v>0</v>
      </c>
      <c r="R296" s="172"/>
      <c r="S296" s="172" t="s">
        <v>201</v>
      </c>
      <c r="T296" s="173" t="s">
        <v>134</v>
      </c>
      <c r="U296" s="159">
        <v>0</v>
      </c>
      <c r="V296" s="159">
        <f>ROUND(E296*U296,2)</f>
        <v>0</v>
      </c>
      <c r="W296" s="159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488</v>
      </c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outlineLevel="1">
      <c r="A297" s="157"/>
      <c r="B297" s="158"/>
      <c r="C297" s="183" t="s">
        <v>1100</v>
      </c>
      <c r="D297" s="181"/>
      <c r="E297" s="182">
        <v>1</v>
      </c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 t="s">
        <v>228</v>
      </c>
      <c r="AH297" s="150">
        <v>0</v>
      </c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>
      <c r="A298" s="157"/>
      <c r="B298" s="158"/>
      <c r="C298" s="235"/>
      <c r="D298" s="236"/>
      <c r="E298" s="236"/>
      <c r="F298" s="236"/>
      <c r="G298" s="236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 t="s">
        <v>138</v>
      </c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>
      <c r="A299" s="167">
        <v>76</v>
      </c>
      <c r="B299" s="168" t="s">
        <v>1165</v>
      </c>
      <c r="C299" s="177" t="s">
        <v>1166</v>
      </c>
      <c r="D299" s="169" t="s">
        <v>234</v>
      </c>
      <c r="E299" s="170">
        <v>3</v>
      </c>
      <c r="F299" s="171"/>
      <c r="G299" s="172">
        <f>ROUND(E299*F299,2)</f>
        <v>0</v>
      </c>
      <c r="H299" s="171"/>
      <c r="I299" s="172">
        <f>ROUND(E299*H299,2)</f>
        <v>0</v>
      </c>
      <c r="J299" s="171"/>
      <c r="K299" s="172">
        <f>ROUND(E299*J299,2)</f>
        <v>0</v>
      </c>
      <c r="L299" s="172">
        <v>21</v>
      </c>
      <c r="M299" s="172">
        <f>G299*(1+L299/100)</f>
        <v>0</v>
      </c>
      <c r="N299" s="172">
        <v>0.02</v>
      </c>
      <c r="O299" s="172">
        <f>ROUND(E299*N299,2)</f>
        <v>0.06</v>
      </c>
      <c r="P299" s="172">
        <v>0</v>
      </c>
      <c r="Q299" s="172">
        <f>ROUND(E299*P299,2)</f>
        <v>0</v>
      </c>
      <c r="R299" s="172"/>
      <c r="S299" s="172" t="s">
        <v>201</v>
      </c>
      <c r="T299" s="173" t="s">
        <v>134</v>
      </c>
      <c r="U299" s="159">
        <v>0</v>
      </c>
      <c r="V299" s="159">
        <f>ROUND(E299*U299,2)</f>
        <v>0</v>
      </c>
      <c r="W299" s="159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 t="s">
        <v>488</v>
      </c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>
      <c r="A300" s="157"/>
      <c r="B300" s="158"/>
      <c r="C300" s="183" t="s">
        <v>1105</v>
      </c>
      <c r="D300" s="181"/>
      <c r="E300" s="182">
        <v>1</v>
      </c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228</v>
      </c>
      <c r="AH300" s="150">
        <v>0</v>
      </c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>
      <c r="A301" s="157"/>
      <c r="B301" s="158"/>
      <c r="C301" s="183" t="s">
        <v>1150</v>
      </c>
      <c r="D301" s="181"/>
      <c r="E301" s="182">
        <v>1</v>
      </c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 t="s">
        <v>228</v>
      </c>
      <c r="AH301" s="150">
        <v>0</v>
      </c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>
      <c r="A302" s="157"/>
      <c r="B302" s="158"/>
      <c r="C302" s="183" t="s">
        <v>1142</v>
      </c>
      <c r="D302" s="181"/>
      <c r="E302" s="182">
        <v>1</v>
      </c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228</v>
      </c>
      <c r="AH302" s="150">
        <v>0</v>
      </c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>
      <c r="A303" s="157"/>
      <c r="B303" s="158"/>
      <c r="C303" s="235"/>
      <c r="D303" s="236"/>
      <c r="E303" s="236"/>
      <c r="F303" s="236"/>
      <c r="G303" s="236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 t="s">
        <v>138</v>
      </c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ht="22.5" outlineLevel="1">
      <c r="A304" s="167">
        <v>77</v>
      </c>
      <c r="B304" s="168" t="s">
        <v>1167</v>
      </c>
      <c r="C304" s="177" t="s">
        <v>1168</v>
      </c>
      <c r="D304" s="169" t="s">
        <v>234</v>
      </c>
      <c r="E304" s="170">
        <v>1</v>
      </c>
      <c r="F304" s="171"/>
      <c r="G304" s="172">
        <f>ROUND(E304*F304,2)</f>
        <v>0</v>
      </c>
      <c r="H304" s="171"/>
      <c r="I304" s="172">
        <f>ROUND(E304*H304,2)</f>
        <v>0</v>
      </c>
      <c r="J304" s="171"/>
      <c r="K304" s="172">
        <f>ROUND(E304*J304,2)</f>
        <v>0</v>
      </c>
      <c r="L304" s="172">
        <v>21</v>
      </c>
      <c r="M304" s="172">
        <f>G304*(1+L304/100)</f>
        <v>0</v>
      </c>
      <c r="N304" s="172">
        <v>1.46E-2</v>
      </c>
      <c r="O304" s="172">
        <f>ROUND(E304*N304,2)</f>
        <v>0.01</v>
      </c>
      <c r="P304" s="172">
        <v>0</v>
      </c>
      <c r="Q304" s="172">
        <f>ROUND(E304*P304,2)</f>
        <v>0</v>
      </c>
      <c r="R304" s="172" t="s">
        <v>487</v>
      </c>
      <c r="S304" s="172" t="s">
        <v>133</v>
      </c>
      <c r="T304" s="173" t="s">
        <v>133</v>
      </c>
      <c r="U304" s="159">
        <v>0</v>
      </c>
      <c r="V304" s="159">
        <f>ROUND(E304*U304,2)</f>
        <v>0</v>
      </c>
      <c r="W304" s="159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 t="s">
        <v>488</v>
      </c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>
      <c r="A305" s="157"/>
      <c r="B305" s="158"/>
      <c r="C305" s="183" t="s">
        <v>1105</v>
      </c>
      <c r="D305" s="181"/>
      <c r="E305" s="182">
        <v>1</v>
      </c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 t="s">
        <v>228</v>
      </c>
      <c r="AH305" s="150">
        <v>0</v>
      </c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>
      <c r="A306" s="157"/>
      <c r="B306" s="158"/>
      <c r="C306" s="235"/>
      <c r="D306" s="236"/>
      <c r="E306" s="236"/>
      <c r="F306" s="236"/>
      <c r="G306" s="236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138</v>
      </c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ht="22.5" outlineLevel="1">
      <c r="A307" s="167">
        <v>78</v>
      </c>
      <c r="B307" s="168" t="s">
        <v>1169</v>
      </c>
      <c r="C307" s="177" t="s">
        <v>1170</v>
      </c>
      <c r="D307" s="169" t="s">
        <v>234</v>
      </c>
      <c r="E307" s="170">
        <v>1</v>
      </c>
      <c r="F307" s="171"/>
      <c r="G307" s="172">
        <f>ROUND(E307*F307,2)</f>
        <v>0</v>
      </c>
      <c r="H307" s="171"/>
      <c r="I307" s="172">
        <f>ROUND(E307*H307,2)</f>
        <v>0</v>
      </c>
      <c r="J307" s="171"/>
      <c r="K307" s="172">
        <f>ROUND(E307*J307,2)</f>
        <v>0</v>
      </c>
      <c r="L307" s="172">
        <v>21</v>
      </c>
      <c r="M307" s="172">
        <f>G307*(1+L307/100)</f>
        <v>0</v>
      </c>
      <c r="N307" s="172">
        <v>1.7600000000000001E-2</v>
      </c>
      <c r="O307" s="172">
        <f>ROUND(E307*N307,2)</f>
        <v>0.02</v>
      </c>
      <c r="P307" s="172">
        <v>0</v>
      </c>
      <c r="Q307" s="172">
        <f>ROUND(E307*P307,2)</f>
        <v>0</v>
      </c>
      <c r="R307" s="172" t="s">
        <v>487</v>
      </c>
      <c r="S307" s="172" t="s">
        <v>133</v>
      </c>
      <c r="T307" s="173" t="s">
        <v>133</v>
      </c>
      <c r="U307" s="159">
        <v>0</v>
      </c>
      <c r="V307" s="159">
        <f>ROUND(E307*U307,2)</f>
        <v>0</v>
      </c>
      <c r="W307" s="159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 t="s">
        <v>488</v>
      </c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outlineLevel="1">
      <c r="A308" s="157"/>
      <c r="B308" s="158"/>
      <c r="C308" s="183" t="s">
        <v>1105</v>
      </c>
      <c r="D308" s="181"/>
      <c r="E308" s="182">
        <v>1</v>
      </c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 t="s">
        <v>228</v>
      </c>
      <c r="AH308" s="150">
        <v>0</v>
      </c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>
      <c r="A309" s="157"/>
      <c r="B309" s="158"/>
      <c r="C309" s="235"/>
      <c r="D309" s="236"/>
      <c r="E309" s="236"/>
      <c r="F309" s="236"/>
      <c r="G309" s="236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 t="s">
        <v>138</v>
      </c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ht="22.5" outlineLevel="1">
      <c r="A310" s="167">
        <v>79</v>
      </c>
      <c r="B310" s="168" t="s">
        <v>1171</v>
      </c>
      <c r="C310" s="177" t="s">
        <v>1172</v>
      </c>
      <c r="D310" s="169" t="s">
        <v>234</v>
      </c>
      <c r="E310" s="170">
        <v>1</v>
      </c>
      <c r="F310" s="171"/>
      <c r="G310" s="172">
        <f>ROUND(E310*F310,2)</f>
        <v>0</v>
      </c>
      <c r="H310" s="171"/>
      <c r="I310" s="172">
        <f>ROUND(E310*H310,2)</f>
        <v>0</v>
      </c>
      <c r="J310" s="171"/>
      <c r="K310" s="172">
        <f>ROUND(E310*J310,2)</f>
        <v>0</v>
      </c>
      <c r="L310" s="172">
        <v>21</v>
      </c>
      <c r="M310" s="172">
        <f>G310*(1+L310/100)</f>
        <v>0</v>
      </c>
      <c r="N310" s="172">
        <v>1.55E-2</v>
      </c>
      <c r="O310" s="172">
        <f>ROUND(E310*N310,2)</f>
        <v>0.02</v>
      </c>
      <c r="P310" s="172">
        <v>0</v>
      </c>
      <c r="Q310" s="172">
        <f>ROUND(E310*P310,2)</f>
        <v>0</v>
      </c>
      <c r="R310" s="172" t="s">
        <v>487</v>
      </c>
      <c r="S310" s="172" t="s">
        <v>133</v>
      </c>
      <c r="T310" s="173" t="s">
        <v>133</v>
      </c>
      <c r="U310" s="159">
        <v>0</v>
      </c>
      <c r="V310" s="159">
        <f>ROUND(E310*U310,2)</f>
        <v>0</v>
      </c>
      <c r="W310" s="159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 t="s">
        <v>488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>
      <c r="A311" s="157"/>
      <c r="B311" s="158"/>
      <c r="C311" s="183" t="s">
        <v>1105</v>
      </c>
      <c r="D311" s="181"/>
      <c r="E311" s="182">
        <v>1</v>
      </c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 t="s">
        <v>228</v>
      </c>
      <c r="AH311" s="150">
        <v>0</v>
      </c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>
      <c r="A312" s="157"/>
      <c r="B312" s="158"/>
      <c r="C312" s="235"/>
      <c r="D312" s="236"/>
      <c r="E312" s="236"/>
      <c r="F312" s="236"/>
      <c r="G312" s="236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 t="s">
        <v>138</v>
      </c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 ht="22.5" outlineLevel="1">
      <c r="A313" s="167">
        <v>80</v>
      </c>
      <c r="B313" s="168" t="s">
        <v>1173</v>
      </c>
      <c r="C313" s="177" t="s">
        <v>1174</v>
      </c>
      <c r="D313" s="169" t="s">
        <v>234</v>
      </c>
      <c r="E313" s="170">
        <v>3</v>
      </c>
      <c r="F313" s="171"/>
      <c r="G313" s="172">
        <f>ROUND(E313*F313,2)</f>
        <v>0</v>
      </c>
      <c r="H313" s="171"/>
      <c r="I313" s="172">
        <f>ROUND(E313*H313,2)</f>
        <v>0</v>
      </c>
      <c r="J313" s="171"/>
      <c r="K313" s="172">
        <f>ROUND(E313*J313,2)</f>
        <v>0</v>
      </c>
      <c r="L313" s="172">
        <v>21</v>
      </c>
      <c r="M313" s="172">
        <f>G313*(1+L313/100)</f>
        <v>0</v>
      </c>
      <c r="N313" s="172">
        <v>2.6800000000000001E-2</v>
      </c>
      <c r="O313" s="172">
        <f>ROUND(E313*N313,2)</f>
        <v>0.08</v>
      </c>
      <c r="P313" s="172">
        <v>0</v>
      </c>
      <c r="Q313" s="172">
        <f>ROUND(E313*P313,2)</f>
        <v>0</v>
      </c>
      <c r="R313" s="172" t="s">
        <v>487</v>
      </c>
      <c r="S313" s="172" t="s">
        <v>133</v>
      </c>
      <c r="T313" s="173" t="s">
        <v>133</v>
      </c>
      <c r="U313" s="159">
        <v>0</v>
      </c>
      <c r="V313" s="159">
        <f>ROUND(E313*U313,2)</f>
        <v>0</v>
      </c>
      <c r="W313" s="159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 t="s">
        <v>488</v>
      </c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</row>
    <row r="314" spans="1:60" outlineLevel="1">
      <c r="A314" s="157"/>
      <c r="B314" s="158"/>
      <c r="C314" s="183" t="s">
        <v>1175</v>
      </c>
      <c r="D314" s="181"/>
      <c r="E314" s="182">
        <v>3</v>
      </c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 t="s">
        <v>228</v>
      </c>
      <c r="AH314" s="150">
        <v>0</v>
      </c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>
      <c r="A315" s="157"/>
      <c r="B315" s="158"/>
      <c r="C315" s="235"/>
      <c r="D315" s="236"/>
      <c r="E315" s="236"/>
      <c r="F315" s="236"/>
      <c r="G315" s="236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 t="s">
        <v>138</v>
      </c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ht="22.5" outlineLevel="1">
      <c r="A316" s="167">
        <v>81</v>
      </c>
      <c r="B316" s="168" t="s">
        <v>1176</v>
      </c>
      <c r="C316" s="177" t="s">
        <v>1177</v>
      </c>
      <c r="D316" s="169" t="s">
        <v>234</v>
      </c>
      <c r="E316" s="170">
        <v>5</v>
      </c>
      <c r="F316" s="171"/>
      <c r="G316" s="172">
        <f>ROUND(E316*F316,2)</f>
        <v>0</v>
      </c>
      <c r="H316" s="171"/>
      <c r="I316" s="172">
        <f>ROUND(E316*H316,2)</f>
        <v>0</v>
      </c>
      <c r="J316" s="171"/>
      <c r="K316" s="172">
        <f>ROUND(E316*J316,2)</f>
        <v>0</v>
      </c>
      <c r="L316" s="172">
        <v>21</v>
      </c>
      <c r="M316" s="172">
        <f>G316*(1+L316/100)</f>
        <v>0</v>
      </c>
      <c r="N316" s="172">
        <v>2.9100000000000001E-2</v>
      </c>
      <c r="O316" s="172">
        <f>ROUND(E316*N316,2)</f>
        <v>0.15</v>
      </c>
      <c r="P316" s="172">
        <v>0</v>
      </c>
      <c r="Q316" s="172">
        <f>ROUND(E316*P316,2)</f>
        <v>0</v>
      </c>
      <c r="R316" s="172" t="s">
        <v>487</v>
      </c>
      <c r="S316" s="172" t="s">
        <v>133</v>
      </c>
      <c r="T316" s="173" t="s">
        <v>133</v>
      </c>
      <c r="U316" s="159">
        <v>0</v>
      </c>
      <c r="V316" s="159">
        <f>ROUND(E316*U316,2)</f>
        <v>0</v>
      </c>
      <c r="W316" s="159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 t="s">
        <v>488</v>
      </c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outlineLevel="1">
      <c r="A317" s="157"/>
      <c r="B317" s="158"/>
      <c r="C317" s="183" t="s">
        <v>1113</v>
      </c>
      <c r="D317" s="181"/>
      <c r="E317" s="182">
        <v>5</v>
      </c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 t="s">
        <v>228</v>
      </c>
      <c r="AH317" s="150">
        <v>0</v>
      </c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>
      <c r="A318" s="157"/>
      <c r="B318" s="158"/>
      <c r="C318" s="235"/>
      <c r="D318" s="236"/>
      <c r="E318" s="236"/>
      <c r="F318" s="236"/>
      <c r="G318" s="236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 t="s">
        <v>138</v>
      </c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ht="22.5" outlineLevel="1">
      <c r="A319" s="167">
        <v>82</v>
      </c>
      <c r="B319" s="168" t="s">
        <v>1178</v>
      </c>
      <c r="C319" s="177" t="s">
        <v>1179</v>
      </c>
      <c r="D319" s="169" t="s">
        <v>234</v>
      </c>
      <c r="E319" s="170">
        <v>7</v>
      </c>
      <c r="F319" s="171"/>
      <c r="G319" s="172">
        <f>ROUND(E319*F319,2)</f>
        <v>0</v>
      </c>
      <c r="H319" s="171"/>
      <c r="I319" s="172">
        <f>ROUND(E319*H319,2)</f>
        <v>0</v>
      </c>
      <c r="J319" s="171"/>
      <c r="K319" s="172">
        <f>ROUND(E319*J319,2)</f>
        <v>0</v>
      </c>
      <c r="L319" s="172">
        <v>21</v>
      </c>
      <c r="M319" s="172">
        <f>G319*(1+L319/100)</f>
        <v>0</v>
      </c>
      <c r="N319" s="172">
        <v>3.3500000000000002E-2</v>
      </c>
      <c r="O319" s="172">
        <f>ROUND(E319*N319,2)</f>
        <v>0.23</v>
      </c>
      <c r="P319" s="172">
        <v>0</v>
      </c>
      <c r="Q319" s="172">
        <f>ROUND(E319*P319,2)</f>
        <v>0</v>
      </c>
      <c r="R319" s="172" t="s">
        <v>487</v>
      </c>
      <c r="S319" s="172" t="s">
        <v>133</v>
      </c>
      <c r="T319" s="173" t="s">
        <v>133</v>
      </c>
      <c r="U319" s="159">
        <v>0</v>
      </c>
      <c r="V319" s="159">
        <f>ROUND(E319*U319,2)</f>
        <v>0</v>
      </c>
      <c r="W319" s="159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 t="s">
        <v>488</v>
      </c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>
      <c r="A320" s="157"/>
      <c r="B320" s="158"/>
      <c r="C320" s="183" t="s">
        <v>1113</v>
      </c>
      <c r="D320" s="181"/>
      <c r="E320" s="182">
        <v>5</v>
      </c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 t="s">
        <v>228</v>
      </c>
      <c r="AH320" s="150">
        <v>0</v>
      </c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outlineLevel="1">
      <c r="A321" s="157"/>
      <c r="B321" s="158"/>
      <c r="C321" s="183" t="s">
        <v>1114</v>
      </c>
      <c r="D321" s="181"/>
      <c r="E321" s="182">
        <v>2</v>
      </c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 t="s">
        <v>228</v>
      </c>
      <c r="AH321" s="150">
        <v>0</v>
      </c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outlineLevel="1">
      <c r="A322" s="157"/>
      <c r="B322" s="158"/>
      <c r="C322" s="235"/>
      <c r="D322" s="236"/>
      <c r="E322" s="236"/>
      <c r="F322" s="236"/>
      <c r="G322" s="236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 t="s">
        <v>138</v>
      </c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ht="22.5" outlineLevel="1">
      <c r="A323" s="167">
        <v>83</v>
      </c>
      <c r="B323" s="168" t="s">
        <v>1180</v>
      </c>
      <c r="C323" s="177" t="s">
        <v>1181</v>
      </c>
      <c r="D323" s="169" t="s">
        <v>234</v>
      </c>
      <c r="E323" s="170">
        <v>1</v>
      </c>
      <c r="F323" s="171"/>
      <c r="G323" s="172">
        <f>ROUND(E323*F323,2)</f>
        <v>0</v>
      </c>
      <c r="H323" s="171"/>
      <c r="I323" s="172">
        <f>ROUND(E323*H323,2)</f>
        <v>0</v>
      </c>
      <c r="J323" s="171"/>
      <c r="K323" s="172">
        <f>ROUND(E323*J323,2)</f>
        <v>0</v>
      </c>
      <c r="L323" s="172">
        <v>21</v>
      </c>
      <c r="M323" s="172">
        <f>G323*(1+L323/100)</f>
        <v>0</v>
      </c>
      <c r="N323" s="172">
        <v>3.3000000000000002E-2</v>
      </c>
      <c r="O323" s="172">
        <f>ROUND(E323*N323,2)</f>
        <v>0.03</v>
      </c>
      <c r="P323" s="172">
        <v>0</v>
      </c>
      <c r="Q323" s="172">
        <f>ROUND(E323*P323,2)</f>
        <v>0</v>
      </c>
      <c r="R323" s="172" t="s">
        <v>487</v>
      </c>
      <c r="S323" s="172" t="s">
        <v>133</v>
      </c>
      <c r="T323" s="173" t="s">
        <v>133</v>
      </c>
      <c r="U323" s="159">
        <v>0</v>
      </c>
      <c r="V323" s="159">
        <f>ROUND(E323*U323,2)</f>
        <v>0</v>
      </c>
      <c r="W323" s="159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 t="s">
        <v>488</v>
      </c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>
      <c r="A324" s="157"/>
      <c r="B324" s="158"/>
      <c r="C324" s="183" t="s">
        <v>1105</v>
      </c>
      <c r="D324" s="181"/>
      <c r="E324" s="182">
        <v>1</v>
      </c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 t="s">
        <v>228</v>
      </c>
      <c r="AH324" s="150">
        <v>0</v>
      </c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outlineLevel="1">
      <c r="A325" s="157"/>
      <c r="B325" s="158"/>
      <c r="C325" s="235"/>
      <c r="D325" s="236"/>
      <c r="E325" s="236"/>
      <c r="F325" s="236"/>
      <c r="G325" s="236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 t="s">
        <v>138</v>
      </c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ht="22.5" outlineLevel="1">
      <c r="A326" s="167">
        <v>84</v>
      </c>
      <c r="B326" s="168" t="s">
        <v>1182</v>
      </c>
      <c r="C326" s="177" t="s">
        <v>1183</v>
      </c>
      <c r="D326" s="169" t="s">
        <v>234</v>
      </c>
      <c r="E326" s="170">
        <v>1</v>
      </c>
      <c r="F326" s="171"/>
      <c r="G326" s="172">
        <f>ROUND(E326*F326,2)</f>
        <v>0</v>
      </c>
      <c r="H326" s="171"/>
      <c r="I326" s="172">
        <f>ROUND(E326*H326,2)</f>
        <v>0</v>
      </c>
      <c r="J326" s="171"/>
      <c r="K326" s="172">
        <f>ROUND(E326*J326,2)</f>
        <v>0</v>
      </c>
      <c r="L326" s="172">
        <v>21</v>
      </c>
      <c r="M326" s="172">
        <f>G326*(1+L326/100)</f>
        <v>0</v>
      </c>
      <c r="N326" s="172">
        <v>5.7799999999999997E-2</v>
      </c>
      <c r="O326" s="172">
        <f>ROUND(E326*N326,2)</f>
        <v>0.06</v>
      </c>
      <c r="P326" s="172">
        <v>0</v>
      </c>
      <c r="Q326" s="172">
        <f>ROUND(E326*P326,2)</f>
        <v>0</v>
      </c>
      <c r="R326" s="172" t="s">
        <v>487</v>
      </c>
      <c r="S326" s="172" t="s">
        <v>133</v>
      </c>
      <c r="T326" s="173" t="s">
        <v>133</v>
      </c>
      <c r="U326" s="159">
        <v>0</v>
      </c>
      <c r="V326" s="159">
        <f>ROUND(E326*U326,2)</f>
        <v>0</v>
      </c>
      <c r="W326" s="159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 t="s">
        <v>488</v>
      </c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>
      <c r="A327" s="157"/>
      <c r="B327" s="158"/>
      <c r="C327" s="183" t="s">
        <v>1105</v>
      </c>
      <c r="D327" s="181"/>
      <c r="E327" s="182">
        <v>1</v>
      </c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 t="s">
        <v>228</v>
      </c>
      <c r="AH327" s="150">
        <v>0</v>
      </c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>
      <c r="A328" s="157"/>
      <c r="B328" s="158"/>
      <c r="C328" s="235"/>
      <c r="D328" s="236"/>
      <c r="E328" s="236"/>
      <c r="F328" s="236"/>
      <c r="G328" s="236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 t="s">
        <v>138</v>
      </c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ht="22.5" outlineLevel="1">
      <c r="A329" s="167">
        <v>85</v>
      </c>
      <c r="B329" s="168" t="s">
        <v>1184</v>
      </c>
      <c r="C329" s="177" t="s">
        <v>1185</v>
      </c>
      <c r="D329" s="169" t="s">
        <v>234</v>
      </c>
      <c r="E329" s="170">
        <v>1</v>
      </c>
      <c r="F329" s="171"/>
      <c r="G329" s="172">
        <f>ROUND(E329*F329,2)</f>
        <v>0</v>
      </c>
      <c r="H329" s="171"/>
      <c r="I329" s="172">
        <f>ROUND(E329*H329,2)</f>
        <v>0</v>
      </c>
      <c r="J329" s="171"/>
      <c r="K329" s="172">
        <f>ROUND(E329*J329,2)</f>
        <v>0</v>
      </c>
      <c r="L329" s="172">
        <v>21</v>
      </c>
      <c r="M329" s="172">
        <f>G329*(1+L329/100)</f>
        <v>0</v>
      </c>
      <c r="N329" s="172">
        <v>4.7E-2</v>
      </c>
      <c r="O329" s="172">
        <f>ROUND(E329*N329,2)</f>
        <v>0.05</v>
      </c>
      <c r="P329" s="172">
        <v>0</v>
      </c>
      <c r="Q329" s="172">
        <f>ROUND(E329*P329,2)</f>
        <v>0</v>
      </c>
      <c r="R329" s="172" t="s">
        <v>487</v>
      </c>
      <c r="S329" s="172" t="s">
        <v>133</v>
      </c>
      <c r="T329" s="173" t="s">
        <v>133</v>
      </c>
      <c r="U329" s="159">
        <v>0</v>
      </c>
      <c r="V329" s="159">
        <f>ROUND(E329*U329,2)</f>
        <v>0</v>
      </c>
      <c r="W329" s="159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 t="s">
        <v>488</v>
      </c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>
      <c r="A330" s="157"/>
      <c r="B330" s="158"/>
      <c r="C330" s="183" t="s">
        <v>1100</v>
      </c>
      <c r="D330" s="181"/>
      <c r="E330" s="182">
        <v>1</v>
      </c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 t="s">
        <v>228</v>
      </c>
      <c r="AH330" s="150">
        <v>0</v>
      </c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>
      <c r="A331" s="157"/>
      <c r="B331" s="158"/>
      <c r="C331" s="235"/>
      <c r="D331" s="236"/>
      <c r="E331" s="236"/>
      <c r="F331" s="236"/>
      <c r="G331" s="236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 t="s">
        <v>138</v>
      </c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ht="22.5" outlineLevel="1">
      <c r="A332" s="167">
        <v>86</v>
      </c>
      <c r="B332" s="168" t="s">
        <v>1186</v>
      </c>
      <c r="C332" s="177" t="s">
        <v>1187</v>
      </c>
      <c r="D332" s="169" t="s">
        <v>234</v>
      </c>
      <c r="E332" s="170">
        <v>1</v>
      </c>
      <c r="F332" s="171"/>
      <c r="G332" s="172">
        <f>ROUND(E332*F332,2)</f>
        <v>0</v>
      </c>
      <c r="H332" s="171"/>
      <c r="I332" s="172">
        <f>ROUND(E332*H332,2)</f>
        <v>0</v>
      </c>
      <c r="J332" s="171"/>
      <c r="K332" s="172">
        <f>ROUND(E332*J332,2)</f>
        <v>0</v>
      </c>
      <c r="L332" s="172">
        <v>21</v>
      </c>
      <c r="M332" s="172">
        <f>G332*(1+L332/100)</f>
        <v>0</v>
      </c>
      <c r="N332" s="172">
        <v>0.20899999999999999</v>
      </c>
      <c r="O332" s="172">
        <f>ROUND(E332*N332,2)</f>
        <v>0.21</v>
      </c>
      <c r="P332" s="172">
        <v>0</v>
      </c>
      <c r="Q332" s="172">
        <f>ROUND(E332*P332,2)</f>
        <v>0</v>
      </c>
      <c r="R332" s="172"/>
      <c r="S332" s="172" t="s">
        <v>201</v>
      </c>
      <c r="T332" s="173" t="s">
        <v>134</v>
      </c>
      <c r="U332" s="159">
        <v>0</v>
      </c>
      <c r="V332" s="159">
        <f>ROUND(E332*U332,2)</f>
        <v>0</v>
      </c>
      <c r="W332" s="159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 t="s">
        <v>488</v>
      </c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</row>
    <row r="333" spans="1:60" outlineLevel="1">
      <c r="A333" s="157"/>
      <c r="B333" s="158"/>
      <c r="C333" s="183" t="s">
        <v>1105</v>
      </c>
      <c r="D333" s="181"/>
      <c r="E333" s="182">
        <v>1</v>
      </c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 t="s">
        <v>228</v>
      </c>
      <c r="AH333" s="150">
        <v>0</v>
      </c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outlineLevel="1">
      <c r="A334" s="157"/>
      <c r="B334" s="158"/>
      <c r="C334" s="235"/>
      <c r="D334" s="236"/>
      <c r="E334" s="236"/>
      <c r="F334" s="236"/>
      <c r="G334" s="236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 t="s">
        <v>138</v>
      </c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ht="22.5" outlineLevel="1">
      <c r="A335" s="167">
        <v>87</v>
      </c>
      <c r="B335" s="168" t="s">
        <v>743</v>
      </c>
      <c r="C335" s="177" t="s">
        <v>744</v>
      </c>
      <c r="D335" s="169" t="s">
        <v>234</v>
      </c>
      <c r="E335" s="170">
        <v>10</v>
      </c>
      <c r="F335" s="171"/>
      <c r="G335" s="172">
        <f>ROUND(E335*F335,2)</f>
        <v>0</v>
      </c>
      <c r="H335" s="171"/>
      <c r="I335" s="172">
        <f>ROUND(E335*H335,2)</f>
        <v>0</v>
      </c>
      <c r="J335" s="171"/>
      <c r="K335" s="172">
        <f>ROUND(E335*J335,2)</f>
        <v>0</v>
      </c>
      <c r="L335" s="172">
        <v>21</v>
      </c>
      <c r="M335" s="172">
        <f>G335*(1+L335/100)</f>
        <v>0</v>
      </c>
      <c r="N335" s="172">
        <v>0.26600000000000001</v>
      </c>
      <c r="O335" s="172">
        <f>ROUND(E335*N335,2)</f>
        <v>2.66</v>
      </c>
      <c r="P335" s="172">
        <v>0</v>
      </c>
      <c r="Q335" s="172">
        <f>ROUND(E335*P335,2)</f>
        <v>0</v>
      </c>
      <c r="R335" s="172"/>
      <c r="S335" s="172" t="s">
        <v>201</v>
      </c>
      <c r="T335" s="173" t="s">
        <v>134</v>
      </c>
      <c r="U335" s="159">
        <v>0</v>
      </c>
      <c r="V335" s="159">
        <f>ROUND(E335*U335,2)</f>
        <v>0</v>
      </c>
      <c r="W335" s="159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 t="s">
        <v>488</v>
      </c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</row>
    <row r="336" spans="1:60" outlineLevel="1">
      <c r="A336" s="157"/>
      <c r="B336" s="158"/>
      <c r="C336" s="183" t="s">
        <v>1105</v>
      </c>
      <c r="D336" s="181"/>
      <c r="E336" s="182">
        <v>1</v>
      </c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 t="s">
        <v>228</v>
      </c>
      <c r="AH336" s="150">
        <v>0</v>
      </c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</row>
    <row r="337" spans="1:60" outlineLevel="1">
      <c r="A337" s="157"/>
      <c r="B337" s="158"/>
      <c r="C337" s="183" t="s">
        <v>1107</v>
      </c>
      <c r="D337" s="181"/>
      <c r="E337" s="182">
        <v>2</v>
      </c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 t="s">
        <v>228</v>
      </c>
      <c r="AH337" s="150">
        <v>0</v>
      </c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</row>
    <row r="338" spans="1:60" outlineLevel="1">
      <c r="A338" s="157"/>
      <c r="B338" s="158"/>
      <c r="C338" s="183" t="s">
        <v>1150</v>
      </c>
      <c r="D338" s="181"/>
      <c r="E338" s="182">
        <v>1</v>
      </c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 t="s">
        <v>228</v>
      </c>
      <c r="AH338" s="150">
        <v>0</v>
      </c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</row>
    <row r="339" spans="1:60" outlineLevel="1">
      <c r="A339" s="157"/>
      <c r="B339" s="158"/>
      <c r="C339" s="183" t="s">
        <v>1109</v>
      </c>
      <c r="D339" s="181"/>
      <c r="E339" s="182">
        <v>2</v>
      </c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 t="s">
        <v>228</v>
      </c>
      <c r="AH339" s="150">
        <v>0</v>
      </c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</row>
    <row r="340" spans="1:60" outlineLevel="1">
      <c r="A340" s="157"/>
      <c r="B340" s="158"/>
      <c r="C340" s="183" t="s">
        <v>1188</v>
      </c>
      <c r="D340" s="181"/>
      <c r="E340" s="182">
        <v>2</v>
      </c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 t="s">
        <v>228</v>
      </c>
      <c r="AH340" s="150">
        <v>0</v>
      </c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</row>
    <row r="341" spans="1:60" outlineLevel="1">
      <c r="A341" s="157"/>
      <c r="B341" s="158"/>
      <c r="C341" s="183" t="s">
        <v>1111</v>
      </c>
      <c r="D341" s="181"/>
      <c r="E341" s="182">
        <v>2</v>
      </c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 t="s">
        <v>228</v>
      </c>
      <c r="AH341" s="150">
        <v>0</v>
      </c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</row>
    <row r="342" spans="1:60" outlineLevel="1">
      <c r="A342" s="157"/>
      <c r="B342" s="158"/>
      <c r="C342" s="235"/>
      <c r="D342" s="236"/>
      <c r="E342" s="236"/>
      <c r="F342" s="236"/>
      <c r="G342" s="236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 t="s">
        <v>138</v>
      </c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</row>
    <row r="343" spans="1:60" ht="22.5" outlineLevel="1">
      <c r="A343" s="167">
        <v>88</v>
      </c>
      <c r="B343" s="168" t="s">
        <v>1189</v>
      </c>
      <c r="C343" s="177" t="s">
        <v>1190</v>
      </c>
      <c r="D343" s="169" t="s">
        <v>234</v>
      </c>
      <c r="E343" s="170">
        <v>1</v>
      </c>
      <c r="F343" s="171"/>
      <c r="G343" s="172">
        <f>ROUND(E343*F343,2)</f>
        <v>0</v>
      </c>
      <c r="H343" s="171"/>
      <c r="I343" s="172">
        <f>ROUND(E343*H343,2)</f>
        <v>0</v>
      </c>
      <c r="J343" s="171"/>
      <c r="K343" s="172">
        <f>ROUND(E343*J343,2)</f>
        <v>0</v>
      </c>
      <c r="L343" s="172">
        <v>21</v>
      </c>
      <c r="M343" s="172">
        <f>G343*(1+L343/100)</f>
        <v>0</v>
      </c>
      <c r="N343" s="172">
        <v>0.26600000000000001</v>
      </c>
      <c r="O343" s="172">
        <f>ROUND(E343*N343,2)</f>
        <v>0.27</v>
      </c>
      <c r="P343" s="172">
        <v>0</v>
      </c>
      <c r="Q343" s="172">
        <f>ROUND(E343*P343,2)</f>
        <v>0</v>
      </c>
      <c r="R343" s="172"/>
      <c r="S343" s="172" t="s">
        <v>201</v>
      </c>
      <c r="T343" s="173" t="s">
        <v>134</v>
      </c>
      <c r="U343" s="159">
        <v>0</v>
      </c>
      <c r="V343" s="159">
        <f>ROUND(E343*U343,2)</f>
        <v>0</v>
      </c>
      <c r="W343" s="159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 t="s">
        <v>488</v>
      </c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</row>
    <row r="344" spans="1:60" outlineLevel="1">
      <c r="A344" s="157"/>
      <c r="B344" s="158"/>
      <c r="C344" s="183" t="s">
        <v>1105</v>
      </c>
      <c r="D344" s="181"/>
      <c r="E344" s="182">
        <v>1</v>
      </c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 t="s">
        <v>228</v>
      </c>
      <c r="AH344" s="150">
        <v>0</v>
      </c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</row>
    <row r="345" spans="1:60" outlineLevel="1">
      <c r="A345" s="157"/>
      <c r="B345" s="158"/>
      <c r="C345" s="235"/>
      <c r="D345" s="236"/>
      <c r="E345" s="236"/>
      <c r="F345" s="236"/>
      <c r="G345" s="236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 t="s">
        <v>138</v>
      </c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</row>
    <row r="346" spans="1:60" ht="22.5" outlineLevel="1">
      <c r="A346" s="167">
        <v>89</v>
      </c>
      <c r="B346" s="168" t="s">
        <v>1191</v>
      </c>
      <c r="C346" s="177" t="s">
        <v>1192</v>
      </c>
      <c r="D346" s="169" t="s">
        <v>234</v>
      </c>
      <c r="E346" s="170">
        <v>1</v>
      </c>
      <c r="F346" s="171"/>
      <c r="G346" s="172">
        <f>ROUND(E346*F346,2)</f>
        <v>0</v>
      </c>
      <c r="H346" s="171"/>
      <c r="I346" s="172">
        <f>ROUND(E346*H346,2)</f>
        <v>0</v>
      </c>
      <c r="J346" s="171"/>
      <c r="K346" s="172">
        <f>ROUND(E346*J346,2)</f>
        <v>0</v>
      </c>
      <c r="L346" s="172">
        <v>21</v>
      </c>
      <c r="M346" s="172">
        <f>G346*(1+L346/100)</f>
        <v>0</v>
      </c>
      <c r="N346" s="172">
        <v>5.1799999999999999E-2</v>
      </c>
      <c r="O346" s="172">
        <f>ROUND(E346*N346,2)</f>
        <v>0.05</v>
      </c>
      <c r="P346" s="172">
        <v>0</v>
      </c>
      <c r="Q346" s="172">
        <f>ROUND(E346*P346,2)</f>
        <v>0</v>
      </c>
      <c r="R346" s="172"/>
      <c r="S346" s="172" t="s">
        <v>201</v>
      </c>
      <c r="T346" s="173" t="s">
        <v>134</v>
      </c>
      <c r="U346" s="159">
        <v>0</v>
      </c>
      <c r="V346" s="159">
        <f>ROUND(E346*U346,2)</f>
        <v>0</v>
      </c>
      <c r="W346" s="159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 t="s">
        <v>488</v>
      </c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</row>
    <row r="347" spans="1:60" outlineLevel="1">
      <c r="A347" s="157"/>
      <c r="B347" s="158"/>
      <c r="C347" s="183" t="s">
        <v>983</v>
      </c>
      <c r="D347" s="181"/>
      <c r="E347" s="182">
        <v>1</v>
      </c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 t="s">
        <v>228</v>
      </c>
      <c r="AH347" s="150">
        <v>0</v>
      </c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</row>
    <row r="348" spans="1:60" outlineLevel="1">
      <c r="A348" s="157"/>
      <c r="B348" s="158"/>
      <c r="C348" s="235"/>
      <c r="D348" s="236"/>
      <c r="E348" s="236"/>
      <c r="F348" s="236"/>
      <c r="G348" s="236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 t="s">
        <v>138</v>
      </c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</row>
    <row r="349" spans="1:60" ht="22.5" outlineLevel="1">
      <c r="A349" s="167">
        <v>90</v>
      </c>
      <c r="B349" s="168" t="s">
        <v>1193</v>
      </c>
      <c r="C349" s="177" t="s">
        <v>1194</v>
      </c>
      <c r="D349" s="169" t="s">
        <v>234</v>
      </c>
      <c r="E349" s="170">
        <v>2</v>
      </c>
      <c r="F349" s="171"/>
      <c r="G349" s="172">
        <f>ROUND(E349*F349,2)</f>
        <v>0</v>
      </c>
      <c r="H349" s="171"/>
      <c r="I349" s="172">
        <f>ROUND(E349*H349,2)</f>
        <v>0</v>
      </c>
      <c r="J349" s="171"/>
      <c r="K349" s="172">
        <f>ROUND(E349*J349,2)</f>
        <v>0</v>
      </c>
      <c r="L349" s="172">
        <v>21</v>
      </c>
      <c r="M349" s="172">
        <f>G349*(1+L349/100)</f>
        <v>0</v>
      </c>
      <c r="N349" s="172">
        <v>8.8000000000000005E-3</v>
      </c>
      <c r="O349" s="172">
        <f>ROUND(E349*N349,2)</f>
        <v>0.02</v>
      </c>
      <c r="P349" s="172">
        <v>0</v>
      </c>
      <c r="Q349" s="172">
        <f>ROUND(E349*P349,2)</f>
        <v>0</v>
      </c>
      <c r="R349" s="172" t="s">
        <v>487</v>
      </c>
      <c r="S349" s="172" t="s">
        <v>133</v>
      </c>
      <c r="T349" s="173" t="s">
        <v>133</v>
      </c>
      <c r="U349" s="159">
        <v>0</v>
      </c>
      <c r="V349" s="159">
        <f>ROUND(E349*U349,2)</f>
        <v>0</v>
      </c>
      <c r="W349" s="159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 t="s">
        <v>488</v>
      </c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</row>
    <row r="350" spans="1:60" outlineLevel="1">
      <c r="A350" s="157"/>
      <c r="B350" s="158"/>
      <c r="C350" s="233" t="s">
        <v>779</v>
      </c>
      <c r="D350" s="234"/>
      <c r="E350" s="234"/>
      <c r="F350" s="234"/>
      <c r="G350" s="234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 t="s">
        <v>136</v>
      </c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</row>
    <row r="351" spans="1:60" outlineLevel="1">
      <c r="A351" s="157"/>
      <c r="B351" s="158"/>
      <c r="C351" s="183" t="s">
        <v>1127</v>
      </c>
      <c r="D351" s="181"/>
      <c r="E351" s="182">
        <v>2</v>
      </c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 t="s">
        <v>228</v>
      </c>
      <c r="AH351" s="150">
        <v>0</v>
      </c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</row>
    <row r="352" spans="1:60" outlineLevel="1">
      <c r="A352" s="157"/>
      <c r="B352" s="158"/>
      <c r="C352" s="235"/>
      <c r="D352" s="236"/>
      <c r="E352" s="236"/>
      <c r="F352" s="236"/>
      <c r="G352" s="236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 t="s">
        <v>138</v>
      </c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</row>
    <row r="353" spans="1:60" ht="22.5" outlineLevel="1">
      <c r="A353" s="167">
        <v>91</v>
      </c>
      <c r="B353" s="168" t="s">
        <v>774</v>
      </c>
      <c r="C353" s="177" t="s">
        <v>775</v>
      </c>
      <c r="D353" s="169" t="s">
        <v>234</v>
      </c>
      <c r="E353" s="170">
        <v>2</v>
      </c>
      <c r="F353" s="171"/>
      <c r="G353" s="172">
        <f>ROUND(E353*F353,2)</f>
        <v>0</v>
      </c>
      <c r="H353" s="171"/>
      <c r="I353" s="172">
        <f>ROUND(E353*H353,2)</f>
        <v>0</v>
      </c>
      <c r="J353" s="171"/>
      <c r="K353" s="172">
        <f>ROUND(E353*J353,2)</f>
        <v>0</v>
      </c>
      <c r="L353" s="172">
        <v>21</v>
      </c>
      <c r="M353" s="172">
        <f>G353*(1+L353/100)</f>
        <v>0</v>
      </c>
      <c r="N353" s="172">
        <v>1.6E-2</v>
      </c>
      <c r="O353" s="172">
        <f>ROUND(E353*N353,2)</f>
        <v>0.03</v>
      </c>
      <c r="P353" s="172">
        <v>0</v>
      </c>
      <c r="Q353" s="172">
        <f>ROUND(E353*P353,2)</f>
        <v>0</v>
      </c>
      <c r="R353" s="172" t="s">
        <v>487</v>
      </c>
      <c r="S353" s="172" t="s">
        <v>133</v>
      </c>
      <c r="T353" s="173" t="s">
        <v>133</v>
      </c>
      <c r="U353" s="159">
        <v>0</v>
      </c>
      <c r="V353" s="159">
        <f>ROUND(E353*U353,2)</f>
        <v>0</v>
      </c>
      <c r="W353" s="159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 t="s">
        <v>488</v>
      </c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</row>
    <row r="354" spans="1:60" outlineLevel="1">
      <c r="A354" s="157"/>
      <c r="B354" s="158"/>
      <c r="C354" s="233" t="s">
        <v>776</v>
      </c>
      <c r="D354" s="234"/>
      <c r="E354" s="234"/>
      <c r="F354" s="234"/>
      <c r="G354" s="234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 t="s">
        <v>136</v>
      </c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</row>
    <row r="355" spans="1:60" outlineLevel="1">
      <c r="A355" s="157"/>
      <c r="B355" s="158"/>
      <c r="C355" s="183" t="s">
        <v>1114</v>
      </c>
      <c r="D355" s="181"/>
      <c r="E355" s="182">
        <v>2</v>
      </c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 t="s">
        <v>228</v>
      </c>
      <c r="AH355" s="150">
        <v>0</v>
      </c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</row>
    <row r="356" spans="1:60" outlineLevel="1">
      <c r="A356" s="157"/>
      <c r="B356" s="158"/>
      <c r="C356" s="235"/>
      <c r="D356" s="236"/>
      <c r="E356" s="236"/>
      <c r="F356" s="236"/>
      <c r="G356" s="236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 t="s">
        <v>138</v>
      </c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</row>
    <row r="357" spans="1:60" ht="22.5" outlineLevel="1">
      <c r="A357" s="167">
        <v>92</v>
      </c>
      <c r="B357" s="168" t="s">
        <v>1195</v>
      </c>
      <c r="C357" s="177" t="s">
        <v>1196</v>
      </c>
      <c r="D357" s="169" t="s">
        <v>234</v>
      </c>
      <c r="E357" s="170">
        <v>1</v>
      </c>
      <c r="F357" s="171"/>
      <c r="G357" s="172">
        <f>ROUND(E357*F357,2)</f>
        <v>0</v>
      </c>
      <c r="H357" s="171"/>
      <c r="I357" s="172">
        <f>ROUND(E357*H357,2)</f>
        <v>0</v>
      </c>
      <c r="J357" s="171"/>
      <c r="K357" s="172">
        <f>ROUND(E357*J357,2)</f>
        <v>0</v>
      </c>
      <c r="L357" s="172">
        <v>21</v>
      </c>
      <c r="M357" s="172">
        <f>G357*(1+L357/100)</f>
        <v>0</v>
      </c>
      <c r="N357" s="172">
        <v>1.8599999999999998E-2</v>
      </c>
      <c r="O357" s="172">
        <f>ROUND(E357*N357,2)</f>
        <v>0.02</v>
      </c>
      <c r="P357" s="172">
        <v>0</v>
      </c>
      <c r="Q357" s="172">
        <f>ROUND(E357*P357,2)</f>
        <v>0</v>
      </c>
      <c r="R357" s="172" t="s">
        <v>487</v>
      </c>
      <c r="S357" s="172" t="s">
        <v>133</v>
      </c>
      <c r="T357" s="173" t="s">
        <v>133</v>
      </c>
      <c r="U357" s="159">
        <v>0</v>
      </c>
      <c r="V357" s="159">
        <f>ROUND(E357*U357,2)</f>
        <v>0</v>
      </c>
      <c r="W357" s="159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 t="s">
        <v>488</v>
      </c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</row>
    <row r="358" spans="1:60" outlineLevel="1">
      <c r="A358" s="157"/>
      <c r="B358" s="158"/>
      <c r="C358" s="233" t="s">
        <v>779</v>
      </c>
      <c r="D358" s="234"/>
      <c r="E358" s="234"/>
      <c r="F358" s="234"/>
      <c r="G358" s="234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 t="s">
        <v>136</v>
      </c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</row>
    <row r="359" spans="1:60" outlineLevel="1">
      <c r="A359" s="157"/>
      <c r="B359" s="158"/>
      <c r="C359" s="183" t="s">
        <v>1105</v>
      </c>
      <c r="D359" s="181"/>
      <c r="E359" s="182">
        <v>1</v>
      </c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 t="s">
        <v>228</v>
      </c>
      <c r="AH359" s="150">
        <v>0</v>
      </c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</row>
    <row r="360" spans="1:60" outlineLevel="1">
      <c r="A360" s="157"/>
      <c r="B360" s="158"/>
      <c r="C360" s="235"/>
      <c r="D360" s="236"/>
      <c r="E360" s="236"/>
      <c r="F360" s="236"/>
      <c r="G360" s="236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 t="s">
        <v>138</v>
      </c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</row>
    <row r="361" spans="1:60" ht="22.5" outlineLevel="1">
      <c r="A361" s="167">
        <v>93</v>
      </c>
      <c r="B361" s="168" t="s">
        <v>1197</v>
      </c>
      <c r="C361" s="177" t="s">
        <v>1198</v>
      </c>
      <c r="D361" s="169" t="s">
        <v>234</v>
      </c>
      <c r="E361" s="170">
        <v>2</v>
      </c>
      <c r="F361" s="171"/>
      <c r="G361" s="172">
        <f>ROUND(E361*F361,2)</f>
        <v>0</v>
      </c>
      <c r="H361" s="171"/>
      <c r="I361" s="172">
        <f>ROUND(E361*H361,2)</f>
        <v>0</v>
      </c>
      <c r="J361" s="171"/>
      <c r="K361" s="172">
        <f>ROUND(E361*J361,2)</f>
        <v>0</v>
      </c>
      <c r="L361" s="172">
        <v>21</v>
      </c>
      <c r="M361" s="172">
        <f>G361*(1+L361/100)</f>
        <v>0</v>
      </c>
      <c r="N361" s="172">
        <v>7.3000000000000001E-3</v>
      </c>
      <c r="O361" s="172">
        <f>ROUND(E361*N361,2)</f>
        <v>0.01</v>
      </c>
      <c r="P361" s="172">
        <v>0</v>
      </c>
      <c r="Q361" s="172">
        <f>ROUND(E361*P361,2)</f>
        <v>0</v>
      </c>
      <c r="R361" s="172" t="s">
        <v>487</v>
      </c>
      <c r="S361" s="172" t="s">
        <v>133</v>
      </c>
      <c r="T361" s="173" t="s">
        <v>133</v>
      </c>
      <c r="U361" s="159">
        <v>0</v>
      </c>
      <c r="V361" s="159">
        <f>ROUND(E361*U361,2)</f>
        <v>0</v>
      </c>
      <c r="W361" s="159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 t="s">
        <v>488</v>
      </c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</row>
    <row r="362" spans="1:60" outlineLevel="1">
      <c r="A362" s="157"/>
      <c r="B362" s="158"/>
      <c r="C362" s="183" t="s">
        <v>1127</v>
      </c>
      <c r="D362" s="181"/>
      <c r="E362" s="182">
        <v>2</v>
      </c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 t="s">
        <v>228</v>
      </c>
      <c r="AH362" s="150">
        <v>0</v>
      </c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</row>
    <row r="363" spans="1:60" outlineLevel="1">
      <c r="A363" s="157"/>
      <c r="B363" s="158"/>
      <c r="C363" s="235"/>
      <c r="D363" s="236"/>
      <c r="E363" s="236"/>
      <c r="F363" s="236"/>
      <c r="G363" s="236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0"/>
      <c r="Y363" s="150"/>
      <c r="Z363" s="150"/>
      <c r="AA363" s="150"/>
      <c r="AB363" s="150"/>
      <c r="AC363" s="150"/>
      <c r="AD363" s="150"/>
      <c r="AE363" s="150"/>
      <c r="AF363" s="150"/>
      <c r="AG363" s="150" t="s">
        <v>138</v>
      </c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</row>
    <row r="364" spans="1:60" ht="22.5" outlineLevel="1">
      <c r="A364" s="167">
        <v>94</v>
      </c>
      <c r="B364" s="168" t="s">
        <v>1199</v>
      </c>
      <c r="C364" s="177" t="s">
        <v>1200</v>
      </c>
      <c r="D364" s="169" t="s">
        <v>234</v>
      </c>
      <c r="E364" s="170">
        <v>2</v>
      </c>
      <c r="F364" s="171"/>
      <c r="G364" s="172">
        <f>ROUND(E364*F364,2)</f>
        <v>0</v>
      </c>
      <c r="H364" s="171"/>
      <c r="I364" s="172">
        <f>ROUND(E364*H364,2)</f>
        <v>0</v>
      </c>
      <c r="J364" s="171"/>
      <c r="K364" s="172">
        <f>ROUND(E364*J364,2)</f>
        <v>0</v>
      </c>
      <c r="L364" s="172">
        <v>21</v>
      </c>
      <c r="M364" s="172">
        <f>G364*(1+L364/100)</f>
        <v>0</v>
      </c>
      <c r="N364" s="172">
        <v>1.38E-2</v>
      </c>
      <c r="O364" s="172">
        <f>ROUND(E364*N364,2)</f>
        <v>0.03</v>
      </c>
      <c r="P364" s="172">
        <v>0</v>
      </c>
      <c r="Q364" s="172">
        <f>ROUND(E364*P364,2)</f>
        <v>0</v>
      </c>
      <c r="R364" s="172" t="s">
        <v>487</v>
      </c>
      <c r="S364" s="172" t="s">
        <v>133</v>
      </c>
      <c r="T364" s="173" t="s">
        <v>133</v>
      </c>
      <c r="U364" s="159">
        <v>0</v>
      </c>
      <c r="V364" s="159">
        <f>ROUND(E364*U364,2)</f>
        <v>0</v>
      </c>
      <c r="W364" s="159"/>
      <c r="X364" s="150"/>
      <c r="Y364" s="150"/>
      <c r="Z364" s="150"/>
      <c r="AA364" s="150"/>
      <c r="AB364" s="150"/>
      <c r="AC364" s="150"/>
      <c r="AD364" s="150"/>
      <c r="AE364" s="150"/>
      <c r="AF364" s="150"/>
      <c r="AG364" s="150" t="s">
        <v>488</v>
      </c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</row>
    <row r="365" spans="1:60" outlineLevel="1">
      <c r="A365" s="157"/>
      <c r="B365" s="158"/>
      <c r="C365" s="183" t="s">
        <v>1114</v>
      </c>
      <c r="D365" s="181"/>
      <c r="E365" s="182">
        <v>2</v>
      </c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0"/>
      <c r="Y365" s="150"/>
      <c r="Z365" s="150"/>
      <c r="AA365" s="150"/>
      <c r="AB365" s="150"/>
      <c r="AC365" s="150"/>
      <c r="AD365" s="150"/>
      <c r="AE365" s="150"/>
      <c r="AF365" s="150"/>
      <c r="AG365" s="150" t="s">
        <v>228</v>
      </c>
      <c r="AH365" s="150">
        <v>0</v>
      </c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</row>
    <row r="366" spans="1:60" outlineLevel="1">
      <c r="A366" s="157"/>
      <c r="B366" s="158"/>
      <c r="C366" s="235"/>
      <c r="D366" s="236"/>
      <c r="E366" s="236"/>
      <c r="F366" s="236"/>
      <c r="G366" s="236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 t="s">
        <v>138</v>
      </c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</row>
    <row r="367" spans="1:60" outlineLevel="1">
      <c r="A367" s="167">
        <v>95</v>
      </c>
      <c r="B367" s="168" t="s">
        <v>1201</v>
      </c>
      <c r="C367" s="177" t="s">
        <v>1202</v>
      </c>
      <c r="D367" s="169" t="s">
        <v>234</v>
      </c>
      <c r="E367" s="170">
        <v>1</v>
      </c>
      <c r="F367" s="171"/>
      <c r="G367" s="172">
        <f>ROUND(E367*F367,2)</f>
        <v>0</v>
      </c>
      <c r="H367" s="171"/>
      <c r="I367" s="172">
        <f>ROUND(E367*H367,2)</f>
        <v>0</v>
      </c>
      <c r="J367" s="171"/>
      <c r="K367" s="172">
        <f>ROUND(E367*J367,2)</f>
        <v>0</v>
      </c>
      <c r="L367" s="172">
        <v>21</v>
      </c>
      <c r="M367" s="172">
        <f>G367*(1+L367/100)</f>
        <v>0</v>
      </c>
      <c r="N367" s="172">
        <v>4.3999999999999997E-2</v>
      </c>
      <c r="O367" s="172">
        <f>ROUND(E367*N367,2)</f>
        <v>0.04</v>
      </c>
      <c r="P367" s="172">
        <v>0</v>
      </c>
      <c r="Q367" s="172">
        <f>ROUND(E367*P367,2)</f>
        <v>0</v>
      </c>
      <c r="R367" s="172"/>
      <c r="S367" s="172" t="s">
        <v>201</v>
      </c>
      <c r="T367" s="173" t="s">
        <v>133</v>
      </c>
      <c r="U367" s="159">
        <v>0</v>
      </c>
      <c r="V367" s="159">
        <f>ROUND(E367*U367,2)</f>
        <v>0</v>
      </c>
      <c r="W367" s="159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 t="s">
        <v>488</v>
      </c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</row>
    <row r="368" spans="1:60" outlineLevel="1">
      <c r="A368" s="157"/>
      <c r="B368" s="158"/>
      <c r="C368" s="183" t="s">
        <v>1100</v>
      </c>
      <c r="D368" s="181"/>
      <c r="E368" s="182">
        <v>1</v>
      </c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 t="s">
        <v>228</v>
      </c>
      <c r="AH368" s="150">
        <v>0</v>
      </c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</row>
    <row r="369" spans="1:60" outlineLevel="1">
      <c r="A369" s="157"/>
      <c r="B369" s="158"/>
      <c r="C369" s="235"/>
      <c r="D369" s="236"/>
      <c r="E369" s="236"/>
      <c r="F369" s="236"/>
      <c r="G369" s="236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 t="s">
        <v>138</v>
      </c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</row>
    <row r="370" spans="1:60" ht="22.5" outlineLevel="1">
      <c r="A370" s="167">
        <v>96</v>
      </c>
      <c r="B370" s="168" t="s">
        <v>1203</v>
      </c>
      <c r="C370" s="177" t="s">
        <v>1204</v>
      </c>
      <c r="D370" s="169" t="s">
        <v>234</v>
      </c>
      <c r="E370" s="170">
        <v>1</v>
      </c>
      <c r="F370" s="171"/>
      <c r="G370" s="172">
        <f>ROUND(E370*F370,2)</f>
        <v>0</v>
      </c>
      <c r="H370" s="171"/>
      <c r="I370" s="172">
        <f>ROUND(E370*H370,2)</f>
        <v>0</v>
      </c>
      <c r="J370" s="171"/>
      <c r="K370" s="172">
        <f>ROUND(E370*J370,2)</f>
        <v>0</v>
      </c>
      <c r="L370" s="172">
        <v>21</v>
      </c>
      <c r="M370" s="172">
        <f>G370*(1+L370/100)</f>
        <v>0</v>
      </c>
      <c r="N370" s="172">
        <v>1.2500000000000001E-2</v>
      </c>
      <c r="O370" s="172">
        <f>ROUND(E370*N370,2)</f>
        <v>0.01</v>
      </c>
      <c r="P370" s="172">
        <v>0</v>
      </c>
      <c r="Q370" s="172">
        <f>ROUND(E370*P370,2)</f>
        <v>0</v>
      </c>
      <c r="R370" s="172" t="s">
        <v>487</v>
      </c>
      <c r="S370" s="172" t="s">
        <v>133</v>
      </c>
      <c r="T370" s="173" t="s">
        <v>133</v>
      </c>
      <c r="U370" s="159">
        <v>0</v>
      </c>
      <c r="V370" s="159">
        <f>ROUND(E370*U370,2)</f>
        <v>0</v>
      </c>
      <c r="W370" s="159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 t="s">
        <v>488</v>
      </c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</row>
    <row r="371" spans="1:60" outlineLevel="1">
      <c r="A371" s="157"/>
      <c r="B371" s="158"/>
      <c r="C371" s="183" t="s">
        <v>1105</v>
      </c>
      <c r="D371" s="181"/>
      <c r="E371" s="182">
        <v>1</v>
      </c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 t="s">
        <v>228</v>
      </c>
      <c r="AH371" s="150">
        <v>0</v>
      </c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</row>
    <row r="372" spans="1:60" outlineLevel="1">
      <c r="A372" s="157"/>
      <c r="B372" s="158"/>
      <c r="C372" s="235"/>
      <c r="D372" s="236"/>
      <c r="E372" s="236"/>
      <c r="F372" s="236"/>
      <c r="G372" s="236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 t="s">
        <v>138</v>
      </c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</row>
    <row r="373" spans="1:60" ht="22.5" outlineLevel="1">
      <c r="A373" s="167">
        <v>97</v>
      </c>
      <c r="B373" s="168" t="s">
        <v>1205</v>
      </c>
      <c r="C373" s="177" t="s">
        <v>1206</v>
      </c>
      <c r="D373" s="169" t="s">
        <v>234</v>
      </c>
      <c r="E373" s="170">
        <v>1</v>
      </c>
      <c r="F373" s="171"/>
      <c r="G373" s="172">
        <f>ROUND(E373*F373,2)</f>
        <v>0</v>
      </c>
      <c r="H373" s="171"/>
      <c r="I373" s="172">
        <f>ROUND(E373*H373,2)</f>
        <v>0</v>
      </c>
      <c r="J373" s="171"/>
      <c r="K373" s="172">
        <f>ROUND(E373*J373,2)</f>
        <v>0</v>
      </c>
      <c r="L373" s="172">
        <v>21</v>
      </c>
      <c r="M373" s="172">
        <f>G373*(1+L373/100)</f>
        <v>0</v>
      </c>
      <c r="N373" s="172">
        <v>8.9999999999999993E-3</v>
      </c>
      <c r="O373" s="172">
        <f>ROUND(E373*N373,2)</f>
        <v>0.01</v>
      </c>
      <c r="P373" s="172">
        <v>0</v>
      </c>
      <c r="Q373" s="172">
        <f>ROUND(E373*P373,2)</f>
        <v>0</v>
      </c>
      <c r="R373" s="172" t="s">
        <v>487</v>
      </c>
      <c r="S373" s="172" t="s">
        <v>133</v>
      </c>
      <c r="T373" s="173" t="s">
        <v>133</v>
      </c>
      <c r="U373" s="159">
        <v>0</v>
      </c>
      <c r="V373" s="159">
        <f>ROUND(E373*U373,2)</f>
        <v>0</v>
      </c>
      <c r="W373" s="159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 t="s">
        <v>488</v>
      </c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</row>
    <row r="374" spans="1:60" outlineLevel="1">
      <c r="A374" s="157"/>
      <c r="B374" s="158"/>
      <c r="C374" s="183" t="s">
        <v>1105</v>
      </c>
      <c r="D374" s="181"/>
      <c r="E374" s="182">
        <v>1</v>
      </c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 t="s">
        <v>228</v>
      </c>
      <c r="AH374" s="150">
        <v>0</v>
      </c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</row>
    <row r="375" spans="1:60" outlineLevel="1">
      <c r="A375" s="157"/>
      <c r="B375" s="158"/>
      <c r="C375" s="235"/>
      <c r="D375" s="236"/>
      <c r="E375" s="236"/>
      <c r="F375" s="236"/>
      <c r="G375" s="236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 t="s">
        <v>138</v>
      </c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</row>
    <row r="376" spans="1:60" ht="22.5" outlineLevel="1">
      <c r="A376" s="167">
        <v>98</v>
      </c>
      <c r="B376" s="168" t="s">
        <v>1207</v>
      </c>
      <c r="C376" s="177" t="s">
        <v>1208</v>
      </c>
      <c r="D376" s="169" t="s">
        <v>234</v>
      </c>
      <c r="E376" s="170">
        <v>3</v>
      </c>
      <c r="F376" s="171"/>
      <c r="G376" s="172">
        <f>ROUND(E376*F376,2)</f>
        <v>0</v>
      </c>
      <c r="H376" s="171"/>
      <c r="I376" s="172">
        <f>ROUND(E376*H376,2)</f>
        <v>0</v>
      </c>
      <c r="J376" s="171"/>
      <c r="K376" s="172">
        <f>ROUND(E376*J376,2)</f>
        <v>0</v>
      </c>
      <c r="L376" s="172">
        <v>21</v>
      </c>
      <c r="M376" s="172">
        <f>G376*(1+L376/100)</f>
        <v>0</v>
      </c>
      <c r="N376" s="172">
        <v>1.21E-2</v>
      </c>
      <c r="O376" s="172">
        <f>ROUND(E376*N376,2)</f>
        <v>0.04</v>
      </c>
      <c r="P376" s="172">
        <v>0</v>
      </c>
      <c r="Q376" s="172">
        <f>ROUND(E376*P376,2)</f>
        <v>0</v>
      </c>
      <c r="R376" s="172" t="s">
        <v>487</v>
      </c>
      <c r="S376" s="172" t="s">
        <v>133</v>
      </c>
      <c r="T376" s="173" t="s">
        <v>133</v>
      </c>
      <c r="U376" s="159">
        <v>0</v>
      </c>
      <c r="V376" s="159">
        <f>ROUND(E376*U376,2)</f>
        <v>0</v>
      </c>
      <c r="W376" s="159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 t="s">
        <v>488</v>
      </c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</row>
    <row r="377" spans="1:60" outlineLevel="1">
      <c r="A377" s="157"/>
      <c r="B377" s="158"/>
      <c r="C377" s="233" t="s">
        <v>1209</v>
      </c>
      <c r="D377" s="234"/>
      <c r="E377" s="234"/>
      <c r="F377" s="234"/>
      <c r="G377" s="234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 t="s">
        <v>136</v>
      </c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</row>
    <row r="378" spans="1:60" outlineLevel="1">
      <c r="A378" s="157"/>
      <c r="B378" s="158"/>
      <c r="C378" s="183" t="s">
        <v>1175</v>
      </c>
      <c r="D378" s="181"/>
      <c r="E378" s="182">
        <v>3</v>
      </c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 t="s">
        <v>228</v>
      </c>
      <c r="AH378" s="150">
        <v>0</v>
      </c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</row>
    <row r="379" spans="1:60" outlineLevel="1">
      <c r="A379" s="157"/>
      <c r="B379" s="158"/>
      <c r="C379" s="235"/>
      <c r="D379" s="236"/>
      <c r="E379" s="236"/>
      <c r="F379" s="236"/>
      <c r="G379" s="236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 t="s">
        <v>138</v>
      </c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</row>
    <row r="380" spans="1:60" ht="22.5" outlineLevel="1">
      <c r="A380" s="167">
        <v>99</v>
      </c>
      <c r="B380" s="168" t="s">
        <v>1210</v>
      </c>
      <c r="C380" s="177" t="s">
        <v>1211</v>
      </c>
      <c r="D380" s="169" t="s">
        <v>234</v>
      </c>
      <c r="E380" s="170">
        <v>10</v>
      </c>
      <c r="F380" s="171"/>
      <c r="G380" s="172">
        <f>ROUND(E380*F380,2)</f>
        <v>0</v>
      </c>
      <c r="H380" s="171"/>
      <c r="I380" s="172">
        <f>ROUND(E380*H380,2)</f>
        <v>0</v>
      </c>
      <c r="J380" s="171"/>
      <c r="K380" s="172">
        <f>ROUND(E380*J380,2)</f>
        <v>0</v>
      </c>
      <c r="L380" s="172">
        <v>21</v>
      </c>
      <c r="M380" s="172">
        <f>G380*(1+L380/100)</f>
        <v>0</v>
      </c>
      <c r="N380" s="172">
        <v>2.3599999999999999E-2</v>
      </c>
      <c r="O380" s="172">
        <f>ROUND(E380*N380,2)</f>
        <v>0.24</v>
      </c>
      <c r="P380" s="172">
        <v>0</v>
      </c>
      <c r="Q380" s="172">
        <f>ROUND(E380*P380,2)</f>
        <v>0</v>
      </c>
      <c r="R380" s="172" t="s">
        <v>487</v>
      </c>
      <c r="S380" s="172" t="s">
        <v>133</v>
      </c>
      <c r="T380" s="173" t="s">
        <v>133</v>
      </c>
      <c r="U380" s="159">
        <v>0</v>
      </c>
      <c r="V380" s="159">
        <f>ROUND(E380*U380,2)</f>
        <v>0</v>
      </c>
      <c r="W380" s="159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 t="s">
        <v>488</v>
      </c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</row>
    <row r="381" spans="1:60" outlineLevel="1">
      <c r="A381" s="157"/>
      <c r="B381" s="158"/>
      <c r="C381" s="233" t="s">
        <v>1209</v>
      </c>
      <c r="D381" s="234"/>
      <c r="E381" s="234"/>
      <c r="F381" s="234"/>
      <c r="G381" s="234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0"/>
      <c r="Y381" s="150"/>
      <c r="Z381" s="150"/>
      <c r="AA381" s="150"/>
      <c r="AB381" s="150"/>
      <c r="AC381" s="150"/>
      <c r="AD381" s="150"/>
      <c r="AE381" s="150"/>
      <c r="AF381" s="150"/>
      <c r="AG381" s="150" t="s">
        <v>136</v>
      </c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</row>
    <row r="382" spans="1:60" outlineLevel="1">
      <c r="A382" s="157"/>
      <c r="B382" s="158"/>
      <c r="C382" s="183" t="s">
        <v>1212</v>
      </c>
      <c r="D382" s="181"/>
      <c r="E382" s="182">
        <v>10</v>
      </c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0"/>
      <c r="Y382" s="150"/>
      <c r="Z382" s="150"/>
      <c r="AA382" s="150"/>
      <c r="AB382" s="150"/>
      <c r="AC382" s="150"/>
      <c r="AD382" s="150"/>
      <c r="AE382" s="150"/>
      <c r="AF382" s="150"/>
      <c r="AG382" s="150" t="s">
        <v>228</v>
      </c>
      <c r="AH382" s="150">
        <v>0</v>
      </c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</row>
    <row r="383" spans="1:60" outlineLevel="1">
      <c r="A383" s="157"/>
      <c r="B383" s="158"/>
      <c r="C383" s="235"/>
      <c r="D383" s="236"/>
      <c r="E383" s="236"/>
      <c r="F383" s="236"/>
      <c r="G383" s="236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0"/>
      <c r="Y383" s="150"/>
      <c r="Z383" s="150"/>
      <c r="AA383" s="150"/>
      <c r="AB383" s="150"/>
      <c r="AC383" s="150"/>
      <c r="AD383" s="150"/>
      <c r="AE383" s="150"/>
      <c r="AF383" s="150"/>
      <c r="AG383" s="150" t="s">
        <v>138</v>
      </c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</row>
    <row r="384" spans="1:60" ht="22.5" outlineLevel="1">
      <c r="A384" s="167">
        <v>100</v>
      </c>
      <c r="B384" s="168" t="s">
        <v>1213</v>
      </c>
      <c r="C384" s="177" t="s">
        <v>1214</v>
      </c>
      <c r="D384" s="169" t="s">
        <v>234</v>
      </c>
      <c r="E384" s="170">
        <v>1</v>
      </c>
      <c r="F384" s="171"/>
      <c r="G384" s="172">
        <f>ROUND(E384*F384,2)</f>
        <v>0</v>
      </c>
      <c r="H384" s="171"/>
      <c r="I384" s="172">
        <f>ROUND(E384*H384,2)</f>
        <v>0</v>
      </c>
      <c r="J384" s="171"/>
      <c r="K384" s="172">
        <f>ROUND(E384*J384,2)</f>
        <v>0</v>
      </c>
      <c r="L384" s="172">
        <v>21</v>
      </c>
      <c r="M384" s="172">
        <f>G384*(1+L384/100)</f>
        <v>0</v>
      </c>
      <c r="N384" s="172">
        <v>1.78E-2</v>
      </c>
      <c r="O384" s="172">
        <f>ROUND(E384*N384,2)</f>
        <v>0.02</v>
      </c>
      <c r="P384" s="172">
        <v>0</v>
      </c>
      <c r="Q384" s="172">
        <f>ROUND(E384*P384,2)</f>
        <v>0</v>
      </c>
      <c r="R384" s="172" t="s">
        <v>487</v>
      </c>
      <c r="S384" s="172" t="s">
        <v>133</v>
      </c>
      <c r="T384" s="173" t="s">
        <v>133</v>
      </c>
      <c r="U384" s="159">
        <v>0</v>
      </c>
      <c r="V384" s="159">
        <f>ROUND(E384*U384,2)</f>
        <v>0</v>
      </c>
      <c r="W384" s="159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 t="s">
        <v>488</v>
      </c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</row>
    <row r="385" spans="1:60" outlineLevel="1">
      <c r="A385" s="157"/>
      <c r="B385" s="158"/>
      <c r="C385" s="183" t="s">
        <v>1105</v>
      </c>
      <c r="D385" s="181"/>
      <c r="E385" s="182">
        <v>1</v>
      </c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 t="s">
        <v>228</v>
      </c>
      <c r="AH385" s="150">
        <v>0</v>
      </c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</row>
    <row r="386" spans="1:60" outlineLevel="1">
      <c r="A386" s="157"/>
      <c r="B386" s="158"/>
      <c r="C386" s="235"/>
      <c r="D386" s="236"/>
      <c r="E386" s="236"/>
      <c r="F386" s="236"/>
      <c r="G386" s="236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 t="s">
        <v>138</v>
      </c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</row>
    <row r="387" spans="1:60" ht="22.5" outlineLevel="1">
      <c r="A387" s="167">
        <v>101</v>
      </c>
      <c r="B387" s="168" t="s">
        <v>1215</v>
      </c>
      <c r="C387" s="177" t="s">
        <v>1216</v>
      </c>
      <c r="D387" s="169" t="s">
        <v>234</v>
      </c>
      <c r="E387" s="170">
        <v>1</v>
      </c>
      <c r="F387" s="171"/>
      <c r="G387" s="172">
        <f>ROUND(E387*F387,2)</f>
        <v>0</v>
      </c>
      <c r="H387" s="171"/>
      <c r="I387" s="172">
        <f>ROUND(E387*H387,2)</f>
        <v>0</v>
      </c>
      <c r="J387" s="171"/>
      <c r="K387" s="172">
        <f>ROUND(E387*J387,2)</f>
        <v>0</v>
      </c>
      <c r="L387" s="172">
        <v>21</v>
      </c>
      <c r="M387" s="172">
        <f>G387*(1+L387/100)</f>
        <v>0</v>
      </c>
      <c r="N387" s="172">
        <v>1.9699999999999999E-2</v>
      </c>
      <c r="O387" s="172">
        <f>ROUND(E387*N387,2)</f>
        <v>0.02</v>
      </c>
      <c r="P387" s="172">
        <v>0</v>
      </c>
      <c r="Q387" s="172">
        <f>ROUND(E387*P387,2)</f>
        <v>0</v>
      </c>
      <c r="R387" s="172" t="s">
        <v>487</v>
      </c>
      <c r="S387" s="172" t="s">
        <v>133</v>
      </c>
      <c r="T387" s="173" t="s">
        <v>133</v>
      </c>
      <c r="U387" s="159">
        <v>0</v>
      </c>
      <c r="V387" s="159">
        <f>ROUND(E387*U387,2)</f>
        <v>0</v>
      </c>
      <c r="W387" s="159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 t="s">
        <v>488</v>
      </c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</row>
    <row r="388" spans="1:60" outlineLevel="1">
      <c r="A388" s="157"/>
      <c r="B388" s="158"/>
      <c r="C388" s="183" t="s">
        <v>1105</v>
      </c>
      <c r="D388" s="181"/>
      <c r="E388" s="182">
        <v>1</v>
      </c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 t="s">
        <v>228</v>
      </c>
      <c r="AH388" s="150">
        <v>0</v>
      </c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</row>
    <row r="389" spans="1:60" outlineLevel="1">
      <c r="A389" s="157"/>
      <c r="B389" s="158"/>
      <c r="C389" s="235"/>
      <c r="D389" s="236"/>
      <c r="E389" s="236"/>
      <c r="F389" s="236"/>
      <c r="G389" s="236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 t="s">
        <v>138</v>
      </c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</row>
    <row r="390" spans="1:60" ht="22.5" outlineLevel="1">
      <c r="A390" s="167">
        <v>102</v>
      </c>
      <c r="B390" s="168" t="s">
        <v>1217</v>
      </c>
      <c r="C390" s="177" t="s">
        <v>1218</v>
      </c>
      <c r="D390" s="169" t="s">
        <v>234</v>
      </c>
      <c r="E390" s="170">
        <v>1</v>
      </c>
      <c r="F390" s="171"/>
      <c r="G390" s="172">
        <f>ROUND(E390*F390,2)</f>
        <v>0</v>
      </c>
      <c r="H390" s="171"/>
      <c r="I390" s="172">
        <f>ROUND(E390*H390,2)</f>
        <v>0</v>
      </c>
      <c r="J390" s="171"/>
      <c r="K390" s="172">
        <f>ROUND(E390*J390,2)</f>
        <v>0</v>
      </c>
      <c r="L390" s="172">
        <v>21</v>
      </c>
      <c r="M390" s="172">
        <f>G390*(1+L390/100)</f>
        <v>0</v>
      </c>
      <c r="N390" s="172">
        <v>4.3099999999999999E-2</v>
      </c>
      <c r="O390" s="172">
        <f>ROUND(E390*N390,2)</f>
        <v>0.04</v>
      </c>
      <c r="P390" s="172">
        <v>0</v>
      </c>
      <c r="Q390" s="172">
        <f>ROUND(E390*P390,2)</f>
        <v>0</v>
      </c>
      <c r="R390" s="172" t="s">
        <v>487</v>
      </c>
      <c r="S390" s="172" t="s">
        <v>133</v>
      </c>
      <c r="T390" s="173" t="s">
        <v>133</v>
      </c>
      <c r="U390" s="159">
        <v>0</v>
      </c>
      <c r="V390" s="159">
        <f>ROUND(E390*U390,2)</f>
        <v>0</v>
      </c>
      <c r="W390" s="159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 t="s">
        <v>488</v>
      </c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</row>
    <row r="391" spans="1:60" outlineLevel="1">
      <c r="A391" s="157"/>
      <c r="B391" s="158"/>
      <c r="C391" s="183" t="s">
        <v>1105</v>
      </c>
      <c r="D391" s="181"/>
      <c r="E391" s="182">
        <v>1</v>
      </c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 t="s">
        <v>228</v>
      </c>
      <c r="AH391" s="150">
        <v>0</v>
      </c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</row>
    <row r="392" spans="1:60" outlineLevel="1">
      <c r="A392" s="157"/>
      <c r="B392" s="158"/>
      <c r="C392" s="235"/>
      <c r="D392" s="236"/>
      <c r="E392" s="236"/>
      <c r="F392" s="236"/>
      <c r="G392" s="236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 t="s">
        <v>138</v>
      </c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</row>
    <row r="393" spans="1:60" ht="22.5" outlineLevel="1">
      <c r="A393" s="167">
        <v>103</v>
      </c>
      <c r="B393" s="168" t="s">
        <v>1219</v>
      </c>
      <c r="C393" s="177" t="s">
        <v>1220</v>
      </c>
      <c r="D393" s="169" t="s">
        <v>234</v>
      </c>
      <c r="E393" s="170">
        <v>1</v>
      </c>
      <c r="F393" s="171"/>
      <c r="G393" s="172">
        <f>ROUND(E393*F393,2)</f>
        <v>0</v>
      </c>
      <c r="H393" s="171"/>
      <c r="I393" s="172">
        <f>ROUND(E393*H393,2)</f>
        <v>0</v>
      </c>
      <c r="J393" s="171"/>
      <c r="K393" s="172">
        <f>ROUND(E393*J393,2)</f>
        <v>0</v>
      </c>
      <c r="L393" s="172">
        <v>21</v>
      </c>
      <c r="M393" s="172">
        <f>G393*(1+L393/100)</f>
        <v>0</v>
      </c>
      <c r="N393" s="172">
        <v>0.16200000000000001</v>
      </c>
      <c r="O393" s="172">
        <f>ROUND(E393*N393,2)</f>
        <v>0.16</v>
      </c>
      <c r="P393" s="172">
        <v>0</v>
      </c>
      <c r="Q393" s="172">
        <f>ROUND(E393*P393,2)</f>
        <v>0</v>
      </c>
      <c r="R393" s="172" t="s">
        <v>487</v>
      </c>
      <c r="S393" s="172" t="s">
        <v>133</v>
      </c>
      <c r="T393" s="173" t="s">
        <v>133</v>
      </c>
      <c r="U393" s="159">
        <v>0</v>
      </c>
      <c r="V393" s="159">
        <f>ROUND(E393*U393,2)</f>
        <v>0</v>
      </c>
      <c r="W393" s="159"/>
      <c r="X393" s="150"/>
      <c r="Y393" s="150"/>
      <c r="Z393" s="150"/>
      <c r="AA393" s="150"/>
      <c r="AB393" s="150"/>
      <c r="AC393" s="150"/>
      <c r="AD393" s="150"/>
      <c r="AE393" s="150"/>
      <c r="AF393" s="150"/>
      <c r="AG393" s="150" t="s">
        <v>488</v>
      </c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</row>
    <row r="394" spans="1:60" outlineLevel="1">
      <c r="A394" s="157"/>
      <c r="B394" s="158"/>
      <c r="C394" s="183" t="s">
        <v>1105</v>
      </c>
      <c r="D394" s="181"/>
      <c r="E394" s="182">
        <v>1</v>
      </c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 t="s">
        <v>228</v>
      </c>
      <c r="AH394" s="150">
        <v>0</v>
      </c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</row>
    <row r="395" spans="1:60" outlineLevel="1">
      <c r="A395" s="157"/>
      <c r="B395" s="158"/>
      <c r="C395" s="235"/>
      <c r="D395" s="236"/>
      <c r="E395" s="236"/>
      <c r="F395" s="236"/>
      <c r="G395" s="236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0"/>
      <c r="Y395" s="150"/>
      <c r="Z395" s="150"/>
      <c r="AA395" s="150"/>
      <c r="AB395" s="150"/>
      <c r="AC395" s="150"/>
      <c r="AD395" s="150"/>
      <c r="AE395" s="150"/>
      <c r="AF395" s="150"/>
      <c r="AG395" s="150" t="s">
        <v>138</v>
      </c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</row>
    <row r="396" spans="1:60" outlineLevel="1">
      <c r="A396" s="167">
        <v>104</v>
      </c>
      <c r="B396" s="168" t="s">
        <v>1221</v>
      </c>
      <c r="C396" s="177" t="s">
        <v>794</v>
      </c>
      <c r="D396" s="169" t="s">
        <v>234</v>
      </c>
      <c r="E396" s="170">
        <v>5</v>
      </c>
      <c r="F396" s="171"/>
      <c r="G396" s="172">
        <f>ROUND(E396*F396,2)</f>
        <v>0</v>
      </c>
      <c r="H396" s="171"/>
      <c r="I396" s="172">
        <f>ROUND(E396*H396,2)</f>
        <v>0</v>
      </c>
      <c r="J396" s="171"/>
      <c r="K396" s="172">
        <f>ROUND(E396*J396,2)</f>
        <v>0</v>
      </c>
      <c r="L396" s="172">
        <v>21</v>
      </c>
      <c r="M396" s="172">
        <f>G396*(1+L396/100)</f>
        <v>0</v>
      </c>
      <c r="N396" s="172">
        <v>0.16200000000000001</v>
      </c>
      <c r="O396" s="172">
        <f>ROUND(E396*N396,2)</f>
        <v>0.81</v>
      </c>
      <c r="P396" s="172">
        <v>0</v>
      </c>
      <c r="Q396" s="172">
        <f>ROUND(E396*P396,2)</f>
        <v>0</v>
      </c>
      <c r="R396" s="172"/>
      <c r="S396" s="172" t="s">
        <v>201</v>
      </c>
      <c r="T396" s="173" t="s">
        <v>878</v>
      </c>
      <c r="U396" s="159">
        <v>0</v>
      </c>
      <c r="V396" s="159">
        <f>ROUND(E396*U396,2)</f>
        <v>0</v>
      </c>
      <c r="W396" s="159"/>
      <c r="X396" s="150"/>
      <c r="Y396" s="150"/>
      <c r="Z396" s="150"/>
      <c r="AA396" s="150"/>
      <c r="AB396" s="150"/>
      <c r="AC396" s="150"/>
      <c r="AD396" s="150"/>
      <c r="AE396" s="150"/>
      <c r="AF396" s="150"/>
      <c r="AG396" s="150" t="s">
        <v>488</v>
      </c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</row>
    <row r="397" spans="1:60" outlineLevel="1">
      <c r="A397" s="157"/>
      <c r="B397" s="158"/>
      <c r="C397" s="183" t="s">
        <v>1113</v>
      </c>
      <c r="D397" s="181"/>
      <c r="E397" s="182">
        <v>5</v>
      </c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0"/>
      <c r="Y397" s="150"/>
      <c r="Z397" s="150"/>
      <c r="AA397" s="150"/>
      <c r="AB397" s="150"/>
      <c r="AC397" s="150"/>
      <c r="AD397" s="150"/>
      <c r="AE397" s="150"/>
      <c r="AF397" s="150"/>
      <c r="AG397" s="150" t="s">
        <v>228</v>
      </c>
      <c r="AH397" s="150">
        <v>0</v>
      </c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</row>
    <row r="398" spans="1:60" outlineLevel="1">
      <c r="A398" s="157"/>
      <c r="B398" s="158"/>
      <c r="C398" s="235"/>
      <c r="D398" s="236"/>
      <c r="E398" s="236"/>
      <c r="F398" s="236"/>
      <c r="G398" s="236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0"/>
      <c r="Y398" s="150"/>
      <c r="Z398" s="150"/>
      <c r="AA398" s="150"/>
      <c r="AB398" s="150"/>
      <c r="AC398" s="150"/>
      <c r="AD398" s="150"/>
      <c r="AE398" s="150"/>
      <c r="AF398" s="150"/>
      <c r="AG398" s="150" t="s">
        <v>138</v>
      </c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</row>
    <row r="399" spans="1:60" ht="22.5" outlineLevel="1">
      <c r="A399" s="167">
        <v>105</v>
      </c>
      <c r="B399" s="168" t="s">
        <v>1222</v>
      </c>
      <c r="C399" s="177" t="s">
        <v>1223</v>
      </c>
      <c r="D399" s="169" t="s">
        <v>234</v>
      </c>
      <c r="E399" s="170">
        <v>4</v>
      </c>
      <c r="F399" s="171"/>
      <c r="G399" s="172">
        <f>ROUND(E399*F399,2)</f>
        <v>0</v>
      </c>
      <c r="H399" s="171"/>
      <c r="I399" s="172">
        <f>ROUND(E399*H399,2)</f>
        <v>0</v>
      </c>
      <c r="J399" s="171"/>
      <c r="K399" s="172">
        <f>ROUND(E399*J399,2)</f>
        <v>0</v>
      </c>
      <c r="L399" s="172">
        <v>21</v>
      </c>
      <c r="M399" s="172">
        <f>G399*(1+L399/100)</f>
        <v>0</v>
      </c>
      <c r="N399" s="172">
        <v>9.5500000000000002E-2</v>
      </c>
      <c r="O399" s="172">
        <f>ROUND(E399*N399,2)</f>
        <v>0.38</v>
      </c>
      <c r="P399" s="172">
        <v>0</v>
      </c>
      <c r="Q399" s="172">
        <f>ROUND(E399*P399,2)</f>
        <v>0</v>
      </c>
      <c r="R399" s="172"/>
      <c r="S399" s="172" t="s">
        <v>201</v>
      </c>
      <c r="T399" s="173" t="s">
        <v>134</v>
      </c>
      <c r="U399" s="159">
        <v>0</v>
      </c>
      <c r="V399" s="159">
        <f>ROUND(E399*U399,2)</f>
        <v>0</v>
      </c>
      <c r="W399" s="159"/>
      <c r="X399" s="150"/>
      <c r="Y399" s="150"/>
      <c r="Z399" s="150"/>
      <c r="AA399" s="150"/>
      <c r="AB399" s="150"/>
      <c r="AC399" s="150"/>
      <c r="AD399" s="150"/>
      <c r="AE399" s="150"/>
      <c r="AF399" s="150"/>
      <c r="AG399" s="150" t="s">
        <v>488</v>
      </c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</row>
    <row r="400" spans="1:60" outlineLevel="1">
      <c r="A400" s="157"/>
      <c r="B400" s="158"/>
      <c r="C400" s="183" t="s">
        <v>1140</v>
      </c>
      <c r="D400" s="181"/>
      <c r="E400" s="182">
        <v>1</v>
      </c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0"/>
      <c r="Y400" s="150"/>
      <c r="Z400" s="150"/>
      <c r="AA400" s="150"/>
      <c r="AB400" s="150"/>
      <c r="AC400" s="150"/>
      <c r="AD400" s="150"/>
      <c r="AE400" s="150"/>
      <c r="AF400" s="150"/>
      <c r="AG400" s="150" t="s">
        <v>228</v>
      </c>
      <c r="AH400" s="150">
        <v>0</v>
      </c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</row>
    <row r="401" spans="1:60" outlineLevel="1">
      <c r="A401" s="157"/>
      <c r="B401" s="158"/>
      <c r="C401" s="183" t="s">
        <v>1141</v>
      </c>
      <c r="D401" s="181"/>
      <c r="E401" s="182">
        <v>1</v>
      </c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0"/>
      <c r="Y401" s="150"/>
      <c r="Z401" s="150"/>
      <c r="AA401" s="150"/>
      <c r="AB401" s="150"/>
      <c r="AC401" s="150"/>
      <c r="AD401" s="150"/>
      <c r="AE401" s="150"/>
      <c r="AF401" s="150"/>
      <c r="AG401" s="150" t="s">
        <v>228</v>
      </c>
      <c r="AH401" s="150">
        <v>0</v>
      </c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</row>
    <row r="402" spans="1:60" outlineLevel="1">
      <c r="A402" s="157"/>
      <c r="B402" s="158"/>
      <c r="C402" s="183" t="s">
        <v>1142</v>
      </c>
      <c r="D402" s="181"/>
      <c r="E402" s="182">
        <v>1</v>
      </c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 t="s">
        <v>228</v>
      </c>
      <c r="AH402" s="150">
        <v>0</v>
      </c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</row>
    <row r="403" spans="1:60" outlineLevel="1">
      <c r="A403" s="157"/>
      <c r="B403" s="158"/>
      <c r="C403" s="183" t="s">
        <v>1143</v>
      </c>
      <c r="D403" s="181"/>
      <c r="E403" s="182">
        <v>1</v>
      </c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 t="s">
        <v>228</v>
      </c>
      <c r="AH403" s="150">
        <v>0</v>
      </c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</row>
    <row r="404" spans="1:60" outlineLevel="1">
      <c r="A404" s="157"/>
      <c r="B404" s="158"/>
      <c r="C404" s="235"/>
      <c r="D404" s="236"/>
      <c r="E404" s="236"/>
      <c r="F404" s="236"/>
      <c r="G404" s="236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 t="s">
        <v>138</v>
      </c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</row>
    <row r="405" spans="1:60" ht="22.5" outlineLevel="1">
      <c r="A405" s="167">
        <v>106</v>
      </c>
      <c r="B405" s="168" t="s">
        <v>795</v>
      </c>
      <c r="C405" s="177" t="s">
        <v>796</v>
      </c>
      <c r="D405" s="169" t="s">
        <v>234</v>
      </c>
      <c r="E405" s="170">
        <v>23</v>
      </c>
      <c r="F405" s="171"/>
      <c r="G405" s="172">
        <f>ROUND(E405*F405,2)</f>
        <v>0</v>
      </c>
      <c r="H405" s="171"/>
      <c r="I405" s="172">
        <f>ROUND(E405*H405,2)</f>
        <v>0</v>
      </c>
      <c r="J405" s="171"/>
      <c r="K405" s="172">
        <f>ROUND(E405*J405,2)</f>
        <v>0</v>
      </c>
      <c r="L405" s="172">
        <v>21</v>
      </c>
      <c r="M405" s="172">
        <f>G405*(1+L405/100)</f>
        <v>0</v>
      </c>
      <c r="N405" s="172">
        <v>7.4999999999999997E-2</v>
      </c>
      <c r="O405" s="172">
        <f>ROUND(E405*N405,2)</f>
        <v>1.73</v>
      </c>
      <c r="P405" s="172">
        <v>0</v>
      </c>
      <c r="Q405" s="172">
        <f>ROUND(E405*P405,2)</f>
        <v>0</v>
      </c>
      <c r="R405" s="172"/>
      <c r="S405" s="172" t="s">
        <v>201</v>
      </c>
      <c r="T405" s="173" t="s">
        <v>134</v>
      </c>
      <c r="U405" s="159">
        <v>0</v>
      </c>
      <c r="V405" s="159">
        <f>ROUND(E405*U405,2)</f>
        <v>0</v>
      </c>
      <c r="W405" s="159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 t="s">
        <v>488</v>
      </c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</row>
    <row r="406" spans="1:60" outlineLevel="1">
      <c r="A406" s="157"/>
      <c r="B406" s="158"/>
      <c r="C406" s="183" t="s">
        <v>1127</v>
      </c>
      <c r="D406" s="181"/>
      <c r="E406" s="182">
        <v>2</v>
      </c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 t="s">
        <v>228</v>
      </c>
      <c r="AH406" s="150">
        <v>0</v>
      </c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</row>
    <row r="407" spans="1:60" outlineLevel="1">
      <c r="A407" s="157"/>
      <c r="B407" s="158"/>
      <c r="C407" s="183" t="s">
        <v>1107</v>
      </c>
      <c r="D407" s="181"/>
      <c r="E407" s="182">
        <v>2</v>
      </c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 t="s">
        <v>228</v>
      </c>
      <c r="AH407" s="150">
        <v>0</v>
      </c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</row>
    <row r="408" spans="1:60" outlineLevel="1">
      <c r="A408" s="157"/>
      <c r="B408" s="158"/>
      <c r="C408" s="183" t="s">
        <v>1108</v>
      </c>
      <c r="D408" s="181"/>
      <c r="E408" s="182">
        <v>2</v>
      </c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 t="s">
        <v>228</v>
      </c>
      <c r="AH408" s="150">
        <v>0</v>
      </c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</row>
    <row r="409" spans="1:60" outlineLevel="1">
      <c r="A409" s="157"/>
      <c r="B409" s="158"/>
      <c r="C409" s="183" t="s">
        <v>1109</v>
      </c>
      <c r="D409" s="181"/>
      <c r="E409" s="182">
        <v>2</v>
      </c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 t="s">
        <v>228</v>
      </c>
      <c r="AH409" s="150">
        <v>0</v>
      </c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</row>
    <row r="410" spans="1:60" outlineLevel="1">
      <c r="A410" s="157"/>
      <c r="B410" s="158"/>
      <c r="C410" s="183" t="s">
        <v>1188</v>
      </c>
      <c r="D410" s="181"/>
      <c r="E410" s="182">
        <v>2</v>
      </c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 t="s">
        <v>228</v>
      </c>
      <c r="AH410" s="150">
        <v>0</v>
      </c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</row>
    <row r="411" spans="1:60" outlineLevel="1">
      <c r="A411" s="157"/>
      <c r="B411" s="158"/>
      <c r="C411" s="183" t="s">
        <v>1111</v>
      </c>
      <c r="D411" s="181"/>
      <c r="E411" s="182">
        <v>2</v>
      </c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 t="s">
        <v>228</v>
      </c>
      <c r="AH411" s="150">
        <v>0</v>
      </c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</row>
    <row r="412" spans="1:60" outlineLevel="1">
      <c r="A412" s="157"/>
      <c r="B412" s="158"/>
      <c r="C412" s="183" t="s">
        <v>1100</v>
      </c>
      <c r="D412" s="181"/>
      <c r="E412" s="182">
        <v>1</v>
      </c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0"/>
      <c r="Y412" s="150"/>
      <c r="Z412" s="150"/>
      <c r="AA412" s="150"/>
      <c r="AB412" s="150"/>
      <c r="AC412" s="150"/>
      <c r="AD412" s="150"/>
      <c r="AE412" s="150"/>
      <c r="AF412" s="150"/>
      <c r="AG412" s="150" t="s">
        <v>228</v>
      </c>
      <c r="AH412" s="150">
        <v>0</v>
      </c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</row>
    <row r="413" spans="1:60" outlineLevel="1">
      <c r="A413" s="157"/>
      <c r="B413" s="158"/>
      <c r="C413" s="183" t="s">
        <v>1212</v>
      </c>
      <c r="D413" s="181"/>
      <c r="E413" s="182">
        <v>10</v>
      </c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0"/>
      <c r="Y413" s="150"/>
      <c r="Z413" s="150"/>
      <c r="AA413" s="150"/>
      <c r="AB413" s="150"/>
      <c r="AC413" s="150"/>
      <c r="AD413" s="150"/>
      <c r="AE413" s="150"/>
      <c r="AF413" s="150"/>
      <c r="AG413" s="150" t="s">
        <v>228</v>
      </c>
      <c r="AH413" s="150">
        <v>0</v>
      </c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</row>
    <row r="414" spans="1:60" outlineLevel="1">
      <c r="A414" s="157"/>
      <c r="B414" s="158"/>
      <c r="C414" s="235"/>
      <c r="D414" s="236"/>
      <c r="E414" s="236"/>
      <c r="F414" s="236"/>
      <c r="G414" s="236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0"/>
      <c r="Y414" s="150"/>
      <c r="Z414" s="150"/>
      <c r="AA414" s="150"/>
      <c r="AB414" s="150"/>
      <c r="AC414" s="150"/>
      <c r="AD414" s="150"/>
      <c r="AE414" s="150"/>
      <c r="AF414" s="150"/>
      <c r="AG414" s="150" t="s">
        <v>138</v>
      </c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</row>
    <row r="415" spans="1:60" outlineLevel="1">
      <c r="A415" s="167">
        <v>107</v>
      </c>
      <c r="B415" s="168" t="s">
        <v>1224</v>
      </c>
      <c r="C415" s="177" t="s">
        <v>1225</v>
      </c>
      <c r="D415" s="169" t="s">
        <v>234</v>
      </c>
      <c r="E415" s="170">
        <v>1</v>
      </c>
      <c r="F415" s="171"/>
      <c r="G415" s="172">
        <f>ROUND(E415*F415,2)</f>
        <v>0</v>
      </c>
      <c r="H415" s="171"/>
      <c r="I415" s="172">
        <f>ROUND(E415*H415,2)</f>
        <v>0</v>
      </c>
      <c r="J415" s="171"/>
      <c r="K415" s="172">
        <f>ROUND(E415*J415,2)</f>
        <v>0</v>
      </c>
      <c r="L415" s="172">
        <v>21</v>
      </c>
      <c r="M415" s="172">
        <f>G415*(1+L415/100)</f>
        <v>0</v>
      </c>
      <c r="N415" s="172">
        <v>7.9500000000000001E-2</v>
      </c>
      <c r="O415" s="172">
        <f>ROUND(E415*N415,2)</f>
        <v>0.08</v>
      </c>
      <c r="P415" s="172">
        <v>0</v>
      </c>
      <c r="Q415" s="172">
        <f>ROUND(E415*P415,2)</f>
        <v>0</v>
      </c>
      <c r="R415" s="172"/>
      <c r="S415" s="172" t="s">
        <v>201</v>
      </c>
      <c r="T415" s="173" t="s">
        <v>133</v>
      </c>
      <c r="U415" s="159">
        <v>0</v>
      </c>
      <c r="V415" s="159">
        <f>ROUND(E415*U415,2)</f>
        <v>0</v>
      </c>
      <c r="W415" s="159"/>
      <c r="X415" s="150"/>
      <c r="Y415" s="150"/>
      <c r="Z415" s="150"/>
      <c r="AA415" s="150"/>
      <c r="AB415" s="150"/>
      <c r="AC415" s="150"/>
      <c r="AD415" s="150"/>
      <c r="AE415" s="150"/>
      <c r="AF415" s="150"/>
      <c r="AG415" s="150" t="s">
        <v>488</v>
      </c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</row>
    <row r="416" spans="1:60" outlineLevel="1">
      <c r="A416" s="157"/>
      <c r="B416" s="158"/>
      <c r="C416" s="183" t="s">
        <v>1105</v>
      </c>
      <c r="D416" s="181"/>
      <c r="E416" s="182">
        <v>1</v>
      </c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0"/>
      <c r="Y416" s="150"/>
      <c r="Z416" s="150"/>
      <c r="AA416" s="150"/>
      <c r="AB416" s="150"/>
      <c r="AC416" s="150"/>
      <c r="AD416" s="150"/>
      <c r="AE416" s="150"/>
      <c r="AF416" s="150"/>
      <c r="AG416" s="150" t="s">
        <v>228</v>
      </c>
      <c r="AH416" s="150">
        <v>0</v>
      </c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</row>
    <row r="417" spans="1:60" outlineLevel="1">
      <c r="A417" s="157"/>
      <c r="B417" s="158"/>
      <c r="C417" s="235"/>
      <c r="D417" s="236"/>
      <c r="E417" s="236"/>
      <c r="F417" s="236"/>
      <c r="G417" s="236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  <c r="X417" s="150"/>
      <c r="Y417" s="150"/>
      <c r="Z417" s="150"/>
      <c r="AA417" s="150"/>
      <c r="AB417" s="150"/>
      <c r="AC417" s="150"/>
      <c r="AD417" s="150"/>
      <c r="AE417" s="150"/>
      <c r="AF417" s="150"/>
      <c r="AG417" s="150" t="s">
        <v>138</v>
      </c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</row>
    <row r="418" spans="1:60" outlineLevel="1">
      <c r="A418" s="167">
        <v>108</v>
      </c>
      <c r="B418" s="168" t="s">
        <v>1226</v>
      </c>
      <c r="C418" s="177" t="s">
        <v>1227</v>
      </c>
      <c r="D418" s="169" t="s">
        <v>234</v>
      </c>
      <c r="E418" s="170">
        <v>1</v>
      </c>
      <c r="F418" s="171"/>
      <c r="G418" s="172">
        <f>ROUND(E418*F418,2)</f>
        <v>0</v>
      </c>
      <c r="H418" s="171"/>
      <c r="I418" s="172">
        <f>ROUND(E418*H418,2)</f>
        <v>0</v>
      </c>
      <c r="J418" s="171"/>
      <c r="K418" s="172">
        <f>ROUND(E418*J418,2)</f>
        <v>0</v>
      </c>
      <c r="L418" s="172">
        <v>21</v>
      </c>
      <c r="M418" s="172">
        <f>G418*(1+L418/100)</f>
        <v>0</v>
      </c>
      <c r="N418" s="172">
        <v>7.9500000000000001E-2</v>
      </c>
      <c r="O418" s="172">
        <f>ROUND(E418*N418,2)</f>
        <v>0.08</v>
      </c>
      <c r="P418" s="172">
        <v>0</v>
      </c>
      <c r="Q418" s="172">
        <f>ROUND(E418*P418,2)</f>
        <v>0</v>
      </c>
      <c r="R418" s="172"/>
      <c r="S418" s="172" t="s">
        <v>201</v>
      </c>
      <c r="T418" s="173" t="s">
        <v>134</v>
      </c>
      <c r="U418" s="159">
        <v>0</v>
      </c>
      <c r="V418" s="159">
        <f>ROUND(E418*U418,2)</f>
        <v>0</v>
      </c>
      <c r="W418" s="159"/>
      <c r="X418" s="150"/>
      <c r="Y418" s="150"/>
      <c r="Z418" s="150"/>
      <c r="AA418" s="150"/>
      <c r="AB418" s="150"/>
      <c r="AC418" s="150"/>
      <c r="AD418" s="150"/>
      <c r="AE418" s="150"/>
      <c r="AF418" s="150"/>
      <c r="AG418" s="150" t="s">
        <v>488</v>
      </c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</row>
    <row r="419" spans="1:60" outlineLevel="1">
      <c r="A419" s="157"/>
      <c r="B419" s="158"/>
      <c r="C419" s="183" t="s">
        <v>1105</v>
      </c>
      <c r="D419" s="181"/>
      <c r="E419" s="182">
        <v>1</v>
      </c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0"/>
      <c r="Y419" s="150"/>
      <c r="Z419" s="150"/>
      <c r="AA419" s="150"/>
      <c r="AB419" s="150"/>
      <c r="AC419" s="150"/>
      <c r="AD419" s="150"/>
      <c r="AE419" s="150"/>
      <c r="AF419" s="150"/>
      <c r="AG419" s="150" t="s">
        <v>228</v>
      </c>
      <c r="AH419" s="150">
        <v>0</v>
      </c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</row>
    <row r="420" spans="1:60" outlineLevel="1">
      <c r="A420" s="157"/>
      <c r="B420" s="158"/>
      <c r="C420" s="235"/>
      <c r="D420" s="236"/>
      <c r="E420" s="236"/>
      <c r="F420" s="236"/>
      <c r="G420" s="236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 t="s">
        <v>138</v>
      </c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</row>
    <row r="421" spans="1:60" ht="22.5" outlineLevel="1">
      <c r="A421" s="167">
        <v>109</v>
      </c>
      <c r="B421" s="168" t="s">
        <v>1228</v>
      </c>
      <c r="C421" s="177" t="s">
        <v>1229</v>
      </c>
      <c r="D421" s="169" t="s">
        <v>234</v>
      </c>
      <c r="E421" s="170">
        <v>1</v>
      </c>
      <c r="F421" s="171"/>
      <c r="G421" s="172">
        <f>ROUND(E421*F421,2)</f>
        <v>0</v>
      </c>
      <c r="H421" s="171"/>
      <c r="I421" s="172">
        <f>ROUND(E421*H421,2)</f>
        <v>0</v>
      </c>
      <c r="J421" s="171"/>
      <c r="K421" s="172">
        <f>ROUND(E421*J421,2)</f>
        <v>0</v>
      </c>
      <c r="L421" s="172">
        <v>21</v>
      </c>
      <c r="M421" s="172">
        <f>G421*(1+L421/100)</f>
        <v>0</v>
      </c>
      <c r="N421" s="172">
        <v>1.6799999999999999E-2</v>
      </c>
      <c r="O421" s="172">
        <f>ROUND(E421*N421,2)</f>
        <v>0.02</v>
      </c>
      <c r="P421" s="172">
        <v>0</v>
      </c>
      <c r="Q421" s="172">
        <f>ROUND(E421*P421,2)</f>
        <v>0</v>
      </c>
      <c r="R421" s="172" t="s">
        <v>487</v>
      </c>
      <c r="S421" s="172" t="s">
        <v>133</v>
      </c>
      <c r="T421" s="173" t="s">
        <v>133</v>
      </c>
      <c r="U421" s="159">
        <v>0</v>
      </c>
      <c r="V421" s="159">
        <f>ROUND(E421*U421,2)</f>
        <v>0</v>
      </c>
      <c r="W421" s="159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 t="s">
        <v>488</v>
      </c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</row>
    <row r="422" spans="1:60" outlineLevel="1">
      <c r="A422" s="157"/>
      <c r="B422" s="158"/>
      <c r="C422" s="183" t="s">
        <v>1105</v>
      </c>
      <c r="D422" s="181"/>
      <c r="E422" s="182">
        <v>1</v>
      </c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 t="s">
        <v>228</v>
      </c>
      <c r="AH422" s="150">
        <v>0</v>
      </c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</row>
    <row r="423" spans="1:60" outlineLevel="1">
      <c r="A423" s="157"/>
      <c r="B423" s="158"/>
      <c r="C423" s="235"/>
      <c r="D423" s="236"/>
      <c r="E423" s="236"/>
      <c r="F423" s="236"/>
      <c r="G423" s="236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 t="s">
        <v>138</v>
      </c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</row>
    <row r="424" spans="1:60" ht="22.5" outlineLevel="1">
      <c r="A424" s="167">
        <v>110</v>
      </c>
      <c r="B424" s="168" t="s">
        <v>1230</v>
      </c>
      <c r="C424" s="177" t="s">
        <v>1231</v>
      </c>
      <c r="D424" s="169" t="s">
        <v>234</v>
      </c>
      <c r="E424" s="170">
        <v>2</v>
      </c>
      <c r="F424" s="171"/>
      <c r="G424" s="172">
        <f>ROUND(E424*F424,2)</f>
        <v>0</v>
      </c>
      <c r="H424" s="171"/>
      <c r="I424" s="172">
        <f>ROUND(E424*H424,2)</f>
        <v>0</v>
      </c>
      <c r="J424" s="171"/>
      <c r="K424" s="172">
        <f>ROUND(E424*J424,2)</f>
        <v>0</v>
      </c>
      <c r="L424" s="172">
        <v>21</v>
      </c>
      <c r="M424" s="172">
        <f>G424*(1+L424/100)</f>
        <v>0</v>
      </c>
      <c r="N424" s="172">
        <v>2.9499999999999998E-2</v>
      </c>
      <c r="O424" s="172">
        <f>ROUND(E424*N424,2)</f>
        <v>0.06</v>
      </c>
      <c r="P424" s="172">
        <v>0</v>
      </c>
      <c r="Q424" s="172">
        <f>ROUND(E424*P424,2)</f>
        <v>0</v>
      </c>
      <c r="R424" s="172" t="s">
        <v>487</v>
      </c>
      <c r="S424" s="172" t="s">
        <v>133</v>
      </c>
      <c r="T424" s="173" t="s">
        <v>133</v>
      </c>
      <c r="U424" s="159">
        <v>0</v>
      </c>
      <c r="V424" s="159">
        <f>ROUND(E424*U424,2)</f>
        <v>0</v>
      </c>
      <c r="W424" s="159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 t="s">
        <v>488</v>
      </c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</row>
    <row r="425" spans="1:60" outlineLevel="1">
      <c r="A425" s="157"/>
      <c r="B425" s="158"/>
      <c r="C425" s="183" t="s">
        <v>1114</v>
      </c>
      <c r="D425" s="181"/>
      <c r="E425" s="182">
        <v>2</v>
      </c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 t="s">
        <v>228</v>
      </c>
      <c r="AH425" s="150">
        <v>0</v>
      </c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</row>
    <row r="426" spans="1:60" outlineLevel="1">
      <c r="A426" s="157"/>
      <c r="B426" s="158"/>
      <c r="C426" s="235"/>
      <c r="D426" s="236"/>
      <c r="E426" s="236"/>
      <c r="F426" s="236"/>
      <c r="G426" s="236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 t="s">
        <v>138</v>
      </c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</row>
    <row r="427" spans="1:60" outlineLevel="1">
      <c r="A427" s="167">
        <v>111</v>
      </c>
      <c r="B427" s="168" t="s">
        <v>1232</v>
      </c>
      <c r="C427" s="177" t="s">
        <v>1233</v>
      </c>
      <c r="D427" s="169" t="s">
        <v>234</v>
      </c>
      <c r="E427" s="170">
        <v>1</v>
      </c>
      <c r="F427" s="171"/>
      <c r="G427" s="172">
        <f>ROUND(E427*F427,2)</f>
        <v>0</v>
      </c>
      <c r="H427" s="171"/>
      <c r="I427" s="172">
        <f>ROUND(E427*H427,2)</f>
        <v>0</v>
      </c>
      <c r="J427" s="171"/>
      <c r="K427" s="172">
        <f>ROUND(E427*J427,2)</f>
        <v>0</v>
      </c>
      <c r="L427" s="172">
        <v>21</v>
      </c>
      <c r="M427" s="172">
        <f>G427*(1+L427/100)</f>
        <v>0</v>
      </c>
      <c r="N427" s="172">
        <v>0.104</v>
      </c>
      <c r="O427" s="172">
        <f>ROUND(E427*N427,2)</f>
        <v>0.1</v>
      </c>
      <c r="P427" s="172">
        <v>0</v>
      </c>
      <c r="Q427" s="172">
        <f>ROUND(E427*P427,2)</f>
        <v>0</v>
      </c>
      <c r="R427" s="172"/>
      <c r="S427" s="172" t="s">
        <v>201</v>
      </c>
      <c r="T427" s="173" t="s">
        <v>134</v>
      </c>
      <c r="U427" s="159">
        <v>0</v>
      </c>
      <c r="V427" s="159">
        <f>ROUND(E427*U427,2)</f>
        <v>0</v>
      </c>
      <c r="W427" s="159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 t="s">
        <v>488</v>
      </c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</row>
    <row r="428" spans="1:60" outlineLevel="1">
      <c r="A428" s="157"/>
      <c r="B428" s="158"/>
      <c r="C428" s="183" t="s">
        <v>1105</v>
      </c>
      <c r="D428" s="181"/>
      <c r="E428" s="182">
        <v>1</v>
      </c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 t="s">
        <v>228</v>
      </c>
      <c r="AH428" s="150">
        <v>0</v>
      </c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</row>
    <row r="429" spans="1:60" outlineLevel="1">
      <c r="A429" s="157"/>
      <c r="B429" s="158"/>
      <c r="C429" s="235"/>
      <c r="D429" s="236"/>
      <c r="E429" s="236"/>
      <c r="F429" s="236"/>
      <c r="G429" s="236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 t="s">
        <v>138</v>
      </c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</row>
    <row r="430" spans="1:60" outlineLevel="1">
      <c r="A430" s="167">
        <v>112</v>
      </c>
      <c r="B430" s="168" t="s">
        <v>1234</v>
      </c>
      <c r="C430" s="177" t="s">
        <v>1235</v>
      </c>
      <c r="D430" s="169" t="s">
        <v>234</v>
      </c>
      <c r="E430" s="170">
        <v>5</v>
      </c>
      <c r="F430" s="171"/>
      <c r="G430" s="172">
        <f>ROUND(E430*F430,2)</f>
        <v>0</v>
      </c>
      <c r="H430" s="171"/>
      <c r="I430" s="172">
        <f>ROUND(E430*H430,2)</f>
        <v>0</v>
      </c>
      <c r="J430" s="171"/>
      <c r="K430" s="172">
        <f>ROUND(E430*J430,2)</f>
        <v>0</v>
      </c>
      <c r="L430" s="172">
        <v>21</v>
      </c>
      <c r="M430" s="172">
        <f>G430*(1+L430/100)</f>
        <v>0</v>
      </c>
      <c r="N430" s="172">
        <v>1.4300000000000001E-3</v>
      </c>
      <c r="O430" s="172">
        <f>ROUND(E430*N430,2)</f>
        <v>0.01</v>
      </c>
      <c r="P430" s="172">
        <v>0</v>
      </c>
      <c r="Q430" s="172">
        <f>ROUND(E430*P430,2)</f>
        <v>0</v>
      </c>
      <c r="R430" s="172"/>
      <c r="S430" s="172" t="s">
        <v>201</v>
      </c>
      <c r="T430" s="173" t="s">
        <v>878</v>
      </c>
      <c r="U430" s="159">
        <v>0.4</v>
      </c>
      <c r="V430" s="159">
        <f>ROUND(E430*U430,2)</f>
        <v>2</v>
      </c>
      <c r="W430" s="159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 t="s">
        <v>488</v>
      </c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</row>
    <row r="431" spans="1:60" outlineLevel="1">
      <c r="A431" s="157"/>
      <c r="B431" s="158"/>
      <c r="C431" s="183" t="s">
        <v>1113</v>
      </c>
      <c r="D431" s="181"/>
      <c r="E431" s="182">
        <v>5</v>
      </c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 t="s">
        <v>228</v>
      </c>
      <c r="AH431" s="150">
        <v>0</v>
      </c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</row>
    <row r="432" spans="1:60" outlineLevel="1">
      <c r="A432" s="157"/>
      <c r="B432" s="158"/>
      <c r="C432" s="235"/>
      <c r="D432" s="236"/>
      <c r="E432" s="236"/>
      <c r="F432" s="236"/>
      <c r="G432" s="236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 t="s">
        <v>138</v>
      </c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</row>
    <row r="433" spans="1:60" outlineLevel="1">
      <c r="A433" s="167">
        <v>113</v>
      </c>
      <c r="B433" s="168" t="s">
        <v>1236</v>
      </c>
      <c r="C433" s="177" t="s">
        <v>1237</v>
      </c>
      <c r="D433" s="169" t="s">
        <v>234</v>
      </c>
      <c r="E433" s="170">
        <v>2</v>
      </c>
      <c r="F433" s="171"/>
      <c r="G433" s="172">
        <f>ROUND(E433*F433,2)</f>
        <v>0</v>
      </c>
      <c r="H433" s="171"/>
      <c r="I433" s="172">
        <f>ROUND(E433*H433,2)</f>
        <v>0</v>
      </c>
      <c r="J433" s="171"/>
      <c r="K433" s="172">
        <f>ROUND(E433*J433,2)</f>
        <v>0</v>
      </c>
      <c r="L433" s="172">
        <v>21</v>
      </c>
      <c r="M433" s="172">
        <f>G433*(1+L433/100)</f>
        <v>0</v>
      </c>
      <c r="N433" s="172">
        <v>0.06</v>
      </c>
      <c r="O433" s="172">
        <f>ROUND(E433*N433,2)</f>
        <v>0.12</v>
      </c>
      <c r="P433" s="172">
        <v>0</v>
      </c>
      <c r="Q433" s="172">
        <f>ROUND(E433*P433,2)</f>
        <v>0</v>
      </c>
      <c r="R433" s="172"/>
      <c r="S433" s="172" t="s">
        <v>201</v>
      </c>
      <c r="T433" s="173" t="s">
        <v>134</v>
      </c>
      <c r="U433" s="159">
        <v>0</v>
      </c>
      <c r="V433" s="159">
        <f>ROUND(E433*U433,2)</f>
        <v>0</v>
      </c>
      <c r="W433" s="159"/>
      <c r="X433" s="150"/>
      <c r="Y433" s="150"/>
      <c r="Z433" s="150"/>
      <c r="AA433" s="150"/>
      <c r="AB433" s="150"/>
      <c r="AC433" s="150"/>
      <c r="AD433" s="150"/>
      <c r="AE433" s="150"/>
      <c r="AF433" s="150"/>
      <c r="AG433" s="150" t="s">
        <v>488</v>
      </c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</row>
    <row r="434" spans="1:60" outlineLevel="1">
      <c r="A434" s="157"/>
      <c r="B434" s="158"/>
      <c r="C434" s="183" t="s">
        <v>1127</v>
      </c>
      <c r="D434" s="181"/>
      <c r="E434" s="182">
        <v>2</v>
      </c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0"/>
      <c r="Y434" s="150"/>
      <c r="Z434" s="150"/>
      <c r="AA434" s="150"/>
      <c r="AB434" s="150"/>
      <c r="AC434" s="150"/>
      <c r="AD434" s="150"/>
      <c r="AE434" s="150"/>
      <c r="AF434" s="150"/>
      <c r="AG434" s="150" t="s">
        <v>228</v>
      </c>
      <c r="AH434" s="150">
        <v>0</v>
      </c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</row>
    <row r="435" spans="1:60" outlineLevel="1">
      <c r="A435" s="157"/>
      <c r="B435" s="158"/>
      <c r="C435" s="235"/>
      <c r="D435" s="236"/>
      <c r="E435" s="236"/>
      <c r="F435" s="236"/>
      <c r="G435" s="236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 t="s">
        <v>138</v>
      </c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</row>
    <row r="436" spans="1:60" outlineLevel="1">
      <c r="A436" s="167">
        <v>114</v>
      </c>
      <c r="B436" s="168" t="s">
        <v>1238</v>
      </c>
      <c r="C436" s="177" t="s">
        <v>1239</v>
      </c>
      <c r="D436" s="169" t="s">
        <v>234</v>
      </c>
      <c r="E436" s="170">
        <v>1</v>
      </c>
      <c r="F436" s="171"/>
      <c r="G436" s="172">
        <f>ROUND(E436*F436,2)</f>
        <v>0</v>
      </c>
      <c r="H436" s="171"/>
      <c r="I436" s="172">
        <f>ROUND(E436*H436,2)</f>
        <v>0</v>
      </c>
      <c r="J436" s="171"/>
      <c r="K436" s="172">
        <f>ROUND(E436*J436,2)</f>
        <v>0</v>
      </c>
      <c r="L436" s="172">
        <v>21</v>
      </c>
      <c r="M436" s="172">
        <f>G436*(1+L436/100)</f>
        <v>0</v>
      </c>
      <c r="N436" s="172">
        <v>0.06</v>
      </c>
      <c r="O436" s="172">
        <f>ROUND(E436*N436,2)</f>
        <v>0.06</v>
      </c>
      <c r="P436" s="172">
        <v>0</v>
      </c>
      <c r="Q436" s="172">
        <f>ROUND(E436*P436,2)</f>
        <v>0</v>
      </c>
      <c r="R436" s="172"/>
      <c r="S436" s="172" t="s">
        <v>201</v>
      </c>
      <c r="T436" s="173" t="s">
        <v>134</v>
      </c>
      <c r="U436" s="159">
        <v>0</v>
      </c>
      <c r="V436" s="159">
        <f>ROUND(E436*U436,2)</f>
        <v>0</v>
      </c>
      <c r="W436" s="159"/>
      <c r="X436" s="150"/>
      <c r="Y436" s="150"/>
      <c r="Z436" s="150"/>
      <c r="AA436" s="150"/>
      <c r="AB436" s="150"/>
      <c r="AC436" s="150"/>
      <c r="AD436" s="150"/>
      <c r="AE436" s="150"/>
      <c r="AF436" s="150"/>
      <c r="AG436" s="150" t="s">
        <v>488</v>
      </c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</row>
    <row r="437" spans="1:60" outlineLevel="1">
      <c r="A437" s="157"/>
      <c r="B437" s="158"/>
      <c r="C437" s="183" t="s">
        <v>1105</v>
      </c>
      <c r="D437" s="181"/>
      <c r="E437" s="182">
        <v>1</v>
      </c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0"/>
      <c r="Y437" s="150"/>
      <c r="Z437" s="150"/>
      <c r="AA437" s="150"/>
      <c r="AB437" s="150"/>
      <c r="AC437" s="150"/>
      <c r="AD437" s="150"/>
      <c r="AE437" s="150"/>
      <c r="AF437" s="150"/>
      <c r="AG437" s="150" t="s">
        <v>228</v>
      </c>
      <c r="AH437" s="150">
        <v>0</v>
      </c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</row>
    <row r="438" spans="1:60" outlineLevel="1">
      <c r="A438" s="157"/>
      <c r="B438" s="158"/>
      <c r="C438" s="235"/>
      <c r="D438" s="236"/>
      <c r="E438" s="236"/>
      <c r="F438" s="236"/>
      <c r="G438" s="236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 t="s">
        <v>138</v>
      </c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</row>
    <row r="439" spans="1:60" outlineLevel="1">
      <c r="A439" s="167">
        <v>115</v>
      </c>
      <c r="B439" s="168" t="s">
        <v>1240</v>
      </c>
      <c r="C439" s="177" t="s">
        <v>1241</v>
      </c>
      <c r="D439" s="169" t="s">
        <v>234</v>
      </c>
      <c r="E439" s="170">
        <v>1</v>
      </c>
      <c r="F439" s="171"/>
      <c r="G439" s="172">
        <f>ROUND(E439*F439,2)</f>
        <v>0</v>
      </c>
      <c r="H439" s="171"/>
      <c r="I439" s="172">
        <f>ROUND(E439*H439,2)</f>
        <v>0</v>
      </c>
      <c r="J439" s="171"/>
      <c r="K439" s="172">
        <f>ROUND(E439*J439,2)</f>
        <v>0</v>
      </c>
      <c r="L439" s="172">
        <v>21</v>
      </c>
      <c r="M439" s="172">
        <f>G439*(1+L439/100)</f>
        <v>0</v>
      </c>
      <c r="N439" s="172">
        <v>0.06</v>
      </c>
      <c r="O439" s="172">
        <f>ROUND(E439*N439,2)</f>
        <v>0.06</v>
      </c>
      <c r="P439" s="172">
        <v>0</v>
      </c>
      <c r="Q439" s="172">
        <f>ROUND(E439*P439,2)</f>
        <v>0</v>
      </c>
      <c r="R439" s="172"/>
      <c r="S439" s="172" t="s">
        <v>201</v>
      </c>
      <c r="T439" s="173" t="s">
        <v>134</v>
      </c>
      <c r="U439" s="159">
        <v>0</v>
      </c>
      <c r="V439" s="159">
        <f>ROUND(E439*U439,2)</f>
        <v>0</v>
      </c>
      <c r="W439" s="159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 t="s">
        <v>488</v>
      </c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</row>
    <row r="440" spans="1:60" outlineLevel="1">
      <c r="A440" s="157"/>
      <c r="B440" s="158"/>
      <c r="C440" s="183" t="s">
        <v>1105</v>
      </c>
      <c r="D440" s="181"/>
      <c r="E440" s="182">
        <v>1</v>
      </c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 t="s">
        <v>228</v>
      </c>
      <c r="AH440" s="150">
        <v>0</v>
      </c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</row>
    <row r="441" spans="1:60" outlineLevel="1">
      <c r="A441" s="157"/>
      <c r="B441" s="158"/>
      <c r="C441" s="235"/>
      <c r="D441" s="236"/>
      <c r="E441" s="236"/>
      <c r="F441" s="236"/>
      <c r="G441" s="236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 t="s">
        <v>138</v>
      </c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</row>
    <row r="442" spans="1:60">
      <c r="A442" s="161" t="s">
        <v>128</v>
      </c>
      <c r="B442" s="162" t="s">
        <v>79</v>
      </c>
      <c r="C442" s="176" t="s">
        <v>80</v>
      </c>
      <c r="D442" s="163"/>
      <c r="E442" s="164"/>
      <c r="F442" s="165"/>
      <c r="G442" s="165">
        <f>SUMIF(AG443:AG450,"&lt;&gt;NOR",G443:G450)</f>
        <v>0</v>
      </c>
      <c r="H442" s="165"/>
      <c r="I442" s="165">
        <f>SUM(I443:I450)</f>
        <v>0</v>
      </c>
      <c r="J442" s="165"/>
      <c r="K442" s="165">
        <f>SUM(K443:K450)</f>
        <v>0</v>
      </c>
      <c r="L442" s="165"/>
      <c r="M442" s="165">
        <f>SUM(M443:M450)</f>
        <v>0</v>
      </c>
      <c r="N442" s="165"/>
      <c r="O442" s="165">
        <f>SUM(O443:O450)</f>
        <v>0.14000000000000001</v>
      </c>
      <c r="P442" s="165"/>
      <c r="Q442" s="165">
        <f>SUM(Q443:Q450)</f>
        <v>0</v>
      </c>
      <c r="R442" s="165"/>
      <c r="S442" s="165"/>
      <c r="T442" s="166"/>
      <c r="U442" s="160"/>
      <c r="V442" s="160">
        <f>SUM(V443:V450)</f>
        <v>25.73</v>
      </c>
      <c r="W442" s="160"/>
      <c r="AG442" t="s">
        <v>129</v>
      </c>
    </row>
    <row r="443" spans="1:60" outlineLevel="1">
      <c r="A443" s="167">
        <v>116</v>
      </c>
      <c r="B443" s="168" t="s">
        <v>1242</v>
      </c>
      <c r="C443" s="177" t="s">
        <v>1243</v>
      </c>
      <c r="D443" s="169" t="s">
        <v>249</v>
      </c>
      <c r="E443" s="170">
        <v>146.80000000000001</v>
      </c>
      <c r="F443" s="171"/>
      <c r="G443" s="172">
        <f>ROUND(E443*F443,2)</f>
        <v>0</v>
      </c>
      <c r="H443" s="171"/>
      <c r="I443" s="172">
        <f>ROUND(E443*H443,2)</f>
        <v>0</v>
      </c>
      <c r="J443" s="171"/>
      <c r="K443" s="172">
        <f>ROUND(E443*J443,2)</f>
        <v>0</v>
      </c>
      <c r="L443" s="172">
        <v>21</v>
      </c>
      <c r="M443" s="172">
        <f>G443*(1+L443/100)</f>
        <v>0</v>
      </c>
      <c r="N443" s="172">
        <v>9.5E-4</v>
      </c>
      <c r="O443" s="172">
        <f>ROUND(E443*N443,2)</f>
        <v>0.14000000000000001</v>
      </c>
      <c r="P443" s="172">
        <v>0</v>
      </c>
      <c r="Q443" s="172">
        <f>ROUND(E443*P443,2)</f>
        <v>0</v>
      </c>
      <c r="R443" s="172" t="s">
        <v>1244</v>
      </c>
      <c r="S443" s="172" t="s">
        <v>133</v>
      </c>
      <c r="T443" s="173" t="s">
        <v>133</v>
      </c>
      <c r="U443" s="159">
        <v>0.1</v>
      </c>
      <c r="V443" s="159">
        <f>ROUND(E443*U443,2)</f>
        <v>14.68</v>
      </c>
      <c r="W443" s="159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 t="s">
        <v>224</v>
      </c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</row>
    <row r="444" spans="1:60" outlineLevel="1">
      <c r="A444" s="157"/>
      <c r="B444" s="158"/>
      <c r="C444" s="183" t="s">
        <v>1245</v>
      </c>
      <c r="D444" s="181"/>
      <c r="E444" s="182">
        <v>25.2</v>
      </c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 t="s">
        <v>228</v>
      </c>
      <c r="AH444" s="150">
        <v>0</v>
      </c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</row>
    <row r="445" spans="1:60" outlineLevel="1">
      <c r="A445" s="157"/>
      <c r="B445" s="158"/>
      <c r="C445" s="183" t="s">
        <v>1246</v>
      </c>
      <c r="D445" s="181"/>
      <c r="E445" s="182">
        <v>43.2</v>
      </c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 t="s">
        <v>228</v>
      </c>
      <c r="AH445" s="150">
        <v>0</v>
      </c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</row>
    <row r="446" spans="1:60" outlineLevel="1">
      <c r="A446" s="157"/>
      <c r="B446" s="158"/>
      <c r="C446" s="183" t="s">
        <v>1247</v>
      </c>
      <c r="D446" s="181"/>
      <c r="E446" s="182">
        <v>50.4</v>
      </c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 t="s">
        <v>228</v>
      </c>
      <c r="AH446" s="150">
        <v>0</v>
      </c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</row>
    <row r="447" spans="1:60" outlineLevel="1">
      <c r="A447" s="157"/>
      <c r="B447" s="158"/>
      <c r="C447" s="183" t="s">
        <v>1248</v>
      </c>
      <c r="D447" s="181"/>
      <c r="E447" s="182">
        <v>28</v>
      </c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 t="s">
        <v>228</v>
      </c>
      <c r="AH447" s="150">
        <v>0</v>
      </c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</row>
    <row r="448" spans="1:60" outlineLevel="1">
      <c r="A448" s="157"/>
      <c r="B448" s="158"/>
      <c r="C448" s="235"/>
      <c r="D448" s="236"/>
      <c r="E448" s="236"/>
      <c r="F448" s="236"/>
      <c r="G448" s="236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 t="s">
        <v>138</v>
      </c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</row>
    <row r="449" spans="1:60" outlineLevel="1">
      <c r="A449" s="167">
        <v>117</v>
      </c>
      <c r="B449" s="168" t="s">
        <v>1249</v>
      </c>
      <c r="C449" s="177" t="s">
        <v>1250</v>
      </c>
      <c r="D449" s="169" t="s">
        <v>816</v>
      </c>
      <c r="E449" s="170">
        <v>7</v>
      </c>
      <c r="F449" s="171"/>
      <c r="G449" s="172">
        <f>ROUND(E449*F449,2)</f>
        <v>0</v>
      </c>
      <c r="H449" s="171"/>
      <c r="I449" s="172">
        <f>ROUND(E449*H449,2)</f>
        <v>0</v>
      </c>
      <c r="J449" s="171"/>
      <c r="K449" s="172">
        <f>ROUND(E449*J449,2)</f>
        <v>0</v>
      </c>
      <c r="L449" s="172">
        <v>21</v>
      </c>
      <c r="M449" s="172">
        <f>G449*(1+L449/100)</f>
        <v>0</v>
      </c>
      <c r="N449" s="172">
        <v>0</v>
      </c>
      <c r="O449" s="172">
        <f>ROUND(E449*N449,2)</f>
        <v>0</v>
      </c>
      <c r="P449" s="172">
        <v>0</v>
      </c>
      <c r="Q449" s="172">
        <f>ROUND(E449*P449,2)</f>
        <v>0</v>
      </c>
      <c r="R449" s="172"/>
      <c r="S449" s="172" t="s">
        <v>201</v>
      </c>
      <c r="T449" s="173" t="s">
        <v>134</v>
      </c>
      <c r="U449" s="159">
        <v>1.579</v>
      </c>
      <c r="V449" s="159">
        <f>ROUND(E449*U449,2)</f>
        <v>11.05</v>
      </c>
      <c r="W449" s="159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 t="s">
        <v>224</v>
      </c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</row>
    <row r="450" spans="1:60" outlineLevel="1">
      <c r="A450" s="157"/>
      <c r="B450" s="158"/>
      <c r="C450" s="237"/>
      <c r="D450" s="238"/>
      <c r="E450" s="238"/>
      <c r="F450" s="238"/>
      <c r="G450" s="238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 t="s">
        <v>138</v>
      </c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</row>
    <row r="451" spans="1:60">
      <c r="A451" s="161" t="s">
        <v>128</v>
      </c>
      <c r="B451" s="162" t="s">
        <v>83</v>
      </c>
      <c r="C451" s="176" t="s">
        <v>84</v>
      </c>
      <c r="D451" s="163"/>
      <c r="E451" s="164"/>
      <c r="F451" s="165"/>
      <c r="G451" s="165">
        <f>SUMIF(AG452:AG472,"&lt;&gt;NOR",G452:G472)</f>
        <v>0</v>
      </c>
      <c r="H451" s="165"/>
      <c r="I451" s="165">
        <f>SUM(I452:I472)</f>
        <v>0</v>
      </c>
      <c r="J451" s="165"/>
      <c r="K451" s="165">
        <f>SUM(K452:K472)</f>
        <v>0</v>
      </c>
      <c r="L451" s="165"/>
      <c r="M451" s="165">
        <f>SUM(M452:M472)</f>
        <v>0</v>
      </c>
      <c r="N451" s="165"/>
      <c r="O451" s="165">
        <f>SUM(O452:O472)</f>
        <v>1.37</v>
      </c>
      <c r="P451" s="165"/>
      <c r="Q451" s="165">
        <f>SUM(Q452:Q472)</f>
        <v>16.579999999999998</v>
      </c>
      <c r="R451" s="165"/>
      <c r="S451" s="165"/>
      <c r="T451" s="166"/>
      <c r="U451" s="160"/>
      <c r="V451" s="160">
        <f>SUM(V452:V472)</f>
        <v>124.49999999999999</v>
      </c>
      <c r="W451" s="160"/>
      <c r="AG451" t="s">
        <v>129</v>
      </c>
    </row>
    <row r="452" spans="1:60" outlineLevel="1">
      <c r="A452" s="167">
        <v>118</v>
      </c>
      <c r="B452" s="168" t="s">
        <v>1251</v>
      </c>
      <c r="C452" s="177" t="s">
        <v>1252</v>
      </c>
      <c r="D452" s="169" t="s">
        <v>258</v>
      </c>
      <c r="E452" s="170">
        <v>4.242</v>
      </c>
      <c r="F452" s="171"/>
      <c r="G452" s="172">
        <f>ROUND(E452*F452,2)</f>
        <v>0</v>
      </c>
      <c r="H452" s="171"/>
      <c r="I452" s="172">
        <f>ROUND(E452*H452,2)</f>
        <v>0</v>
      </c>
      <c r="J452" s="171"/>
      <c r="K452" s="172">
        <f>ROUND(E452*J452,2)</f>
        <v>0</v>
      </c>
      <c r="L452" s="172">
        <v>21</v>
      </c>
      <c r="M452" s="172">
        <f>G452*(1+L452/100)</f>
        <v>0</v>
      </c>
      <c r="N452" s="172">
        <v>0</v>
      </c>
      <c r="O452" s="172">
        <f>ROUND(E452*N452,2)</f>
        <v>0</v>
      </c>
      <c r="P452" s="172">
        <v>2.4</v>
      </c>
      <c r="Q452" s="172">
        <f>ROUND(E452*P452,2)</f>
        <v>10.18</v>
      </c>
      <c r="R452" s="172" t="s">
        <v>917</v>
      </c>
      <c r="S452" s="172" t="s">
        <v>133</v>
      </c>
      <c r="T452" s="173" t="s">
        <v>133</v>
      </c>
      <c r="U452" s="159">
        <v>13.301</v>
      </c>
      <c r="V452" s="159">
        <f>ROUND(E452*U452,2)</f>
        <v>56.42</v>
      </c>
      <c r="W452" s="159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 t="s">
        <v>224</v>
      </c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</row>
    <row r="453" spans="1:60" outlineLevel="1">
      <c r="A453" s="157"/>
      <c r="B453" s="158"/>
      <c r="C453" s="248" t="s">
        <v>1253</v>
      </c>
      <c r="D453" s="249"/>
      <c r="E453" s="249"/>
      <c r="F453" s="249"/>
      <c r="G453" s="24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 t="s">
        <v>226</v>
      </c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</row>
    <row r="454" spans="1:60" outlineLevel="1">
      <c r="A454" s="157"/>
      <c r="B454" s="158"/>
      <c r="C454" s="239" t="s">
        <v>1254</v>
      </c>
      <c r="D454" s="240"/>
      <c r="E454" s="240"/>
      <c r="F454" s="240"/>
      <c r="G454" s="240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0"/>
      <c r="Y454" s="150"/>
      <c r="Z454" s="150"/>
      <c r="AA454" s="150"/>
      <c r="AB454" s="150"/>
      <c r="AC454" s="150"/>
      <c r="AD454" s="150"/>
      <c r="AE454" s="150"/>
      <c r="AF454" s="150"/>
      <c r="AG454" s="150" t="s">
        <v>136</v>
      </c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</row>
    <row r="455" spans="1:60" outlineLevel="1">
      <c r="A455" s="157"/>
      <c r="B455" s="158"/>
      <c r="C455" s="183" t="s">
        <v>1255</v>
      </c>
      <c r="D455" s="181"/>
      <c r="E455" s="182">
        <v>3.36</v>
      </c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 t="s">
        <v>228</v>
      </c>
      <c r="AH455" s="150">
        <v>0</v>
      </c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</row>
    <row r="456" spans="1:60" outlineLevel="1">
      <c r="A456" s="157"/>
      <c r="B456" s="158"/>
      <c r="C456" s="183" t="s">
        <v>1256</v>
      </c>
      <c r="D456" s="181"/>
      <c r="E456" s="182">
        <v>0.88200000000000001</v>
      </c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 t="s">
        <v>228</v>
      </c>
      <c r="AH456" s="150">
        <v>0</v>
      </c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</row>
    <row r="457" spans="1:60" outlineLevel="1">
      <c r="A457" s="157"/>
      <c r="B457" s="158"/>
      <c r="C457" s="235"/>
      <c r="D457" s="236"/>
      <c r="E457" s="236"/>
      <c r="F457" s="236"/>
      <c r="G457" s="236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 t="s">
        <v>138</v>
      </c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</row>
    <row r="458" spans="1:60" outlineLevel="1">
      <c r="A458" s="167">
        <v>119</v>
      </c>
      <c r="B458" s="168" t="s">
        <v>1257</v>
      </c>
      <c r="C458" s="177" t="s">
        <v>1258</v>
      </c>
      <c r="D458" s="169" t="s">
        <v>258</v>
      </c>
      <c r="E458" s="170">
        <v>2.6835</v>
      </c>
      <c r="F458" s="171"/>
      <c r="G458" s="172">
        <f>ROUND(E458*F458,2)</f>
        <v>0</v>
      </c>
      <c r="H458" s="171"/>
      <c r="I458" s="172">
        <f>ROUND(E458*H458,2)</f>
        <v>0</v>
      </c>
      <c r="J458" s="171"/>
      <c r="K458" s="172">
        <f>ROUND(E458*J458,2)</f>
        <v>0</v>
      </c>
      <c r="L458" s="172">
        <v>21</v>
      </c>
      <c r="M458" s="172">
        <f>G458*(1+L458/100)</f>
        <v>0</v>
      </c>
      <c r="N458" s="172">
        <v>1.82E-3</v>
      </c>
      <c r="O458" s="172">
        <f>ROUND(E458*N458,2)</f>
        <v>0</v>
      </c>
      <c r="P458" s="172">
        <v>2.2000000000000002</v>
      </c>
      <c r="Q458" s="172">
        <f>ROUND(E458*P458,2)</f>
        <v>5.9</v>
      </c>
      <c r="R458" s="172" t="s">
        <v>917</v>
      </c>
      <c r="S458" s="172" t="s">
        <v>133</v>
      </c>
      <c r="T458" s="173" t="s">
        <v>133</v>
      </c>
      <c r="U458" s="159">
        <v>24.446000000000002</v>
      </c>
      <c r="V458" s="159">
        <f>ROUND(E458*U458,2)</f>
        <v>65.599999999999994</v>
      </c>
      <c r="W458" s="159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 t="s">
        <v>224</v>
      </c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</row>
    <row r="459" spans="1:60" outlineLevel="1">
      <c r="A459" s="157"/>
      <c r="B459" s="158"/>
      <c r="C459" s="248" t="s">
        <v>1259</v>
      </c>
      <c r="D459" s="249"/>
      <c r="E459" s="249"/>
      <c r="F459" s="249"/>
      <c r="G459" s="24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 t="s">
        <v>226</v>
      </c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</row>
    <row r="460" spans="1:60" outlineLevel="1">
      <c r="A460" s="157"/>
      <c r="B460" s="158"/>
      <c r="C460" s="183" t="s">
        <v>1260</v>
      </c>
      <c r="D460" s="181"/>
      <c r="E460" s="182">
        <v>1.3365</v>
      </c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 t="s">
        <v>228</v>
      </c>
      <c r="AH460" s="150">
        <v>0</v>
      </c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</row>
    <row r="461" spans="1:60" outlineLevel="1">
      <c r="A461" s="157"/>
      <c r="B461" s="158"/>
      <c r="C461" s="183" t="s">
        <v>1261</v>
      </c>
      <c r="D461" s="181"/>
      <c r="E461" s="182">
        <v>3.7499999999999999E-2</v>
      </c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 t="s">
        <v>228</v>
      </c>
      <c r="AH461" s="150">
        <v>0</v>
      </c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</row>
    <row r="462" spans="1:60" outlineLevel="1">
      <c r="A462" s="157"/>
      <c r="B462" s="158"/>
      <c r="C462" s="183" t="s">
        <v>1262</v>
      </c>
      <c r="D462" s="181"/>
      <c r="E462" s="182">
        <v>0.216</v>
      </c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 t="s">
        <v>228</v>
      </c>
      <c r="AH462" s="150">
        <v>0</v>
      </c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</row>
    <row r="463" spans="1:60" outlineLevel="1">
      <c r="A463" s="157"/>
      <c r="B463" s="158"/>
      <c r="C463" s="183" t="s">
        <v>1263</v>
      </c>
      <c r="D463" s="181"/>
      <c r="E463" s="182">
        <v>0.72899999999999998</v>
      </c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 t="s">
        <v>228</v>
      </c>
      <c r="AH463" s="150">
        <v>0</v>
      </c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</row>
    <row r="464" spans="1:60" outlineLevel="1">
      <c r="A464" s="157"/>
      <c r="B464" s="158"/>
      <c r="C464" s="183" t="s">
        <v>1264</v>
      </c>
      <c r="D464" s="181"/>
      <c r="E464" s="182">
        <v>0.36449999999999999</v>
      </c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 t="s">
        <v>228</v>
      </c>
      <c r="AH464" s="150">
        <v>0</v>
      </c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</row>
    <row r="465" spans="1:60" outlineLevel="1">
      <c r="A465" s="157"/>
      <c r="B465" s="158"/>
      <c r="C465" s="235"/>
      <c r="D465" s="236"/>
      <c r="E465" s="236"/>
      <c r="F465" s="236"/>
      <c r="G465" s="236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 t="s">
        <v>138</v>
      </c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</row>
    <row r="466" spans="1:60" outlineLevel="1">
      <c r="A466" s="167">
        <v>120</v>
      </c>
      <c r="B466" s="168" t="s">
        <v>1265</v>
      </c>
      <c r="C466" s="177" t="s">
        <v>1266</v>
      </c>
      <c r="D466" s="169" t="s">
        <v>816</v>
      </c>
      <c r="E466" s="170">
        <v>8</v>
      </c>
      <c r="F466" s="171"/>
      <c r="G466" s="172">
        <f>ROUND(E466*F466,2)</f>
        <v>0</v>
      </c>
      <c r="H466" s="171"/>
      <c r="I466" s="172">
        <f>ROUND(E466*H466,2)</f>
        <v>0</v>
      </c>
      <c r="J466" s="171"/>
      <c r="K466" s="172">
        <f>ROUND(E466*J466,2)</f>
        <v>0</v>
      </c>
      <c r="L466" s="172">
        <v>21</v>
      </c>
      <c r="M466" s="172">
        <f>G466*(1+L466/100)</f>
        <v>0</v>
      </c>
      <c r="N466" s="172">
        <v>3.5000000000000003E-2</v>
      </c>
      <c r="O466" s="172">
        <f>ROUND(E466*N466,2)</f>
        <v>0.28000000000000003</v>
      </c>
      <c r="P466" s="172">
        <v>0</v>
      </c>
      <c r="Q466" s="172">
        <f>ROUND(E466*P466,2)</f>
        <v>0</v>
      </c>
      <c r="R466" s="172"/>
      <c r="S466" s="172" t="s">
        <v>201</v>
      </c>
      <c r="T466" s="173" t="s">
        <v>134</v>
      </c>
      <c r="U466" s="159">
        <v>0.155</v>
      </c>
      <c r="V466" s="159">
        <f>ROUND(E466*U466,2)</f>
        <v>1.24</v>
      </c>
      <c r="W466" s="159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 t="s">
        <v>224</v>
      </c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</row>
    <row r="467" spans="1:60" outlineLevel="1">
      <c r="A467" s="157"/>
      <c r="B467" s="158"/>
      <c r="C467" s="235"/>
      <c r="D467" s="236"/>
      <c r="E467" s="236"/>
      <c r="F467" s="236"/>
      <c r="G467" s="236"/>
      <c r="H467" s="185"/>
      <c r="I467" s="159"/>
      <c r="J467" s="185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</row>
    <row r="468" spans="1:60" outlineLevel="1">
      <c r="A468" s="167">
        <v>121</v>
      </c>
      <c r="B468" s="168" t="s">
        <v>1482</v>
      </c>
      <c r="C468" s="177" t="s">
        <v>1483</v>
      </c>
      <c r="D468" s="169" t="s">
        <v>258</v>
      </c>
      <c r="E468" s="170">
        <v>9.32</v>
      </c>
      <c r="F468" s="171"/>
      <c r="G468" s="172">
        <f>ROUND(E468*F468,2)</f>
        <v>0</v>
      </c>
      <c r="H468" s="171"/>
      <c r="I468" s="172">
        <f>ROUND(E468*H468,2)</f>
        <v>0</v>
      </c>
      <c r="J468" s="171"/>
      <c r="K468" s="172">
        <f>ROUND(E468*J468,2)</f>
        <v>0</v>
      </c>
      <c r="L468" s="172">
        <v>21</v>
      </c>
      <c r="M468" s="172">
        <f>G468*(1+L468/100)</f>
        <v>0</v>
      </c>
      <c r="N468" s="172">
        <v>3.5000000000000003E-2</v>
      </c>
      <c r="O468" s="172">
        <f>ROUND(E468*N468,2)</f>
        <v>0.33</v>
      </c>
      <c r="P468" s="172">
        <v>0</v>
      </c>
      <c r="Q468" s="172">
        <f>ROUND(E468*P468,2)</f>
        <v>0</v>
      </c>
      <c r="R468" s="172"/>
      <c r="S468" s="172" t="s">
        <v>201</v>
      </c>
      <c r="T468" s="173" t="s">
        <v>134</v>
      </c>
      <c r="U468" s="159"/>
      <c r="V468" s="159"/>
      <c r="W468" s="159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</row>
    <row r="469" spans="1:60" outlineLevel="1">
      <c r="A469" s="157"/>
      <c r="B469" s="158"/>
      <c r="C469" s="239" t="s">
        <v>1484</v>
      </c>
      <c r="D469" s="240"/>
      <c r="E469" s="240"/>
      <c r="F469" s="240"/>
      <c r="G469" s="240"/>
      <c r="H469" s="185"/>
      <c r="I469" s="159"/>
      <c r="J469" s="185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</row>
    <row r="470" spans="1:60" outlineLevel="1">
      <c r="A470" s="157"/>
      <c r="B470" s="158"/>
      <c r="C470" s="237"/>
      <c r="D470" s="238"/>
      <c r="E470" s="238"/>
      <c r="F470" s="238"/>
      <c r="G470" s="238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0"/>
      <c r="Y470" s="150"/>
      <c r="Z470" s="150"/>
      <c r="AA470" s="150"/>
      <c r="AB470" s="150"/>
      <c r="AC470" s="150"/>
      <c r="AD470" s="150"/>
      <c r="AE470" s="150"/>
      <c r="AF470" s="150"/>
      <c r="AG470" s="150" t="s">
        <v>138</v>
      </c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</row>
    <row r="471" spans="1:60" outlineLevel="1">
      <c r="A471" s="167">
        <v>122</v>
      </c>
      <c r="B471" s="168" t="s">
        <v>1267</v>
      </c>
      <c r="C471" s="177" t="s">
        <v>1268</v>
      </c>
      <c r="D471" s="169" t="s">
        <v>816</v>
      </c>
      <c r="E471" s="170">
        <v>8</v>
      </c>
      <c r="F471" s="171"/>
      <c r="G471" s="172">
        <f>ROUND(E471*F471,2)</f>
        <v>0</v>
      </c>
      <c r="H471" s="171"/>
      <c r="I471" s="172">
        <f>ROUND(E471*H471,2)</f>
        <v>0</v>
      </c>
      <c r="J471" s="171"/>
      <c r="K471" s="172">
        <f>ROUND(E471*J471,2)</f>
        <v>0</v>
      </c>
      <c r="L471" s="172">
        <v>21</v>
      </c>
      <c r="M471" s="172">
        <f>G471*(1+L471/100)</f>
        <v>0</v>
      </c>
      <c r="N471" s="172">
        <v>9.5000000000000001E-2</v>
      </c>
      <c r="O471" s="172">
        <f>ROUND(E471*N471,2)</f>
        <v>0.76</v>
      </c>
      <c r="P471" s="172">
        <v>6.3E-2</v>
      </c>
      <c r="Q471" s="172">
        <f>ROUND(E471*P471,2)</f>
        <v>0.5</v>
      </c>
      <c r="R471" s="172"/>
      <c r="S471" s="172" t="s">
        <v>201</v>
      </c>
      <c r="T471" s="173" t="s">
        <v>134</v>
      </c>
      <c r="U471" s="159">
        <v>0.155</v>
      </c>
      <c r="V471" s="159">
        <f>ROUND(E471*U471,2)</f>
        <v>1.24</v>
      </c>
      <c r="W471" s="159"/>
      <c r="X471" s="150"/>
      <c r="Y471" s="150"/>
      <c r="Z471" s="150"/>
      <c r="AA471" s="150"/>
      <c r="AB471" s="150"/>
      <c r="AC471" s="150"/>
      <c r="AD471" s="150"/>
      <c r="AE471" s="150"/>
      <c r="AF471" s="150"/>
      <c r="AG471" s="150" t="s">
        <v>224</v>
      </c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</row>
    <row r="472" spans="1:60" outlineLevel="1">
      <c r="A472" s="157"/>
      <c r="B472" s="158"/>
      <c r="C472" s="237"/>
      <c r="D472" s="238"/>
      <c r="E472" s="238"/>
      <c r="F472" s="238"/>
      <c r="G472" s="238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0"/>
      <c r="Y472" s="150"/>
      <c r="Z472" s="150"/>
      <c r="AA472" s="150"/>
      <c r="AB472" s="150"/>
      <c r="AC472" s="150"/>
      <c r="AD472" s="150"/>
      <c r="AE472" s="150"/>
      <c r="AF472" s="150"/>
      <c r="AG472" s="150" t="s">
        <v>138</v>
      </c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</row>
    <row r="473" spans="1:60">
      <c r="A473" s="161" t="s">
        <v>128</v>
      </c>
      <c r="B473" s="162" t="s">
        <v>85</v>
      </c>
      <c r="C473" s="176" t="s">
        <v>86</v>
      </c>
      <c r="D473" s="163"/>
      <c r="E473" s="164"/>
      <c r="F473" s="165"/>
      <c r="G473" s="165">
        <f>SUMIF(AG474:AG482,"&lt;&gt;NOR",G474:G482)</f>
        <v>0</v>
      </c>
      <c r="H473" s="165"/>
      <c r="I473" s="165">
        <f>SUM(I474:I482)</f>
        <v>0</v>
      </c>
      <c r="J473" s="165"/>
      <c r="K473" s="165">
        <f>SUM(K474:K482)</f>
        <v>0</v>
      </c>
      <c r="L473" s="165"/>
      <c r="M473" s="165">
        <f>SUM(M474:M482)</f>
        <v>0</v>
      </c>
      <c r="N473" s="165"/>
      <c r="O473" s="165">
        <f>SUM(O474:O482)</f>
        <v>0</v>
      </c>
      <c r="P473" s="165"/>
      <c r="Q473" s="165">
        <f>SUM(Q474:Q482)</f>
        <v>0</v>
      </c>
      <c r="R473" s="165"/>
      <c r="S473" s="165"/>
      <c r="T473" s="166"/>
      <c r="U473" s="160"/>
      <c r="V473" s="160">
        <f>SUM(V474:V482)</f>
        <v>41.48</v>
      </c>
      <c r="W473" s="160"/>
      <c r="AG473" t="s">
        <v>129</v>
      </c>
    </row>
    <row r="474" spans="1:60" ht="67.5" outlineLevel="1">
      <c r="A474" s="167">
        <v>123</v>
      </c>
      <c r="B474" s="168" t="s">
        <v>1269</v>
      </c>
      <c r="C474" s="184" t="s">
        <v>1270</v>
      </c>
      <c r="D474" s="169" t="s">
        <v>497</v>
      </c>
      <c r="E474" s="170">
        <v>99.717479999999995</v>
      </c>
      <c r="F474" s="171"/>
      <c r="G474" s="172">
        <f>ROUND(E474*F474,2)</f>
        <v>0</v>
      </c>
      <c r="H474" s="171"/>
      <c r="I474" s="172">
        <f>ROUND(E474*H474,2)</f>
        <v>0</v>
      </c>
      <c r="J474" s="171"/>
      <c r="K474" s="172">
        <f>ROUND(E474*J474,2)</f>
        <v>0</v>
      </c>
      <c r="L474" s="172">
        <v>21</v>
      </c>
      <c r="M474" s="172">
        <f>G474*(1+L474/100)</f>
        <v>0</v>
      </c>
      <c r="N474" s="172">
        <v>0</v>
      </c>
      <c r="O474" s="172">
        <f>ROUND(E474*N474,2)</f>
        <v>0</v>
      </c>
      <c r="P474" s="172">
        <v>0</v>
      </c>
      <c r="Q474" s="172">
        <f>ROUND(E474*P474,2)</f>
        <v>0</v>
      </c>
      <c r="R474" s="172" t="s">
        <v>1244</v>
      </c>
      <c r="S474" s="172" t="s">
        <v>133</v>
      </c>
      <c r="T474" s="173" t="s">
        <v>133</v>
      </c>
      <c r="U474" s="159">
        <v>0.41599999999999998</v>
      </c>
      <c r="V474" s="159">
        <f>ROUND(E474*U474,2)</f>
        <v>41.48</v>
      </c>
      <c r="W474" s="159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 t="s">
        <v>822</v>
      </c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</row>
    <row r="475" spans="1:60" outlineLevel="1">
      <c r="A475" s="157"/>
      <c r="B475" s="158"/>
      <c r="C475" s="248" t="s">
        <v>1271</v>
      </c>
      <c r="D475" s="249"/>
      <c r="E475" s="249"/>
      <c r="F475" s="249"/>
      <c r="G475" s="24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 t="s">
        <v>226</v>
      </c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</row>
    <row r="476" spans="1:60" outlineLevel="1">
      <c r="A476" s="157"/>
      <c r="B476" s="158"/>
      <c r="C476" s="183" t="s">
        <v>824</v>
      </c>
      <c r="D476" s="181"/>
      <c r="E476" s="182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 t="s">
        <v>228</v>
      </c>
      <c r="AH476" s="150">
        <v>0</v>
      </c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</row>
    <row r="477" spans="1:60" ht="22.5" outlineLevel="1">
      <c r="A477" s="157"/>
      <c r="B477" s="158"/>
      <c r="C477" s="183" t="s">
        <v>1272</v>
      </c>
      <c r="D477" s="181"/>
      <c r="E477" s="182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 t="s">
        <v>228</v>
      </c>
      <c r="AH477" s="150">
        <v>0</v>
      </c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</row>
    <row r="478" spans="1:60" ht="22.5" outlineLevel="1">
      <c r="A478" s="157"/>
      <c r="B478" s="158"/>
      <c r="C478" s="183" t="s">
        <v>1273</v>
      </c>
      <c r="D478" s="181"/>
      <c r="E478" s="182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 t="s">
        <v>228</v>
      </c>
      <c r="AH478" s="150">
        <v>0</v>
      </c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</row>
    <row r="479" spans="1:60" ht="22.5" outlineLevel="1">
      <c r="A479" s="157"/>
      <c r="B479" s="158"/>
      <c r="C479" s="183" t="s">
        <v>1274</v>
      </c>
      <c r="D479" s="181"/>
      <c r="E479" s="182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 t="s">
        <v>228</v>
      </c>
      <c r="AH479" s="150">
        <v>0</v>
      </c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</row>
    <row r="480" spans="1:60" outlineLevel="1">
      <c r="A480" s="157"/>
      <c r="B480" s="158"/>
      <c r="C480" s="183" t="s">
        <v>1275</v>
      </c>
      <c r="D480" s="181"/>
      <c r="E480" s="182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 t="s">
        <v>228</v>
      </c>
      <c r="AH480" s="150">
        <v>0</v>
      </c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</row>
    <row r="481" spans="1:60" outlineLevel="1">
      <c r="A481" s="157"/>
      <c r="B481" s="158"/>
      <c r="C481" s="183" t="s">
        <v>1276</v>
      </c>
      <c r="D481" s="181"/>
      <c r="E481" s="182">
        <v>99.717479999999995</v>
      </c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 t="s">
        <v>228</v>
      </c>
      <c r="AH481" s="150">
        <v>0</v>
      </c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</row>
    <row r="482" spans="1:60" outlineLevel="1">
      <c r="A482" s="157"/>
      <c r="B482" s="158"/>
      <c r="C482" s="235"/>
      <c r="D482" s="236"/>
      <c r="E482" s="236"/>
      <c r="F482" s="236"/>
      <c r="G482" s="236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 t="s">
        <v>138</v>
      </c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</row>
    <row r="483" spans="1:60">
      <c r="A483" s="161" t="s">
        <v>128</v>
      </c>
      <c r="B483" s="162" t="s">
        <v>87</v>
      </c>
      <c r="C483" s="176" t="s">
        <v>88</v>
      </c>
      <c r="D483" s="163"/>
      <c r="E483" s="164"/>
      <c r="F483" s="165"/>
      <c r="G483" s="165">
        <f>SUMIF(AG484:AG507,"&lt;&gt;NOR",G484:G507)</f>
        <v>0</v>
      </c>
      <c r="H483" s="165"/>
      <c r="I483" s="165">
        <f>SUM(I484:I507)</f>
        <v>0</v>
      </c>
      <c r="J483" s="165"/>
      <c r="K483" s="165">
        <f>SUM(K484:K507)</f>
        <v>0</v>
      </c>
      <c r="L483" s="165"/>
      <c r="M483" s="165">
        <f>SUM(M484:M507)</f>
        <v>0</v>
      </c>
      <c r="N483" s="165"/>
      <c r="O483" s="165">
        <f>SUM(O484:O507)</f>
        <v>0.88</v>
      </c>
      <c r="P483" s="165"/>
      <c r="Q483" s="165">
        <f>SUM(Q484:Q507)</f>
        <v>0</v>
      </c>
      <c r="R483" s="165"/>
      <c r="S483" s="165"/>
      <c r="T483" s="166"/>
      <c r="U483" s="160"/>
      <c r="V483" s="160">
        <f>SUM(V484:V507)</f>
        <v>45.47</v>
      </c>
      <c r="W483" s="160"/>
      <c r="AG483" t="s">
        <v>129</v>
      </c>
    </row>
    <row r="484" spans="1:60" ht="22.5" outlineLevel="1">
      <c r="A484" s="167">
        <v>124</v>
      </c>
      <c r="B484" s="168" t="s">
        <v>1277</v>
      </c>
      <c r="C484" s="177" t="s">
        <v>1278</v>
      </c>
      <c r="D484" s="169" t="s">
        <v>222</v>
      </c>
      <c r="E484" s="170">
        <v>69.584400000000002</v>
      </c>
      <c r="F484" s="171"/>
      <c r="G484" s="172">
        <f>ROUND(E484*F484,2)</f>
        <v>0</v>
      </c>
      <c r="H484" s="171"/>
      <c r="I484" s="172">
        <f>ROUND(E484*H484,2)</f>
        <v>0</v>
      </c>
      <c r="J484" s="171"/>
      <c r="K484" s="172">
        <f>ROUND(E484*J484,2)</f>
        <v>0</v>
      </c>
      <c r="L484" s="172">
        <v>21</v>
      </c>
      <c r="M484" s="172">
        <f>G484*(1+L484/100)</f>
        <v>0</v>
      </c>
      <c r="N484" s="172">
        <v>5.5900000000000004E-3</v>
      </c>
      <c r="O484" s="172">
        <f>ROUND(E484*N484,2)</f>
        <v>0.39</v>
      </c>
      <c r="P484" s="172">
        <v>0</v>
      </c>
      <c r="Q484" s="172">
        <f>ROUND(E484*P484,2)</f>
        <v>0</v>
      </c>
      <c r="R484" s="172" t="s">
        <v>832</v>
      </c>
      <c r="S484" s="172" t="s">
        <v>133</v>
      </c>
      <c r="T484" s="173" t="s">
        <v>133</v>
      </c>
      <c r="U484" s="159">
        <v>0.22991</v>
      </c>
      <c r="V484" s="159">
        <f>ROUND(E484*U484,2)</f>
        <v>16</v>
      </c>
      <c r="W484" s="159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 t="s">
        <v>224</v>
      </c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</row>
    <row r="485" spans="1:60" outlineLevel="1">
      <c r="A485" s="157"/>
      <c r="B485" s="158"/>
      <c r="C485" s="183" t="s">
        <v>1279</v>
      </c>
      <c r="D485" s="181"/>
      <c r="E485" s="182">
        <v>12.852</v>
      </c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 t="s">
        <v>228</v>
      </c>
      <c r="AH485" s="150">
        <v>0</v>
      </c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</row>
    <row r="486" spans="1:60" outlineLevel="1">
      <c r="A486" s="157"/>
      <c r="B486" s="158"/>
      <c r="C486" s="183" t="s">
        <v>1280</v>
      </c>
      <c r="D486" s="181"/>
      <c r="E486" s="182">
        <v>26.9892</v>
      </c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 t="s">
        <v>228</v>
      </c>
      <c r="AH486" s="150">
        <v>0</v>
      </c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</row>
    <row r="487" spans="1:60" outlineLevel="1">
      <c r="A487" s="157"/>
      <c r="B487" s="158"/>
      <c r="C487" s="183" t="s">
        <v>1281</v>
      </c>
      <c r="D487" s="181"/>
      <c r="E487" s="182">
        <v>23.133600000000001</v>
      </c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 t="s">
        <v>228</v>
      </c>
      <c r="AH487" s="150">
        <v>0</v>
      </c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</row>
    <row r="488" spans="1:60" outlineLevel="1">
      <c r="A488" s="157"/>
      <c r="B488" s="158"/>
      <c r="C488" s="183" t="s">
        <v>1282</v>
      </c>
      <c r="D488" s="181"/>
      <c r="E488" s="182">
        <v>6.6096000000000004</v>
      </c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0"/>
      <c r="Y488" s="150"/>
      <c r="Z488" s="150"/>
      <c r="AA488" s="150"/>
      <c r="AB488" s="150"/>
      <c r="AC488" s="150"/>
      <c r="AD488" s="150"/>
      <c r="AE488" s="150"/>
      <c r="AF488" s="150"/>
      <c r="AG488" s="150" t="s">
        <v>228</v>
      </c>
      <c r="AH488" s="150">
        <v>0</v>
      </c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</row>
    <row r="489" spans="1:60" outlineLevel="1">
      <c r="A489" s="157"/>
      <c r="B489" s="158"/>
      <c r="C489" s="235"/>
      <c r="D489" s="236"/>
      <c r="E489" s="236"/>
      <c r="F489" s="236"/>
      <c r="G489" s="236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 t="s">
        <v>138</v>
      </c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</row>
    <row r="490" spans="1:60" ht="22.5" outlineLevel="1">
      <c r="A490" s="167">
        <v>125</v>
      </c>
      <c r="B490" s="168" t="s">
        <v>1283</v>
      </c>
      <c r="C490" s="177" t="s">
        <v>1284</v>
      </c>
      <c r="D490" s="169" t="s">
        <v>222</v>
      </c>
      <c r="E490" s="170">
        <v>78.744</v>
      </c>
      <c r="F490" s="171"/>
      <c r="G490" s="172">
        <f>ROUND(E490*F490,2)</f>
        <v>0</v>
      </c>
      <c r="H490" s="171"/>
      <c r="I490" s="172">
        <f>ROUND(E490*H490,2)</f>
        <v>0</v>
      </c>
      <c r="J490" s="171"/>
      <c r="K490" s="172">
        <f>ROUND(E490*J490,2)</f>
        <v>0</v>
      </c>
      <c r="L490" s="172">
        <v>21</v>
      </c>
      <c r="M490" s="172">
        <f>G490*(1+L490/100)</f>
        <v>0</v>
      </c>
      <c r="N490" s="172">
        <v>5.9800000000000001E-3</v>
      </c>
      <c r="O490" s="172">
        <f>ROUND(E490*N490,2)</f>
        <v>0.47</v>
      </c>
      <c r="P490" s="172">
        <v>0</v>
      </c>
      <c r="Q490" s="172">
        <f>ROUND(E490*P490,2)</f>
        <v>0</v>
      </c>
      <c r="R490" s="172" t="s">
        <v>832</v>
      </c>
      <c r="S490" s="172" t="s">
        <v>133</v>
      </c>
      <c r="T490" s="173" t="s">
        <v>133</v>
      </c>
      <c r="U490" s="159">
        <v>0.26600000000000001</v>
      </c>
      <c r="V490" s="159">
        <f>ROUND(E490*U490,2)</f>
        <v>20.95</v>
      </c>
      <c r="W490" s="159"/>
      <c r="X490" s="150"/>
      <c r="Y490" s="150"/>
      <c r="Z490" s="150"/>
      <c r="AA490" s="150"/>
      <c r="AB490" s="150"/>
      <c r="AC490" s="150"/>
      <c r="AD490" s="150"/>
      <c r="AE490" s="150"/>
      <c r="AF490" s="150"/>
      <c r="AG490" s="150" t="s">
        <v>224</v>
      </c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</row>
    <row r="491" spans="1:60" outlineLevel="1">
      <c r="A491" s="157"/>
      <c r="B491" s="158"/>
      <c r="C491" s="183" t="s">
        <v>1285</v>
      </c>
      <c r="D491" s="181"/>
      <c r="E491" s="182">
        <v>13.464</v>
      </c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0"/>
      <c r="Y491" s="150"/>
      <c r="Z491" s="150"/>
      <c r="AA491" s="150"/>
      <c r="AB491" s="150"/>
      <c r="AC491" s="150"/>
      <c r="AD491" s="150"/>
      <c r="AE491" s="150"/>
      <c r="AF491" s="150"/>
      <c r="AG491" s="150" t="s">
        <v>228</v>
      </c>
      <c r="AH491" s="150">
        <v>0</v>
      </c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</row>
    <row r="492" spans="1:60" outlineLevel="1">
      <c r="A492" s="157"/>
      <c r="B492" s="158"/>
      <c r="C492" s="183" t="s">
        <v>1286</v>
      </c>
      <c r="D492" s="181"/>
      <c r="E492" s="182">
        <v>51.408000000000001</v>
      </c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 t="s">
        <v>228</v>
      </c>
      <c r="AH492" s="150">
        <v>0</v>
      </c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</row>
    <row r="493" spans="1:60" outlineLevel="1">
      <c r="A493" s="157"/>
      <c r="B493" s="158"/>
      <c r="C493" s="183" t="s">
        <v>1287</v>
      </c>
      <c r="D493" s="181"/>
      <c r="E493" s="182">
        <v>8.5679999999999996</v>
      </c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 t="s">
        <v>228</v>
      </c>
      <c r="AH493" s="150">
        <v>0</v>
      </c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</row>
    <row r="494" spans="1:60" outlineLevel="1">
      <c r="A494" s="157"/>
      <c r="B494" s="158"/>
      <c r="C494" s="183" t="s">
        <v>1288</v>
      </c>
      <c r="D494" s="181"/>
      <c r="E494" s="182">
        <v>5.3040000000000003</v>
      </c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 t="s">
        <v>228</v>
      </c>
      <c r="AH494" s="150">
        <v>0</v>
      </c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</row>
    <row r="495" spans="1:60" outlineLevel="1">
      <c r="A495" s="157"/>
      <c r="B495" s="158"/>
      <c r="C495" s="235"/>
      <c r="D495" s="236"/>
      <c r="E495" s="236"/>
      <c r="F495" s="236"/>
      <c r="G495" s="236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 t="s">
        <v>138</v>
      </c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</row>
    <row r="496" spans="1:60" outlineLevel="1">
      <c r="A496" s="167">
        <v>126</v>
      </c>
      <c r="B496" s="168" t="s">
        <v>1289</v>
      </c>
      <c r="C496" s="177" t="s">
        <v>1290</v>
      </c>
      <c r="D496" s="169" t="s">
        <v>222</v>
      </c>
      <c r="E496" s="170">
        <v>75.31</v>
      </c>
      <c r="F496" s="171"/>
      <c r="G496" s="172">
        <f>ROUND(E496*F496,2)</f>
        <v>0</v>
      </c>
      <c r="H496" s="171"/>
      <c r="I496" s="172">
        <f>ROUND(E496*H496,2)</f>
        <v>0</v>
      </c>
      <c r="J496" s="171"/>
      <c r="K496" s="172">
        <f>ROUND(E496*J496,2)</f>
        <v>0</v>
      </c>
      <c r="L496" s="172">
        <v>21</v>
      </c>
      <c r="M496" s="172">
        <f>G496*(1+L496/100)</f>
        <v>0</v>
      </c>
      <c r="N496" s="172">
        <v>2.2000000000000001E-4</v>
      </c>
      <c r="O496" s="172">
        <f>ROUND(E496*N496,2)</f>
        <v>0.02</v>
      </c>
      <c r="P496" s="172">
        <v>0</v>
      </c>
      <c r="Q496" s="172">
        <f>ROUND(E496*P496,2)</f>
        <v>0</v>
      </c>
      <c r="R496" s="172" t="s">
        <v>832</v>
      </c>
      <c r="S496" s="172" t="s">
        <v>133</v>
      </c>
      <c r="T496" s="173" t="s">
        <v>133</v>
      </c>
      <c r="U496" s="159">
        <v>9.5000000000000001E-2</v>
      </c>
      <c r="V496" s="159">
        <f>ROUND(E496*U496,2)</f>
        <v>7.15</v>
      </c>
      <c r="W496" s="159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 t="s">
        <v>224</v>
      </c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</row>
    <row r="497" spans="1:60" outlineLevel="1">
      <c r="A497" s="157"/>
      <c r="B497" s="158"/>
      <c r="C497" s="183" t="s">
        <v>1291</v>
      </c>
      <c r="D497" s="181"/>
      <c r="E497" s="182">
        <v>12.9</v>
      </c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 t="s">
        <v>228</v>
      </c>
      <c r="AH497" s="150">
        <v>0</v>
      </c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</row>
    <row r="498" spans="1:60" outlineLevel="1">
      <c r="A498" s="157"/>
      <c r="B498" s="158"/>
      <c r="C498" s="183" t="s">
        <v>1292</v>
      </c>
      <c r="D498" s="181"/>
      <c r="E498" s="182">
        <v>38.43</v>
      </c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 t="s">
        <v>228</v>
      </c>
      <c r="AH498" s="150">
        <v>0</v>
      </c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</row>
    <row r="499" spans="1:60" outlineLevel="1">
      <c r="A499" s="157"/>
      <c r="B499" s="158"/>
      <c r="C499" s="183" t="s">
        <v>1293</v>
      </c>
      <c r="D499" s="181"/>
      <c r="E499" s="182">
        <v>15.54</v>
      </c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 t="s">
        <v>228</v>
      </c>
      <c r="AH499" s="150">
        <v>0</v>
      </c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</row>
    <row r="500" spans="1:60" outlineLevel="1">
      <c r="A500" s="157"/>
      <c r="B500" s="158"/>
      <c r="C500" s="183" t="s">
        <v>1294</v>
      </c>
      <c r="D500" s="181"/>
      <c r="E500" s="182">
        <v>8.44</v>
      </c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 t="s">
        <v>228</v>
      </c>
      <c r="AH500" s="150">
        <v>0</v>
      </c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</row>
    <row r="501" spans="1:60" outlineLevel="1">
      <c r="A501" s="157"/>
      <c r="B501" s="158"/>
      <c r="C501" s="235"/>
      <c r="D501" s="236"/>
      <c r="E501" s="236"/>
      <c r="F501" s="236"/>
      <c r="G501" s="236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 t="s">
        <v>138</v>
      </c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</row>
    <row r="502" spans="1:60" outlineLevel="1">
      <c r="A502" s="167">
        <v>127</v>
      </c>
      <c r="B502" s="168" t="s">
        <v>1295</v>
      </c>
      <c r="C502" s="177" t="s">
        <v>1296</v>
      </c>
      <c r="D502" s="169" t="s">
        <v>497</v>
      </c>
      <c r="E502" s="170">
        <v>0.87643000000000004</v>
      </c>
      <c r="F502" s="171"/>
      <c r="G502" s="172">
        <f>ROUND(E502*F502,2)</f>
        <v>0</v>
      </c>
      <c r="H502" s="171"/>
      <c r="I502" s="172">
        <f>ROUND(E502*H502,2)</f>
        <v>0</v>
      </c>
      <c r="J502" s="171"/>
      <c r="K502" s="172">
        <f>ROUND(E502*J502,2)</f>
        <v>0</v>
      </c>
      <c r="L502" s="172">
        <v>21</v>
      </c>
      <c r="M502" s="172">
        <f>G502*(1+L502/100)</f>
        <v>0</v>
      </c>
      <c r="N502" s="172">
        <v>0</v>
      </c>
      <c r="O502" s="172">
        <f>ROUND(E502*N502,2)</f>
        <v>0</v>
      </c>
      <c r="P502" s="172">
        <v>0</v>
      </c>
      <c r="Q502" s="172">
        <f>ROUND(E502*P502,2)</f>
        <v>0</v>
      </c>
      <c r="R502" s="172" t="s">
        <v>832</v>
      </c>
      <c r="S502" s="172" t="s">
        <v>133</v>
      </c>
      <c r="T502" s="173" t="s">
        <v>133</v>
      </c>
      <c r="U502" s="159">
        <v>1.5669999999999999</v>
      </c>
      <c r="V502" s="159">
        <f>ROUND(E502*U502,2)</f>
        <v>1.37</v>
      </c>
      <c r="W502" s="159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 t="s">
        <v>822</v>
      </c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</row>
    <row r="503" spans="1:60" outlineLevel="1">
      <c r="A503" s="157"/>
      <c r="B503" s="158"/>
      <c r="C503" s="248" t="s">
        <v>1297</v>
      </c>
      <c r="D503" s="249"/>
      <c r="E503" s="249"/>
      <c r="F503" s="249"/>
      <c r="G503" s="24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 t="s">
        <v>226</v>
      </c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</row>
    <row r="504" spans="1:60" outlineLevel="1">
      <c r="A504" s="157"/>
      <c r="B504" s="158"/>
      <c r="C504" s="183" t="s">
        <v>824</v>
      </c>
      <c r="D504" s="181"/>
      <c r="E504" s="182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 t="s">
        <v>228</v>
      </c>
      <c r="AH504" s="150">
        <v>0</v>
      </c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</row>
    <row r="505" spans="1:60" outlineLevel="1">
      <c r="A505" s="157"/>
      <c r="B505" s="158"/>
      <c r="C505" s="183" t="s">
        <v>1298</v>
      </c>
      <c r="D505" s="181"/>
      <c r="E505" s="182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 t="s">
        <v>228</v>
      </c>
      <c r="AH505" s="150">
        <v>0</v>
      </c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</row>
    <row r="506" spans="1:60" outlineLevel="1">
      <c r="A506" s="157"/>
      <c r="B506" s="158"/>
      <c r="C506" s="183" t="s">
        <v>1299</v>
      </c>
      <c r="D506" s="181"/>
      <c r="E506" s="182">
        <v>0.87643000000000004</v>
      </c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 t="s">
        <v>228</v>
      </c>
      <c r="AH506" s="150">
        <v>0</v>
      </c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</row>
    <row r="507" spans="1:60" outlineLevel="1">
      <c r="A507" s="157"/>
      <c r="B507" s="158"/>
      <c r="C507" s="235"/>
      <c r="D507" s="236"/>
      <c r="E507" s="236"/>
      <c r="F507" s="236"/>
      <c r="G507" s="236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 t="s">
        <v>138</v>
      </c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</row>
    <row r="508" spans="1:60">
      <c r="A508" s="161" t="s">
        <v>128</v>
      </c>
      <c r="B508" s="162" t="s">
        <v>89</v>
      </c>
      <c r="C508" s="176" t="s">
        <v>90</v>
      </c>
      <c r="D508" s="163"/>
      <c r="E508" s="164"/>
      <c r="F508" s="165"/>
      <c r="G508" s="165">
        <f>SUMIF(AG509:AG586,"&lt;&gt;NOR",G509:G586)</f>
        <v>0</v>
      </c>
      <c r="H508" s="165"/>
      <c r="I508" s="165">
        <f>SUM(I509:I586)</f>
        <v>0</v>
      </c>
      <c r="J508" s="165"/>
      <c r="K508" s="165">
        <f>SUM(K509:K586)</f>
        <v>0</v>
      </c>
      <c r="L508" s="165"/>
      <c r="M508" s="165">
        <f>SUM(M509:M586)</f>
        <v>0</v>
      </c>
      <c r="N508" s="165"/>
      <c r="O508" s="165">
        <f>SUM(O509:O586)</f>
        <v>0.56000000000000005</v>
      </c>
      <c r="P508" s="165"/>
      <c r="Q508" s="165">
        <f>SUM(Q509:Q586)</f>
        <v>0.36</v>
      </c>
      <c r="R508" s="165"/>
      <c r="S508" s="165"/>
      <c r="T508" s="166"/>
      <c r="U508" s="160"/>
      <c r="V508" s="160">
        <f>SUM(V509:V586)</f>
        <v>119.41000000000001</v>
      </c>
      <c r="W508" s="160"/>
      <c r="AG508" t="s">
        <v>129</v>
      </c>
    </row>
    <row r="509" spans="1:60" outlineLevel="1">
      <c r="A509" s="167">
        <v>128</v>
      </c>
      <c r="B509" s="168" t="s">
        <v>1300</v>
      </c>
      <c r="C509" s="177" t="s">
        <v>1301</v>
      </c>
      <c r="D509" s="169" t="s">
        <v>249</v>
      </c>
      <c r="E509" s="170">
        <v>21.2</v>
      </c>
      <c r="F509" s="171"/>
      <c r="G509" s="172">
        <f>ROUND(E509*F509,2)</f>
        <v>0</v>
      </c>
      <c r="H509" s="171"/>
      <c r="I509" s="172">
        <f>ROUND(E509*H509,2)</f>
        <v>0</v>
      </c>
      <c r="J509" s="171"/>
      <c r="K509" s="172">
        <f>ROUND(E509*J509,2)</f>
        <v>0</v>
      </c>
      <c r="L509" s="172">
        <v>21</v>
      </c>
      <c r="M509" s="172">
        <f>G509*(1+L509/100)</f>
        <v>0</v>
      </c>
      <c r="N509" s="172">
        <v>6.0000000000000002E-5</v>
      </c>
      <c r="O509" s="172">
        <f>ROUND(E509*N509,2)</f>
        <v>0</v>
      </c>
      <c r="P509" s="172">
        <v>0</v>
      </c>
      <c r="Q509" s="172">
        <f>ROUND(E509*P509,2)</f>
        <v>0</v>
      </c>
      <c r="R509" s="172" t="s">
        <v>836</v>
      </c>
      <c r="S509" s="172" t="s">
        <v>133</v>
      </c>
      <c r="T509" s="173" t="s">
        <v>133</v>
      </c>
      <c r="U509" s="159">
        <v>0.51600000000000001</v>
      </c>
      <c r="V509" s="159">
        <f>ROUND(E509*U509,2)</f>
        <v>10.94</v>
      </c>
      <c r="W509" s="159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 t="s">
        <v>224</v>
      </c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</row>
    <row r="510" spans="1:60" outlineLevel="1">
      <c r="A510" s="157"/>
      <c r="B510" s="158"/>
      <c r="C510" s="233" t="s">
        <v>1302</v>
      </c>
      <c r="D510" s="234"/>
      <c r="E510" s="234"/>
      <c r="F510" s="234"/>
      <c r="G510" s="234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 t="s">
        <v>136</v>
      </c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</row>
    <row r="511" spans="1:60" outlineLevel="1">
      <c r="A511" s="157"/>
      <c r="B511" s="158"/>
      <c r="C511" s="183" t="s">
        <v>1303</v>
      </c>
      <c r="D511" s="181"/>
      <c r="E511" s="182">
        <v>21.2</v>
      </c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 t="s">
        <v>228</v>
      </c>
      <c r="AH511" s="150">
        <v>0</v>
      </c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</row>
    <row r="512" spans="1:60" outlineLevel="1">
      <c r="A512" s="157"/>
      <c r="B512" s="158"/>
      <c r="C512" s="235"/>
      <c r="D512" s="236"/>
      <c r="E512" s="236"/>
      <c r="F512" s="236"/>
      <c r="G512" s="236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 t="s">
        <v>138</v>
      </c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</row>
    <row r="513" spans="1:60" ht="22.5" outlineLevel="1">
      <c r="A513" s="167">
        <v>129</v>
      </c>
      <c r="B513" s="168" t="s">
        <v>1304</v>
      </c>
      <c r="C513" s="177" t="s">
        <v>1305</v>
      </c>
      <c r="D513" s="169" t="s">
        <v>486</v>
      </c>
      <c r="E513" s="170">
        <v>360</v>
      </c>
      <c r="F513" s="171"/>
      <c r="G513" s="172">
        <f>ROUND(E513*F513,2)</f>
        <v>0</v>
      </c>
      <c r="H513" s="171"/>
      <c r="I513" s="172">
        <f>ROUND(E513*H513,2)</f>
        <v>0</v>
      </c>
      <c r="J513" s="171"/>
      <c r="K513" s="172">
        <f>ROUND(E513*J513,2)</f>
        <v>0</v>
      </c>
      <c r="L513" s="172">
        <v>21</v>
      </c>
      <c r="M513" s="172">
        <f>G513*(1+L513/100)</f>
        <v>0</v>
      </c>
      <c r="N513" s="172">
        <v>6.0000000000000002E-5</v>
      </c>
      <c r="O513" s="172">
        <f>ROUND(E513*N513,2)</f>
        <v>0.02</v>
      </c>
      <c r="P513" s="172">
        <v>1E-3</v>
      </c>
      <c r="Q513" s="172">
        <f>ROUND(E513*P513,2)</f>
        <v>0.36</v>
      </c>
      <c r="R513" s="172" t="s">
        <v>836</v>
      </c>
      <c r="S513" s="172" t="s">
        <v>133</v>
      </c>
      <c r="T513" s="173" t="s">
        <v>133</v>
      </c>
      <c r="U513" s="159">
        <v>9.7000000000000003E-2</v>
      </c>
      <c r="V513" s="159">
        <f>ROUND(E513*U513,2)</f>
        <v>34.92</v>
      </c>
      <c r="W513" s="159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 t="s">
        <v>224</v>
      </c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</row>
    <row r="514" spans="1:60" outlineLevel="1">
      <c r="A514" s="157"/>
      <c r="B514" s="158"/>
      <c r="C514" s="183" t="s">
        <v>1306</v>
      </c>
      <c r="D514" s="181"/>
      <c r="E514" s="182">
        <v>360</v>
      </c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 t="s">
        <v>228</v>
      </c>
      <c r="AH514" s="150">
        <v>0</v>
      </c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</row>
    <row r="515" spans="1:60" outlineLevel="1">
      <c r="A515" s="157"/>
      <c r="B515" s="158"/>
      <c r="C515" s="235"/>
      <c r="D515" s="236"/>
      <c r="E515" s="236"/>
      <c r="F515" s="236"/>
      <c r="G515" s="236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 t="s">
        <v>138</v>
      </c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</row>
    <row r="516" spans="1:60" outlineLevel="1">
      <c r="A516" s="167">
        <v>130</v>
      </c>
      <c r="B516" s="168" t="s">
        <v>1307</v>
      </c>
      <c r="C516" s="177" t="s">
        <v>1308</v>
      </c>
      <c r="D516" s="169" t="s">
        <v>234</v>
      </c>
      <c r="E516" s="170">
        <v>7</v>
      </c>
      <c r="F516" s="171"/>
      <c r="G516" s="172">
        <f>ROUND(E516*F516,2)</f>
        <v>0</v>
      </c>
      <c r="H516" s="171"/>
      <c r="I516" s="172">
        <f>ROUND(E516*H516,2)</f>
        <v>0</v>
      </c>
      <c r="J516" s="171"/>
      <c r="K516" s="172">
        <f>ROUND(E516*J516,2)</f>
        <v>0</v>
      </c>
      <c r="L516" s="172">
        <v>21</v>
      </c>
      <c r="M516" s="172">
        <f>G516*(1+L516/100)</f>
        <v>0</v>
      </c>
      <c r="N516" s="172">
        <v>1.17E-2</v>
      </c>
      <c r="O516" s="172">
        <f>ROUND(E516*N516,2)</f>
        <v>0.08</v>
      </c>
      <c r="P516" s="172">
        <v>0</v>
      </c>
      <c r="Q516" s="172">
        <f>ROUND(E516*P516,2)</f>
        <v>0</v>
      </c>
      <c r="R516" s="172"/>
      <c r="S516" s="172" t="s">
        <v>201</v>
      </c>
      <c r="T516" s="173" t="s">
        <v>134</v>
      </c>
      <c r="U516" s="159">
        <v>1.6</v>
      </c>
      <c r="V516" s="159">
        <f>ROUND(E516*U516,2)</f>
        <v>11.2</v>
      </c>
      <c r="W516" s="159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 t="s">
        <v>224</v>
      </c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</row>
    <row r="517" spans="1:60" outlineLevel="1">
      <c r="A517" s="157"/>
      <c r="B517" s="158"/>
      <c r="C517" s="183" t="s">
        <v>1309</v>
      </c>
      <c r="D517" s="181"/>
      <c r="E517" s="182">
        <v>7</v>
      </c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 t="s">
        <v>228</v>
      </c>
      <c r="AH517" s="150">
        <v>0</v>
      </c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</row>
    <row r="518" spans="1:60" outlineLevel="1">
      <c r="A518" s="157"/>
      <c r="B518" s="158"/>
      <c r="C518" s="235"/>
      <c r="D518" s="236"/>
      <c r="E518" s="236"/>
      <c r="F518" s="236"/>
      <c r="G518" s="236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 t="s">
        <v>138</v>
      </c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</row>
    <row r="519" spans="1:60" outlineLevel="1">
      <c r="A519" s="167">
        <v>131</v>
      </c>
      <c r="B519" s="168" t="s">
        <v>1310</v>
      </c>
      <c r="C519" s="177" t="s">
        <v>1311</v>
      </c>
      <c r="D519" s="169" t="s">
        <v>249</v>
      </c>
      <c r="E519" s="170">
        <v>22.4</v>
      </c>
      <c r="F519" s="171"/>
      <c r="G519" s="172">
        <f>ROUND(E519*F519,2)</f>
        <v>0</v>
      </c>
      <c r="H519" s="171"/>
      <c r="I519" s="172">
        <f>ROUND(E519*H519,2)</f>
        <v>0</v>
      </c>
      <c r="J519" s="171"/>
      <c r="K519" s="172">
        <f>ROUND(E519*J519,2)</f>
        <v>0</v>
      </c>
      <c r="L519" s="172">
        <v>21</v>
      </c>
      <c r="M519" s="172">
        <f>G519*(1+L519/100)</f>
        <v>0</v>
      </c>
      <c r="N519" s="172">
        <v>6.0000000000000002E-5</v>
      </c>
      <c r="O519" s="172">
        <f>ROUND(E519*N519,2)</f>
        <v>0</v>
      </c>
      <c r="P519" s="172">
        <v>0</v>
      </c>
      <c r="Q519" s="172">
        <f>ROUND(E519*P519,2)</f>
        <v>0</v>
      </c>
      <c r="R519" s="172"/>
      <c r="S519" s="172" t="s">
        <v>201</v>
      </c>
      <c r="T519" s="173" t="s">
        <v>133</v>
      </c>
      <c r="U519" s="159">
        <v>0.51600000000000001</v>
      </c>
      <c r="V519" s="159">
        <f>ROUND(E519*U519,2)</f>
        <v>11.56</v>
      </c>
      <c r="W519" s="159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 t="s">
        <v>224</v>
      </c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</row>
    <row r="520" spans="1:60" outlineLevel="1">
      <c r="A520" s="157"/>
      <c r="B520" s="158"/>
      <c r="C520" s="233" t="s">
        <v>1302</v>
      </c>
      <c r="D520" s="234"/>
      <c r="E520" s="234"/>
      <c r="F520" s="234"/>
      <c r="G520" s="234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 t="s">
        <v>136</v>
      </c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</row>
    <row r="521" spans="1:60" outlineLevel="1">
      <c r="A521" s="157"/>
      <c r="B521" s="158"/>
      <c r="C521" s="183" t="s">
        <v>1312</v>
      </c>
      <c r="D521" s="181"/>
      <c r="E521" s="182">
        <v>22.4</v>
      </c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 t="s">
        <v>228</v>
      </c>
      <c r="AH521" s="150">
        <v>0</v>
      </c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</row>
    <row r="522" spans="1:60" outlineLevel="1">
      <c r="A522" s="157"/>
      <c r="B522" s="158"/>
      <c r="C522" s="235"/>
      <c r="D522" s="236"/>
      <c r="E522" s="236"/>
      <c r="F522" s="236"/>
      <c r="G522" s="236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 t="s">
        <v>138</v>
      </c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</row>
    <row r="523" spans="1:60" outlineLevel="1">
      <c r="A523" s="167">
        <v>132</v>
      </c>
      <c r="B523" s="168" t="s">
        <v>1313</v>
      </c>
      <c r="C523" s="177" t="s">
        <v>1314</v>
      </c>
      <c r="D523" s="169" t="s">
        <v>486</v>
      </c>
      <c r="E523" s="170">
        <v>221.4</v>
      </c>
      <c r="F523" s="171"/>
      <c r="G523" s="172">
        <f>ROUND(E523*F523,2)</f>
        <v>0</v>
      </c>
      <c r="H523" s="171"/>
      <c r="I523" s="172">
        <f>ROUND(E523*H523,2)</f>
        <v>0</v>
      </c>
      <c r="J523" s="171"/>
      <c r="K523" s="172">
        <f>ROUND(E523*J523,2)</f>
        <v>0</v>
      </c>
      <c r="L523" s="172">
        <v>21</v>
      </c>
      <c r="M523" s="172">
        <f>G523*(1+L523/100)</f>
        <v>0</v>
      </c>
      <c r="N523" s="172">
        <v>6.0000000000000002E-5</v>
      </c>
      <c r="O523" s="172">
        <f>ROUND(E523*N523,2)</f>
        <v>0.01</v>
      </c>
      <c r="P523" s="172">
        <v>0</v>
      </c>
      <c r="Q523" s="172">
        <f>ROUND(E523*P523,2)</f>
        <v>0</v>
      </c>
      <c r="R523" s="172"/>
      <c r="S523" s="172" t="s">
        <v>201</v>
      </c>
      <c r="T523" s="173" t="s">
        <v>134</v>
      </c>
      <c r="U523" s="159">
        <v>0.221</v>
      </c>
      <c r="V523" s="159">
        <f>ROUND(E523*U523,2)</f>
        <v>48.93</v>
      </c>
      <c r="W523" s="159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 t="s">
        <v>224</v>
      </c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</row>
    <row r="524" spans="1:60" outlineLevel="1">
      <c r="A524" s="157"/>
      <c r="B524" s="158"/>
      <c r="C524" s="233" t="s">
        <v>1315</v>
      </c>
      <c r="D524" s="234"/>
      <c r="E524" s="234"/>
      <c r="F524" s="234"/>
      <c r="G524" s="234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 t="s">
        <v>136</v>
      </c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</row>
    <row r="525" spans="1:60" outlineLevel="1">
      <c r="A525" s="157"/>
      <c r="B525" s="158"/>
      <c r="C525" s="239" t="s">
        <v>1366</v>
      </c>
      <c r="D525" s="240"/>
      <c r="E525" s="240"/>
      <c r="F525" s="240"/>
      <c r="G525" s="240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 t="s">
        <v>136</v>
      </c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</row>
    <row r="526" spans="1:60" outlineLevel="1">
      <c r="A526" s="157"/>
      <c r="B526" s="158"/>
      <c r="C526" s="239" t="s">
        <v>1316</v>
      </c>
      <c r="D526" s="240"/>
      <c r="E526" s="240"/>
      <c r="F526" s="240"/>
      <c r="G526" s="240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  <c r="S526" s="159"/>
      <c r="T526" s="159"/>
      <c r="U526" s="159"/>
      <c r="V526" s="159"/>
      <c r="W526" s="159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 t="s">
        <v>136</v>
      </c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</row>
    <row r="527" spans="1:60" outlineLevel="1">
      <c r="A527" s="157"/>
      <c r="B527" s="158"/>
      <c r="C527" s="183" t="s">
        <v>1317</v>
      </c>
      <c r="D527" s="181"/>
      <c r="E527" s="182">
        <v>30.8</v>
      </c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 t="s">
        <v>228</v>
      </c>
      <c r="AH527" s="150">
        <v>0</v>
      </c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</row>
    <row r="528" spans="1:60" outlineLevel="1">
      <c r="A528" s="157"/>
      <c r="B528" s="158"/>
      <c r="C528" s="183" t="s">
        <v>1318</v>
      </c>
      <c r="D528" s="181"/>
      <c r="E528" s="182">
        <v>30.4</v>
      </c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 t="s">
        <v>228</v>
      </c>
      <c r="AH528" s="150">
        <v>0</v>
      </c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</row>
    <row r="529" spans="1:60" outlineLevel="1">
      <c r="A529" s="157"/>
      <c r="B529" s="158"/>
      <c r="C529" s="183" t="s">
        <v>1319</v>
      </c>
      <c r="D529" s="181"/>
      <c r="E529" s="182">
        <v>32.6</v>
      </c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 t="s">
        <v>228</v>
      </c>
      <c r="AH529" s="150">
        <v>0</v>
      </c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</row>
    <row r="530" spans="1:60" outlineLevel="1">
      <c r="A530" s="157"/>
      <c r="B530" s="158"/>
      <c r="C530" s="183" t="s">
        <v>1320</v>
      </c>
      <c r="D530" s="181"/>
      <c r="E530" s="182">
        <v>32.1</v>
      </c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 t="s">
        <v>228</v>
      </c>
      <c r="AH530" s="150">
        <v>0</v>
      </c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</row>
    <row r="531" spans="1:60" outlineLevel="1">
      <c r="A531" s="157"/>
      <c r="B531" s="158"/>
      <c r="C531" s="183" t="s">
        <v>1321</v>
      </c>
      <c r="D531" s="181"/>
      <c r="E531" s="182">
        <v>30.8</v>
      </c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 t="s">
        <v>228</v>
      </c>
      <c r="AH531" s="150">
        <v>0</v>
      </c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</row>
    <row r="532" spans="1:60" outlineLevel="1">
      <c r="A532" s="157"/>
      <c r="B532" s="158"/>
      <c r="C532" s="183" t="s">
        <v>1322</v>
      </c>
      <c r="D532" s="181"/>
      <c r="E532" s="182">
        <v>29.3</v>
      </c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 t="s">
        <v>228</v>
      </c>
      <c r="AH532" s="150">
        <v>0</v>
      </c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</row>
    <row r="533" spans="1:60" outlineLevel="1">
      <c r="A533" s="157"/>
      <c r="B533" s="158"/>
      <c r="C533" s="183" t="s">
        <v>1323</v>
      </c>
      <c r="D533" s="181"/>
      <c r="E533" s="182">
        <v>35.4</v>
      </c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 t="s">
        <v>228</v>
      </c>
      <c r="AH533" s="150">
        <v>0</v>
      </c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</row>
    <row r="534" spans="1:60" outlineLevel="1">
      <c r="A534" s="157"/>
      <c r="B534" s="158"/>
      <c r="C534" s="235"/>
      <c r="D534" s="236"/>
      <c r="E534" s="236"/>
      <c r="F534" s="236"/>
      <c r="G534" s="236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 t="s">
        <v>138</v>
      </c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</row>
    <row r="535" spans="1:60" ht="22.5" outlineLevel="1">
      <c r="A535" s="167">
        <v>133</v>
      </c>
      <c r="B535" s="168" t="s">
        <v>1324</v>
      </c>
      <c r="C535" s="177" t="s">
        <v>1325</v>
      </c>
      <c r="D535" s="169" t="s">
        <v>234</v>
      </c>
      <c r="E535" s="170">
        <v>7</v>
      </c>
      <c r="F535" s="171"/>
      <c r="G535" s="172">
        <f>ROUND(E535*F535,2)</f>
        <v>0</v>
      </c>
      <c r="H535" s="171"/>
      <c r="I535" s="172">
        <f>ROUND(E535*H535,2)</f>
        <v>0</v>
      </c>
      <c r="J535" s="171"/>
      <c r="K535" s="172">
        <f>ROUND(E535*J535,2)</f>
        <v>0</v>
      </c>
      <c r="L535" s="172">
        <v>21</v>
      </c>
      <c r="M535" s="172">
        <f>G535*(1+L535/100)</f>
        <v>0</v>
      </c>
      <c r="N535" s="172">
        <v>2.5000000000000001E-2</v>
      </c>
      <c r="O535" s="172">
        <f>ROUND(E535*N535,2)</f>
        <v>0.18</v>
      </c>
      <c r="P535" s="172">
        <v>0</v>
      </c>
      <c r="Q535" s="172">
        <f>ROUND(E535*P535,2)</f>
        <v>0</v>
      </c>
      <c r="R535" s="172"/>
      <c r="S535" s="172" t="s">
        <v>201</v>
      </c>
      <c r="T535" s="173" t="s">
        <v>878</v>
      </c>
      <c r="U535" s="159">
        <v>0</v>
      </c>
      <c r="V535" s="159">
        <f>ROUND(E535*U535,2)</f>
        <v>0</v>
      </c>
      <c r="W535" s="159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 t="s">
        <v>488</v>
      </c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</row>
    <row r="536" spans="1:60" outlineLevel="1">
      <c r="A536" s="157"/>
      <c r="B536" s="158"/>
      <c r="C536" s="183" t="s">
        <v>1326</v>
      </c>
      <c r="D536" s="181"/>
      <c r="E536" s="182">
        <v>1</v>
      </c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 t="s">
        <v>228</v>
      </c>
      <c r="AH536" s="150">
        <v>0</v>
      </c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</row>
    <row r="537" spans="1:60" outlineLevel="1">
      <c r="A537" s="157"/>
      <c r="B537" s="158"/>
      <c r="C537" s="183" t="s">
        <v>1327</v>
      </c>
      <c r="D537" s="181"/>
      <c r="E537" s="182">
        <v>1</v>
      </c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 t="s">
        <v>228</v>
      </c>
      <c r="AH537" s="150">
        <v>0</v>
      </c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</row>
    <row r="538" spans="1:60" outlineLevel="1">
      <c r="A538" s="157"/>
      <c r="B538" s="158"/>
      <c r="C538" s="183" t="s">
        <v>1328</v>
      </c>
      <c r="D538" s="181"/>
      <c r="E538" s="182">
        <v>1</v>
      </c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 t="s">
        <v>228</v>
      </c>
      <c r="AH538" s="150">
        <v>0</v>
      </c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</row>
    <row r="539" spans="1:60" outlineLevel="1">
      <c r="A539" s="157"/>
      <c r="B539" s="158"/>
      <c r="C539" s="183" t="s">
        <v>1329</v>
      </c>
      <c r="D539" s="181"/>
      <c r="E539" s="182">
        <v>1</v>
      </c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 t="s">
        <v>228</v>
      </c>
      <c r="AH539" s="150">
        <v>0</v>
      </c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</row>
    <row r="540" spans="1:60" outlineLevel="1">
      <c r="A540" s="157"/>
      <c r="B540" s="158"/>
      <c r="C540" s="183" t="s">
        <v>1330</v>
      </c>
      <c r="D540" s="181"/>
      <c r="E540" s="182">
        <v>1</v>
      </c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 t="s">
        <v>228</v>
      </c>
      <c r="AH540" s="150">
        <v>0</v>
      </c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</row>
    <row r="541" spans="1:60" outlineLevel="1">
      <c r="A541" s="157"/>
      <c r="B541" s="158"/>
      <c r="C541" s="183" t="s">
        <v>1331</v>
      </c>
      <c r="D541" s="181"/>
      <c r="E541" s="182">
        <v>1</v>
      </c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 t="s">
        <v>228</v>
      </c>
      <c r="AH541" s="150">
        <v>0</v>
      </c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</row>
    <row r="542" spans="1:60" outlineLevel="1">
      <c r="A542" s="157"/>
      <c r="B542" s="158"/>
      <c r="C542" s="183" t="s">
        <v>1332</v>
      </c>
      <c r="D542" s="181"/>
      <c r="E542" s="182">
        <v>1</v>
      </c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 t="s">
        <v>228</v>
      </c>
      <c r="AH542" s="150">
        <v>0</v>
      </c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</row>
    <row r="543" spans="1:60" outlineLevel="1">
      <c r="A543" s="157"/>
      <c r="B543" s="158"/>
      <c r="C543" s="235"/>
      <c r="D543" s="236"/>
      <c r="E543" s="236"/>
      <c r="F543" s="236"/>
      <c r="G543" s="236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 t="s">
        <v>138</v>
      </c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</row>
    <row r="544" spans="1:60" outlineLevel="1">
      <c r="A544" s="167">
        <v>134</v>
      </c>
      <c r="B544" s="168" t="s">
        <v>1333</v>
      </c>
      <c r="C544" s="177" t="s">
        <v>1334</v>
      </c>
      <c r="D544" s="169" t="s">
        <v>816</v>
      </c>
      <c r="E544" s="170">
        <v>18</v>
      </c>
      <c r="F544" s="171"/>
      <c r="G544" s="172">
        <f>ROUND(E544*F544,2)</f>
        <v>0</v>
      </c>
      <c r="H544" s="171"/>
      <c r="I544" s="172">
        <f>ROUND(E544*H544,2)</f>
        <v>0</v>
      </c>
      <c r="J544" s="171"/>
      <c r="K544" s="172">
        <f>ROUND(E544*J544,2)</f>
        <v>0</v>
      </c>
      <c r="L544" s="172">
        <v>21</v>
      </c>
      <c r="M544" s="172">
        <f>G544*(1+L544/100)</f>
        <v>0</v>
      </c>
      <c r="N544" s="172">
        <v>1E-3</v>
      </c>
      <c r="O544" s="172">
        <f>ROUND(E544*N544,2)</f>
        <v>0.02</v>
      </c>
      <c r="P544" s="172">
        <v>0</v>
      </c>
      <c r="Q544" s="172">
        <f>ROUND(E544*P544,2)</f>
        <v>0</v>
      </c>
      <c r="R544" s="172"/>
      <c r="S544" s="172" t="s">
        <v>201</v>
      </c>
      <c r="T544" s="173" t="s">
        <v>134</v>
      </c>
      <c r="U544" s="159">
        <v>0</v>
      </c>
      <c r="V544" s="159">
        <f>ROUND(E544*U544,2)</f>
        <v>0</v>
      </c>
      <c r="W544" s="159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 t="s">
        <v>488</v>
      </c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</row>
    <row r="545" spans="1:60" outlineLevel="1">
      <c r="A545" s="157"/>
      <c r="B545" s="158"/>
      <c r="C545" s="233" t="s">
        <v>857</v>
      </c>
      <c r="D545" s="234"/>
      <c r="E545" s="234"/>
      <c r="F545" s="234"/>
      <c r="G545" s="234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 t="s">
        <v>136</v>
      </c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</row>
    <row r="546" spans="1:60" outlineLevel="1">
      <c r="A546" s="157"/>
      <c r="B546" s="158"/>
      <c r="C546" s="183" t="s">
        <v>1335</v>
      </c>
      <c r="D546" s="181"/>
      <c r="E546" s="182">
        <v>7</v>
      </c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 t="s">
        <v>228</v>
      </c>
      <c r="AH546" s="150">
        <v>0</v>
      </c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</row>
    <row r="547" spans="1:60" outlineLevel="1">
      <c r="A547" s="157"/>
      <c r="B547" s="158"/>
      <c r="C547" s="183" t="s">
        <v>1336</v>
      </c>
      <c r="D547" s="181"/>
      <c r="E547" s="182">
        <v>2</v>
      </c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 t="s">
        <v>228</v>
      </c>
      <c r="AH547" s="150">
        <v>0</v>
      </c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</row>
    <row r="548" spans="1:60" outlineLevel="1">
      <c r="A548" s="157"/>
      <c r="B548" s="158"/>
      <c r="C548" s="183" t="s">
        <v>1337</v>
      </c>
      <c r="D548" s="181"/>
      <c r="E548" s="182">
        <v>2</v>
      </c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 t="s">
        <v>228</v>
      </c>
      <c r="AH548" s="150">
        <v>0</v>
      </c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</row>
    <row r="549" spans="1:60" outlineLevel="1">
      <c r="A549" s="157"/>
      <c r="B549" s="158"/>
      <c r="C549" s="183" t="s">
        <v>1338</v>
      </c>
      <c r="D549" s="181"/>
      <c r="E549" s="182">
        <v>2</v>
      </c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 t="s">
        <v>228</v>
      </c>
      <c r="AH549" s="150">
        <v>0</v>
      </c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</row>
    <row r="550" spans="1:60" outlineLevel="1">
      <c r="A550" s="157"/>
      <c r="B550" s="158"/>
      <c r="C550" s="183" t="s">
        <v>1339</v>
      </c>
      <c r="D550" s="181"/>
      <c r="E550" s="182">
        <v>1</v>
      </c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 t="s">
        <v>228</v>
      </c>
      <c r="AH550" s="150">
        <v>0</v>
      </c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</row>
    <row r="551" spans="1:60" outlineLevel="1">
      <c r="A551" s="157"/>
      <c r="B551" s="158"/>
      <c r="C551" s="183" t="s">
        <v>1340</v>
      </c>
      <c r="D551" s="181"/>
      <c r="E551" s="182">
        <v>4</v>
      </c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 t="s">
        <v>228</v>
      </c>
      <c r="AH551" s="150">
        <v>0</v>
      </c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</row>
    <row r="552" spans="1:60" outlineLevel="1">
      <c r="A552" s="157"/>
      <c r="B552" s="158"/>
      <c r="C552" s="235"/>
      <c r="D552" s="236"/>
      <c r="E552" s="236"/>
      <c r="F552" s="236"/>
      <c r="G552" s="236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 t="s">
        <v>138</v>
      </c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</row>
    <row r="553" spans="1:60" outlineLevel="1">
      <c r="A553" s="167">
        <v>135</v>
      </c>
      <c r="B553" s="168" t="s">
        <v>1341</v>
      </c>
      <c r="C553" s="177" t="s">
        <v>1342</v>
      </c>
      <c r="D553" s="169" t="s">
        <v>816</v>
      </c>
      <c r="E553" s="170">
        <v>17</v>
      </c>
      <c r="F553" s="171"/>
      <c r="G553" s="172">
        <f>ROUND(E553*F553,2)</f>
        <v>0</v>
      </c>
      <c r="H553" s="171"/>
      <c r="I553" s="172">
        <f>ROUND(E553*H553,2)</f>
        <v>0</v>
      </c>
      <c r="J553" s="171"/>
      <c r="K553" s="172">
        <f>ROUND(E553*J553,2)</f>
        <v>0</v>
      </c>
      <c r="L553" s="172">
        <v>21</v>
      </c>
      <c r="M553" s="172">
        <f>G553*(1+L553/100)</f>
        <v>0</v>
      </c>
      <c r="N553" s="172">
        <v>1E-3</v>
      </c>
      <c r="O553" s="172">
        <f>ROUND(E553*N553,2)</f>
        <v>0.02</v>
      </c>
      <c r="P553" s="172">
        <v>0</v>
      </c>
      <c r="Q553" s="172">
        <f>ROUND(E553*P553,2)</f>
        <v>0</v>
      </c>
      <c r="R553" s="172"/>
      <c r="S553" s="172" t="s">
        <v>201</v>
      </c>
      <c r="T553" s="173" t="s">
        <v>134</v>
      </c>
      <c r="U553" s="159">
        <v>0</v>
      </c>
      <c r="V553" s="159">
        <f>ROUND(E553*U553,2)</f>
        <v>0</v>
      </c>
      <c r="W553" s="159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 t="s">
        <v>488</v>
      </c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</row>
    <row r="554" spans="1:60" outlineLevel="1">
      <c r="A554" s="157"/>
      <c r="B554" s="158"/>
      <c r="C554" s="233" t="s">
        <v>857</v>
      </c>
      <c r="D554" s="234"/>
      <c r="E554" s="234"/>
      <c r="F554" s="234"/>
      <c r="G554" s="234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 t="s">
        <v>136</v>
      </c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</row>
    <row r="555" spans="1:60" outlineLevel="1">
      <c r="A555" s="157"/>
      <c r="B555" s="158"/>
      <c r="C555" s="183" t="s">
        <v>1343</v>
      </c>
      <c r="D555" s="181"/>
      <c r="E555" s="182">
        <v>17</v>
      </c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 t="s">
        <v>228</v>
      </c>
      <c r="AH555" s="150">
        <v>0</v>
      </c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</row>
    <row r="556" spans="1:60" outlineLevel="1">
      <c r="A556" s="157"/>
      <c r="B556" s="158"/>
      <c r="C556" s="235"/>
      <c r="D556" s="236"/>
      <c r="E556" s="236"/>
      <c r="F556" s="236"/>
      <c r="G556" s="236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 t="s">
        <v>138</v>
      </c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</row>
    <row r="557" spans="1:60" outlineLevel="1">
      <c r="A557" s="167">
        <v>136</v>
      </c>
      <c r="B557" s="168" t="s">
        <v>855</v>
      </c>
      <c r="C557" s="177" t="s">
        <v>856</v>
      </c>
      <c r="D557" s="169" t="s">
        <v>816</v>
      </c>
      <c r="E557" s="170">
        <v>36</v>
      </c>
      <c r="F557" s="171"/>
      <c r="G557" s="172">
        <f>ROUND(E557*F557,2)</f>
        <v>0</v>
      </c>
      <c r="H557" s="171"/>
      <c r="I557" s="172">
        <f>ROUND(E557*H557,2)</f>
        <v>0</v>
      </c>
      <c r="J557" s="171"/>
      <c r="K557" s="172">
        <f>ROUND(E557*J557,2)</f>
        <v>0</v>
      </c>
      <c r="L557" s="172">
        <v>21</v>
      </c>
      <c r="M557" s="172">
        <f>G557*(1+L557/100)</f>
        <v>0</v>
      </c>
      <c r="N557" s="172">
        <v>3.0000000000000001E-3</v>
      </c>
      <c r="O557" s="172">
        <f>ROUND(E557*N557,2)</f>
        <v>0.11</v>
      </c>
      <c r="P557" s="172">
        <v>0</v>
      </c>
      <c r="Q557" s="172">
        <f>ROUND(E557*P557,2)</f>
        <v>0</v>
      </c>
      <c r="R557" s="172"/>
      <c r="S557" s="172" t="s">
        <v>201</v>
      </c>
      <c r="T557" s="173" t="s">
        <v>134</v>
      </c>
      <c r="U557" s="159">
        <v>0</v>
      </c>
      <c r="V557" s="159">
        <f>ROUND(E557*U557,2)</f>
        <v>0</v>
      </c>
      <c r="W557" s="159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 t="s">
        <v>488</v>
      </c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</row>
    <row r="558" spans="1:60" outlineLevel="1">
      <c r="A558" s="157"/>
      <c r="B558" s="158"/>
      <c r="C558" s="233" t="s">
        <v>857</v>
      </c>
      <c r="D558" s="234"/>
      <c r="E558" s="234"/>
      <c r="F558" s="234"/>
      <c r="G558" s="234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 t="s">
        <v>136</v>
      </c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</row>
    <row r="559" spans="1:60" outlineLevel="1">
      <c r="A559" s="157"/>
      <c r="B559" s="158"/>
      <c r="C559" s="183" t="s">
        <v>1344</v>
      </c>
      <c r="D559" s="181"/>
      <c r="E559" s="182">
        <v>30</v>
      </c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 t="s">
        <v>228</v>
      </c>
      <c r="AH559" s="150">
        <v>0</v>
      </c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</row>
    <row r="560" spans="1:60" outlineLevel="1">
      <c r="A560" s="157"/>
      <c r="B560" s="158"/>
      <c r="C560" s="183" t="s">
        <v>1345</v>
      </c>
      <c r="D560" s="181"/>
      <c r="E560" s="182">
        <v>6</v>
      </c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 t="s">
        <v>228</v>
      </c>
      <c r="AH560" s="150">
        <v>0</v>
      </c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</row>
    <row r="561" spans="1:60" outlineLevel="1">
      <c r="A561" s="157"/>
      <c r="B561" s="158"/>
      <c r="C561" s="235"/>
      <c r="D561" s="236"/>
      <c r="E561" s="236"/>
      <c r="F561" s="236"/>
      <c r="G561" s="236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 t="s">
        <v>138</v>
      </c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</row>
    <row r="562" spans="1:60" outlineLevel="1">
      <c r="A562" s="167">
        <v>137</v>
      </c>
      <c r="B562" s="168" t="s">
        <v>858</v>
      </c>
      <c r="C562" s="177" t="s">
        <v>1346</v>
      </c>
      <c r="D562" s="169" t="s">
        <v>816</v>
      </c>
      <c r="E562" s="170">
        <v>5</v>
      </c>
      <c r="F562" s="171"/>
      <c r="G562" s="172">
        <f>ROUND(E562*F562,2)</f>
        <v>0</v>
      </c>
      <c r="H562" s="171"/>
      <c r="I562" s="172">
        <f>ROUND(E562*H562,2)</f>
        <v>0</v>
      </c>
      <c r="J562" s="171"/>
      <c r="K562" s="172">
        <f>ROUND(E562*J562,2)</f>
        <v>0</v>
      </c>
      <c r="L562" s="172">
        <v>21</v>
      </c>
      <c r="M562" s="172">
        <f>G562*(1+L562/100)</f>
        <v>0</v>
      </c>
      <c r="N562" s="172">
        <v>1E-3</v>
      </c>
      <c r="O562" s="172">
        <f>ROUND(E562*N562,2)</f>
        <v>0.01</v>
      </c>
      <c r="P562" s="172">
        <v>0</v>
      </c>
      <c r="Q562" s="172">
        <f>ROUND(E562*P562,2)</f>
        <v>0</v>
      </c>
      <c r="R562" s="172"/>
      <c r="S562" s="172" t="s">
        <v>201</v>
      </c>
      <c r="T562" s="173" t="s">
        <v>134</v>
      </c>
      <c r="U562" s="159">
        <v>0</v>
      </c>
      <c r="V562" s="159">
        <f>ROUND(E562*U562,2)</f>
        <v>0</v>
      </c>
      <c r="W562" s="159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 t="s">
        <v>488</v>
      </c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</row>
    <row r="563" spans="1:60" outlineLevel="1">
      <c r="A563" s="157"/>
      <c r="B563" s="158"/>
      <c r="C563" s="233" t="s">
        <v>860</v>
      </c>
      <c r="D563" s="234"/>
      <c r="E563" s="234"/>
      <c r="F563" s="234"/>
      <c r="G563" s="234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 t="s">
        <v>136</v>
      </c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</row>
    <row r="564" spans="1:60" outlineLevel="1">
      <c r="A564" s="157"/>
      <c r="B564" s="158"/>
      <c r="C564" s="183" t="s">
        <v>1347</v>
      </c>
      <c r="D564" s="181"/>
      <c r="E564" s="182">
        <v>5</v>
      </c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 t="s">
        <v>228</v>
      </c>
      <c r="AH564" s="150">
        <v>0</v>
      </c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</row>
    <row r="565" spans="1:60" outlineLevel="1">
      <c r="A565" s="157"/>
      <c r="B565" s="158"/>
      <c r="C565" s="235"/>
      <c r="D565" s="236"/>
      <c r="E565" s="236"/>
      <c r="F565" s="236"/>
      <c r="G565" s="236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 t="s">
        <v>138</v>
      </c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</row>
    <row r="566" spans="1:60" outlineLevel="1">
      <c r="A566" s="167">
        <v>138</v>
      </c>
      <c r="B566" s="168" t="s">
        <v>861</v>
      </c>
      <c r="C566" s="177" t="s">
        <v>862</v>
      </c>
      <c r="D566" s="169" t="s">
        <v>816</v>
      </c>
      <c r="E566" s="170">
        <v>38</v>
      </c>
      <c r="F566" s="171"/>
      <c r="G566" s="172">
        <f>ROUND(E566*F566,2)</f>
        <v>0</v>
      </c>
      <c r="H566" s="171"/>
      <c r="I566" s="172">
        <f>ROUND(E566*H566,2)</f>
        <v>0</v>
      </c>
      <c r="J566" s="171"/>
      <c r="K566" s="172">
        <f>ROUND(E566*J566,2)</f>
        <v>0</v>
      </c>
      <c r="L566" s="172">
        <v>21</v>
      </c>
      <c r="M566" s="172">
        <f>G566*(1+L566/100)</f>
        <v>0</v>
      </c>
      <c r="N566" s="172">
        <v>3.0000000000000001E-3</v>
      </c>
      <c r="O566" s="172">
        <f>ROUND(E566*N566,2)</f>
        <v>0.11</v>
      </c>
      <c r="P566" s="172">
        <v>0</v>
      </c>
      <c r="Q566" s="172">
        <f>ROUND(E566*P566,2)</f>
        <v>0</v>
      </c>
      <c r="R566" s="172"/>
      <c r="S566" s="172" t="s">
        <v>201</v>
      </c>
      <c r="T566" s="173" t="s">
        <v>134</v>
      </c>
      <c r="U566" s="159">
        <v>0</v>
      </c>
      <c r="V566" s="159">
        <f>ROUND(E566*U566,2)</f>
        <v>0</v>
      </c>
      <c r="W566" s="159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 t="s">
        <v>488</v>
      </c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</row>
    <row r="567" spans="1:60" outlineLevel="1">
      <c r="A567" s="157"/>
      <c r="B567" s="158"/>
      <c r="C567" s="233" t="s">
        <v>857</v>
      </c>
      <c r="D567" s="234"/>
      <c r="E567" s="234"/>
      <c r="F567" s="234"/>
      <c r="G567" s="234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 t="s">
        <v>136</v>
      </c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</row>
    <row r="568" spans="1:60" outlineLevel="1">
      <c r="A568" s="157"/>
      <c r="B568" s="158"/>
      <c r="C568" s="183" t="s">
        <v>1348</v>
      </c>
      <c r="D568" s="181"/>
      <c r="E568" s="182">
        <v>10</v>
      </c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 t="s">
        <v>228</v>
      </c>
      <c r="AH568" s="150">
        <v>0</v>
      </c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</row>
    <row r="569" spans="1:60" outlineLevel="1">
      <c r="A569" s="157"/>
      <c r="B569" s="158"/>
      <c r="C569" s="183" t="s">
        <v>1349</v>
      </c>
      <c r="D569" s="181"/>
      <c r="E569" s="182">
        <v>4</v>
      </c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 t="s">
        <v>228</v>
      </c>
      <c r="AH569" s="150">
        <v>0</v>
      </c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</row>
    <row r="570" spans="1:60" outlineLevel="1">
      <c r="A570" s="157"/>
      <c r="B570" s="158"/>
      <c r="C570" s="183" t="s">
        <v>1350</v>
      </c>
      <c r="D570" s="181"/>
      <c r="E570" s="182">
        <v>4</v>
      </c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 t="s">
        <v>228</v>
      </c>
      <c r="AH570" s="150">
        <v>0</v>
      </c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</row>
    <row r="571" spans="1:60" outlineLevel="1">
      <c r="A571" s="157"/>
      <c r="B571" s="158"/>
      <c r="C571" s="183" t="s">
        <v>1351</v>
      </c>
      <c r="D571" s="181"/>
      <c r="E571" s="182">
        <v>5</v>
      </c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 t="s">
        <v>228</v>
      </c>
      <c r="AH571" s="150">
        <v>0</v>
      </c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</row>
    <row r="572" spans="1:60" outlineLevel="1">
      <c r="A572" s="157"/>
      <c r="B572" s="158"/>
      <c r="C572" s="183" t="s">
        <v>1352</v>
      </c>
      <c r="D572" s="181"/>
      <c r="E572" s="182">
        <v>4</v>
      </c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 t="s">
        <v>228</v>
      </c>
      <c r="AH572" s="150">
        <v>0</v>
      </c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</row>
    <row r="573" spans="1:60" outlineLevel="1">
      <c r="A573" s="157"/>
      <c r="B573" s="158"/>
      <c r="C573" s="183" t="s">
        <v>1353</v>
      </c>
      <c r="D573" s="181"/>
      <c r="E573" s="182">
        <v>1</v>
      </c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 t="s">
        <v>228</v>
      </c>
      <c r="AH573" s="150">
        <v>0</v>
      </c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</row>
    <row r="574" spans="1:60" outlineLevel="1">
      <c r="A574" s="157"/>
      <c r="B574" s="158"/>
      <c r="C574" s="183" t="s">
        <v>1354</v>
      </c>
      <c r="D574" s="181"/>
      <c r="E574" s="182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 t="s">
        <v>228</v>
      </c>
      <c r="AH574" s="150">
        <v>0</v>
      </c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</row>
    <row r="575" spans="1:60" outlineLevel="1">
      <c r="A575" s="157"/>
      <c r="B575" s="158"/>
      <c r="C575" s="183" t="s">
        <v>1212</v>
      </c>
      <c r="D575" s="181"/>
      <c r="E575" s="182">
        <v>10</v>
      </c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 t="s">
        <v>228</v>
      </c>
      <c r="AH575" s="150">
        <v>0</v>
      </c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</row>
    <row r="576" spans="1:60" outlineLevel="1">
      <c r="A576" s="157"/>
      <c r="B576" s="158"/>
      <c r="C576" s="235"/>
      <c r="D576" s="236"/>
      <c r="E576" s="236"/>
      <c r="F576" s="236"/>
      <c r="G576" s="236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 t="s">
        <v>138</v>
      </c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</row>
    <row r="577" spans="1:60" outlineLevel="1">
      <c r="A577" s="167">
        <v>139</v>
      </c>
      <c r="B577" s="168" t="s">
        <v>863</v>
      </c>
      <c r="C577" s="177" t="s">
        <v>864</v>
      </c>
      <c r="D577" s="169" t="s">
        <v>816</v>
      </c>
      <c r="E577" s="170">
        <v>4</v>
      </c>
      <c r="F577" s="171"/>
      <c r="G577" s="172">
        <f>ROUND(E577*F577,2)</f>
        <v>0</v>
      </c>
      <c r="H577" s="171"/>
      <c r="I577" s="172">
        <f>ROUND(E577*H577,2)</f>
        <v>0</v>
      </c>
      <c r="J577" s="171"/>
      <c r="K577" s="172">
        <f>ROUND(E577*J577,2)</f>
        <v>0</v>
      </c>
      <c r="L577" s="172">
        <v>21</v>
      </c>
      <c r="M577" s="172">
        <f>G577*(1+L577/100)</f>
        <v>0</v>
      </c>
      <c r="N577" s="172">
        <v>1E-3</v>
      </c>
      <c r="O577" s="172">
        <f>ROUND(E577*N577,2)</f>
        <v>0</v>
      </c>
      <c r="P577" s="172">
        <v>0</v>
      </c>
      <c r="Q577" s="172">
        <f>ROUND(E577*P577,2)</f>
        <v>0</v>
      </c>
      <c r="R577" s="172"/>
      <c r="S577" s="172" t="s">
        <v>201</v>
      </c>
      <c r="T577" s="173" t="s">
        <v>134</v>
      </c>
      <c r="U577" s="159">
        <v>0</v>
      </c>
      <c r="V577" s="159">
        <f>ROUND(E577*U577,2)</f>
        <v>0</v>
      </c>
      <c r="W577" s="159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 t="s">
        <v>488</v>
      </c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</row>
    <row r="578" spans="1:60" outlineLevel="1">
      <c r="A578" s="157"/>
      <c r="B578" s="158"/>
      <c r="C578" s="233" t="s">
        <v>860</v>
      </c>
      <c r="D578" s="234"/>
      <c r="E578" s="234"/>
      <c r="F578" s="234"/>
      <c r="G578" s="234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 t="s">
        <v>136</v>
      </c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</row>
    <row r="579" spans="1:60" outlineLevel="1">
      <c r="A579" s="157"/>
      <c r="B579" s="158"/>
      <c r="C579" s="183" t="s">
        <v>1355</v>
      </c>
      <c r="D579" s="181"/>
      <c r="E579" s="182">
        <v>4</v>
      </c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 t="s">
        <v>228</v>
      </c>
      <c r="AH579" s="150">
        <v>0</v>
      </c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</row>
    <row r="580" spans="1:60" outlineLevel="1">
      <c r="A580" s="157"/>
      <c r="B580" s="158"/>
      <c r="C580" s="235"/>
      <c r="D580" s="236"/>
      <c r="E580" s="236"/>
      <c r="F580" s="236"/>
      <c r="G580" s="236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 t="s">
        <v>138</v>
      </c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</row>
    <row r="581" spans="1:60" outlineLevel="1">
      <c r="A581" s="167">
        <v>140</v>
      </c>
      <c r="B581" s="168" t="s">
        <v>865</v>
      </c>
      <c r="C581" s="177" t="s">
        <v>866</v>
      </c>
      <c r="D581" s="169" t="s">
        <v>497</v>
      </c>
      <c r="E581" s="170">
        <v>0.56040000000000001</v>
      </c>
      <c r="F581" s="171"/>
      <c r="G581" s="172">
        <f>ROUND(E581*F581,2)</f>
        <v>0</v>
      </c>
      <c r="H581" s="171"/>
      <c r="I581" s="172">
        <f>ROUND(E581*H581,2)</f>
        <v>0</v>
      </c>
      <c r="J581" s="171"/>
      <c r="K581" s="172">
        <f>ROUND(E581*J581,2)</f>
        <v>0</v>
      </c>
      <c r="L581" s="172">
        <v>21</v>
      </c>
      <c r="M581" s="172">
        <f>G581*(1+L581/100)</f>
        <v>0</v>
      </c>
      <c r="N581" s="172">
        <v>0</v>
      </c>
      <c r="O581" s="172">
        <f>ROUND(E581*N581,2)</f>
        <v>0</v>
      </c>
      <c r="P581" s="172">
        <v>0</v>
      </c>
      <c r="Q581" s="172">
        <f>ROUND(E581*P581,2)</f>
        <v>0</v>
      </c>
      <c r="R581" s="172" t="s">
        <v>836</v>
      </c>
      <c r="S581" s="172" t="s">
        <v>133</v>
      </c>
      <c r="T581" s="173" t="s">
        <v>133</v>
      </c>
      <c r="U581" s="159">
        <v>3.327</v>
      </c>
      <c r="V581" s="159">
        <f>ROUND(E581*U581,2)</f>
        <v>1.86</v>
      </c>
      <c r="W581" s="159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 t="s">
        <v>822</v>
      </c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</row>
    <row r="582" spans="1:60" outlineLevel="1">
      <c r="A582" s="157"/>
      <c r="B582" s="158"/>
      <c r="C582" s="248" t="s">
        <v>867</v>
      </c>
      <c r="D582" s="249"/>
      <c r="E582" s="249"/>
      <c r="F582" s="249"/>
      <c r="G582" s="24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 t="s">
        <v>226</v>
      </c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</row>
    <row r="583" spans="1:60" outlineLevel="1">
      <c r="A583" s="157"/>
      <c r="B583" s="158"/>
      <c r="C583" s="183" t="s">
        <v>824</v>
      </c>
      <c r="D583" s="181"/>
      <c r="E583" s="182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 t="s">
        <v>228</v>
      </c>
      <c r="AH583" s="150">
        <v>0</v>
      </c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</row>
    <row r="584" spans="1:60" outlineLevel="1">
      <c r="A584" s="157"/>
      <c r="B584" s="158"/>
      <c r="C584" s="183" t="s">
        <v>1356</v>
      </c>
      <c r="D584" s="181"/>
      <c r="E584" s="182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 t="s">
        <v>228</v>
      </c>
      <c r="AH584" s="150">
        <v>0</v>
      </c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</row>
    <row r="585" spans="1:60" outlineLevel="1">
      <c r="A585" s="157"/>
      <c r="B585" s="158"/>
      <c r="C585" s="183" t="s">
        <v>1357</v>
      </c>
      <c r="D585" s="181"/>
      <c r="E585" s="182">
        <v>0.56040000000000001</v>
      </c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 t="s">
        <v>228</v>
      </c>
      <c r="AH585" s="150">
        <v>0</v>
      </c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</row>
    <row r="586" spans="1:60" outlineLevel="1">
      <c r="A586" s="157"/>
      <c r="B586" s="158"/>
      <c r="C586" s="235"/>
      <c r="D586" s="236"/>
      <c r="E586" s="236"/>
      <c r="F586" s="236"/>
      <c r="G586" s="236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 t="s">
        <v>138</v>
      </c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</row>
    <row r="587" spans="1:60">
      <c r="A587" s="161" t="s">
        <v>128</v>
      </c>
      <c r="B587" s="162" t="s">
        <v>93</v>
      </c>
      <c r="C587" s="176" t="s">
        <v>94</v>
      </c>
      <c r="D587" s="163"/>
      <c r="E587" s="164"/>
      <c r="F587" s="165"/>
      <c r="G587" s="165">
        <f>SUMIF(AG588:AG592,"&lt;&gt;NOR",G588:G592)</f>
        <v>0</v>
      </c>
      <c r="H587" s="165"/>
      <c r="I587" s="165">
        <f>SUM(I588:I592)</f>
        <v>0</v>
      </c>
      <c r="J587" s="165"/>
      <c r="K587" s="165">
        <f>SUM(K588:K592)</f>
        <v>0</v>
      </c>
      <c r="L587" s="165"/>
      <c r="M587" s="165">
        <f>SUM(M588:M592)</f>
        <v>0</v>
      </c>
      <c r="N587" s="165"/>
      <c r="O587" s="165">
        <f>SUM(O588:O592)</f>
        <v>0</v>
      </c>
      <c r="P587" s="165"/>
      <c r="Q587" s="165">
        <f>SUM(Q588:Q592)</f>
        <v>0</v>
      </c>
      <c r="R587" s="165"/>
      <c r="S587" s="165"/>
      <c r="T587" s="166"/>
      <c r="U587" s="160"/>
      <c r="V587" s="160">
        <f>SUM(V588:V592)</f>
        <v>1.26</v>
      </c>
      <c r="W587" s="160"/>
      <c r="AG587" t="s">
        <v>129</v>
      </c>
    </row>
    <row r="588" spans="1:60" outlineLevel="1">
      <c r="A588" s="167">
        <v>141</v>
      </c>
      <c r="B588" s="168" t="s">
        <v>1358</v>
      </c>
      <c r="C588" s="177" t="s">
        <v>1359</v>
      </c>
      <c r="D588" s="169" t="s">
        <v>492</v>
      </c>
      <c r="E588" s="170">
        <v>7</v>
      </c>
      <c r="F588" s="171"/>
      <c r="G588" s="172">
        <f>ROUND(E588*F588,2)</f>
        <v>0</v>
      </c>
      <c r="H588" s="171"/>
      <c r="I588" s="172">
        <f>ROUND(E588*H588,2)</f>
        <v>0</v>
      </c>
      <c r="J588" s="171"/>
      <c r="K588" s="172">
        <f>ROUND(E588*J588,2)</f>
        <v>0</v>
      </c>
      <c r="L588" s="172">
        <v>21</v>
      </c>
      <c r="M588" s="172">
        <f>G588*(1+L588/100)</f>
        <v>0</v>
      </c>
      <c r="N588" s="172">
        <v>0</v>
      </c>
      <c r="O588" s="172">
        <f>ROUND(E588*N588,2)</f>
        <v>0</v>
      </c>
      <c r="P588" s="172">
        <v>0</v>
      </c>
      <c r="Q588" s="172">
        <f>ROUND(E588*P588,2)</f>
        <v>0</v>
      </c>
      <c r="R588" s="172"/>
      <c r="S588" s="172" t="s">
        <v>201</v>
      </c>
      <c r="T588" s="173" t="s">
        <v>134</v>
      </c>
      <c r="U588" s="159">
        <v>0.18</v>
      </c>
      <c r="V588" s="159">
        <f>ROUND(E588*U588,2)</f>
        <v>1.26</v>
      </c>
      <c r="W588" s="159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 t="s">
        <v>224</v>
      </c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</row>
    <row r="589" spans="1:60" outlineLevel="1">
      <c r="A589" s="157"/>
      <c r="B589" s="158"/>
      <c r="C589" s="237"/>
      <c r="D589" s="238"/>
      <c r="E589" s="238"/>
      <c r="F589" s="238"/>
      <c r="G589" s="238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 t="s">
        <v>138</v>
      </c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</row>
    <row r="590" spans="1:60" outlineLevel="1">
      <c r="A590" s="167">
        <v>142</v>
      </c>
      <c r="B590" s="168" t="s">
        <v>1360</v>
      </c>
      <c r="C590" s="177" t="s">
        <v>1361</v>
      </c>
      <c r="D590" s="169" t="s">
        <v>234</v>
      </c>
      <c r="E590" s="170">
        <v>7</v>
      </c>
      <c r="F590" s="171"/>
      <c r="G590" s="172">
        <f>ROUND(E590*F590,2)</f>
        <v>0</v>
      </c>
      <c r="H590" s="171"/>
      <c r="I590" s="172">
        <f>ROUND(E590*H590,2)</f>
        <v>0</v>
      </c>
      <c r="J590" s="171"/>
      <c r="K590" s="172">
        <f>ROUND(E590*J590,2)</f>
        <v>0</v>
      </c>
      <c r="L590" s="172">
        <v>21</v>
      </c>
      <c r="M590" s="172">
        <f>G590*(1+L590/100)</f>
        <v>0</v>
      </c>
      <c r="N590" s="172">
        <v>2.1000000000000001E-4</v>
      </c>
      <c r="O590" s="172">
        <f>ROUND(E590*N590,2)</f>
        <v>0</v>
      </c>
      <c r="P590" s="172">
        <v>0</v>
      </c>
      <c r="Q590" s="172">
        <f>ROUND(E590*P590,2)</f>
        <v>0</v>
      </c>
      <c r="R590" s="172"/>
      <c r="S590" s="172" t="s">
        <v>201</v>
      </c>
      <c r="T590" s="173" t="s">
        <v>134</v>
      </c>
      <c r="U590" s="159">
        <v>0</v>
      </c>
      <c r="V590" s="159">
        <f>ROUND(E590*U590,2)</f>
        <v>0</v>
      </c>
      <c r="W590" s="159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 t="s">
        <v>488</v>
      </c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</row>
    <row r="591" spans="1:60" outlineLevel="1">
      <c r="A591" s="157"/>
      <c r="B591" s="158"/>
      <c r="C591" s="233" t="s">
        <v>1362</v>
      </c>
      <c r="D591" s="234"/>
      <c r="E591" s="234"/>
      <c r="F591" s="234"/>
      <c r="G591" s="234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 t="s">
        <v>136</v>
      </c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</row>
    <row r="592" spans="1:60" outlineLevel="1">
      <c r="A592" s="157"/>
      <c r="B592" s="158"/>
      <c r="C592" s="235"/>
      <c r="D592" s="236"/>
      <c r="E592" s="236"/>
      <c r="F592" s="236"/>
      <c r="G592" s="236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 t="s">
        <v>138</v>
      </c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</row>
    <row r="593" spans="1:60">
      <c r="A593" s="161" t="s">
        <v>128</v>
      </c>
      <c r="B593" s="162" t="s">
        <v>97</v>
      </c>
      <c r="C593" s="176" t="s">
        <v>98</v>
      </c>
      <c r="D593" s="163"/>
      <c r="E593" s="164"/>
      <c r="F593" s="165"/>
      <c r="G593" s="165">
        <f>SUMIF(AG594:AG614,"&lt;&gt;NOR",G594:G614)</f>
        <v>0</v>
      </c>
      <c r="H593" s="165"/>
      <c r="I593" s="165">
        <f>SUM(I594:I614)</f>
        <v>0</v>
      </c>
      <c r="J593" s="165"/>
      <c r="K593" s="165">
        <f>SUM(K594:K614)</f>
        <v>0</v>
      </c>
      <c r="L593" s="165"/>
      <c r="M593" s="165">
        <f>SUM(M594:M614)</f>
        <v>0</v>
      </c>
      <c r="N593" s="165"/>
      <c r="O593" s="165">
        <f>SUM(O594:O614)</f>
        <v>0</v>
      </c>
      <c r="P593" s="165"/>
      <c r="Q593" s="165">
        <f>SUM(Q594:Q614)</f>
        <v>0</v>
      </c>
      <c r="R593" s="165"/>
      <c r="S593" s="165"/>
      <c r="T593" s="166"/>
      <c r="U593" s="160"/>
      <c r="V593" s="160">
        <f>SUM(V594:V614)</f>
        <v>20.6</v>
      </c>
      <c r="W593" s="160"/>
      <c r="AG593" t="s">
        <v>129</v>
      </c>
    </row>
    <row r="594" spans="1:60" outlineLevel="1">
      <c r="A594" s="167">
        <v>143</v>
      </c>
      <c r="B594" s="168" t="s">
        <v>915</v>
      </c>
      <c r="C594" s="177" t="s">
        <v>916</v>
      </c>
      <c r="D594" s="169" t="s">
        <v>497</v>
      </c>
      <c r="E594" s="170">
        <v>406.75200000000001</v>
      </c>
      <c r="F594" s="171"/>
      <c r="G594" s="172">
        <f>ROUND(E594*F594,2)</f>
        <v>0</v>
      </c>
      <c r="H594" s="171"/>
      <c r="I594" s="172">
        <f>ROUND(E594*H594,2)</f>
        <v>0</v>
      </c>
      <c r="J594" s="171"/>
      <c r="K594" s="172">
        <f>ROUND(E594*J594,2)</f>
        <v>0</v>
      </c>
      <c r="L594" s="172">
        <v>21</v>
      </c>
      <c r="M594" s="172">
        <f>G594*(1+L594/100)</f>
        <v>0</v>
      </c>
      <c r="N594" s="172">
        <v>0</v>
      </c>
      <c r="O594" s="172">
        <f>ROUND(E594*N594,2)</f>
        <v>0</v>
      </c>
      <c r="P594" s="172">
        <v>0</v>
      </c>
      <c r="Q594" s="172">
        <f>ROUND(E594*P594,2)</f>
        <v>0</v>
      </c>
      <c r="R594" s="172" t="s">
        <v>917</v>
      </c>
      <c r="S594" s="172" t="s">
        <v>133</v>
      </c>
      <c r="T594" s="173" t="s">
        <v>133</v>
      </c>
      <c r="U594" s="159">
        <v>0</v>
      </c>
      <c r="V594" s="159">
        <f>ROUND(E594*U594,2)</f>
        <v>0</v>
      </c>
      <c r="W594" s="159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 t="s">
        <v>224</v>
      </c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</row>
    <row r="595" spans="1:60" outlineLevel="1">
      <c r="A595" s="157"/>
      <c r="B595" s="158"/>
      <c r="C595" s="233" t="s">
        <v>530</v>
      </c>
      <c r="D595" s="234"/>
      <c r="E595" s="234"/>
      <c r="F595" s="234"/>
      <c r="G595" s="234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 t="s">
        <v>136</v>
      </c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</row>
    <row r="596" spans="1:60" outlineLevel="1">
      <c r="A596" s="157"/>
      <c r="B596" s="158"/>
      <c r="C596" s="183" t="s">
        <v>1363</v>
      </c>
      <c r="D596" s="181"/>
      <c r="E596" s="182">
        <v>406.75200000000001</v>
      </c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 t="s">
        <v>228</v>
      </c>
      <c r="AH596" s="150">
        <v>0</v>
      </c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</row>
    <row r="597" spans="1:60" outlineLevel="1">
      <c r="A597" s="157"/>
      <c r="B597" s="158"/>
      <c r="C597" s="235"/>
      <c r="D597" s="236"/>
      <c r="E597" s="236"/>
      <c r="F597" s="236"/>
      <c r="G597" s="236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 t="s">
        <v>138</v>
      </c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</row>
    <row r="598" spans="1:60" ht="22.5" outlineLevel="1">
      <c r="A598" s="167">
        <v>144</v>
      </c>
      <c r="B598" s="168" t="s">
        <v>919</v>
      </c>
      <c r="C598" s="177" t="s">
        <v>920</v>
      </c>
      <c r="D598" s="169" t="s">
        <v>497</v>
      </c>
      <c r="E598" s="170">
        <v>16.948499999999999</v>
      </c>
      <c r="F598" s="171"/>
      <c r="G598" s="172">
        <f>ROUND(E598*F598,2)</f>
        <v>0</v>
      </c>
      <c r="H598" s="171"/>
      <c r="I598" s="172">
        <f>ROUND(E598*H598,2)</f>
        <v>0</v>
      </c>
      <c r="J598" s="171"/>
      <c r="K598" s="172">
        <f>ROUND(E598*J598,2)</f>
        <v>0</v>
      </c>
      <c r="L598" s="172">
        <v>21</v>
      </c>
      <c r="M598" s="172">
        <f>G598*(1+L598/100)</f>
        <v>0</v>
      </c>
      <c r="N598" s="172">
        <v>0</v>
      </c>
      <c r="O598" s="172">
        <f>ROUND(E598*N598,2)</f>
        <v>0</v>
      </c>
      <c r="P598" s="172">
        <v>0</v>
      </c>
      <c r="Q598" s="172">
        <f>ROUND(E598*P598,2)</f>
        <v>0</v>
      </c>
      <c r="R598" s="172" t="s">
        <v>921</v>
      </c>
      <c r="S598" s="172" t="s">
        <v>133</v>
      </c>
      <c r="T598" s="173" t="s">
        <v>133</v>
      </c>
      <c r="U598" s="159">
        <v>0.72599999999999998</v>
      </c>
      <c r="V598" s="159">
        <f>ROUND(E598*U598,2)</f>
        <v>12.3</v>
      </c>
      <c r="W598" s="159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 t="s">
        <v>534</v>
      </c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</row>
    <row r="599" spans="1:60" ht="22.5" outlineLevel="1">
      <c r="A599" s="157"/>
      <c r="B599" s="158"/>
      <c r="C599" s="248" t="s">
        <v>922</v>
      </c>
      <c r="D599" s="249"/>
      <c r="E599" s="249"/>
      <c r="F599" s="249"/>
      <c r="G599" s="24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 t="s">
        <v>226</v>
      </c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74" t="str">
        <f>C599</f>
        <v>s popřípadným nutným naložením do dopravního zařízení, s vyprázdněním dopravního zařízení na hromadu nebo do dopravního prostředku, vč. příplatku za každých dalších i započatých 3,5 m výšky nad 3,5 m,</v>
      </c>
      <c r="BB599" s="150"/>
      <c r="BC599" s="150"/>
      <c r="BD599" s="150"/>
      <c r="BE599" s="150"/>
      <c r="BF599" s="150"/>
      <c r="BG599" s="150"/>
      <c r="BH599" s="150"/>
    </row>
    <row r="600" spans="1:60" outlineLevel="1">
      <c r="A600" s="157"/>
      <c r="B600" s="158"/>
      <c r="C600" s="183" t="s">
        <v>535</v>
      </c>
      <c r="D600" s="181"/>
      <c r="E600" s="182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 t="s">
        <v>228</v>
      </c>
      <c r="AH600" s="150">
        <v>0</v>
      </c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</row>
    <row r="601" spans="1:60" outlineLevel="1">
      <c r="A601" s="157"/>
      <c r="B601" s="158"/>
      <c r="C601" s="183" t="s">
        <v>1364</v>
      </c>
      <c r="D601" s="181"/>
      <c r="E601" s="182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 t="s">
        <v>228</v>
      </c>
      <c r="AH601" s="150">
        <v>0</v>
      </c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</row>
    <row r="602" spans="1:60" outlineLevel="1">
      <c r="A602" s="157"/>
      <c r="B602" s="158"/>
      <c r="C602" s="183" t="s">
        <v>1365</v>
      </c>
      <c r="D602" s="181"/>
      <c r="E602" s="182">
        <v>16.948499999999999</v>
      </c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 t="s">
        <v>228</v>
      </c>
      <c r="AH602" s="150">
        <v>0</v>
      </c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</row>
    <row r="603" spans="1:60" outlineLevel="1">
      <c r="A603" s="157"/>
      <c r="B603" s="158"/>
      <c r="C603" s="235"/>
      <c r="D603" s="236"/>
      <c r="E603" s="236"/>
      <c r="F603" s="236"/>
      <c r="G603" s="236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 t="s">
        <v>138</v>
      </c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</row>
    <row r="604" spans="1:60" outlineLevel="1">
      <c r="A604" s="167">
        <v>145</v>
      </c>
      <c r="B604" s="168" t="s">
        <v>925</v>
      </c>
      <c r="C604" s="177" t="s">
        <v>926</v>
      </c>
      <c r="D604" s="169" t="s">
        <v>497</v>
      </c>
      <c r="E604" s="170">
        <v>16.948499999999999</v>
      </c>
      <c r="F604" s="171"/>
      <c r="G604" s="172">
        <f>ROUND(E604*F604,2)</f>
        <v>0</v>
      </c>
      <c r="H604" s="171"/>
      <c r="I604" s="172">
        <f>ROUND(E604*H604,2)</f>
        <v>0</v>
      </c>
      <c r="J604" s="171"/>
      <c r="K604" s="172">
        <f>ROUND(E604*J604,2)</f>
        <v>0</v>
      </c>
      <c r="L604" s="172">
        <v>21</v>
      </c>
      <c r="M604" s="172">
        <f>G604*(1+L604/100)</f>
        <v>0</v>
      </c>
      <c r="N604" s="172">
        <v>0</v>
      </c>
      <c r="O604" s="172">
        <f>ROUND(E604*N604,2)</f>
        <v>0</v>
      </c>
      <c r="P604" s="172">
        <v>0</v>
      </c>
      <c r="Q604" s="172">
        <f>ROUND(E604*P604,2)</f>
        <v>0</v>
      </c>
      <c r="R604" s="172" t="s">
        <v>917</v>
      </c>
      <c r="S604" s="172" t="s">
        <v>133</v>
      </c>
      <c r="T604" s="173" t="s">
        <v>133</v>
      </c>
      <c r="U604" s="159">
        <v>0.49</v>
      </c>
      <c r="V604" s="159">
        <f>ROUND(E604*U604,2)</f>
        <v>8.3000000000000007</v>
      </c>
      <c r="W604" s="159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 t="s">
        <v>534</v>
      </c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</row>
    <row r="605" spans="1:60" outlineLevel="1">
      <c r="A605" s="157"/>
      <c r="B605" s="158"/>
      <c r="C605" s="233" t="s">
        <v>927</v>
      </c>
      <c r="D605" s="234"/>
      <c r="E605" s="234"/>
      <c r="F605" s="234"/>
      <c r="G605" s="234"/>
      <c r="H605" s="159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 t="s">
        <v>136</v>
      </c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</row>
    <row r="606" spans="1:60" outlineLevel="1">
      <c r="A606" s="157"/>
      <c r="B606" s="158"/>
      <c r="C606" s="183" t="s">
        <v>535</v>
      </c>
      <c r="D606" s="181"/>
      <c r="E606" s="182"/>
      <c r="F606" s="159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 t="s">
        <v>228</v>
      </c>
      <c r="AH606" s="150">
        <v>0</v>
      </c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</row>
    <row r="607" spans="1:60" outlineLevel="1">
      <c r="A607" s="157"/>
      <c r="B607" s="158"/>
      <c r="C607" s="183" t="s">
        <v>1364</v>
      </c>
      <c r="D607" s="181"/>
      <c r="E607" s="182"/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 t="s">
        <v>228</v>
      </c>
      <c r="AH607" s="150">
        <v>0</v>
      </c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</row>
    <row r="608" spans="1:60" outlineLevel="1">
      <c r="A608" s="157"/>
      <c r="B608" s="158"/>
      <c r="C608" s="183" t="s">
        <v>1365</v>
      </c>
      <c r="D608" s="181"/>
      <c r="E608" s="182">
        <v>16.948499999999999</v>
      </c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 t="s">
        <v>228</v>
      </c>
      <c r="AH608" s="150">
        <v>0</v>
      </c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</row>
    <row r="609" spans="1:60" outlineLevel="1">
      <c r="A609" s="157"/>
      <c r="B609" s="158"/>
      <c r="C609" s="235"/>
      <c r="D609" s="236"/>
      <c r="E609" s="236"/>
      <c r="F609" s="236"/>
      <c r="G609" s="236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 t="s">
        <v>138</v>
      </c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</row>
    <row r="610" spans="1:60" outlineLevel="1">
      <c r="A610" s="167">
        <v>146</v>
      </c>
      <c r="B610" s="168" t="s">
        <v>928</v>
      </c>
      <c r="C610" s="177" t="s">
        <v>929</v>
      </c>
      <c r="D610" s="169" t="s">
        <v>497</v>
      </c>
      <c r="E610" s="170">
        <v>16.948499999999999</v>
      </c>
      <c r="F610" s="171"/>
      <c r="G610" s="172">
        <f>ROUND(E610*F610,2)</f>
        <v>0</v>
      </c>
      <c r="H610" s="171"/>
      <c r="I610" s="172">
        <f>ROUND(E610*H610,2)</f>
        <v>0</v>
      </c>
      <c r="J610" s="171"/>
      <c r="K610" s="172">
        <f>ROUND(E610*J610,2)</f>
        <v>0</v>
      </c>
      <c r="L610" s="172">
        <v>21</v>
      </c>
      <c r="M610" s="172">
        <f>G610*(1+L610/100)</f>
        <v>0</v>
      </c>
      <c r="N610" s="172">
        <v>0</v>
      </c>
      <c r="O610" s="172">
        <f>ROUND(E610*N610,2)</f>
        <v>0</v>
      </c>
      <c r="P610" s="172">
        <v>0</v>
      </c>
      <c r="Q610" s="172">
        <f>ROUND(E610*P610,2)</f>
        <v>0</v>
      </c>
      <c r="R610" s="172"/>
      <c r="S610" s="172" t="s">
        <v>201</v>
      </c>
      <c r="T610" s="173" t="s">
        <v>134</v>
      </c>
      <c r="U610" s="159">
        <v>0</v>
      </c>
      <c r="V610" s="159">
        <f>ROUND(E610*U610,2)</f>
        <v>0</v>
      </c>
      <c r="W610" s="159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 t="s">
        <v>534</v>
      </c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</row>
    <row r="611" spans="1:60" outlineLevel="1">
      <c r="A611" s="157"/>
      <c r="B611" s="158"/>
      <c r="C611" s="183" t="s">
        <v>535</v>
      </c>
      <c r="D611" s="181"/>
      <c r="E611" s="182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 t="s">
        <v>228</v>
      </c>
      <c r="AH611" s="150">
        <v>0</v>
      </c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</row>
    <row r="612" spans="1:60" outlineLevel="1">
      <c r="A612" s="157"/>
      <c r="B612" s="158"/>
      <c r="C612" s="183" t="s">
        <v>1364</v>
      </c>
      <c r="D612" s="181"/>
      <c r="E612" s="182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 t="s">
        <v>228</v>
      </c>
      <c r="AH612" s="150">
        <v>0</v>
      </c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</row>
    <row r="613" spans="1:60" outlineLevel="1">
      <c r="A613" s="157"/>
      <c r="B613" s="158"/>
      <c r="C613" s="183" t="s">
        <v>1365</v>
      </c>
      <c r="D613" s="181"/>
      <c r="E613" s="182">
        <v>16.948499999999999</v>
      </c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 t="s">
        <v>228</v>
      </c>
      <c r="AH613" s="150">
        <v>0</v>
      </c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</row>
    <row r="614" spans="1:60" outlineLevel="1">
      <c r="A614" s="157"/>
      <c r="B614" s="158"/>
      <c r="C614" s="235"/>
      <c r="D614" s="236"/>
      <c r="E614" s="236"/>
      <c r="F614" s="236"/>
      <c r="G614" s="236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 t="s">
        <v>138</v>
      </c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</row>
    <row r="615" spans="1:60">
      <c r="A615" s="5"/>
      <c r="B615" s="6"/>
      <c r="C615" s="178"/>
      <c r="D615" s="8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AE615">
        <v>15</v>
      </c>
      <c r="AF615">
        <v>21</v>
      </c>
    </row>
    <row r="616" spans="1:60">
      <c r="A616" s="153"/>
      <c r="B616" s="154" t="s">
        <v>29</v>
      </c>
      <c r="C616" s="179"/>
      <c r="D616" s="155"/>
      <c r="E616" s="156"/>
      <c r="F616" s="156"/>
      <c r="G616" s="175">
        <f>G8+G50+G78+G148+G442+G451+G473+G483+G508+G587+G593</f>
        <v>0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AE616">
        <f>SUMIF(L7:L614,AE615,G7:G614)</f>
        <v>0</v>
      </c>
      <c r="AF616">
        <f>SUMIF(L7:L614,AF615,G7:G614)</f>
        <v>0</v>
      </c>
      <c r="AG616" t="s">
        <v>212</v>
      </c>
    </row>
    <row r="617" spans="1:60">
      <c r="A617" s="250" t="s">
        <v>930</v>
      </c>
      <c r="B617" s="250"/>
      <c r="C617" s="178"/>
      <c r="D617" s="8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60">
      <c r="A618" s="5"/>
      <c r="B618" s="6" t="s">
        <v>931</v>
      </c>
      <c r="C618" s="178" t="s">
        <v>932</v>
      </c>
      <c r="D618" s="8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AG618" t="s">
        <v>933</v>
      </c>
    </row>
    <row r="619" spans="1:60">
      <c r="A619" s="5"/>
      <c r="B619" s="6" t="s">
        <v>934</v>
      </c>
      <c r="C619" s="178" t="s">
        <v>935</v>
      </c>
      <c r="D619" s="8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AG619" t="s">
        <v>936</v>
      </c>
    </row>
    <row r="620" spans="1:60">
      <c r="A620" s="5"/>
      <c r="B620" s="6"/>
      <c r="C620" s="178" t="s">
        <v>937</v>
      </c>
      <c r="D620" s="8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AG620" t="s">
        <v>938</v>
      </c>
    </row>
    <row r="621" spans="1:60">
      <c r="A621" s="5"/>
      <c r="B621" s="6"/>
      <c r="C621" s="178"/>
      <c r="D621" s="8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60">
      <c r="C622" s="180"/>
      <c r="D622" s="141"/>
      <c r="AG622" t="s">
        <v>217</v>
      </c>
    </row>
    <row r="623" spans="1:60">
      <c r="D623" s="141"/>
    </row>
    <row r="624" spans="1:60">
      <c r="D624" s="141"/>
    </row>
    <row r="625" spans="4:4">
      <c r="D625" s="141"/>
    </row>
    <row r="626" spans="4:4">
      <c r="D626" s="141"/>
    </row>
    <row r="627" spans="4:4">
      <c r="D627" s="141"/>
    </row>
    <row r="628" spans="4:4">
      <c r="D628" s="141"/>
    </row>
    <row r="629" spans="4:4">
      <c r="D629" s="141"/>
    </row>
    <row r="630" spans="4:4">
      <c r="D630" s="141"/>
    </row>
    <row r="631" spans="4:4">
      <c r="D631" s="141"/>
    </row>
    <row r="632" spans="4:4">
      <c r="D632" s="141"/>
    </row>
    <row r="633" spans="4:4">
      <c r="D633" s="141"/>
    </row>
    <row r="634" spans="4:4">
      <c r="D634" s="141"/>
    </row>
    <row r="635" spans="4:4">
      <c r="D635" s="141"/>
    </row>
    <row r="636" spans="4:4">
      <c r="D636" s="141"/>
    </row>
    <row r="637" spans="4:4">
      <c r="D637" s="141"/>
    </row>
    <row r="638" spans="4:4">
      <c r="D638" s="141"/>
    </row>
    <row r="639" spans="4:4">
      <c r="D639" s="141"/>
    </row>
    <row r="640" spans="4:4">
      <c r="D640" s="141"/>
    </row>
    <row r="641" spans="4:4">
      <c r="D641" s="141"/>
    </row>
    <row r="642" spans="4:4">
      <c r="D642" s="141"/>
    </row>
    <row r="643" spans="4:4">
      <c r="D643" s="141"/>
    </row>
    <row r="644" spans="4:4">
      <c r="D644" s="141"/>
    </row>
    <row r="645" spans="4:4">
      <c r="D645" s="141"/>
    </row>
    <row r="646" spans="4:4">
      <c r="D646" s="141"/>
    </row>
    <row r="647" spans="4:4">
      <c r="D647" s="141"/>
    </row>
    <row r="648" spans="4:4">
      <c r="D648" s="141"/>
    </row>
    <row r="649" spans="4:4">
      <c r="D649" s="141"/>
    </row>
    <row r="650" spans="4:4">
      <c r="D650" s="141"/>
    </row>
    <row r="651" spans="4:4">
      <c r="D651" s="141"/>
    </row>
    <row r="652" spans="4:4">
      <c r="D652" s="141"/>
    </row>
    <row r="653" spans="4:4">
      <c r="D653" s="141"/>
    </row>
    <row r="654" spans="4:4">
      <c r="D654" s="141"/>
    </row>
    <row r="655" spans="4:4">
      <c r="D655" s="141"/>
    </row>
    <row r="656" spans="4:4">
      <c r="D656" s="141"/>
    </row>
    <row r="657" spans="4:4">
      <c r="D657" s="141"/>
    </row>
    <row r="658" spans="4:4">
      <c r="D658" s="141"/>
    </row>
    <row r="659" spans="4:4">
      <c r="D659" s="141"/>
    </row>
    <row r="660" spans="4:4">
      <c r="D660" s="141"/>
    </row>
    <row r="661" spans="4:4">
      <c r="D661" s="141"/>
    </row>
    <row r="662" spans="4:4">
      <c r="D662" s="141"/>
    </row>
    <row r="663" spans="4:4">
      <c r="D663" s="141"/>
    </row>
    <row r="664" spans="4:4">
      <c r="D664" s="141"/>
    </row>
    <row r="665" spans="4:4">
      <c r="D665" s="141"/>
    </row>
    <row r="666" spans="4:4">
      <c r="D666" s="141"/>
    </row>
    <row r="667" spans="4:4">
      <c r="D667" s="141"/>
    </row>
    <row r="668" spans="4:4">
      <c r="D668" s="141"/>
    </row>
    <row r="669" spans="4:4">
      <c r="D669" s="141"/>
    </row>
    <row r="670" spans="4:4">
      <c r="D670" s="141"/>
    </row>
    <row r="671" spans="4:4">
      <c r="D671" s="141"/>
    </row>
    <row r="672" spans="4:4">
      <c r="D672" s="141"/>
    </row>
    <row r="673" spans="4:4">
      <c r="D673" s="141"/>
    </row>
    <row r="674" spans="4:4">
      <c r="D674" s="141"/>
    </row>
    <row r="675" spans="4:4">
      <c r="D675" s="141"/>
    </row>
    <row r="676" spans="4:4">
      <c r="D676" s="141"/>
    </row>
    <row r="677" spans="4:4">
      <c r="D677" s="141"/>
    </row>
    <row r="678" spans="4:4">
      <c r="D678" s="141"/>
    </row>
    <row r="679" spans="4:4">
      <c r="D679" s="141"/>
    </row>
    <row r="680" spans="4:4">
      <c r="D680" s="141"/>
    </row>
    <row r="681" spans="4:4">
      <c r="D681" s="141"/>
    </row>
    <row r="682" spans="4:4">
      <c r="D682" s="141"/>
    </row>
    <row r="683" spans="4:4">
      <c r="D683" s="141"/>
    </row>
    <row r="684" spans="4:4">
      <c r="D684" s="141"/>
    </row>
    <row r="685" spans="4:4">
      <c r="D685" s="141"/>
    </row>
    <row r="686" spans="4:4">
      <c r="D686" s="141"/>
    </row>
    <row r="687" spans="4:4">
      <c r="D687" s="141"/>
    </row>
    <row r="688" spans="4:4">
      <c r="D688" s="141"/>
    </row>
    <row r="689" spans="4:4">
      <c r="D689" s="141"/>
    </row>
    <row r="690" spans="4:4">
      <c r="D690" s="141"/>
    </row>
    <row r="691" spans="4:4">
      <c r="D691" s="141"/>
    </row>
    <row r="692" spans="4:4">
      <c r="D692" s="141"/>
    </row>
    <row r="693" spans="4:4">
      <c r="D693" s="141"/>
    </row>
    <row r="694" spans="4:4">
      <c r="D694" s="141"/>
    </row>
    <row r="695" spans="4:4">
      <c r="D695" s="141"/>
    </row>
    <row r="696" spans="4:4">
      <c r="D696" s="141"/>
    </row>
    <row r="697" spans="4:4">
      <c r="D697" s="141"/>
    </row>
    <row r="698" spans="4:4">
      <c r="D698" s="141"/>
    </row>
    <row r="699" spans="4:4">
      <c r="D699" s="141"/>
    </row>
    <row r="700" spans="4:4">
      <c r="D700" s="141"/>
    </row>
    <row r="701" spans="4:4">
      <c r="D701" s="141"/>
    </row>
    <row r="702" spans="4:4">
      <c r="D702" s="141"/>
    </row>
    <row r="703" spans="4:4">
      <c r="D703" s="141"/>
    </row>
    <row r="704" spans="4:4">
      <c r="D704" s="141"/>
    </row>
    <row r="705" spans="4:4">
      <c r="D705" s="141"/>
    </row>
    <row r="706" spans="4:4">
      <c r="D706" s="141"/>
    </row>
    <row r="707" spans="4:4">
      <c r="D707" s="141"/>
    </row>
    <row r="708" spans="4:4">
      <c r="D708" s="141"/>
    </row>
    <row r="709" spans="4:4">
      <c r="D709" s="141"/>
    </row>
    <row r="710" spans="4:4">
      <c r="D710" s="141"/>
    </row>
    <row r="711" spans="4:4">
      <c r="D711" s="141"/>
    </row>
    <row r="712" spans="4:4">
      <c r="D712" s="141"/>
    </row>
    <row r="713" spans="4:4">
      <c r="D713" s="141"/>
    </row>
    <row r="714" spans="4:4">
      <c r="D714" s="141"/>
    </row>
    <row r="715" spans="4:4">
      <c r="D715" s="141"/>
    </row>
    <row r="716" spans="4:4">
      <c r="D716" s="141"/>
    </row>
    <row r="717" spans="4:4">
      <c r="D717" s="141"/>
    </row>
    <row r="718" spans="4:4">
      <c r="D718" s="141"/>
    </row>
    <row r="719" spans="4:4">
      <c r="D719" s="141"/>
    </row>
    <row r="720" spans="4:4">
      <c r="D720" s="141"/>
    </row>
    <row r="721" spans="4:4">
      <c r="D721" s="141"/>
    </row>
    <row r="722" spans="4:4">
      <c r="D722" s="141"/>
    </row>
    <row r="723" spans="4:4">
      <c r="D723" s="141"/>
    </row>
    <row r="724" spans="4:4">
      <c r="D724" s="141"/>
    </row>
    <row r="725" spans="4:4">
      <c r="D725" s="141"/>
    </row>
    <row r="726" spans="4:4">
      <c r="D726" s="141"/>
    </row>
    <row r="727" spans="4:4">
      <c r="D727" s="141"/>
    </row>
    <row r="728" spans="4:4">
      <c r="D728" s="141"/>
    </row>
    <row r="729" spans="4:4">
      <c r="D729" s="141"/>
    </row>
    <row r="730" spans="4:4">
      <c r="D730" s="141"/>
    </row>
    <row r="731" spans="4:4">
      <c r="D731" s="141"/>
    </row>
    <row r="732" spans="4:4">
      <c r="D732" s="141"/>
    </row>
    <row r="733" spans="4:4">
      <c r="D733" s="141"/>
    </row>
    <row r="734" spans="4:4">
      <c r="D734" s="141"/>
    </row>
    <row r="735" spans="4:4">
      <c r="D735" s="141"/>
    </row>
    <row r="736" spans="4:4">
      <c r="D736" s="141"/>
    </row>
    <row r="737" spans="4:4">
      <c r="D737" s="141"/>
    </row>
    <row r="738" spans="4:4">
      <c r="D738" s="141"/>
    </row>
    <row r="739" spans="4:4">
      <c r="D739" s="141"/>
    </row>
    <row r="740" spans="4:4">
      <c r="D740" s="141"/>
    </row>
    <row r="741" spans="4:4">
      <c r="D741" s="141"/>
    </row>
    <row r="742" spans="4:4">
      <c r="D742" s="141"/>
    </row>
    <row r="743" spans="4:4">
      <c r="D743" s="141"/>
    </row>
    <row r="744" spans="4:4">
      <c r="D744" s="141"/>
    </row>
    <row r="745" spans="4:4">
      <c r="D745" s="141"/>
    </row>
    <row r="746" spans="4:4">
      <c r="D746" s="141"/>
    </row>
    <row r="747" spans="4:4">
      <c r="D747" s="141"/>
    </row>
    <row r="748" spans="4:4">
      <c r="D748" s="141"/>
    </row>
    <row r="749" spans="4:4">
      <c r="D749" s="141"/>
    </row>
    <row r="750" spans="4:4">
      <c r="D750" s="141"/>
    </row>
    <row r="751" spans="4:4">
      <c r="D751" s="141"/>
    </row>
    <row r="752" spans="4:4">
      <c r="D752" s="141"/>
    </row>
    <row r="753" spans="4:4">
      <c r="D753" s="141"/>
    </row>
    <row r="754" spans="4:4">
      <c r="D754" s="141"/>
    </row>
    <row r="755" spans="4:4">
      <c r="D755" s="141"/>
    </row>
    <row r="756" spans="4:4">
      <c r="D756" s="141"/>
    </row>
    <row r="757" spans="4:4">
      <c r="D757" s="141"/>
    </row>
    <row r="758" spans="4:4">
      <c r="D758" s="141"/>
    </row>
    <row r="759" spans="4:4">
      <c r="D759" s="141"/>
    </row>
    <row r="760" spans="4:4">
      <c r="D760" s="141"/>
    </row>
    <row r="761" spans="4:4">
      <c r="D761" s="141"/>
    </row>
    <row r="762" spans="4:4">
      <c r="D762" s="141"/>
    </row>
    <row r="763" spans="4:4">
      <c r="D763" s="141"/>
    </row>
    <row r="764" spans="4:4">
      <c r="D764" s="141"/>
    </row>
    <row r="765" spans="4:4">
      <c r="D765" s="141"/>
    </row>
    <row r="766" spans="4:4">
      <c r="D766" s="141"/>
    </row>
    <row r="767" spans="4:4">
      <c r="D767" s="141"/>
    </row>
    <row r="768" spans="4:4">
      <c r="D768" s="141"/>
    </row>
    <row r="769" spans="4:4">
      <c r="D769" s="141"/>
    </row>
    <row r="770" spans="4:4">
      <c r="D770" s="141"/>
    </row>
    <row r="771" spans="4:4">
      <c r="D771" s="141"/>
    </row>
    <row r="772" spans="4:4">
      <c r="D772" s="141"/>
    </row>
    <row r="773" spans="4:4">
      <c r="D773" s="141"/>
    </row>
    <row r="774" spans="4:4">
      <c r="D774" s="141"/>
    </row>
    <row r="775" spans="4:4">
      <c r="D775" s="141"/>
    </row>
    <row r="776" spans="4:4">
      <c r="D776" s="141"/>
    </row>
    <row r="777" spans="4:4">
      <c r="D777" s="141"/>
    </row>
    <row r="778" spans="4:4">
      <c r="D778" s="141"/>
    </row>
    <row r="779" spans="4:4">
      <c r="D779" s="141"/>
    </row>
    <row r="780" spans="4:4">
      <c r="D780" s="141"/>
    </row>
    <row r="781" spans="4:4">
      <c r="D781" s="141"/>
    </row>
    <row r="782" spans="4:4">
      <c r="D782" s="141"/>
    </row>
    <row r="783" spans="4:4">
      <c r="D783" s="141"/>
    </row>
    <row r="784" spans="4:4">
      <c r="D784" s="141"/>
    </row>
    <row r="785" spans="4:4">
      <c r="D785" s="141"/>
    </row>
    <row r="786" spans="4:4">
      <c r="D786" s="141"/>
    </row>
    <row r="787" spans="4:4">
      <c r="D787" s="141"/>
    </row>
    <row r="788" spans="4:4">
      <c r="D788" s="141"/>
    </row>
    <row r="789" spans="4:4">
      <c r="D789" s="141"/>
    </row>
    <row r="790" spans="4:4">
      <c r="D790" s="141"/>
    </row>
    <row r="791" spans="4:4">
      <c r="D791" s="141"/>
    </row>
    <row r="792" spans="4:4">
      <c r="D792" s="141"/>
    </row>
    <row r="793" spans="4:4">
      <c r="D793" s="141"/>
    </row>
    <row r="794" spans="4:4">
      <c r="D794" s="141"/>
    </row>
    <row r="795" spans="4:4">
      <c r="D795" s="141"/>
    </row>
    <row r="796" spans="4:4">
      <c r="D796" s="141"/>
    </row>
    <row r="797" spans="4:4">
      <c r="D797" s="141"/>
    </row>
    <row r="798" spans="4:4">
      <c r="D798" s="141"/>
    </row>
    <row r="799" spans="4:4">
      <c r="D799" s="141"/>
    </row>
    <row r="800" spans="4:4">
      <c r="D800" s="141"/>
    </row>
    <row r="801" spans="4:4">
      <c r="D801" s="141"/>
    </row>
    <row r="802" spans="4:4">
      <c r="D802" s="141"/>
    </row>
    <row r="803" spans="4:4">
      <c r="D803" s="141"/>
    </row>
    <row r="804" spans="4:4">
      <c r="D804" s="141"/>
    </row>
    <row r="805" spans="4:4">
      <c r="D805" s="141"/>
    </row>
    <row r="806" spans="4:4">
      <c r="D806" s="141"/>
    </row>
    <row r="807" spans="4:4">
      <c r="D807" s="141"/>
    </row>
    <row r="808" spans="4:4">
      <c r="D808" s="141"/>
    </row>
    <row r="809" spans="4:4">
      <c r="D809" s="141"/>
    </row>
    <row r="810" spans="4:4">
      <c r="D810" s="141"/>
    </row>
    <row r="811" spans="4:4">
      <c r="D811" s="141"/>
    </row>
    <row r="812" spans="4:4">
      <c r="D812" s="141"/>
    </row>
    <row r="813" spans="4:4">
      <c r="D813" s="141"/>
    </row>
    <row r="814" spans="4:4">
      <c r="D814" s="141"/>
    </row>
    <row r="815" spans="4:4">
      <c r="D815" s="141"/>
    </row>
    <row r="816" spans="4:4">
      <c r="D816" s="141"/>
    </row>
    <row r="817" spans="4:4">
      <c r="D817" s="141"/>
    </row>
    <row r="818" spans="4:4">
      <c r="D818" s="141"/>
    </row>
    <row r="819" spans="4:4">
      <c r="D819" s="141"/>
    </row>
    <row r="820" spans="4:4">
      <c r="D820" s="141"/>
    </row>
    <row r="821" spans="4:4">
      <c r="D821" s="141"/>
    </row>
    <row r="822" spans="4:4">
      <c r="D822" s="141"/>
    </row>
    <row r="823" spans="4:4">
      <c r="D823" s="141"/>
    </row>
    <row r="824" spans="4:4">
      <c r="D824" s="141"/>
    </row>
    <row r="825" spans="4:4">
      <c r="D825" s="141"/>
    </row>
    <row r="826" spans="4:4">
      <c r="D826" s="141"/>
    </row>
    <row r="827" spans="4:4">
      <c r="D827" s="141"/>
    </row>
    <row r="828" spans="4:4">
      <c r="D828" s="141"/>
    </row>
    <row r="829" spans="4:4">
      <c r="D829" s="141"/>
    </row>
    <row r="830" spans="4:4">
      <c r="D830" s="141"/>
    </row>
    <row r="831" spans="4:4">
      <c r="D831" s="141"/>
    </row>
    <row r="832" spans="4:4">
      <c r="D832" s="141"/>
    </row>
    <row r="833" spans="4:4">
      <c r="D833" s="141"/>
    </row>
    <row r="834" spans="4:4">
      <c r="D834" s="141"/>
    </row>
    <row r="835" spans="4:4">
      <c r="D835" s="141"/>
    </row>
    <row r="836" spans="4:4">
      <c r="D836" s="141"/>
    </row>
    <row r="837" spans="4:4">
      <c r="D837" s="141"/>
    </row>
    <row r="838" spans="4:4">
      <c r="D838" s="141"/>
    </row>
    <row r="839" spans="4:4">
      <c r="D839" s="141"/>
    </row>
    <row r="840" spans="4:4">
      <c r="D840" s="141"/>
    </row>
    <row r="841" spans="4:4">
      <c r="D841" s="141"/>
    </row>
    <row r="842" spans="4:4">
      <c r="D842" s="141"/>
    </row>
    <row r="843" spans="4:4">
      <c r="D843" s="141"/>
    </row>
    <row r="844" spans="4:4">
      <c r="D844" s="141"/>
    </row>
    <row r="845" spans="4:4">
      <c r="D845" s="141"/>
    </row>
    <row r="846" spans="4:4">
      <c r="D846" s="141"/>
    </row>
    <row r="847" spans="4:4">
      <c r="D847" s="141"/>
    </row>
    <row r="848" spans="4:4">
      <c r="D848" s="141"/>
    </row>
    <row r="849" spans="4:4">
      <c r="D849" s="141"/>
    </row>
    <row r="850" spans="4:4">
      <c r="D850" s="141"/>
    </row>
    <row r="851" spans="4:4">
      <c r="D851" s="141"/>
    </row>
    <row r="852" spans="4:4">
      <c r="D852" s="141"/>
    </row>
    <row r="853" spans="4:4">
      <c r="D853" s="141"/>
    </row>
    <row r="854" spans="4:4">
      <c r="D854" s="141"/>
    </row>
    <row r="855" spans="4:4">
      <c r="D855" s="141"/>
    </row>
    <row r="856" spans="4:4">
      <c r="D856" s="141"/>
    </row>
    <row r="857" spans="4:4">
      <c r="D857" s="141"/>
    </row>
    <row r="858" spans="4:4">
      <c r="D858" s="141"/>
    </row>
    <row r="859" spans="4:4">
      <c r="D859" s="141"/>
    </row>
    <row r="860" spans="4:4">
      <c r="D860" s="141"/>
    </row>
    <row r="861" spans="4:4">
      <c r="D861" s="141"/>
    </row>
    <row r="862" spans="4:4">
      <c r="D862" s="141"/>
    </row>
    <row r="863" spans="4:4">
      <c r="D863" s="141"/>
    </row>
    <row r="864" spans="4:4">
      <c r="D864" s="141"/>
    </row>
    <row r="865" spans="4:4">
      <c r="D865" s="141"/>
    </row>
    <row r="866" spans="4:4">
      <c r="D866" s="141"/>
    </row>
    <row r="867" spans="4:4">
      <c r="D867" s="141"/>
    </row>
    <row r="868" spans="4:4">
      <c r="D868" s="141"/>
    </row>
    <row r="869" spans="4:4">
      <c r="D869" s="141"/>
    </row>
    <row r="870" spans="4:4">
      <c r="D870" s="141"/>
    </row>
    <row r="871" spans="4:4">
      <c r="D871" s="141"/>
    </row>
    <row r="872" spans="4:4">
      <c r="D872" s="141"/>
    </row>
    <row r="873" spans="4:4">
      <c r="D873" s="141"/>
    </row>
    <row r="874" spans="4:4">
      <c r="D874" s="141"/>
    </row>
    <row r="875" spans="4:4">
      <c r="D875" s="141"/>
    </row>
    <row r="876" spans="4:4">
      <c r="D876" s="141"/>
    </row>
    <row r="877" spans="4:4">
      <c r="D877" s="141"/>
    </row>
    <row r="878" spans="4:4">
      <c r="D878" s="141"/>
    </row>
    <row r="879" spans="4:4">
      <c r="D879" s="141"/>
    </row>
    <row r="880" spans="4:4">
      <c r="D880" s="141"/>
    </row>
    <row r="881" spans="4:4">
      <c r="D881" s="141"/>
    </row>
    <row r="882" spans="4:4">
      <c r="D882" s="141"/>
    </row>
    <row r="883" spans="4:4">
      <c r="D883" s="141"/>
    </row>
    <row r="884" spans="4:4">
      <c r="D884" s="141"/>
    </row>
    <row r="885" spans="4:4">
      <c r="D885" s="141"/>
    </row>
    <row r="886" spans="4:4">
      <c r="D886" s="141"/>
    </row>
    <row r="887" spans="4:4">
      <c r="D887" s="141"/>
    </row>
    <row r="888" spans="4:4">
      <c r="D888" s="141"/>
    </row>
    <row r="889" spans="4:4">
      <c r="D889" s="141"/>
    </row>
    <row r="890" spans="4:4">
      <c r="D890" s="141"/>
    </row>
    <row r="891" spans="4:4">
      <c r="D891" s="141"/>
    </row>
    <row r="892" spans="4:4">
      <c r="D892" s="141"/>
    </row>
    <row r="893" spans="4:4">
      <c r="D893" s="141"/>
    </row>
    <row r="894" spans="4:4">
      <c r="D894" s="141"/>
    </row>
    <row r="895" spans="4:4">
      <c r="D895" s="141"/>
    </row>
    <row r="896" spans="4:4">
      <c r="D896" s="141"/>
    </row>
    <row r="897" spans="4:4">
      <c r="D897" s="141"/>
    </row>
    <row r="898" spans="4:4">
      <c r="D898" s="141"/>
    </row>
    <row r="899" spans="4:4">
      <c r="D899" s="141"/>
    </row>
    <row r="900" spans="4:4">
      <c r="D900" s="141"/>
    </row>
    <row r="901" spans="4:4">
      <c r="D901" s="141"/>
    </row>
    <row r="902" spans="4:4">
      <c r="D902" s="141"/>
    </row>
    <row r="903" spans="4:4">
      <c r="D903" s="141"/>
    </row>
    <row r="904" spans="4:4">
      <c r="D904" s="141"/>
    </row>
    <row r="905" spans="4:4">
      <c r="D905" s="141"/>
    </row>
    <row r="906" spans="4:4">
      <c r="D906" s="141"/>
    </row>
    <row r="907" spans="4:4">
      <c r="D907" s="141"/>
    </row>
    <row r="908" spans="4:4">
      <c r="D908" s="141"/>
    </row>
    <row r="909" spans="4:4">
      <c r="D909" s="141"/>
    </row>
    <row r="910" spans="4:4">
      <c r="D910" s="141"/>
    </row>
    <row r="911" spans="4:4">
      <c r="D911" s="141"/>
    </row>
    <row r="912" spans="4:4">
      <c r="D912" s="141"/>
    </row>
    <row r="913" spans="4:4">
      <c r="D913" s="141"/>
    </row>
    <row r="914" spans="4:4">
      <c r="D914" s="141"/>
    </row>
    <row r="915" spans="4:4">
      <c r="D915" s="141"/>
    </row>
    <row r="916" spans="4:4">
      <c r="D916" s="141"/>
    </row>
    <row r="917" spans="4:4">
      <c r="D917" s="141"/>
    </row>
    <row r="918" spans="4:4">
      <c r="D918" s="141"/>
    </row>
    <row r="919" spans="4:4">
      <c r="D919" s="141"/>
    </row>
    <row r="920" spans="4:4">
      <c r="D920" s="141"/>
    </row>
    <row r="921" spans="4:4">
      <c r="D921" s="141"/>
    </row>
    <row r="922" spans="4:4">
      <c r="D922" s="141"/>
    </row>
    <row r="923" spans="4:4">
      <c r="D923" s="141"/>
    </row>
    <row r="924" spans="4:4">
      <c r="D924" s="141"/>
    </row>
    <row r="925" spans="4:4">
      <c r="D925" s="141"/>
    </row>
    <row r="926" spans="4:4">
      <c r="D926" s="141"/>
    </row>
    <row r="927" spans="4:4">
      <c r="D927" s="141"/>
    </row>
    <row r="928" spans="4:4">
      <c r="D928" s="141"/>
    </row>
    <row r="929" spans="4:4">
      <c r="D929" s="141"/>
    </row>
    <row r="930" spans="4:4">
      <c r="D930" s="141"/>
    </row>
    <row r="931" spans="4:4">
      <c r="D931" s="141"/>
    </row>
    <row r="932" spans="4:4">
      <c r="D932" s="141"/>
    </row>
    <row r="933" spans="4:4">
      <c r="D933" s="141"/>
    </row>
    <row r="934" spans="4:4">
      <c r="D934" s="141"/>
    </row>
    <row r="935" spans="4:4">
      <c r="D935" s="141"/>
    </row>
    <row r="936" spans="4:4">
      <c r="D936" s="141"/>
    </row>
    <row r="937" spans="4:4">
      <c r="D937" s="141"/>
    </row>
    <row r="938" spans="4:4">
      <c r="D938" s="141"/>
    </row>
    <row r="939" spans="4:4">
      <c r="D939" s="141"/>
    </row>
    <row r="940" spans="4:4">
      <c r="D940" s="141"/>
    </row>
    <row r="941" spans="4:4">
      <c r="D941" s="141"/>
    </row>
    <row r="942" spans="4:4">
      <c r="D942" s="141"/>
    </row>
    <row r="943" spans="4:4">
      <c r="D943" s="141"/>
    </row>
    <row r="944" spans="4:4">
      <c r="D944" s="141"/>
    </row>
    <row r="945" spans="4:4">
      <c r="D945" s="141"/>
    </row>
    <row r="946" spans="4:4">
      <c r="D946" s="141"/>
    </row>
    <row r="947" spans="4:4">
      <c r="D947" s="141"/>
    </row>
    <row r="948" spans="4:4">
      <c r="D948" s="141"/>
    </row>
    <row r="949" spans="4:4">
      <c r="D949" s="141"/>
    </row>
    <row r="950" spans="4:4">
      <c r="D950" s="141"/>
    </row>
    <row r="951" spans="4:4">
      <c r="D951" s="141"/>
    </row>
    <row r="952" spans="4:4">
      <c r="D952" s="141"/>
    </row>
    <row r="953" spans="4:4">
      <c r="D953" s="141"/>
    </row>
    <row r="954" spans="4:4">
      <c r="D954" s="141"/>
    </row>
    <row r="955" spans="4:4">
      <c r="D955" s="141"/>
    </row>
    <row r="956" spans="4:4">
      <c r="D956" s="141"/>
    </row>
    <row r="957" spans="4:4">
      <c r="D957" s="141"/>
    </row>
    <row r="958" spans="4:4">
      <c r="D958" s="141"/>
    </row>
    <row r="959" spans="4:4">
      <c r="D959" s="141"/>
    </row>
    <row r="960" spans="4:4">
      <c r="D960" s="141"/>
    </row>
    <row r="961" spans="4:4">
      <c r="D961" s="141"/>
    </row>
    <row r="962" spans="4:4">
      <c r="D962" s="141"/>
    </row>
    <row r="963" spans="4:4">
      <c r="D963" s="141"/>
    </row>
    <row r="964" spans="4:4">
      <c r="D964" s="141"/>
    </row>
    <row r="965" spans="4:4">
      <c r="D965" s="141"/>
    </row>
    <row r="966" spans="4:4">
      <c r="D966" s="141"/>
    </row>
    <row r="967" spans="4:4">
      <c r="D967" s="141"/>
    </row>
    <row r="968" spans="4:4">
      <c r="D968" s="141"/>
    </row>
    <row r="969" spans="4:4">
      <c r="D969" s="141"/>
    </row>
    <row r="970" spans="4:4">
      <c r="D970" s="141"/>
    </row>
    <row r="971" spans="4:4">
      <c r="D971" s="141"/>
    </row>
    <row r="972" spans="4:4">
      <c r="D972" s="141"/>
    </row>
    <row r="973" spans="4:4">
      <c r="D973" s="141"/>
    </row>
    <row r="974" spans="4:4">
      <c r="D974" s="141"/>
    </row>
    <row r="975" spans="4:4">
      <c r="D975" s="141"/>
    </row>
    <row r="976" spans="4:4">
      <c r="D976" s="141"/>
    </row>
    <row r="977" spans="4:4">
      <c r="D977" s="141"/>
    </row>
    <row r="978" spans="4:4">
      <c r="D978" s="141"/>
    </row>
    <row r="979" spans="4:4">
      <c r="D979" s="141"/>
    </row>
    <row r="980" spans="4:4">
      <c r="D980" s="141"/>
    </row>
    <row r="981" spans="4:4">
      <c r="D981" s="141"/>
    </row>
    <row r="982" spans="4:4">
      <c r="D982" s="141"/>
    </row>
    <row r="983" spans="4:4">
      <c r="D983" s="141"/>
    </row>
    <row r="984" spans="4:4">
      <c r="D984" s="141"/>
    </row>
    <row r="985" spans="4:4">
      <c r="D985" s="141"/>
    </row>
    <row r="986" spans="4:4">
      <c r="D986" s="141"/>
    </row>
    <row r="987" spans="4:4">
      <c r="D987" s="141"/>
    </row>
    <row r="988" spans="4:4">
      <c r="D988" s="141"/>
    </row>
    <row r="989" spans="4:4">
      <c r="D989" s="141"/>
    </row>
    <row r="990" spans="4:4">
      <c r="D990" s="141"/>
    </row>
    <row r="991" spans="4:4">
      <c r="D991" s="141"/>
    </row>
    <row r="992" spans="4:4">
      <c r="D992" s="141"/>
    </row>
    <row r="993" spans="4:4">
      <c r="D993" s="141"/>
    </row>
    <row r="994" spans="4:4">
      <c r="D994" s="141"/>
    </row>
    <row r="995" spans="4:4">
      <c r="D995" s="141"/>
    </row>
    <row r="996" spans="4:4">
      <c r="D996" s="141"/>
    </row>
    <row r="997" spans="4:4">
      <c r="D997" s="141"/>
    </row>
    <row r="998" spans="4:4">
      <c r="D998" s="141"/>
    </row>
    <row r="999" spans="4:4">
      <c r="D999" s="141"/>
    </row>
    <row r="1000" spans="4:4">
      <c r="D1000" s="141"/>
    </row>
    <row r="1001" spans="4:4">
      <c r="D1001" s="141"/>
    </row>
    <row r="1002" spans="4:4">
      <c r="D1002" s="141"/>
    </row>
    <row r="1003" spans="4:4">
      <c r="D1003" s="141"/>
    </row>
    <row r="1004" spans="4:4">
      <c r="D1004" s="141"/>
    </row>
    <row r="1005" spans="4:4">
      <c r="D1005" s="141"/>
    </row>
    <row r="1006" spans="4:4">
      <c r="D1006" s="141"/>
    </row>
    <row r="1007" spans="4:4">
      <c r="D1007" s="141"/>
    </row>
    <row r="1008" spans="4:4">
      <c r="D1008" s="141"/>
    </row>
    <row r="1009" spans="4:4">
      <c r="D1009" s="141"/>
    </row>
    <row r="1010" spans="4:4">
      <c r="D1010" s="141"/>
    </row>
    <row r="1011" spans="4:4">
      <c r="D1011" s="141"/>
    </row>
    <row r="1012" spans="4:4">
      <c r="D1012" s="141"/>
    </row>
    <row r="1013" spans="4:4">
      <c r="D1013" s="141"/>
    </row>
    <row r="1014" spans="4:4">
      <c r="D1014" s="141"/>
    </row>
    <row r="1015" spans="4:4">
      <c r="D1015" s="141"/>
    </row>
    <row r="1016" spans="4:4">
      <c r="D1016" s="141"/>
    </row>
    <row r="1017" spans="4:4">
      <c r="D1017" s="141"/>
    </row>
    <row r="1018" spans="4:4">
      <c r="D1018" s="141"/>
    </row>
    <row r="1019" spans="4:4">
      <c r="D1019" s="141"/>
    </row>
    <row r="1020" spans="4:4">
      <c r="D1020" s="141"/>
    </row>
    <row r="1021" spans="4:4">
      <c r="D1021" s="141"/>
    </row>
    <row r="1022" spans="4:4">
      <c r="D1022" s="141"/>
    </row>
    <row r="1023" spans="4:4">
      <c r="D1023" s="141"/>
    </row>
    <row r="1024" spans="4:4">
      <c r="D1024" s="141"/>
    </row>
    <row r="1025" spans="4:4">
      <c r="D1025" s="141"/>
    </row>
    <row r="1026" spans="4:4">
      <c r="D1026" s="141"/>
    </row>
    <row r="1027" spans="4:4">
      <c r="D1027" s="141"/>
    </row>
    <row r="1028" spans="4:4">
      <c r="D1028" s="141"/>
    </row>
    <row r="1029" spans="4:4">
      <c r="D1029" s="141"/>
    </row>
    <row r="1030" spans="4:4">
      <c r="D1030" s="141"/>
    </row>
    <row r="1031" spans="4:4">
      <c r="D1031" s="141"/>
    </row>
    <row r="1032" spans="4:4">
      <c r="D1032" s="141"/>
    </row>
    <row r="1033" spans="4:4">
      <c r="D1033" s="141"/>
    </row>
    <row r="1034" spans="4:4">
      <c r="D1034" s="141"/>
    </row>
    <row r="1035" spans="4:4">
      <c r="D1035" s="141"/>
    </row>
    <row r="1036" spans="4:4">
      <c r="D1036" s="141"/>
    </row>
    <row r="1037" spans="4:4">
      <c r="D1037" s="141"/>
    </row>
    <row r="1038" spans="4:4">
      <c r="D1038" s="141"/>
    </row>
    <row r="1039" spans="4:4">
      <c r="D1039" s="141"/>
    </row>
    <row r="1040" spans="4:4">
      <c r="D1040" s="141"/>
    </row>
    <row r="1041" spans="4:4">
      <c r="D1041" s="141"/>
    </row>
    <row r="1042" spans="4:4">
      <c r="D1042" s="141"/>
    </row>
    <row r="1043" spans="4:4">
      <c r="D1043" s="141"/>
    </row>
    <row r="1044" spans="4:4">
      <c r="D1044" s="141"/>
    </row>
    <row r="1045" spans="4:4">
      <c r="D1045" s="141"/>
    </row>
    <row r="1046" spans="4:4">
      <c r="D1046" s="141"/>
    </row>
    <row r="1047" spans="4:4">
      <c r="D1047" s="141"/>
    </row>
    <row r="1048" spans="4:4">
      <c r="D1048" s="141"/>
    </row>
    <row r="1049" spans="4:4">
      <c r="D1049" s="141"/>
    </row>
    <row r="1050" spans="4:4">
      <c r="D1050" s="141"/>
    </row>
    <row r="1051" spans="4:4">
      <c r="D1051" s="141"/>
    </row>
    <row r="1052" spans="4:4">
      <c r="D1052" s="141"/>
    </row>
    <row r="1053" spans="4:4">
      <c r="D1053" s="141"/>
    </row>
    <row r="1054" spans="4:4">
      <c r="D1054" s="141"/>
    </row>
    <row r="1055" spans="4:4">
      <c r="D1055" s="141"/>
    </row>
    <row r="1056" spans="4:4">
      <c r="D1056" s="141"/>
    </row>
    <row r="1057" spans="4:4">
      <c r="D1057" s="141"/>
    </row>
    <row r="1058" spans="4:4">
      <c r="D1058" s="141"/>
    </row>
    <row r="1059" spans="4:4">
      <c r="D1059" s="141"/>
    </row>
    <row r="1060" spans="4:4">
      <c r="D1060" s="141"/>
    </row>
    <row r="1061" spans="4:4">
      <c r="D1061" s="141"/>
    </row>
    <row r="1062" spans="4:4">
      <c r="D1062" s="141"/>
    </row>
    <row r="1063" spans="4:4">
      <c r="D1063" s="141"/>
    </row>
    <row r="1064" spans="4:4">
      <c r="D1064" s="141"/>
    </row>
    <row r="1065" spans="4:4">
      <c r="D1065" s="141"/>
    </row>
    <row r="1066" spans="4:4">
      <c r="D1066" s="141"/>
    </row>
    <row r="1067" spans="4:4">
      <c r="D1067" s="141"/>
    </row>
    <row r="1068" spans="4:4">
      <c r="D1068" s="141"/>
    </row>
    <row r="1069" spans="4:4">
      <c r="D1069" s="141"/>
    </row>
    <row r="1070" spans="4:4">
      <c r="D1070" s="141"/>
    </row>
    <row r="1071" spans="4:4">
      <c r="D1071" s="141"/>
    </row>
    <row r="1072" spans="4:4">
      <c r="D1072" s="141"/>
    </row>
    <row r="1073" spans="4:4">
      <c r="D1073" s="141"/>
    </row>
    <row r="1074" spans="4:4">
      <c r="D1074" s="141"/>
    </row>
    <row r="1075" spans="4:4">
      <c r="D1075" s="141"/>
    </row>
    <row r="1076" spans="4:4">
      <c r="D1076" s="141"/>
    </row>
    <row r="1077" spans="4:4">
      <c r="D1077" s="141"/>
    </row>
    <row r="1078" spans="4:4">
      <c r="D1078" s="141"/>
    </row>
    <row r="1079" spans="4:4">
      <c r="D1079" s="141"/>
    </row>
    <row r="1080" spans="4:4">
      <c r="D1080" s="141"/>
    </row>
    <row r="1081" spans="4:4">
      <c r="D1081" s="141"/>
    </row>
    <row r="1082" spans="4:4">
      <c r="D1082" s="141"/>
    </row>
    <row r="1083" spans="4:4">
      <c r="D1083" s="141"/>
    </row>
    <row r="1084" spans="4:4">
      <c r="D1084" s="141"/>
    </row>
    <row r="1085" spans="4:4">
      <c r="D1085" s="141"/>
    </row>
    <row r="1086" spans="4:4">
      <c r="D1086" s="141"/>
    </row>
    <row r="1087" spans="4:4">
      <c r="D1087" s="141"/>
    </row>
    <row r="1088" spans="4:4">
      <c r="D1088" s="141"/>
    </row>
    <row r="1089" spans="4:4">
      <c r="D1089" s="141"/>
    </row>
    <row r="1090" spans="4:4">
      <c r="D1090" s="141"/>
    </row>
    <row r="1091" spans="4:4">
      <c r="D1091" s="141"/>
    </row>
    <row r="1092" spans="4:4">
      <c r="D1092" s="141"/>
    </row>
    <row r="1093" spans="4:4">
      <c r="D1093" s="141"/>
    </row>
    <row r="1094" spans="4:4">
      <c r="D1094" s="141"/>
    </row>
    <row r="1095" spans="4:4">
      <c r="D1095" s="141"/>
    </row>
    <row r="1096" spans="4:4">
      <c r="D1096" s="141"/>
    </row>
    <row r="1097" spans="4:4">
      <c r="D1097" s="141"/>
    </row>
    <row r="1098" spans="4:4">
      <c r="D1098" s="141"/>
    </row>
    <row r="1099" spans="4:4">
      <c r="D1099" s="141"/>
    </row>
    <row r="1100" spans="4:4">
      <c r="D1100" s="141"/>
    </row>
    <row r="1101" spans="4:4">
      <c r="D1101" s="141"/>
    </row>
    <row r="1102" spans="4:4">
      <c r="D1102" s="141"/>
    </row>
    <row r="1103" spans="4:4">
      <c r="D1103" s="141"/>
    </row>
    <row r="1104" spans="4:4">
      <c r="D1104" s="141"/>
    </row>
    <row r="1105" spans="4:4">
      <c r="D1105" s="141"/>
    </row>
    <row r="1106" spans="4:4">
      <c r="D1106" s="141"/>
    </row>
    <row r="1107" spans="4:4">
      <c r="D1107" s="141"/>
    </row>
    <row r="1108" spans="4:4">
      <c r="D1108" s="141"/>
    </row>
    <row r="1109" spans="4:4">
      <c r="D1109" s="141"/>
    </row>
    <row r="1110" spans="4:4">
      <c r="D1110" s="141"/>
    </row>
    <row r="1111" spans="4:4">
      <c r="D1111" s="141"/>
    </row>
    <row r="1112" spans="4:4">
      <c r="D1112" s="141"/>
    </row>
    <row r="1113" spans="4:4">
      <c r="D1113" s="141"/>
    </row>
    <row r="1114" spans="4:4">
      <c r="D1114" s="141"/>
    </row>
    <row r="1115" spans="4:4">
      <c r="D1115" s="141"/>
    </row>
    <row r="1116" spans="4:4">
      <c r="D1116" s="141"/>
    </row>
    <row r="1117" spans="4:4">
      <c r="D1117" s="141"/>
    </row>
    <row r="1118" spans="4:4">
      <c r="D1118" s="141"/>
    </row>
    <row r="1119" spans="4:4">
      <c r="D1119" s="141"/>
    </row>
    <row r="1120" spans="4:4">
      <c r="D1120" s="141"/>
    </row>
    <row r="1121" spans="4:4">
      <c r="D1121" s="141"/>
    </row>
    <row r="1122" spans="4:4">
      <c r="D1122" s="141"/>
    </row>
    <row r="1123" spans="4:4">
      <c r="D1123" s="141"/>
    </row>
    <row r="1124" spans="4:4">
      <c r="D1124" s="141"/>
    </row>
    <row r="1125" spans="4:4">
      <c r="D1125" s="141"/>
    </row>
    <row r="1126" spans="4:4">
      <c r="D1126" s="141"/>
    </row>
    <row r="1127" spans="4:4">
      <c r="D1127" s="141"/>
    </row>
    <row r="1128" spans="4:4">
      <c r="D1128" s="141"/>
    </row>
    <row r="1129" spans="4:4">
      <c r="D1129" s="141"/>
    </row>
    <row r="1130" spans="4:4">
      <c r="D1130" s="141"/>
    </row>
    <row r="1131" spans="4:4">
      <c r="D1131" s="141"/>
    </row>
    <row r="1132" spans="4:4">
      <c r="D1132" s="141"/>
    </row>
    <row r="1133" spans="4:4">
      <c r="D1133" s="141"/>
    </row>
    <row r="1134" spans="4:4">
      <c r="D1134" s="141"/>
    </row>
    <row r="1135" spans="4:4">
      <c r="D1135" s="141"/>
    </row>
    <row r="1136" spans="4:4">
      <c r="D1136" s="141"/>
    </row>
    <row r="1137" spans="4:4">
      <c r="D1137" s="141"/>
    </row>
    <row r="1138" spans="4:4">
      <c r="D1138" s="141"/>
    </row>
    <row r="1139" spans="4:4">
      <c r="D1139" s="141"/>
    </row>
    <row r="1140" spans="4:4">
      <c r="D1140" s="141"/>
    </row>
    <row r="1141" spans="4:4">
      <c r="D1141" s="141"/>
    </row>
    <row r="1142" spans="4:4">
      <c r="D1142" s="141"/>
    </row>
    <row r="1143" spans="4:4">
      <c r="D1143" s="141"/>
    </row>
    <row r="1144" spans="4:4">
      <c r="D1144" s="141"/>
    </row>
    <row r="1145" spans="4:4">
      <c r="D1145" s="141"/>
    </row>
    <row r="1146" spans="4:4">
      <c r="D1146" s="141"/>
    </row>
    <row r="1147" spans="4:4">
      <c r="D1147" s="141"/>
    </row>
    <row r="1148" spans="4:4">
      <c r="D1148" s="141"/>
    </row>
    <row r="1149" spans="4:4">
      <c r="D1149" s="141"/>
    </row>
    <row r="1150" spans="4:4">
      <c r="D1150" s="141"/>
    </row>
    <row r="1151" spans="4:4">
      <c r="D1151" s="141"/>
    </row>
    <row r="1152" spans="4:4">
      <c r="D1152" s="141"/>
    </row>
    <row r="1153" spans="4:4">
      <c r="D1153" s="141"/>
    </row>
    <row r="1154" spans="4:4">
      <c r="D1154" s="141"/>
    </row>
    <row r="1155" spans="4:4">
      <c r="D1155" s="141"/>
    </row>
    <row r="1156" spans="4:4">
      <c r="D1156" s="141"/>
    </row>
    <row r="1157" spans="4:4">
      <c r="D1157" s="141"/>
    </row>
    <row r="1158" spans="4:4">
      <c r="D1158" s="141"/>
    </row>
    <row r="1159" spans="4:4">
      <c r="D1159" s="141"/>
    </row>
    <row r="1160" spans="4:4">
      <c r="D1160" s="141"/>
    </row>
    <row r="1161" spans="4:4">
      <c r="D1161" s="141"/>
    </row>
    <row r="1162" spans="4:4">
      <c r="D1162" s="141"/>
    </row>
    <row r="1163" spans="4:4">
      <c r="D1163" s="141"/>
    </row>
    <row r="1164" spans="4:4">
      <c r="D1164" s="141"/>
    </row>
    <row r="1165" spans="4:4">
      <c r="D1165" s="141"/>
    </row>
    <row r="1166" spans="4:4">
      <c r="D1166" s="141"/>
    </row>
    <row r="1167" spans="4:4">
      <c r="D1167" s="141"/>
    </row>
    <row r="1168" spans="4:4">
      <c r="D1168" s="141"/>
    </row>
    <row r="1169" spans="4:4">
      <c r="D1169" s="141"/>
    </row>
    <row r="1170" spans="4:4">
      <c r="D1170" s="141"/>
    </row>
    <row r="1171" spans="4:4">
      <c r="D1171" s="141"/>
    </row>
    <row r="1172" spans="4:4">
      <c r="D1172" s="141"/>
    </row>
    <row r="1173" spans="4:4">
      <c r="D1173" s="141"/>
    </row>
    <row r="1174" spans="4:4">
      <c r="D1174" s="141"/>
    </row>
    <row r="1175" spans="4:4">
      <c r="D1175" s="141"/>
    </row>
    <row r="1176" spans="4:4">
      <c r="D1176" s="141"/>
    </row>
    <row r="1177" spans="4:4">
      <c r="D1177" s="141"/>
    </row>
    <row r="1178" spans="4:4">
      <c r="D1178" s="141"/>
    </row>
    <row r="1179" spans="4:4">
      <c r="D1179" s="141"/>
    </row>
    <row r="1180" spans="4:4">
      <c r="D1180" s="141"/>
    </row>
    <row r="1181" spans="4:4">
      <c r="D1181" s="141"/>
    </row>
    <row r="1182" spans="4:4">
      <c r="D1182" s="141"/>
    </row>
    <row r="1183" spans="4:4">
      <c r="D1183" s="141"/>
    </row>
    <row r="1184" spans="4:4">
      <c r="D1184" s="141"/>
    </row>
    <row r="1185" spans="4:4">
      <c r="D1185" s="141"/>
    </row>
    <row r="1186" spans="4:4">
      <c r="D1186" s="141"/>
    </row>
    <row r="1187" spans="4:4">
      <c r="D1187" s="141"/>
    </row>
    <row r="1188" spans="4:4">
      <c r="D1188" s="141"/>
    </row>
    <row r="1189" spans="4:4">
      <c r="D1189" s="141"/>
    </row>
    <row r="1190" spans="4:4">
      <c r="D1190" s="141"/>
    </row>
    <row r="1191" spans="4:4">
      <c r="D1191" s="141"/>
    </row>
    <row r="1192" spans="4:4">
      <c r="D1192" s="141"/>
    </row>
    <row r="1193" spans="4:4">
      <c r="D1193" s="141"/>
    </row>
    <row r="1194" spans="4:4">
      <c r="D1194" s="141"/>
    </row>
    <row r="1195" spans="4:4">
      <c r="D1195" s="141"/>
    </row>
    <row r="1196" spans="4:4">
      <c r="D1196" s="141"/>
    </row>
    <row r="1197" spans="4:4">
      <c r="D1197" s="141"/>
    </row>
    <row r="1198" spans="4:4">
      <c r="D1198" s="141"/>
    </row>
    <row r="1199" spans="4:4">
      <c r="D1199" s="141"/>
    </row>
    <row r="1200" spans="4:4">
      <c r="D1200" s="141"/>
    </row>
    <row r="1201" spans="4:4">
      <c r="D1201" s="141"/>
    </row>
    <row r="1202" spans="4:4">
      <c r="D1202" s="141"/>
    </row>
    <row r="1203" spans="4:4">
      <c r="D1203" s="141"/>
    </row>
    <row r="1204" spans="4:4">
      <c r="D1204" s="141"/>
    </row>
    <row r="1205" spans="4:4">
      <c r="D1205" s="141"/>
    </row>
    <row r="1206" spans="4:4">
      <c r="D1206" s="141"/>
    </row>
    <row r="1207" spans="4:4">
      <c r="D1207" s="141"/>
    </row>
    <row r="1208" spans="4:4">
      <c r="D1208" s="141"/>
    </row>
    <row r="1209" spans="4:4">
      <c r="D1209" s="141"/>
    </row>
    <row r="1210" spans="4:4">
      <c r="D1210" s="141"/>
    </row>
    <row r="1211" spans="4:4">
      <c r="D1211" s="141"/>
    </row>
    <row r="1212" spans="4:4">
      <c r="D1212" s="141"/>
    </row>
    <row r="1213" spans="4:4">
      <c r="D1213" s="141"/>
    </row>
    <row r="1214" spans="4:4">
      <c r="D1214" s="141"/>
    </row>
    <row r="1215" spans="4:4">
      <c r="D1215" s="141"/>
    </row>
    <row r="1216" spans="4:4">
      <c r="D1216" s="141"/>
    </row>
    <row r="1217" spans="4:4">
      <c r="D1217" s="141"/>
    </row>
    <row r="1218" spans="4:4">
      <c r="D1218" s="141"/>
    </row>
    <row r="1219" spans="4:4">
      <c r="D1219" s="141"/>
    </row>
    <row r="1220" spans="4:4">
      <c r="D1220" s="141"/>
    </row>
    <row r="1221" spans="4:4">
      <c r="D1221" s="141"/>
    </row>
    <row r="1222" spans="4:4">
      <c r="D1222" s="141"/>
    </row>
    <row r="1223" spans="4:4">
      <c r="D1223" s="141"/>
    </row>
    <row r="1224" spans="4:4">
      <c r="D1224" s="141"/>
    </row>
    <row r="1225" spans="4:4">
      <c r="D1225" s="141"/>
    </row>
    <row r="1226" spans="4:4">
      <c r="D1226" s="141"/>
    </row>
    <row r="1227" spans="4:4">
      <c r="D1227" s="141"/>
    </row>
    <row r="1228" spans="4:4">
      <c r="D1228" s="141"/>
    </row>
    <row r="1229" spans="4:4">
      <c r="D1229" s="141"/>
    </row>
    <row r="1230" spans="4:4">
      <c r="D1230" s="141"/>
    </row>
    <row r="1231" spans="4:4">
      <c r="D1231" s="141"/>
    </row>
    <row r="1232" spans="4:4">
      <c r="D1232" s="141"/>
    </row>
    <row r="1233" spans="4:4">
      <c r="D1233" s="141"/>
    </row>
    <row r="1234" spans="4:4">
      <c r="D1234" s="141"/>
    </row>
    <row r="1235" spans="4:4">
      <c r="D1235" s="141"/>
    </row>
    <row r="1236" spans="4:4">
      <c r="D1236" s="141"/>
    </row>
    <row r="1237" spans="4:4">
      <c r="D1237" s="141"/>
    </row>
    <row r="1238" spans="4:4">
      <c r="D1238" s="141"/>
    </row>
    <row r="1239" spans="4:4">
      <c r="D1239" s="141"/>
    </row>
    <row r="1240" spans="4:4">
      <c r="D1240" s="141"/>
    </row>
    <row r="1241" spans="4:4">
      <c r="D1241" s="141"/>
    </row>
    <row r="1242" spans="4:4">
      <c r="D1242" s="141"/>
    </row>
    <row r="1243" spans="4:4">
      <c r="D1243" s="141"/>
    </row>
    <row r="1244" spans="4:4">
      <c r="D1244" s="141"/>
    </row>
    <row r="1245" spans="4:4">
      <c r="D1245" s="141"/>
    </row>
    <row r="1246" spans="4:4">
      <c r="D1246" s="141"/>
    </row>
    <row r="1247" spans="4:4">
      <c r="D1247" s="141"/>
    </row>
    <row r="1248" spans="4:4">
      <c r="D1248" s="141"/>
    </row>
    <row r="1249" spans="4:4">
      <c r="D1249" s="141"/>
    </row>
    <row r="1250" spans="4:4">
      <c r="D1250" s="141"/>
    </row>
    <row r="1251" spans="4:4">
      <c r="D1251" s="141"/>
    </row>
    <row r="1252" spans="4:4">
      <c r="D1252" s="141"/>
    </row>
    <row r="1253" spans="4:4">
      <c r="D1253" s="141"/>
    </row>
    <row r="1254" spans="4:4">
      <c r="D1254" s="141"/>
    </row>
    <row r="1255" spans="4:4">
      <c r="D1255" s="141"/>
    </row>
    <row r="1256" spans="4:4">
      <c r="D1256" s="141"/>
    </row>
    <row r="1257" spans="4:4">
      <c r="D1257" s="141"/>
    </row>
    <row r="1258" spans="4:4">
      <c r="D1258" s="141"/>
    </row>
    <row r="1259" spans="4:4">
      <c r="D1259" s="141"/>
    </row>
    <row r="1260" spans="4:4">
      <c r="D1260" s="141"/>
    </row>
    <row r="1261" spans="4:4">
      <c r="D1261" s="141"/>
    </row>
    <row r="1262" spans="4:4">
      <c r="D1262" s="141"/>
    </row>
    <row r="1263" spans="4:4">
      <c r="D1263" s="141"/>
    </row>
    <row r="1264" spans="4:4">
      <c r="D1264" s="141"/>
    </row>
    <row r="1265" spans="4:4">
      <c r="D1265" s="141"/>
    </row>
    <row r="1266" spans="4:4">
      <c r="D1266" s="141"/>
    </row>
    <row r="1267" spans="4:4">
      <c r="D1267" s="141"/>
    </row>
    <row r="1268" spans="4:4">
      <c r="D1268" s="141"/>
    </row>
    <row r="1269" spans="4:4">
      <c r="D1269" s="141"/>
    </row>
    <row r="1270" spans="4:4">
      <c r="D1270" s="141"/>
    </row>
    <row r="1271" spans="4:4">
      <c r="D1271" s="141"/>
    </row>
    <row r="1272" spans="4:4">
      <c r="D1272" s="141"/>
    </row>
    <row r="1273" spans="4:4">
      <c r="D1273" s="141"/>
    </row>
    <row r="1274" spans="4:4">
      <c r="D1274" s="141"/>
    </row>
    <row r="1275" spans="4:4">
      <c r="D1275" s="141"/>
    </row>
    <row r="1276" spans="4:4">
      <c r="D1276" s="141"/>
    </row>
    <row r="1277" spans="4:4">
      <c r="D1277" s="141"/>
    </row>
    <row r="1278" spans="4:4">
      <c r="D1278" s="141"/>
    </row>
    <row r="1279" spans="4:4">
      <c r="D1279" s="141"/>
    </row>
    <row r="1280" spans="4:4">
      <c r="D1280" s="141"/>
    </row>
    <row r="1281" spans="4:4">
      <c r="D1281" s="141"/>
    </row>
    <row r="1282" spans="4:4">
      <c r="D1282" s="141"/>
    </row>
    <row r="1283" spans="4:4">
      <c r="D1283" s="141"/>
    </row>
    <row r="1284" spans="4:4">
      <c r="D1284" s="141"/>
    </row>
    <row r="1285" spans="4:4">
      <c r="D1285" s="141"/>
    </row>
    <row r="1286" spans="4:4">
      <c r="D1286" s="141"/>
    </row>
    <row r="1287" spans="4:4">
      <c r="D1287" s="141"/>
    </row>
    <row r="1288" spans="4:4">
      <c r="D1288" s="141"/>
    </row>
    <row r="1289" spans="4:4">
      <c r="D1289" s="141"/>
    </row>
    <row r="1290" spans="4:4">
      <c r="D1290" s="141"/>
    </row>
    <row r="1291" spans="4:4">
      <c r="D1291" s="141"/>
    </row>
    <row r="1292" spans="4:4">
      <c r="D1292" s="141"/>
    </row>
    <row r="1293" spans="4:4">
      <c r="D1293" s="141"/>
    </row>
    <row r="1294" spans="4:4">
      <c r="D1294" s="141"/>
    </row>
    <row r="1295" spans="4:4">
      <c r="D1295" s="141"/>
    </row>
    <row r="1296" spans="4:4">
      <c r="D1296" s="141"/>
    </row>
    <row r="1297" spans="4:4">
      <c r="D1297" s="141"/>
    </row>
    <row r="1298" spans="4:4">
      <c r="D1298" s="141"/>
    </row>
    <row r="1299" spans="4:4">
      <c r="D1299" s="141"/>
    </row>
    <row r="1300" spans="4:4">
      <c r="D1300" s="141"/>
    </row>
    <row r="1301" spans="4:4">
      <c r="D1301" s="141"/>
    </row>
    <row r="1302" spans="4:4">
      <c r="D1302" s="141"/>
    </row>
    <row r="1303" spans="4:4">
      <c r="D1303" s="141"/>
    </row>
    <row r="1304" spans="4:4">
      <c r="D1304" s="141"/>
    </row>
    <row r="1305" spans="4:4">
      <c r="D1305" s="141"/>
    </row>
    <row r="1306" spans="4:4">
      <c r="D1306" s="141"/>
    </row>
    <row r="1307" spans="4:4">
      <c r="D1307" s="141"/>
    </row>
    <row r="1308" spans="4:4">
      <c r="D1308" s="141"/>
    </row>
    <row r="1309" spans="4:4">
      <c r="D1309" s="141"/>
    </row>
    <row r="1310" spans="4:4">
      <c r="D1310" s="141"/>
    </row>
    <row r="1311" spans="4:4">
      <c r="D1311" s="141"/>
    </row>
    <row r="1312" spans="4:4">
      <c r="D1312" s="141"/>
    </row>
    <row r="1313" spans="4:4">
      <c r="D1313" s="141"/>
    </row>
    <row r="1314" spans="4:4">
      <c r="D1314" s="141"/>
    </row>
    <row r="1315" spans="4:4">
      <c r="D1315" s="141"/>
    </row>
    <row r="1316" spans="4:4">
      <c r="D1316" s="141"/>
    </row>
    <row r="1317" spans="4:4">
      <c r="D1317" s="141"/>
    </row>
    <row r="1318" spans="4:4">
      <c r="D1318" s="141"/>
    </row>
    <row r="1319" spans="4:4">
      <c r="D1319" s="141"/>
    </row>
    <row r="1320" spans="4:4">
      <c r="D1320" s="141"/>
    </row>
    <row r="1321" spans="4:4">
      <c r="D1321" s="141"/>
    </row>
    <row r="1322" spans="4:4">
      <c r="D1322" s="141"/>
    </row>
    <row r="1323" spans="4:4">
      <c r="D1323" s="141"/>
    </row>
    <row r="1324" spans="4:4">
      <c r="D1324" s="141"/>
    </row>
    <row r="1325" spans="4:4">
      <c r="D1325" s="141"/>
    </row>
    <row r="1326" spans="4:4">
      <c r="D1326" s="141"/>
    </row>
    <row r="1327" spans="4:4">
      <c r="D1327" s="141"/>
    </row>
    <row r="1328" spans="4:4">
      <c r="D1328" s="141"/>
    </row>
    <row r="1329" spans="4:4">
      <c r="D1329" s="141"/>
    </row>
    <row r="1330" spans="4:4">
      <c r="D1330" s="141"/>
    </row>
    <row r="1331" spans="4:4">
      <c r="D1331" s="141"/>
    </row>
    <row r="1332" spans="4:4">
      <c r="D1332" s="141"/>
    </row>
    <row r="1333" spans="4:4">
      <c r="D1333" s="141"/>
    </row>
    <row r="1334" spans="4:4">
      <c r="D1334" s="141"/>
    </row>
    <row r="1335" spans="4:4">
      <c r="D1335" s="141"/>
    </row>
    <row r="1336" spans="4:4">
      <c r="D1336" s="141"/>
    </row>
    <row r="1337" spans="4:4">
      <c r="D1337" s="141"/>
    </row>
    <row r="1338" spans="4:4">
      <c r="D1338" s="141"/>
    </row>
    <row r="1339" spans="4:4">
      <c r="D1339" s="141"/>
    </row>
    <row r="1340" spans="4:4">
      <c r="D1340" s="141"/>
    </row>
    <row r="1341" spans="4:4">
      <c r="D1341" s="141"/>
    </row>
    <row r="1342" spans="4:4">
      <c r="D1342" s="141"/>
    </row>
    <row r="1343" spans="4:4">
      <c r="D1343" s="141"/>
    </row>
    <row r="1344" spans="4:4">
      <c r="D1344" s="141"/>
    </row>
    <row r="1345" spans="4:4">
      <c r="D1345" s="141"/>
    </row>
    <row r="1346" spans="4:4">
      <c r="D1346" s="141"/>
    </row>
    <row r="1347" spans="4:4">
      <c r="D1347" s="141"/>
    </row>
    <row r="1348" spans="4:4">
      <c r="D1348" s="141"/>
    </row>
    <row r="1349" spans="4:4">
      <c r="D1349" s="141"/>
    </row>
    <row r="1350" spans="4:4">
      <c r="D1350" s="141"/>
    </row>
    <row r="1351" spans="4:4">
      <c r="D1351" s="141"/>
    </row>
    <row r="1352" spans="4:4">
      <c r="D1352" s="141"/>
    </row>
    <row r="1353" spans="4:4">
      <c r="D1353" s="141"/>
    </row>
    <row r="1354" spans="4:4">
      <c r="D1354" s="141"/>
    </row>
    <row r="1355" spans="4:4">
      <c r="D1355" s="141"/>
    </row>
    <row r="1356" spans="4:4">
      <c r="D1356" s="141"/>
    </row>
    <row r="1357" spans="4:4">
      <c r="D1357" s="141"/>
    </row>
    <row r="1358" spans="4:4">
      <c r="D1358" s="141"/>
    </row>
    <row r="1359" spans="4:4">
      <c r="D1359" s="141"/>
    </row>
    <row r="1360" spans="4:4">
      <c r="D1360" s="141"/>
    </row>
    <row r="1361" spans="4:4">
      <c r="D1361" s="141"/>
    </row>
    <row r="1362" spans="4:4">
      <c r="D1362" s="141"/>
    </row>
    <row r="1363" spans="4:4">
      <c r="D1363" s="141"/>
    </row>
    <row r="1364" spans="4:4">
      <c r="D1364" s="141"/>
    </row>
    <row r="1365" spans="4:4">
      <c r="D1365" s="141"/>
    </row>
    <row r="1366" spans="4:4">
      <c r="D1366" s="141"/>
    </row>
    <row r="1367" spans="4:4">
      <c r="D1367" s="141"/>
    </row>
    <row r="1368" spans="4:4">
      <c r="D1368" s="141"/>
    </row>
    <row r="1369" spans="4:4">
      <c r="D1369" s="141"/>
    </row>
    <row r="1370" spans="4:4">
      <c r="D1370" s="141"/>
    </row>
    <row r="1371" spans="4:4">
      <c r="D1371" s="141"/>
    </row>
    <row r="1372" spans="4:4">
      <c r="D1372" s="141"/>
    </row>
    <row r="1373" spans="4:4">
      <c r="D1373" s="141"/>
    </row>
    <row r="1374" spans="4:4">
      <c r="D1374" s="141"/>
    </row>
    <row r="1375" spans="4:4">
      <c r="D1375" s="141"/>
    </row>
    <row r="1376" spans="4:4">
      <c r="D1376" s="141"/>
    </row>
    <row r="1377" spans="4:4">
      <c r="D1377" s="141"/>
    </row>
    <row r="1378" spans="4:4">
      <c r="D1378" s="141"/>
    </row>
    <row r="1379" spans="4:4">
      <c r="D1379" s="141"/>
    </row>
    <row r="1380" spans="4:4">
      <c r="D1380" s="141"/>
    </row>
    <row r="1381" spans="4:4">
      <c r="D1381" s="141"/>
    </row>
    <row r="1382" spans="4:4">
      <c r="D1382" s="141"/>
    </row>
    <row r="1383" spans="4:4">
      <c r="D1383" s="141"/>
    </row>
    <row r="1384" spans="4:4">
      <c r="D1384" s="141"/>
    </row>
    <row r="1385" spans="4:4">
      <c r="D1385" s="141"/>
    </row>
    <row r="1386" spans="4:4">
      <c r="D1386" s="141"/>
    </row>
    <row r="1387" spans="4:4">
      <c r="D1387" s="141"/>
    </row>
    <row r="1388" spans="4:4">
      <c r="D1388" s="141"/>
    </row>
    <row r="1389" spans="4:4">
      <c r="D1389" s="141"/>
    </row>
    <row r="1390" spans="4:4">
      <c r="D1390" s="141"/>
    </row>
    <row r="1391" spans="4:4">
      <c r="D1391" s="141"/>
    </row>
    <row r="1392" spans="4:4">
      <c r="D1392" s="141"/>
    </row>
    <row r="1393" spans="4:4">
      <c r="D1393" s="141"/>
    </row>
    <row r="1394" spans="4:4">
      <c r="D1394" s="141"/>
    </row>
    <row r="1395" spans="4:4">
      <c r="D1395" s="141"/>
    </row>
    <row r="1396" spans="4:4">
      <c r="D1396" s="141"/>
    </row>
    <row r="1397" spans="4:4">
      <c r="D1397" s="141"/>
    </row>
    <row r="1398" spans="4:4">
      <c r="D1398" s="141"/>
    </row>
    <row r="1399" spans="4:4">
      <c r="D1399" s="141"/>
    </row>
    <row r="1400" spans="4:4">
      <c r="D1400" s="141"/>
    </row>
    <row r="1401" spans="4:4">
      <c r="D1401" s="141"/>
    </row>
    <row r="1402" spans="4:4">
      <c r="D1402" s="141"/>
    </row>
    <row r="1403" spans="4:4">
      <c r="D1403" s="141"/>
    </row>
    <row r="1404" spans="4:4">
      <c r="D1404" s="141"/>
    </row>
    <row r="1405" spans="4:4">
      <c r="D1405" s="141"/>
    </row>
    <row r="1406" spans="4:4">
      <c r="D1406" s="141"/>
    </row>
    <row r="1407" spans="4:4">
      <c r="D1407" s="141"/>
    </row>
    <row r="1408" spans="4:4">
      <c r="D1408" s="141"/>
    </row>
    <row r="1409" spans="4:4">
      <c r="D1409" s="141"/>
    </row>
    <row r="1410" spans="4:4">
      <c r="D1410" s="141"/>
    </row>
    <row r="1411" spans="4:4">
      <c r="D1411" s="141"/>
    </row>
    <row r="1412" spans="4:4">
      <c r="D1412" s="141"/>
    </row>
    <row r="1413" spans="4:4">
      <c r="D1413" s="141"/>
    </row>
    <row r="1414" spans="4:4">
      <c r="D1414" s="141"/>
    </row>
    <row r="1415" spans="4:4">
      <c r="D1415" s="141"/>
    </row>
    <row r="1416" spans="4:4">
      <c r="D1416" s="141"/>
    </row>
    <row r="1417" spans="4:4">
      <c r="D1417" s="141"/>
    </row>
    <row r="1418" spans="4:4">
      <c r="D1418" s="141"/>
    </row>
    <row r="1419" spans="4:4">
      <c r="D1419" s="141"/>
    </row>
    <row r="1420" spans="4:4">
      <c r="D1420" s="141"/>
    </row>
    <row r="1421" spans="4:4">
      <c r="D1421" s="141"/>
    </row>
    <row r="1422" spans="4:4">
      <c r="D1422" s="141"/>
    </row>
    <row r="1423" spans="4:4">
      <c r="D1423" s="141"/>
    </row>
    <row r="1424" spans="4:4">
      <c r="D1424" s="141"/>
    </row>
    <row r="1425" spans="4:4">
      <c r="D1425" s="141"/>
    </row>
    <row r="1426" spans="4:4">
      <c r="D1426" s="141"/>
    </row>
    <row r="1427" spans="4:4">
      <c r="D1427" s="141"/>
    </row>
    <row r="1428" spans="4:4">
      <c r="D1428" s="141"/>
    </row>
    <row r="1429" spans="4:4">
      <c r="D1429" s="141"/>
    </row>
    <row r="1430" spans="4:4">
      <c r="D1430" s="141"/>
    </row>
    <row r="1431" spans="4:4">
      <c r="D1431" s="141"/>
    </row>
    <row r="1432" spans="4:4">
      <c r="D1432" s="141"/>
    </row>
    <row r="1433" spans="4:4">
      <c r="D1433" s="141"/>
    </row>
    <row r="1434" spans="4:4">
      <c r="D1434" s="141"/>
    </row>
    <row r="1435" spans="4:4">
      <c r="D1435" s="141"/>
    </row>
    <row r="1436" spans="4:4">
      <c r="D1436" s="141"/>
    </row>
    <row r="1437" spans="4:4">
      <c r="D1437" s="141"/>
    </row>
    <row r="1438" spans="4:4">
      <c r="D1438" s="141"/>
    </row>
    <row r="1439" spans="4:4">
      <c r="D1439" s="141"/>
    </row>
    <row r="1440" spans="4:4">
      <c r="D1440" s="141"/>
    </row>
    <row r="1441" spans="4:4">
      <c r="D1441" s="141"/>
    </row>
    <row r="1442" spans="4:4">
      <c r="D1442" s="141"/>
    </row>
    <row r="1443" spans="4:4">
      <c r="D1443" s="141"/>
    </row>
    <row r="1444" spans="4:4">
      <c r="D1444" s="141"/>
    </row>
    <row r="1445" spans="4:4">
      <c r="D1445" s="141"/>
    </row>
    <row r="1446" spans="4:4">
      <c r="D1446" s="141"/>
    </row>
    <row r="1447" spans="4:4">
      <c r="D1447" s="141"/>
    </row>
    <row r="1448" spans="4:4">
      <c r="D1448" s="141"/>
    </row>
    <row r="1449" spans="4:4">
      <c r="D1449" s="141"/>
    </row>
    <row r="1450" spans="4:4">
      <c r="D1450" s="141"/>
    </row>
    <row r="1451" spans="4:4">
      <c r="D1451" s="141"/>
    </row>
    <row r="1452" spans="4:4">
      <c r="D1452" s="141"/>
    </row>
    <row r="1453" spans="4:4">
      <c r="D1453" s="141"/>
    </row>
    <row r="1454" spans="4:4">
      <c r="D1454" s="141"/>
    </row>
    <row r="1455" spans="4:4">
      <c r="D1455" s="141"/>
    </row>
    <row r="1456" spans="4:4">
      <c r="D1456" s="141"/>
    </row>
    <row r="1457" spans="4:4">
      <c r="D1457" s="141"/>
    </row>
    <row r="1458" spans="4:4">
      <c r="D1458" s="141"/>
    </row>
    <row r="1459" spans="4:4">
      <c r="D1459" s="141"/>
    </row>
    <row r="1460" spans="4:4">
      <c r="D1460" s="141"/>
    </row>
    <row r="1461" spans="4:4">
      <c r="D1461" s="141"/>
    </row>
    <row r="1462" spans="4:4">
      <c r="D1462" s="141"/>
    </row>
    <row r="1463" spans="4:4">
      <c r="D1463" s="141"/>
    </row>
    <row r="1464" spans="4:4">
      <c r="D1464" s="141"/>
    </row>
    <row r="1465" spans="4:4">
      <c r="D1465" s="141"/>
    </row>
    <row r="1466" spans="4:4">
      <c r="D1466" s="141"/>
    </row>
    <row r="1467" spans="4:4">
      <c r="D1467" s="141"/>
    </row>
    <row r="1468" spans="4:4">
      <c r="D1468" s="141"/>
    </row>
    <row r="1469" spans="4:4">
      <c r="D1469" s="141"/>
    </row>
    <row r="1470" spans="4:4">
      <c r="D1470" s="141"/>
    </row>
    <row r="1471" spans="4:4">
      <c r="D1471" s="141"/>
    </row>
    <row r="1472" spans="4:4">
      <c r="D1472" s="141"/>
    </row>
    <row r="1473" spans="4:4">
      <c r="D1473" s="141"/>
    </row>
    <row r="1474" spans="4:4">
      <c r="D1474" s="141"/>
    </row>
    <row r="1475" spans="4:4">
      <c r="D1475" s="141"/>
    </row>
    <row r="1476" spans="4:4">
      <c r="D1476" s="141"/>
    </row>
    <row r="1477" spans="4:4">
      <c r="D1477" s="141"/>
    </row>
    <row r="1478" spans="4:4">
      <c r="D1478" s="141"/>
    </row>
    <row r="1479" spans="4:4">
      <c r="D1479" s="141"/>
    </row>
    <row r="1480" spans="4:4">
      <c r="D1480" s="141"/>
    </row>
    <row r="1481" spans="4:4">
      <c r="D1481" s="141"/>
    </row>
    <row r="1482" spans="4:4">
      <c r="D1482" s="141"/>
    </row>
    <row r="1483" spans="4:4">
      <c r="D1483" s="141"/>
    </row>
    <row r="1484" spans="4:4">
      <c r="D1484" s="141"/>
    </row>
    <row r="1485" spans="4:4">
      <c r="D1485" s="141"/>
    </row>
    <row r="1486" spans="4:4">
      <c r="D1486" s="141"/>
    </row>
    <row r="1487" spans="4:4">
      <c r="D1487" s="141"/>
    </row>
    <row r="1488" spans="4:4">
      <c r="D1488" s="141"/>
    </row>
    <row r="1489" spans="4:4">
      <c r="D1489" s="141"/>
    </row>
    <row r="1490" spans="4:4">
      <c r="D1490" s="141"/>
    </row>
    <row r="1491" spans="4:4">
      <c r="D1491" s="141"/>
    </row>
    <row r="1492" spans="4:4">
      <c r="D1492" s="141"/>
    </row>
    <row r="1493" spans="4:4">
      <c r="D1493" s="141"/>
    </row>
    <row r="1494" spans="4:4">
      <c r="D1494" s="141"/>
    </row>
    <row r="1495" spans="4:4">
      <c r="D1495" s="141"/>
    </row>
    <row r="1496" spans="4:4">
      <c r="D1496" s="141"/>
    </row>
    <row r="1497" spans="4:4">
      <c r="D1497" s="141"/>
    </row>
    <row r="1498" spans="4:4">
      <c r="D1498" s="141"/>
    </row>
    <row r="1499" spans="4:4">
      <c r="D1499" s="141"/>
    </row>
    <row r="1500" spans="4:4">
      <c r="D1500" s="141"/>
    </row>
    <row r="1501" spans="4:4">
      <c r="D1501" s="141"/>
    </row>
    <row r="1502" spans="4:4">
      <c r="D1502" s="141"/>
    </row>
    <row r="1503" spans="4:4">
      <c r="D1503" s="141"/>
    </row>
    <row r="1504" spans="4:4">
      <c r="D1504" s="141"/>
    </row>
    <row r="1505" spans="4:4">
      <c r="D1505" s="141"/>
    </row>
    <row r="1506" spans="4:4">
      <c r="D1506" s="141"/>
    </row>
    <row r="1507" spans="4:4">
      <c r="D1507" s="141"/>
    </row>
    <row r="1508" spans="4:4">
      <c r="D1508" s="141"/>
    </row>
    <row r="1509" spans="4:4">
      <c r="D1509" s="141"/>
    </row>
    <row r="1510" spans="4:4">
      <c r="D1510" s="141"/>
    </row>
    <row r="1511" spans="4:4">
      <c r="D1511" s="141"/>
    </row>
    <row r="1512" spans="4:4">
      <c r="D1512" s="141"/>
    </row>
    <row r="1513" spans="4:4">
      <c r="D1513" s="141"/>
    </row>
    <row r="1514" spans="4:4">
      <c r="D1514" s="141"/>
    </row>
    <row r="1515" spans="4:4">
      <c r="D1515" s="141"/>
    </row>
    <row r="1516" spans="4:4">
      <c r="D1516" s="141"/>
    </row>
    <row r="1517" spans="4:4">
      <c r="D1517" s="141"/>
    </row>
    <row r="1518" spans="4:4">
      <c r="D1518" s="141"/>
    </row>
    <row r="1519" spans="4:4">
      <c r="D1519" s="141"/>
    </row>
    <row r="1520" spans="4:4">
      <c r="D1520" s="141"/>
    </row>
    <row r="1521" spans="4:4">
      <c r="D1521" s="141"/>
    </row>
    <row r="1522" spans="4:4">
      <c r="D1522" s="141"/>
    </row>
    <row r="1523" spans="4:4">
      <c r="D1523" s="141"/>
    </row>
    <row r="1524" spans="4:4">
      <c r="D1524" s="141"/>
    </row>
    <row r="1525" spans="4:4">
      <c r="D1525" s="141"/>
    </row>
    <row r="1526" spans="4:4">
      <c r="D1526" s="141"/>
    </row>
    <row r="1527" spans="4:4">
      <c r="D1527" s="141"/>
    </row>
    <row r="1528" spans="4:4">
      <c r="D1528" s="141"/>
    </row>
    <row r="1529" spans="4:4">
      <c r="D1529" s="141"/>
    </row>
    <row r="1530" spans="4:4">
      <c r="D1530" s="141"/>
    </row>
    <row r="1531" spans="4:4">
      <c r="D1531" s="141"/>
    </row>
    <row r="1532" spans="4:4">
      <c r="D1532" s="141"/>
    </row>
    <row r="1533" spans="4:4">
      <c r="D1533" s="141"/>
    </row>
    <row r="1534" spans="4:4">
      <c r="D1534" s="141"/>
    </row>
    <row r="1535" spans="4:4">
      <c r="D1535" s="141"/>
    </row>
    <row r="1536" spans="4:4">
      <c r="D1536" s="141"/>
    </row>
    <row r="1537" spans="4:4">
      <c r="D1537" s="141"/>
    </row>
    <row r="1538" spans="4:4">
      <c r="D1538" s="141"/>
    </row>
    <row r="1539" spans="4:4">
      <c r="D1539" s="141"/>
    </row>
    <row r="1540" spans="4:4">
      <c r="D1540" s="141"/>
    </row>
    <row r="1541" spans="4:4">
      <c r="D1541" s="141"/>
    </row>
    <row r="1542" spans="4:4">
      <c r="D1542" s="141"/>
    </row>
    <row r="1543" spans="4:4">
      <c r="D1543" s="141"/>
    </row>
    <row r="1544" spans="4:4">
      <c r="D1544" s="141"/>
    </row>
    <row r="1545" spans="4:4">
      <c r="D1545" s="141"/>
    </row>
    <row r="1546" spans="4:4">
      <c r="D1546" s="141"/>
    </row>
    <row r="1547" spans="4:4">
      <c r="D1547" s="141"/>
    </row>
    <row r="1548" spans="4:4">
      <c r="D1548" s="141"/>
    </row>
    <row r="1549" spans="4:4">
      <c r="D1549" s="141"/>
    </row>
    <row r="1550" spans="4:4">
      <c r="D1550" s="141"/>
    </row>
    <row r="1551" spans="4:4">
      <c r="D1551" s="141"/>
    </row>
    <row r="1552" spans="4:4">
      <c r="D1552" s="141"/>
    </row>
    <row r="1553" spans="4:4">
      <c r="D1553" s="141"/>
    </row>
    <row r="1554" spans="4:4">
      <c r="D1554" s="141"/>
    </row>
    <row r="1555" spans="4:4">
      <c r="D1555" s="141"/>
    </row>
    <row r="1556" spans="4:4">
      <c r="D1556" s="141"/>
    </row>
    <row r="1557" spans="4:4">
      <c r="D1557" s="141"/>
    </row>
    <row r="1558" spans="4:4">
      <c r="D1558" s="141"/>
    </row>
    <row r="1559" spans="4:4">
      <c r="D1559" s="141"/>
    </row>
    <row r="1560" spans="4:4">
      <c r="D1560" s="141"/>
    </row>
    <row r="1561" spans="4:4">
      <c r="D1561" s="141"/>
    </row>
    <row r="1562" spans="4:4">
      <c r="D1562" s="141"/>
    </row>
    <row r="1563" spans="4:4">
      <c r="D1563" s="141"/>
    </row>
    <row r="1564" spans="4:4">
      <c r="D1564" s="141"/>
    </row>
    <row r="1565" spans="4:4">
      <c r="D1565" s="141"/>
    </row>
    <row r="1566" spans="4:4">
      <c r="D1566" s="141"/>
    </row>
    <row r="1567" spans="4:4">
      <c r="D1567" s="141"/>
    </row>
    <row r="1568" spans="4:4">
      <c r="D1568" s="141"/>
    </row>
    <row r="1569" spans="4:4">
      <c r="D1569" s="141"/>
    </row>
    <row r="1570" spans="4:4">
      <c r="D1570" s="141"/>
    </row>
    <row r="1571" spans="4:4">
      <c r="D1571" s="141"/>
    </row>
    <row r="1572" spans="4:4">
      <c r="D1572" s="141"/>
    </row>
    <row r="1573" spans="4:4">
      <c r="D1573" s="141"/>
    </row>
    <row r="1574" spans="4:4">
      <c r="D1574" s="141"/>
    </row>
    <row r="1575" spans="4:4">
      <c r="D1575" s="141"/>
    </row>
    <row r="1576" spans="4:4">
      <c r="D1576" s="141"/>
    </row>
    <row r="1577" spans="4:4">
      <c r="D1577" s="141"/>
    </row>
    <row r="1578" spans="4:4">
      <c r="D1578" s="141"/>
    </row>
    <row r="1579" spans="4:4">
      <c r="D1579" s="141"/>
    </row>
    <row r="1580" spans="4:4">
      <c r="D1580" s="141"/>
    </row>
    <row r="1581" spans="4:4">
      <c r="D1581" s="141"/>
    </row>
    <row r="1582" spans="4:4">
      <c r="D1582" s="141"/>
    </row>
    <row r="1583" spans="4:4">
      <c r="D1583" s="141"/>
    </row>
    <row r="1584" spans="4:4">
      <c r="D1584" s="141"/>
    </row>
    <row r="1585" spans="4:4">
      <c r="D1585" s="141"/>
    </row>
    <row r="1586" spans="4:4">
      <c r="D1586" s="141"/>
    </row>
    <row r="1587" spans="4:4">
      <c r="D1587" s="141"/>
    </row>
    <row r="1588" spans="4:4">
      <c r="D1588" s="141"/>
    </row>
    <row r="1589" spans="4:4">
      <c r="D1589" s="141"/>
    </row>
    <row r="1590" spans="4:4">
      <c r="D1590" s="141"/>
    </row>
    <row r="1591" spans="4:4">
      <c r="D1591" s="141"/>
    </row>
    <row r="1592" spans="4:4">
      <c r="D1592" s="141"/>
    </row>
    <row r="1593" spans="4:4">
      <c r="D1593" s="141"/>
    </row>
    <row r="1594" spans="4:4">
      <c r="D1594" s="141"/>
    </row>
    <row r="1595" spans="4:4">
      <c r="D1595" s="141"/>
    </row>
    <row r="1596" spans="4:4">
      <c r="D1596" s="141"/>
    </row>
    <row r="1597" spans="4:4">
      <c r="D1597" s="141"/>
    </row>
    <row r="1598" spans="4:4">
      <c r="D1598" s="141"/>
    </row>
    <row r="1599" spans="4:4">
      <c r="D1599" s="141"/>
    </row>
    <row r="1600" spans="4:4">
      <c r="D1600" s="141"/>
    </row>
    <row r="1601" spans="4:4">
      <c r="D1601" s="141"/>
    </row>
    <row r="1602" spans="4:4">
      <c r="D1602" s="141"/>
    </row>
    <row r="1603" spans="4:4">
      <c r="D1603" s="141"/>
    </row>
    <row r="1604" spans="4:4">
      <c r="D1604" s="141"/>
    </row>
    <row r="1605" spans="4:4">
      <c r="D1605" s="141"/>
    </row>
    <row r="1606" spans="4:4">
      <c r="D1606" s="141"/>
    </row>
    <row r="1607" spans="4:4">
      <c r="D1607" s="141"/>
    </row>
    <row r="1608" spans="4:4">
      <c r="D1608" s="141"/>
    </row>
    <row r="1609" spans="4:4">
      <c r="D1609" s="141"/>
    </row>
    <row r="1610" spans="4:4">
      <c r="D1610" s="141"/>
    </row>
    <row r="1611" spans="4:4">
      <c r="D1611" s="141"/>
    </row>
    <row r="1612" spans="4:4">
      <c r="D1612" s="141"/>
    </row>
    <row r="1613" spans="4:4">
      <c r="D1613" s="141"/>
    </row>
    <row r="1614" spans="4:4">
      <c r="D1614" s="141"/>
    </row>
    <row r="1615" spans="4:4">
      <c r="D1615" s="141"/>
    </row>
    <row r="1616" spans="4:4">
      <c r="D1616" s="141"/>
    </row>
    <row r="1617" spans="4:4">
      <c r="D1617" s="141"/>
    </row>
    <row r="1618" spans="4:4">
      <c r="D1618" s="141"/>
    </row>
    <row r="1619" spans="4:4">
      <c r="D1619" s="141"/>
    </row>
    <row r="1620" spans="4:4">
      <c r="D1620" s="141"/>
    </row>
    <row r="1621" spans="4:4">
      <c r="D1621" s="141"/>
    </row>
    <row r="1622" spans="4:4">
      <c r="D1622" s="141"/>
    </row>
    <row r="1623" spans="4:4">
      <c r="D1623" s="141"/>
    </row>
    <row r="1624" spans="4:4">
      <c r="D1624" s="141"/>
    </row>
    <row r="1625" spans="4:4">
      <c r="D1625" s="141"/>
    </row>
    <row r="1626" spans="4:4">
      <c r="D1626" s="141"/>
    </row>
    <row r="1627" spans="4:4">
      <c r="D1627" s="141"/>
    </row>
    <row r="1628" spans="4:4">
      <c r="D1628" s="141"/>
    </row>
    <row r="1629" spans="4:4">
      <c r="D1629" s="141"/>
    </row>
    <row r="1630" spans="4:4">
      <c r="D1630" s="141"/>
    </row>
    <row r="1631" spans="4:4">
      <c r="D1631" s="141"/>
    </row>
    <row r="1632" spans="4:4">
      <c r="D1632" s="141"/>
    </row>
    <row r="1633" spans="4:4">
      <c r="D1633" s="141"/>
    </row>
    <row r="1634" spans="4:4">
      <c r="D1634" s="141"/>
    </row>
    <row r="1635" spans="4:4">
      <c r="D1635" s="141"/>
    </row>
    <row r="1636" spans="4:4">
      <c r="D1636" s="141"/>
    </row>
    <row r="1637" spans="4:4">
      <c r="D1637" s="141"/>
    </row>
    <row r="1638" spans="4:4">
      <c r="D1638" s="141"/>
    </row>
    <row r="1639" spans="4:4">
      <c r="D1639" s="141"/>
    </row>
    <row r="1640" spans="4:4">
      <c r="D1640" s="141"/>
    </row>
    <row r="1641" spans="4:4">
      <c r="D1641" s="141"/>
    </row>
    <row r="1642" spans="4:4">
      <c r="D1642" s="141"/>
    </row>
    <row r="1643" spans="4:4">
      <c r="D1643" s="141"/>
    </row>
    <row r="1644" spans="4:4">
      <c r="D1644" s="141"/>
    </row>
    <row r="1645" spans="4:4">
      <c r="D1645" s="141"/>
    </row>
    <row r="1646" spans="4:4">
      <c r="D1646" s="141"/>
    </row>
    <row r="1647" spans="4:4">
      <c r="D1647" s="141"/>
    </row>
    <row r="1648" spans="4:4">
      <c r="D1648" s="141"/>
    </row>
    <row r="1649" spans="4:4">
      <c r="D1649" s="141"/>
    </row>
    <row r="1650" spans="4:4">
      <c r="D1650" s="141"/>
    </row>
    <row r="1651" spans="4:4">
      <c r="D1651" s="141"/>
    </row>
    <row r="1652" spans="4:4">
      <c r="D1652" s="141"/>
    </row>
    <row r="1653" spans="4:4">
      <c r="D1653" s="141"/>
    </row>
    <row r="1654" spans="4:4">
      <c r="D1654" s="141"/>
    </row>
    <row r="1655" spans="4:4">
      <c r="D1655" s="141"/>
    </row>
    <row r="1656" spans="4:4">
      <c r="D1656" s="141"/>
    </row>
    <row r="1657" spans="4:4">
      <c r="D1657" s="141"/>
    </row>
    <row r="1658" spans="4:4">
      <c r="D1658" s="141"/>
    </row>
    <row r="1659" spans="4:4">
      <c r="D1659" s="141"/>
    </row>
    <row r="1660" spans="4:4">
      <c r="D1660" s="141"/>
    </row>
    <row r="1661" spans="4:4">
      <c r="D1661" s="141"/>
    </row>
    <row r="1662" spans="4:4">
      <c r="D1662" s="141"/>
    </row>
    <row r="1663" spans="4:4">
      <c r="D1663" s="141"/>
    </row>
    <row r="1664" spans="4:4">
      <c r="D1664" s="141"/>
    </row>
    <row r="1665" spans="4:4">
      <c r="D1665" s="141"/>
    </row>
    <row r="1666" spans="4:4">
      <c r="D1666" s="141"/>
    </row>
    <row r="1667" spans="4:4">
      <c r="D1667" s="141"/>
    </row>
    <row r="1668" spans="4:4">
      <c r="D1668" s="141"/>
    </row>
    <row r="1669" spans="4:4">
      <c r="D1669" s="141"/>
    </row>
    <row r="1670" spans="4:4">
      <c r="D1670" s="141"/>
    </row>
    <row r="1671" spans="4:4">
      <c r="D1671" s="141"/>
    </row>
    <row r="1672" spans="4:4">
      <c r="D1672" s="141"/>
    </row>
    <row r="1673" spans="4:4">
      <c r="D1673" s="141"/>
    </row>
    <row r="1674" spans="4:4">
      <c r="D1674" s="141"/>
    </row>
    <row r="1675" spans="4:4">
      <c r="D1675" s="141"/>
    </row>
    <row r="1676" spans="4:4">
      <c r="D1676" s="141"/>
    </row>
    <row r="1677" spans="4:4">
      <c r="D1677" s="141"/>
    </row>
    <row r="1678" spans="4:4">
      <c r="D1678" s="141"/>
    </row>
    <row r="1679" spans="4:4">
      <c r="D1679" s="141"/>
    </row>
    <row r="1680" spans="4:4">
      <c r="D1680" s="141"/>
    </row>
    <row r="1681" spans="4:4">
      <c r="D1681" s="141"/>
    </row>
    <row r="1682" spans="4:4">
      <c r="D1682" s="141"/>
    </row>
    <row r="1683" spans="4:4">
      <c r="D1683" s="141"/>
    </row>
    <row r="1684" spans="4:4">
      <c r="D1684" s="141"/>
    </row>
    <row r="1685" spans="4:4">
      <c r="D1685" s="141"/>
    </row>
    <row r="1686" spans="4:4">
      <c r="D1686" s="141"/>
    </row>
    <row r="1687" spans="4:4">
      <c r="D1687" s="141"/>
    </row>
    <row r="1688" spans="4:4">
      <c r="D1688" s="141"/>
    </row>
    <row r="1689" spans="4:4">
      <c r="D1689" s="141"/>
    </row>
    <row r="1690" spans="4:4">
      <c r="D1690" s="141"/>
    </row>
    <row r="1691" spans="4:4">
      <c r="D1691" s="141"/>
    </row>
    <row r="1692" spans="4:4">
      <c r="D1692" s="141"/>
    </row>
    <row r="1693" spans="4:4">
      <c r="D1693" s="141"/>
    </row>
    <row r="1694" spans="4:4">
      <c r="D1694" s="141"/>
    </row>
    <row r="1695" spans="4:4">
      <c r="D1695" s="141"/>
    </row>
    <row r="1696" spans="4:4">
      <c r="D1696" s="141"/>
    </row>
    <row r="1697" spans="4:4">
      <c r="D1697" s="141"/>
    </row>
    <row r="1698" spans="4:4">
      <c r="D1698" s="141"/>
    </row>
    <row r="1699" spans="4:4">
      <c r="D1699" s="141"/>
    </row>
    <row r="1700" spans="4:4">
      <c r="D1700" s="141"/>
    </row>
    <row r="1701" spans="4:4">
      <c r="D1701" s="141"/>
    </row>
    <row r="1702" spans="4:4">
      <c r="D1702" s="141"/>
    </row>
    <row r="1703" spans="4:4">
      <c r="D1703" s="141"/>
    </row>
    <row r="1704" spans="4:4">
      <c r="D1704" s="141"/>
    </row>
    <row r="1705" spans="4:4">
      <c r="D1705" s="141"/>
    </row>
    <row r="1706" spans="4:4">
      <c r="D1706" s="141"/>
    </row>
    <row r="1707" spans="4:4">
      <c r="D1707" s="141"/>
    </row>
    <row r="1708" spans="4:4">
      <c r="D1708" s="141"/>
    </row>
    <row r="1709" spans="4:4">
      <c r="D1709" s="141"/>
    </row>
    <row r="1710" spans="4:4">
      <c r="D1710" s="141"/>
    </row>
    <row r="1711" spans="4:4">
      <c r="D1711" s="141"/>
    </row>
    <row r="1712" spans="4:4">
      <c r="D1712" s="141"/>
    </row>
    <row r="1713" spans="4:4">
      <c r="D1713" s="141"/>
    </row>
    <row r="1714" spans="4:4">
      <c r="D1714" s="141"/>
    </row>
    <row r="1715" spans="4:4">
      <c r="D1715" s="141"/>
    </row>
    <row r="1716" spans="4:4">
      <c r="D1716" s="141"/>
    </row>
    <row r="1717" spans="4:4">
      <c r="D1717" s="141"/>
    </row>
    <row r="1718" spans="4:4">
      <c r="D1718" s="141"/>
    </row>
    <row r="1719" spans="4:4">
      <c r="D1719" s="141"/>
    </row>
    <row r="1720" spans="4:4">
      <c r="D1720" s="141"/>
    </row>
    <row r="1721" spans="4:4">
      <c r="D1721" s="141"/>
    </row>
    <row r="1722" spans="4:4">
      <c r="D1722" s="141"/>
    </row>
    <row r="1723" spans="4:4">
      <c r="D1723" s="141"/>
    </row>
    <row r="1724" spans="4:4">
      <c r="D1724" s="141"/>
    </row>
    <row r="1725" spans="4:4">
      <c r="D1725" s="141"/>
    </row>
    <row r="1726" spans="4:4">
      <c r="D1726" s="141"/>
    </row>
    <row r="1727" spans="4:4">
      <c r="D1727" s="141"/>
    </row>
    <row r="1728" spans="4:4">
      <c r="D1728" s="141"/>
    </row>
    <row r="1729" spans="4:4">
      <c r="D1729" s="141"/>
    </row>
    <row r="1730" spans="4:4">
      <c r="D1730" s="141"/>
    </row>
    <row r="1731" spans="4:4">
      <c r="D1731" s="141"/>
    </row>
    <row r="1732" spans="4:4">
      <c r="D1732" s="141"/>
    </row>
    <row r="1733" spans="4:4">
      <c r="D1733" s="141"/>
    </row>
    <row r="1734" spans="4:4">
      <c r="D1734" s="141"/>
    </row>
    <row r="1735" spans="4:4">
      <c r="D1735" s="141"/>
    </row>
    <row r="1736" spans="4:4">
      <c r="D1736" s="141"/>
    </row>
    <row r="1737" spans="4:4">
      <c r="D1737" s="141"/>
    </row>
    <row r="1738" spans="4:4">
      <c r="D1738" s="141"/>
    </row>
    <row r="1739" spans="4:4">
      <c r="D1739" s="141"/>
    </row>
    <row r="1740" spans="4:4">
      <c r="D1740" s="141"/>
    </row>
    <row r="1741" spans="4:4">
      <c r="D1741" s="141"/>
    </row>
    <row r="1742" spans="4:4">
      <c r="D1742" s="141"/>
    </row>
    <row r="1743" spans="4:4">
      <c r="D1743" s="141"/>
    </row>
    <row r="1744" spans="4:4">
      <c r="D1744" s="141"/>
    </row>
    <row r="1745" spans="4:4">
      <c r="D1745" s="141"/>
    </row>
    <row r="1746" spans="4:4">
      <c r="D1746" s="141"/>
    </row>
    <row r="1747" spans="4:4">
      <c r="D1747" s="141"/>
    </row>
    <row r="1748" spans="4:4">
      <c r="D1748" s="141"/>
    </row>
    <row r="1749" spans="4:4">
      <c r="D1749" s="141"/>
    </row>
    <row r="1750" spans="4:4">
      <c r="D1750" s="141"/>
    </row>
    <row r="1751" spans="4:4">
      <c r="D1751" s="141"/>
    </row>
    <row r="1752" spans="4:4">
      <c r="D1752" s="141"/>
    </row>
    <row r="1753" spans="4:4">
      <c r="D1753" s="141"/>
    </row>
    <row r="1754" spans="4:4">
      <c r="D1754" s="141"/>
    </row>
    <row r="1755" spans="4:4">
      <c r="D1755" s="141"/>
    </row>
    <row r="1756" spans="4:4">
      <c r="D1756" s="141"/>
    </row>
    <row r="1757" spans="4:4">
      <c r="D1757" s="141"/>
    </row>
    <row r="1758" spans="4:4">
      <c r="D1758" s="141"/>
    </row>
    <row r="1759" spans="4:4">
      <c r="D1759" s="141"/>
    </row>
    <row r="1760" spans="4:4">
      <c r="D1760" s="141"/>
    </row>
    <row r="1761" spans="4:4">
      <c r="D1761" s="141"/>
    </row>
    <row r="1762" spans="4:4">
      <c r="D1762" s="141"/>
    </row>
    <row r="1763" spans="4:4">
      <c r="D1763" s="141"/>
    </row>
    <row r="1764" spans="4:4">
      <c r="D1764" s="141"/>
    </row>
    <row r="1765" spans="4:4">
      <c r="D1765" s="141"/>
    </row>
    <row r="1766" spans="4:4">
      <c r="D1766" s="141"/>
    </row>
    <row r="1767" spans="4:4">
      <c r="D1767" s="141"/>
    </row>
    <row r="1768" spans="4:4">
      <c r="D1768" s="141"/>
    </row>
    <row r="1769" spans="4:4">
      <c r="D1769" s="141"/>
    </row>
    <row r="1770" spans="4:4">
      <c r="D1770" s="141"/>
    </row>
    <row r="1771" spans="4:4">
      <c r="D1771" s="141"/>
    </row>
    <row r="1772" spans="4:4">
      <c r="D1772" s="141"/>
    </row>
    <row r="1773" spans="4:4">
      <c r="D1773" s="141"/>
    </row>
    <row r="1774" spans="4:4">
      <c r="D1774" s="141"/>
    </row>
    <row r="1775" spans="4:4">
      <c r="D1775" s="141"/>
    </row>
    <row r="1776" spans="4:4">
      <c r="D1776" s="141"/>
    </row>
    <row r="1777" spans="4:4">
      <c r="D1777" s="141"/>
    </row>
    <row r="1778" spans="4:4">
      <c r="D1778" s="141"/>
    </row>
    <row r="1779" spans="4:4">
      <c r="D1779" s="141"/>
    </row>
    <row r="1780" spans="4:4">
      <c r="D1780" s="141"/>
    </row>
    <row r="1781" spans="4:4">
      <c r="D1781" s="141"/>
    </row>
    <row r="1782" spans="4:4">
      <c r="D1782" s="141"/>
    </row>
    <row r="1783" spans="4:4">
      <c r="D1783" s="141"/>
    </row>
    <row r="1784" spans="4:4">
      <c r="D1784" s="141"/>
    </row>
    <row r="1785" spans="4:4">
      <c r="D1785" s="141"/>
    </row>
    <row r="1786" spans="4:4">
      <c r="D1786" s="141"/>
    </row>
    <row r="1787" spans="4:4">
      <c r="D1787" s="141"/>
    </row>
    <row r="1788" spans="4:4">
      <c r="D1788" s="141"/>
    </row>
    <row r="1789" spans="4:4">
      <c r="D1789" s="141"/>
    </row>
    <row r="1790" spans="4:4">
      <c r="D1790" s="141"/>
    </row>
    <row r="1791" spans="4:4">
      <c r="D1791" s="141"/>
    </row>
    <row r="1792" spans="4:4">
      <c r="D1792" s="141"/>
    </row>
    <row r="1793" spans="4:4">
      <c r="D1793" s="141"/>
    </row>
    <row r="1794" spans="4:4">
      <c r="D1794" s="141"/>
    </row>
    <row r="1795" spans="4:4">
      <c r="D1795" s="141"/>
    </row>
    <row r="1796" spans="4:4">
      <c r="D1796" s="141"/>
    </row>
    <row r="1797" spans="4:4">
      <c r="D1797" s="141"/>
    </row>
    <row r="1798" spans="4:4">
      <c r="D1798" s="141"/>
    </row>
    <row r="1799" spans="4:4">
      <c r="D1799" s="141"/>
    </row>
    <row r="1800" spans="4:4">
      <c r="D1800" s="141"/>
    </row>
    <row r="1801" spans="4:4">
      <c r="D1801" s="141"/>
    </row>
    <row r="1802" spans="4:4">
      <c r="D1802" s="141"/>
    </row>
    <row r="1803" spans="4:4">
      <c r="D1803" s="141"/>
    </row>
    <row r="1804" spans="4:4">
      <c r="D1804" s="141"/>
    </row>
    <row r="1805" spans="4:4">
      <c r="D1805" s="141"/>
    </row>
    <row r="1806" spans="4:4">
      <c r="D1806" s="141"/>
    </row>
    <row r="1807" spans="4:4">
      <c r="D1807" s="141"/>
    </row>
    <row r="1808" spans="4:4">
      <c r="D1808" s="141"/>
    </row>
    <row r="1809" spans="4:4">
      <c r="D1809" s="141"/>
    </row>
    <row r="1810" spans="4:4">
      <c r="D1810" s="141"/>
    </row>
    <row r="1811" spans="4:4">
      <c r="D1811" s="141"/>
    </row>
    <row r="1812" spans="4:4">
      <c r="D1812" s="141"/>
    </row>
    <row r="1813" spans="4:4">
      <c r="D1813" s="141"/>
    </row>
    <row r="1814" spans="4:4">
      <c r="D1814" s="141"/>
    </row>
    <row r="1815" spans="4:4">
      <c r="D1815" s="141"/>
    </row>
    <row r="1816" spans="4:4">
      <c r="D1816" s="141"/>
    </row>
    <row r="1817" spans="4:4">
      <c r="D1817" s="141"/>
    </row>
    <row r="1818" spans="4:4">
      <c r="D1818" s="141"/>
    </row>
    <row r="1819" spans="4:4">
      <c r="D1819" s="141"/>
    </row>
    <row r="1820" spans="4:4">
      <c r="D1820" s="141"/>
    </row>
    <row r="1821" spans="4:4">
      <c r="D1821" s="141"/>
    </row>
    <row r="1822" spans="4:4">
      <c r="D1822" s="141"/>
    </row>
    <row r="1823" spans="4:4">
      <c r="D1823" s="141"/>
    </row>
    <row r="1824" spans="4:4">
      <c r="D1824" s="141"/>
    </row>
    <row r="1825" spans="4:4">
      <c r="D1825" s="141"/>
    </row>
    <row r="1826" spans="4:4">
      <c r="D1826" s="141"/>
    </row>
    <row r="1827" spans="4:4">
      <c r="D1827" s="141"/>
    </row>
    <row r="1828" spans="4:4">
      <c r="D1828" s="141"/>
    </row>
    <row r="1829" spans="4:4">
      <c r="D1829" s="141"/>
    </row>
    <row r="1830" spans="4:4">
      <c r="D1830" s="141"/>
    </row>
    <row r="1831" spans="4:4">
      <c r="D1831" s="141"/>
    </row>
    <row r="1832" spans="4:4">
      <c r="D1832" s="141"/>
    </row>
    <row r="1833" spans="4:4">
      <c r="D1833" s="141"/>
    </row>
    <row r="1834" spans="4:4">
      <c r="D1834" s="141"/>
    </row>
    <row r="1835" spans="4:4">
      <c r="D1835" s="141"/>
    </row>
    <row r="1836" spans="4:4">
      <c r="D1836" s="141"/>
    </row>
    <row r="1837" spans="4:4">
      <c r="D1837" s="141"/>
    </row>
    <row r="1838" spans="4:4">
      <c r="D1838" s="141"/>
    </row>
    <row r="1839" spans="4:4">
      <c r="D1839" s="141"/>
    </row>
    <row r="1840" spans="4:4">
      <c r="D1840" s="141"/>
    </row>
    <row r="1841" spans="4:4">
      <c r="D1841" s="141"/>
    </row>
    <row r="1842" spans="4:4">
      <c r="D1842" s="141"/>
    </row>
    <row r="1843" spans="4:4">
      <c r="D1843" s="141"/>
    </row>
    <row r="1844" spans="4:4">
      <c r="D1844" s="141"/>
    </row>
    <row r="1845" spans="4:4">
      <c r="D1845" s="141"/>
    </row>
    <row r="1846" spans="4:4">
      <c r="D1846" s="141"/>
    </row>
    <row r="1847" spans="4:4">
      <c r="D1847" s="141"/>
    </row>
    <row r="1848" spans="4:4">
      <c r="D1848" s="141"/>
    </row>
    <row r="1849" spans="4:4">
      <c r="D1849" s="141"/>
    </row>
    <row r="1850" spans="4:4">
      <c r="D1850" s="141"/>
    </row>
    <row r="1851" spans="4:4">
      <c r="D1851" s="141"/>
    </row>
    <row r="1852" spans="4:4">
      <c r="D1852" s="141"/>
    </row>
    <row r="1853" spans="4:4">
      <c r="D1853" s="141"/>
    </row>
    <row r="1854" spans="4:4">
      <c r="D1854" s="141"/>
    </row>
    <row r="1855" spans="4:4">
      <c r="D1855" s="141"/>
    </row>
    <row r="1856" spans="4:4">
      <c r="D1856" s="141"/>
    </row>
    <row r="1857" spans="4:4">
      <c r="D1857" s="141"/>
    </row>
    <row r="1858" spans="4:4">
      <c r="D1858" s="141"/>
    </row>
    <row r="1859" spans="4:4">
      <c r="D1859" s="141"/>
    </row>
    <row r="1860" spans="4:4">
      <c r="D1860" s="141"/>
    </row>
    <row r="1861" spans="4:4">
      <c r="D1861" s="141"/>
    </row>
    <row r="1862" spans="4:4">
      <c r="D1862" s="141"/>
    </row>
    <row r="1863" spans="4:4">
      <c r="D1863" s="141"/>
    </row>
    <row r="1864" spans="4:4">
      <c r="D1864" s="141"/>
    </row>
    <row r="1865" spans="4:4">
      <c r="D1865" s="141"/>
    </row>
    <row r="1866" spans="4:4">
      <c r="D1866" s="141"/>
    </row>
    <row r="1867" spans="4:4">
      <c r="D1867" s="141"/>
    </row>
    <row r="1868" spans="4:4">
      <c r="D1868" s="141"/>
    </row>
    <row r="1869" spans="4:4">
      <c r="D1869" s="141"/>
    </row>
    <row r="1870" spans="4:4">
      <c r="D1870" s="141"/>
    </row>
    <row r="1871" spans="4:4">
      <c r="D1871" s="141"/>
    </row>
    <row r="1872" spans="4:4">
      <c r="D1872" s="141"/>
    </row>
    <row r="1873" spans="4:4">
      <c r="D1873" s="141"/>
    </row>
    <row r="1874" spans="4:4">
      <c r="D1874" s="141"/>
    </row>
    <row r="1875" spans="4:4">
      <c r="D1875" s="141"/>
    </row>
    <row r="1876" spans="4:4">
      <c r="D1876" s="141"/>
    </row>
    <row r="1877" spans="4:4">
      <c r="D1877" s="141"/>
    </row>
    <row r="1878" spans="4:4">
      <c r="D1878" s="141"/>
    </row>
    <row r="1879" spans="4:4">
      <c r="D1879" s="141"/>
    </row>
    <row r="1880" spans="4:4">
      <c r="D1880" s="141"/>
    </row>
    <row r="1881" spans="4:4">
      <c r="D1881" s="141"/>
    </row>
    <row r="1882" spans="4:4">
      <c r="D1882" s="141"/>
    </row>
    <row r="1883" spans="4:4">
      <c r="D1883" s="141"/>
    </row>
    <row r="1884" spans="4:4">
      <c r="D1884" s="141"/>
    </row>
    <row r="1885" spans="4:4">
      <c r="D1885" s="141"/>
    </row>
    <row r="1886" spans="4:4">
      <c r="D1886" s="141"/>
    </row>
    <row r="1887" spans="4:4">
      <c r="D1887" s="141"/>
    </row>
    <row r="1888" spans="4:4">
      <c r="D1888" s="141"/>
    </row>
    <row r="1889" spans="4:4">
      <c r="D1889" s="141"/>
    </row>
    <row r="1890" spans="4:4">
      <c r="D1890" s="141"/>
    </row>
    <row r="1891" spans="4:4">
      <c r="D1891" s="141"/>
    </row>
    <row r="1892" spans="4:4">
      <c r="D1892" s="141"/>
    </row>
    <row r="1893" spans="4:4">
      <c r="D1893" s="141"/>
    </row>
    <row r="1894" spans="4:4">
      <c r="D1894" s="141"/>
    </row>
    <row r="1895" spans="4:4">
      <c r="D1895" s="141"/>
    </row>
    <row r="1896" spans="4:4">
      <c r="D1896" s="141"/>
    </row>
    <row r="1897" spans="4:4">
      <c r="D1897" s="141"/>
    </row>
    <row r="1898" spans="4:4">
      <c r="D1898" s="141"/>
    </row>
    <row r="1899" spans="4:4">
      <c r="D1899" s="141"/>
    </row>
    <row r="1900" spans="4:4">
      <c r="D1900" s="141"/>
    </row>
    <row r="1901" spans="4:4">
      <c r="D1901" s="141"/>
    </row>
    <row r="1902" spans="4:4">
      <c r="D1902" s="141"/>
    </row>
    <row r="1903" spans="4:4">
      <c r="D1903" s="141"/>
    </row>
    <row r="1904" spans="4:4">
      <c r="D1904" s="141"/>
    </row>
    <row r="1905" spans="4:4">
      <c r="D1905" s="141"/>
    </row>
    <row r="1906" spans="4:4">
      <c r="D1906" s="141"/>
    </row>
    <row r="1907" spans="4:4">
      <c r="D1907" s="141"/>
    </row>
    <row r="1908" spans="4:4">
      <c r="D1908" s="141"/>
    </row>
    <row r="1909" spans="4:4">
      <c r="D1909" s="141"/>
    </row>
    <row r="1910" spans="4:4">
      <c r="D1910" s="141"/>
    </row>
    <row r="1911" spans="4:4">
      <c r="D1911" s="141"/>
    </row>
    <row r="1912" spans="4:4">
      <c r="D1912" s="141"/>
    </row>
    <row r="1913" spans="4:4">
      <c r="D1913" s="141"/>
    </row>
    <row r="1914" spans="4:4">
      <c r="D1914" s="141"/>
    </row>
    <row r="1915" spans="4:4">
      <c r="D1915" s="141"/>
    </row>
    <row r="1916" spans="4:4">
      <c r="D1916" s="141"/>
    </row>
    <row r="1917" spans="4:4">
      <c r="D1917" s="141"/>
    </row>
    <row r="1918" spans="4:4">
      <c r="D1918" s="141"/>
    </row>
    <row r="1919" spans="4:4">
      <c r="D1919" s="141"/>
    </row>
    <row r="1920" spans="4:4">
      <c r="D1920" s="141"/>
    </row>
    <row r="1921" spans="4:4">
      <c r="D1921" s="141"/>
    </row>
    <row r="1922" spans="4:4">
      <c r="D1922" s="141"/>
    </row>
    <row r="1923" spans="4:4">
      <c r="D1923" s="141"/>
    </row>
    <row r="1924" spans="4:4">
      <c r="D1924" s="141"/>
    </row>
    <row r="1925" spans="4:4">
      <c r="D1925" s="141"/>
    </row>
    <row r="1926" spans="4:4">
      <c r="D1926" s="141"/>
    </row>
    <row r="1927" spans="4:4">
      <c r="D1927" s="141"/>
    </row>
    <row r="1928" spans="4:4">
      <c r="D1928" s="141"/>
    </row>
    <row r="1929" spans="4:4">
      <c r="D1929" s="141"/>
    </row>
    <row r="1930" spans="4:4">
      <c r="D1930" s="141"/>
    </row>
    <row r="1931" spans="4:4">
      <c r="D1931" s="141"/>
    </row>
    <row r="1932" spans="4:4">
      <c r="D1932" s="141"/>
    </row>
    <row r="1933" spans="4:4">
      <c r="D1933" s="141"/>
    </row>
    <row r="1934" spans="4:4">
      <c r="D1934" s="141"/>
    </row>
    <row r="1935" spans="4:4">
      <c r="D1935" s="141"/>
    </row>
    <row r="1936" spans="4:4">
      <c r="D1936" s="141"/>
    </row>
    <row r="1937" spans="4:4">
      <c r="D1937" s="141"/>
    </row>
    <row r="1938" spans="4:4">
      <c r="D1938" s="141"/>
    </row>
    <row r="1939" spans="4:4">
      <c r="D1939" s="141"/>
    </row>
    <row r="1940" spans="4:4">
      <c r="D1940" s="141"/>
    </row>
    <row r="1941" spans="4:4">
      <c r="D1941" s="141"/>
    </row>
    <row r="1942" spans="4:4">
      <c r="D1942" s="141"/>
    </row>
    <row r="1943" spans="4:4">
      <c r="D1943" s="141"/>
    </row>
    <row r="1944" spans="4:4">
      <c r="D1944" s="141"/>
    </row>
    <row r="1945" spans="4:4">
      <c r="D1945" s="141"/>
    </row>
    <row r="1946" spans="4:4">
      <c r="D1946" s="141"/>
    </row>
    <row r="1947" spans="4:4">
      <c r="D1947" s="141"/>
    </row>
    <row r="1948" spans="4:4">
      <c r="D1948" s="141"/>
    </row>
    <row r="1949" spans="4:4">
      <c r="D1949" s="141"/>
    </row>
    <row r="1950" spans="4:4">
      <c r="D1950" s="141"/>
    </row>
    <row r="1951" spans="4:4">
      <c r="D1951" s="141"/>
    </row>
    <row r="1952" spans="4:4">
      <c r="D1952" s="141"/>
    </row>
    <row r="1953" spans="4:4">
      <c r="D1953" s="141"/>
    </row>
    <row r="1954" spans="4:4">
      <c r="D1954" s="141"/>
    </row>
    <row r="1955" spans="4:4">
      <c r="D1955" s="141"/>
    </row>
    <row r="1956" spans="4:4">
      <c r="D1956" s="141"/>
    </row>
    <row r="1957" spans="4:4">
      <c r="D1957" s="141"/>
    </row>
    <row r="1958" spans="4:4">
      <c r="D1958" s="141"/>
    </row>
    <row r="1959" spans="4:4">
      <c r="D1959" s="141"/>
    </row>
    <row r="1960" spans="4:4">
      <c r="D1960" s="141"/>
    </row>
    <row r="1961" spans="4:4">
      <c r="D1961" s="141"/>
    </row>
    <row r="1962" spans="4:4">
      <c r="D1962" s="141"/>
    </row>
    <row r="1963" spans="4:4">
      <c r="D1963" s="141"/>
    </row>
    <row r="1964" spans="4:4">
      <c r="D1964" s="141"/>
    </row>
    <row r="1965" spans="4:4">
      <c r="D1965" s="141"/>
    </row>
    <row r="1966" spans="4:4">
      <c r="D1966" s="141"/>
    </row>
    <row r="1967" spans="4:4">
      <c r="D1967" s="141"/>
    </row>
    <row r="1968" spans="4:4">
      <c r="D1968" s="141"/>
    </row>
    <row r="1969" spans="4:4">
      <c r="D1969" s="141"/>
    </row>
    <row r="1970" spans="4:4">
      <c r="D1970" s="141"/>
    </row>
    <row r="1971" spans="4:4">
      <c r="D1971" s="141"/>
    </row>
    <row r="1972" spans="4:4">
      <c r="D1972" s="141"/>
    </row>
    <row r="1973" spans="4:4">
      <c r="D1973" s="141"/>
    </row>
    <row r="1974" spans="4:4">
      <c r="D1974" s="141"/>
    </row>
    <row r="1975" spans="4:4">
      <c r="D1975" s="141"/>
    </row>
    <row r="1976" spans="4:4">
      <c r="D1976" s="141"/>
    </row>
    <row r="1977" spans="4:4">
      <c r="D1977" s="141"/>
    </row>
    <row r="1978" spans="4:4">
      <c r="D1978" s="141"/>
    </row>
    <row r="1979" spans="4:4">
      <c r="D1979" s="141"/>
    </row>
    <row r="1980" spans="4:4">
      <c r="D1980" s="141"/>
    </row>
    <row r="1981" spans="4:4">
      <c r="D1981" s="141"/>
    </row>
    <row r="1982" spans="4:4">
      <c r="D1982" s="141"/>
    </row>
    <row r="1983" spans="4:4">
      <c r="D1983" s="141"/>
    </row>
    <row r="1984" spans="4:4">
      <c r="D1984" s="141"/>
    </row>
    <row r="1985" spans="4:4">
      <c r="D1985" s="141"/>
    </row>
    <row r="1986" spans="4:4">
      <c r="D1986" s="141"/>
    </row>
    <row r="1987" spans="4:4">
      <c r="D1987" s="141"/>
    </row>
    <row r="1988" spans="4:4">
      <c r="D1988" s="141"/>
    </row>
    <row r="1989" spans="4:4">
      <c r="D1989" s="141"/>
    </row>
    <row r="1990" spans="4:4">
      <c r="D1990" s="141"/>
    </row>
    <row r="1991" spans="4:4">
      <c r="D1991" s="141"/>
    </row>
    <row r="1992" spans="4:4">
      <c r="D1992" s="141"/>
    </row>
    <row r="1993" spans="4:4">
      <c r="D1993" s="141"/>
    </row>
    <row r="1994" spans="4:4">
      <c r="D1994" s="141"/>
    </row>
    <row r="1995" spans="4:4">
      <c r="D1995" s="141"/>
    </row>
    <row r="1996" spans="4:4">
      <c r="D1996" s="141"/>
    </row>
    <row r="1997" spans="4:4">
      <c r="D1997" s="141"/>
    </row>
    <row r="1998" spans="4:4">
      <c r="D1998" s="141"/>
    </row>
    <row r="1999" spans="4:4">
      <c r="D1999" s="141"/>
    </row>
    <row r="2000" spans="4:4">
      <c r="D2000" s="141"/>
    </row>
    <row r="2001" spans="4:4">
      <c r="D2001" s="141"/>
    </row>
    <row r="2002" spans="4:4">
      <c r="D2002" s="141"/>
    </row>
    <row r="2003" spans="4:4">
      <c r="D2003" s="141"/>
    </row>
    <row r="2004" spans="4:4">
      <c r="D2004" s="141"/>
    </row>
    <row r="2005" spans="4:4">
      <c r="D2005" s="141"/>
    </row>
    <row r="2006" spans="4:4">
      <c r="D2006" s="141"/>
    </row>
    <row r="2007" spans="4:4">
      <c r="D2007" s="141"/>
    </row>
    <row r="2008" spans="4:4">
      <c r="D2008" s="141"/>
    </row>
    <row r="2009" spans="4:4">
      <c r="D2009" s="141"/>
    </row>
    <row r="2010" spans="4:4">
      <c r="D2010" s="141"/>
    </row>
    <row r="2011" spans="4:4">
      <c r="D2011" s="141"/>
    </row>
    <row r="2012" spans="4:4">
      <c r="D2012" s="141"/>
    </row>
    <row r="2013" spans="4:4">
      <c r="D2013" s="141"/>
    </row>
    <row r="2014" spans="4:4">
      <c r="D2014" s="141"/>
    </row>
    <row r="2015" spans="4:4">
      <c r="D2015" s="141"/>
    </row>
    <row r="2016" spans="4:4">
      <c r="D2016" s="141"/>
    </row>
    <row r="2017" spans="4:4">
      <c r="D2017" s="141"/>
    </row>
    <row r="2018" spans="4:4">
      <c r="D2018" s="141"/>
    </row>
    <row r="2019" spans="4:4">
      <c r="D2019" s="141"/>
    </row>
    <row r="2020" spans="4:4">
      <c r="D2020" s="141"/>
    </row>
    <row r="2021" spans="4:4">
      <c r="D2021" s="141"/>
    </row>
    <row r="2022" spans="4:4">
      <c r="D2022" s="141"/>
    </row>
    <row r="2023" spans="4:4">
      <c r="D2023" s="141"/>
    </row>
    <row r="2024" spans="4:4">
      <c r="D2024" s="141"/>
    </row>
    <row r="2025" spans="4:4">
      <c r="D2025" s="141"/>
    </row>
    <row r="2026" spans="4:4">
      <c r="D2026" s="141"/>
    </row>
    <row r="2027" spans="4:4">
      <c r="D2027" s="141"/>
    </row>
    <row r="2028" spans="4:4">
      <c r="D2028" s="141"/>
    </row>
    <row r="2029" spans="4:4">
      <c r="D2029" s="141"/>
    </row>
    <row r="2030" spans="4:4">
      <c r="D2030" s="141"/>
    </row>
    <row r="2031" spans="4:4">
      <c r="D2031" s="141"/>
    </row>
    <row r="2032" spans="4:4">
      <c r="D2032" s="141"/>
    </row>
    <row r="2033" spans="4:4">
      <c r="D2033" s="141"/>
    </row>
    <row r="2034" spans="4:4">
      <c r="D2034" s="141"/>
    </row>
    <row r="2035" spans="4:4">
      <c r="D2035" s="141"/>
    </row>
    <row r="2036" spans="4:4">
      <c r="D2036" s="141"/>
    </row>
    <row r="2037" spans="4:4">
      <c r="D2037" s="141"/>
    </row>
    <row r="2038" spans="4:4">
      <c r="D2038" s="141"/>
    </row>
    <row r="2039" spans="4:4">
      <c r="D2039" s="141"/>
    </row>
    <row r="2040" spans="4:4">
      <c r="D2040" s="141"/>
    </row>
    <row r="2041" spans="4:4">
      <c r="D2041" s="141"/>
    </row>
    <row r="2042" spans="4:4">
      <c r="D2042" s="141"/>
    </row>
    <row r="2043" spans="4:4">
      <c r="D2043" s="141"/>
    </row>
    <row r="2044" spans="4:4">
      <c r="D2044" s="141"/>
    </row>
    <row r="2045" spans="4:4">
      <c r="D2045" s="141"/>
    </row>
    <row r="2046" spans="4:4">
      <c r="D2046" s="141"/>
    </row>
    <row r="2047" spans="4:4">
      <c r="D2047" s="141"/>
    </row>
    <row r="2048" spans="4:4">
      <c r="D2048" s="141"/>
    </row>
    <row r="2049" spans="4:4">
      <c r="D2049" s="141"/>
    </row>
    <row r="2050" spans="4:4">
      <c r="D2050" s="141"/>
    </row>
    <row r="2051" spans="4:4">
      <c r="D2051" s="141"/>
    </row>
    <row r="2052" spans="4:4">
      <c r="D2052" s="141"/>
    </row>
    <row r="2053" spans="4:4">
      <c r="D2053" s="141"/>
    </row>
    <row r="2054" spans="4:4">
      <c r="D2054" s="141"/>
    </row>
    <row r="2055" spans="4:4">
      <c r="D2055" s="141"/>
    </row>
    <row r="2056" spans="4:4">
      <c r="D2056" s="141"/>
    </row>
    <row r="2057" spans="4:4">
      <c r="D2057" s="141"/>
    </row>
    <row r="2058" spans="4:4">
      <c r="D2058" s="141"/>
    </row>
    <row r="2059" spans="4:4">
      <c r="D2059" s="141"/>
    </row>
    <row r="2060" spans="4:4">
      <c r="D2060" s="141"/>
    </row>
    <row r="2061" spans="4:4">
      <c r="D2061" s="141"/>
    </row>
    <row r="2062" spans="4:4">
      <c r="D2062" s="141"/>
    </row>
    <row r="2063" spans="4:4">
      <c r="D2063" s="141"/>
    </row>
    <row r="2064" spans="4:4">
      <c r="D2064" s="141"/>
    </row>
    <row r="2065" spans="4:4">
      <c r="D2065" s="141"/>
    </row>
    <row r="2066" spans="4:4">
      <c r="D2066" s="141"/>
    </row>
    <row r="2067" spans="4:4">
      <c r="D2067" s="141"/>
    </row>
    <row r="2068" spans="4:4">
      <c r="D2068" s="141"/>
    </row>
    <row r="2069" spans="4:4">
      <c r="D2069" s="141"/>
    </row>
    <row r="2070" spans="4:4">
      <c r="D2070" s="141"/>
    </row>
    <row r="2071" spans="4:4">
      <c r="D2071" s="141"/>
    </row>
    <row r="2072" spans="4:4">
      <c r="D2072" s="141"/>
    </row>
    <row r="2073" spans="4:4">
      <c r="D2073" s="141"/>
    </row>
    <row r="2074" spans="4:4">
      <c r="D2074" s="141"/>
    </row>
    <row r="2075" spans="4:4">
      <c r="D2075" s="141"/>
    </row>
    <row r="2076" spans="4:4">
      <c r="D2076" s="141"/>
    </row>
    <row r="2077" spans="4:4">
      <c r="D2077" s="141"/>
    </row>
    <row r="2078" spans="4:4">
      <c r="D2078" s="141"/>
    </row>
    <row r="2079" spans="4:4">
      <c r="D2079" s="141"/>
    </row>
    <row r="2080" spans="4:4">
      <c r="D2080" s="141"/>
    </row>
    <row r="2081" spans="4:4">
      <c r="D2081" s="141"/>
    </row>
    <row r="2082" spans="4:4">
      <c r="D2082" s="141"/>
    </row>
    <row r="2083" spans="4:4">
      <c r="D2083" s="141"/>
    </row>
    <row r="2084" spans="4:4">
      <c r="D2084" s="141"/>
    </row>
    <row r="2085" spans="4:4">
      <c r="D2085" s="141"/>
    </row>
    <row r="2086" spans="4:4">
      <c r="D2086" s="141"/>
    </row>
    <row r="2087" spans="4:4">
      <c r="D2087" s="141"/>
    </row>
    <row r="2088" spans="4:4">
      <c r="D2088" s="141"/>
    </row>
    <row r="2089" spans="4:4">
      <c r="D2089" s="141"/>
    </row>
    <row r="2090" spans="4:4">
      <c r="D2090" s="141"/>
    </row>
    <row r="2091" spans="4:4">
      <c r="D2091" s="141"/>
    </row>
    <row r="2092" spans="4:4">
      <c r="D2092" s="141"/>
    </row>
    <row r="2093" spans="4:4">
      <c r="D2093" s="141"/>
    </row>
    <row r="2094" spans="4:4">
      <c r="D2094" s="141"/>
    </row>
    <row r="2095" spans="4:4">
      <c r="D2095" s="141"/>
    </row>
    <row r="2096" spans="4:4">
      <c r="D2096" s="141"/>
    </row>
    <row r="2097" spans="4:4">
      <c r="D2097" s="141"/>
    </row>
    <row r="2098" spans="4:4">
      <c r="D2098" s="141"/>
    </row>
    <row r="2099" spans="4:4">
      <c r="D2099" s="141"/>
    </row>
    <row r="2100" spans="4:4">
      <c r="D2100" s="141"/>
    </row>
    <row r="2101" spans="4:4">
      <c r="D2101" s="141"/>
    </row>
    <row r="2102" spans="4:4">
      <c r="D2102" s="141"/>
    </row>
    <row r="2103" spans="4:4">
      <c r="D2103" s="141"/>
    </row>
    <row r="2104" spans="4:4">
      <c r="D2104" s="141"/>
    </row>
    <row r="2105" spans="4:4">
      <c r="D2105" s="141"/>
    </row>
    <row r="2106" spans="4:4">
      <c r="D2106" s="141"/>
    </row>
    <row r="2107" spans="4:4">
      <c r="D2107" s="141"/>
    </row>
    <row r="2108" spans="4:4">
      <c r="D2108" s="141"/>
    </row>
    <row r="2109" spans="4:4">
      <c r="D2109" s="141"/>
    </row>
    <row r="2110" spans="4:4">
      <c r="D2110" s="141"/>
    </row>
    <row r="2111" spans="4:4">
      <c r="D2111" s="141"/>
    </row>
    <row r="2112" spans="4:4">
      <c r="D2112" s="141"/>
    </row>
    <row r="2113" spans="4:4">
      <c r="D2113" s="141"/>
    </row>
    <row r="2114" spans="4:4">
      <c r="D2114" s="141"/>
    </row>
    <row r="2115" spans="4:4">
      <c r="D2115" s="141"/>
    </row>
    <row r="2116" spans="4:4">
      <c r="D2116" s="141"/>
    </row>
    <row r="2117" spans="4:4">
      <c r="D2117" s="141"/>
    </row>
    <row r="2118" spans="4:4">
      <c r="D2118" s="141"/>
    </row>
    <row r="2119" spans="4:4">
      <c r="D2119" s="141"/>
    </row>
    <row r="2120" spans="4:4">
      <c r="D2120" s="141"/>
    </row>
    <row r="2121" spans="4:4">
      <c r="D2121" s="141"/>
    </row>
    <row r="2122" spans="4:4">
      <c r="D2122" s="141"/>
    </row>
    <row r="2123" spans="4:4">
      <c r="D2123" s="141"/>
    </row>
    <row r="2124" spans="4:4">
      <c r="D2124" s="141"/>
    </row>
    <row r="2125" spans="4:4">
      <c r="D2125" s="141"/>
    </row>
    <row r="2126" spans="4:4">
      <c r="D2126" s="141"/>
    </row>
    <row r="2127" spans="4:4">
      <c r="D2127" s="141"/>
    </row>
    <row r="2128" spans="4:4">
      <c r="D2128" s="141"/>
    </row>
    <row r="2129" spans="4:4">
      <c r="D2129" s="141"/>
    </row>
    <row r="2130" spans="4:4">
      <c r="D2130" s="141"/>
    </row>
    <row r="2131" spans="4:4">
      <c r="D2131" s="141"/>
    </row>
    <row r="2132" spans="4:4">
      <c r="D2132" s="141"/>
    </row>
    <row r="2133" spans="4:4">
      <c r="D2133" s="141"/>
    </row>
    <row r="2134" spans="4:4">
      <c r="D2134" s="141"/>
    </row>
    <row r="2135" spans="4:4">
      <c r="D2135" s="141"/>
    </row>
    <row r="2136" spans="4:4">
      <c r="D2136" s="141"/>
    </row>
    <row r="2137" spans="4:4">
      <c r="D2137" s="141"/>
    </row>
    <row r="2138" spans="4:4">
      <c r="D2138" s="141"/>
    </row>
    <row r="2139" spans="4:4">
      <c r="D2139" s="141"/>
    </row>
    <row r="2140" spans="4:4">
      <c r="D2140" s="141"/>
    </row>
    <row r="2141" spans="4:4">
      <c r="D2141" s="141"/>
    </row>
    <row r="2142" spans="4:4">
      <c r="D2142" s="141"/>
    </row>
    <row r="2143" spans="4:4">
      <c r="D2143" s="141"/>
    </row>
    <row r="2144" spans="4:4">
      <c r="D2144" s="141"/>
    </row>
    <row r="2145" spans="4:4">
      <c r="D2145" s="141"/>
    </row>
    <row r="2146" spans="4:4">
      <c r="D2146" s="141"/>
    </row>
    <row r="2147" spans="4:4">
      <c r="D2147" s="141"/>
    </row>
    <row r="2148" spans="4:4">
      <c r="D2148" s="141"/>
    </row>
    <row r="2149" spans="4:4">
      <c r="D2149" s="141"/>
    </row>
    <row r="2150" spans="4:4">
      <c r="D2150" s="141"/>
    </row>
    <row r="2151" spans="4:4">
      <c r="D2151" s="141"/>
    </row>
    <row r="2152" spans="4:4">
      <c r="D2152" s="141"/>
    </row>
    <row r="2153" spans="4:4">
      <c r="D2153" s="141"/>
    </row>
    <row r="2154" spans="4:4">
      <c r="D2154" s="141"/>
    </row>
    <row r="2155" spans="4:4">
      <c r="D2155" s="141"/>
    </row>
    <row r="2156" spans="4:4">
      <c r="D2156" s="141"/>
    </row>
    <row r="2157" spans="4:4">
      <c r="D2157" s="141"/>
    </row>
    <row r="2158" spans="4:4">
      <c r="D2158" s="141"/>
    </row>
    <row r="2159" spans="4:4">
      <c r="D2159" s="141"/>
    </row>
    <row r="2160" spans="4:4">
      <c r="D2160" s="141"/>
    </row>
    <row r="2161" spans="4:4">
      <c r="D2161" s="141"/>
    </row>
    <row r="2162" spans="4:4">
      <c r="D2162" s="141"/>
    </row>
    <row r="2163" spans="4:4">
      <c r="D2163" s="141"/>
    </row>
    <row r="2164" spans="4:4">
      <c r="D2164" s="141"/>
    </row>
    <row r="2165" spans="4:4">
      <c r="D2165" s="141"/>
    </row>
    <row r="2166" spans="4:4">
      <c r="D2166" s="141"/>
    </row>
    <row r="2167" spans="4:4">
      <c r="D2167" s="141"/>
    </row>
    <row r="2168" spans="4:4">
      <c r="D2168" s="141"/>
    </row>
    <row r="2169" spans="4:4">
      <c r="D2169" s="141"/>
    </row>
    <row r="2170" spans="4:4">
      <c r="D2170" s="141"/>
    </row>
    <row r="2171" spans="4:4">
      <c r="D2171" s="141"/>
    </row>
    <row r="2172" spans="4:4">
      <c r="D2172" s="141"/>
    </row>
    <row r="2173" spans="4:4">
      <c r="D2173" s="141"/>
    </row>
    <row r="2174" spans="4:4">
      <c r="D2174" s="141"/>
    </row>
    <row r="2175" spans="4:4">
      <c r="D2175" s="141"/>
    </row>
    <row r="2176" spans="4:4">
      <c r="D2176" s="141"/>
    </row>
    <row r="2177" spans="4:4">
      <c r="D2177" s="141"/>
    </row>
    <row r="2178" spans="4:4">
      <c r="D2178" s="141"/>
    </row>
    <row r="2179" spans="4:4">
      <c r="D2179" s="141"/>
    </row>
    <row r="2180" spans="4:4">
      <c r="D2180" s="141"/>
    </row>
    <row r="2181" spans="4:4">
      <c r="D2181" s="141"/>
    </row>
    <row r="2182" spans="4:4">
      <c r="D2182" s="141"/>
    </row>
    <row r="2183" spans="4:4">
      <c r="D2183" s="141"/>
    </row>
    <row r="2184" spans="4:4">
      <c r="D2184" s="141"/>
    </row>
    <row r="2185" spans="4:4">
      <c r="D2185" s="141"/>
    </row>
    <row r="2186" spans="4:4">
      <c r="D2186" s="141"/>
    </row>
    <row r="2187" spans="4:4">
      <c r="D2187" s="141"/>
    </row>
    <row r="2188" spans="4:4">
      <c r="D2188" s="141"/>
    </row>
    <row r="2189" spans="4:4">
      <c r="D2189" s="141"/>
    </row>
    <row r="2190" spans="4:4">
      <c r="D2190" s="141"/>
    </row>
    <row r="2191" spans="4:4">
      <c r="D2191" s="141"/>
    </row>
    <row r="2192" spans="4:4">
      <c r="D2192" s="141"/>
    </row>
    <row r="2193" spans="4:4">
      <c r="D2193" s="141"/>
    </row>
    <row r="2194" spans="4:4">
      <c r="D2194" s="141"/>
    </row>
    <row r="2195" spans="4:4">
      <c r="D2195" s="141"/>
    </row>
    <row r="2196" spans="4:4">
      <c r="D2196" s="141"/>
    </row>
    <row r="2197" spans="4:4">
      <c r="D2197" s="141"/>
    </row>
    <row r="2198" spans="4:4">
      <c r="D2198" s="141"/>
    </row>
    <row r="2199" spans="4:4">
      <c r="D2199" s="141"/>
    </row>
    <row r="2200" spans="4:4">
      <c r="D2200" s="141"/>
    </row>
    <row r="2201" spans="4:4">
      <c r="D2201" s="141"/>
    </row>
    <row r="2202" spans="4:4">
      <c r="D2202" s="141"/>
    </row>
    <row r="2203" spans="4:4">
      <c r="D2203" s="141"/>
    </row>
    <row r="2204" spans="4:4">
      <c r="D2204" s="141"/>
    </row>
    <row r="2205" spans="4:4">
      <c r="D2205" s="141"/>
    </row>
    <row r="2206" spans="4:4">
      <c r="D2206" s="141"/>
    </row>
    <row r="2207" spans="4:4">
      <c r="D2207" s="141"/>
    </row>
    <row r="2208" spans="4:4">
      <c r="D2208" s="141"/>
    </row>
    <row r="2209" spans="4:4">
      <c r="D2209" s="141"/>
    </row>
    <row r="2210" spans="4:4">
      <c r="D2210" s="141"/>
    </row>
    <row r="2211" spans="4:4">
      <c r="D2211" s="141"/>
    </row>
    <row r="2212" spans="4:4">
      <c r="D2212" s="141"/>
    </row>
    <row r="2213" spans="4:4">
      <c r="D2213" s="141"/>
    </row>
    <row r="2214" spans="4:4">
      <c r="D2214" s="141"/>
    </row>
    <row r="2215" spans="4:4">
      <c r="D2215" s="141"/>
    </row>
    <row r="2216" spans="4:4">
      <c r="D2216" s="141"/>
    </row>
    <row r="2217" spans="4:4">
      <c r="D2217" s="141"/>
    </row>
    <row r="2218" spans="4:4">
      <c r="D2218" s="141"/>
    </row>
    <row r="2219" spans="4:4">
      <c r="D2219" s="141"/>
    </row>
    <row r="2220" spans="4:4">
      <c r="D2220" s="141"/>
    </row>
    <row r="2221" spans="4:4">
      <c r="D2221" s="141"/>
    </row>
    <row r="2222" spans="4:4">
      <c r="D2222" s="141"/>
    </row>
    <row r="2223" spans="4:4">
      <c r="D2223" s="141"/>
    </row>
    <row r="2224" spans="4:4">
      <c r="D2224" s="141"/>
    </row>
    <row r="2225" spans="4:4">
      <c r="D2225" s="141"/>
    </row>
    <row r="2226" spans="4:4">
      <c r="D2226" s="141"/>
    </row>
    <row r="2227" spans="4:4">
      <c r="D2227" s="141"/>
    </row>
    <row r="2228" spans="4:4">
      <c r="D2228" s="141"/>
    </row>
    <row r="2229" spans="4:4">
      <c r="D2229" s="141"/>
    </row>
    <row r="2230" spans="4:4">
      <c r="D2230" s="141"/>
    </row>
    <row r="2231" spans="4:4">
      <c r="D2231" s="141"/>
    </row>
    <row r="2232" spans="4:4">
      <c r="D2232" s="141"/>
    </row>
    <row r="2233" spans="4:4">
      <c r="D2233" s="141"/>
    </row>
    <row r="2234" spans="4:4">
      <c r="D2234" s="141"/>
    </row>
    <row r="2235" spans="4:4">
      <c r="D2235" s="141"/>
    </row>
    <row r="2236" spans="4:4">
      <c r="D2236" s="141"/>
    </row>
    <row r="2237" spans="4:4">
      <c r="D2237" s="141"/>
    </row>
    <row r="2238" spans="4:4">
      <c r="D2238" s="141"/>
    </row>
    <row r="2239" spans="4:4">
      <c r="D2239" s="141"/>
    </row>
    <row r="2240" spans="4:4">
      <c r="D2240" s="141"/>
    </row>
    <row r="2241" spans="4:4">
      <c r="D2241" s="141"/>
    </row>
    <row r="2242" spans="4:4">
      <c r="D2242" s="141"/>
    </row>
    <row r="2243" spans="4:4">
      <c r="D2243" s="141"/>
    </row>
    <row r="2244" spans="4:4">
      <c r="D2244" s="141"/>
    </row>
    <row r="2245" spans="4:4">
      <c r="D2245" s="141"/>
    </row>
    <row r="2246" spans="4:4">
      <c r="D2246" s="141"/>
    </row>
    <row r="2247" spans="4:4">
      <c r="D2247" s="141"/>
    </row>
    <row r="2248" spans="4:4">
      <c r="D2248" s="141"/>
    </row>
    <row r="2249" spans="4:4">
      <c r="D2249" s="141"/>
    </row>
    <row r="2250" spans="4:4">
      <c r="D2250" s="141"/>
    </row>
    <row r="2251" spans="4:4">
      <c r="D2251" s="141"/>
    </row>
    <row r="2252" spans="4:4">
      <c r="D2252" s="141"/>
    </row>
    <row r="2253" spans="4:4">
      <c r="D2253" s="141"/>
    </row>
    <row r="2254" spans="4:4">
      <c r="D2254" s="141"/>
    </row>
    <row r="2255" spans="4:4">
      <c r="D2255" s="141"/>
    </row>
    <row r="2256" spans="4:4">
      <c r="D2256" s="141"/>
    </row>
    <row r="2257" spans="4:4">
      <c r="D2257" s="141"/>
    </row>
    <row r="2258" spans="4:4">
      <c r="D2258" s="141"/>
    </row>
    <row r="2259" spans="4:4">
      <c r="D2259" s="141"/>
    </row>
    <row r="2260" spans="4:4">
      <c r="D2260" s="141"/>
    </row>
    <row r="2261" spans="4:4">
      <c r="D2261" s="141"/>
    </row>
    <row r="2262" spans="4:4">
      <c r="D2262" s="141"/>
    </row>
    <row r="2263" spans="4:4">
      <c r="D2263" s="141"/>
    </row>
    <row r="2264" spans="4:4">
      <c r="D2264" s="141"/>
    </row>
    <row r="2265" spans="4:4">
      <c r="D2265" s="141"/>
    </row>
    <row r="2266" spans="4:4">
      <c r="D2266" s="141"/>
    </row>
    <row r="2267" spans="4:4">
      <c r="D2267" s="141"/>
    </row>
    <row r="2268" spans="4:4">
      <c r="D2268" s="141"/>
    </row>
    <row r="2269" spans="4:4">
      <c r="D2269" s="141"/>
    </row>
    <row r="2270" spans="4:4">
      <c r="D2270" s="141"/>
    </row>
    <row r="2271" spans="4:4">
      <c r="D2271" s="141"/>
    </row>
    <row r="2272" spans="4:4">
      <c r="D2272" s="141"/>
    </row>
    <row r="2273" spans="4:4">
      <c r="D2273" s="141"/>
    </row>
    <row r="2274" spans="4:4">
      <c r="D2274" s="141"/>
    </row>
    <row r="2275" spans="4:4">
      <c r="D2275" s="141"/>
    </row>
    <row r="2276" spans="4:4">
      <c r="D2276" s="141"/>
    </row>
    <row r="2277" spans="4:4">
      <c r="D2277" s="141"/>
    </row>
    <row r="2278" spans="4:4">
      <c r="D2278" s="141"/>
    </row>
    <row r="2279" spans="4:4">
      <c r="D2279" s="141"/>
    </row>
    <row r="2280" spans="4:4">
      <c r="D2280" s="141"/>
    </row>
    <row r="2281" spans="4:4">
      <c r="D2281" s="141"/>
    </row>
    <row r="2282" spans="4:4">
      <c r="D2282" s="141"/>
    </row>
    <row r="2283" spans="4:4">
      <c r="D2283" s="141"/>
    </row>
    <row r="2284" spans="4:4">
      <c r="D2284" s="141"/>
    </row>
    <row r="2285" spans="4:4">
      <c r="D2285" s="141"/>
    </row>
    <row r="2286" spans="4:4">
      <c r="D2286" s="141"/>
    </row>
    <row r="2287" spans="4:4">
      <c r="D2287" s="141"/>
    </row>
    <row r="2288" spans="4:4">
      <c r="D2288" s="141"/>
    </row>
    <row r="2289" spans="4:4">
      <c r="D2289" s="141"/>
    </row>
    <row r="2290" spans="4:4">
      <c r="D2290" s="141"/>
    </row>
    <row r="2291" spans="4:4">
      <c r="D2291" s="141"/>
    </row>
    <row r="2292" spans="4:4">
      <c r="D2292" s="141"/>
    </row>
    <row r="2293" spans="4:4">
      <c r="D2293" s="141"/>
    </row>
    <row r="2294" spans="4:4">
      <c r="D2294" s="141"/>
    </row>
    <row r="2295" spans="4:4">
      <c r="D2295" s="141"/>
    </row>
    <row r="2296" spans="4:4">
      <c r="D2296" s="141"/>
    </row>
    <row r="2297" spans="4:4">
      <c r="D2297" s="141"/>
    </row>
    <row r="2298" spans="4:4">
      <c r="D2298" s="141"/>
    </row>
    <row r="2299" spans="4:4">
      <c r="D2299" s="141"/>
    </row>
    <row r="2300" spans="4:4">
      <c r="D2300" s="141"/>
    </row>
    <row r="2301" spans="4:4">
      <c r="D2301" s="141"/>
    </row>
    <row r="2302" spans="4:4">
      <c r="D2302" s="141"/>
    </row>
    <row r="2303" spans="4:4">
      <c r="D2303" s="141"/>
    </row>
    <row r="2304" spans="4:4">
      <c r="D2304" s="141"/>
    </row>
    <row r="2305" spans="4:4">
      <c r="D2305" s="141"/>
    </row>
    <row r="2306" spans="4:4">
      <c r="D2306" s="141"/>
    </row>
    <row r="2307" spans="4:4">
      <c r="D2307" s="141"/>
    </row>
    <row r="2308" spans="4:4">
      <c r="D2308" s="141"/>
    </row>
    <row r="2309" spans="4:4">
      <c r="D2309" s="141"/>
    </row>
    <row r="2310" spans="4:4">
      <c r="D2310" s="141"/>
    </row>
    <row r="2311" spans="4:4">
      <c r="D2311" s="141"/>
    </row>
    <row r="2312" spans="4:4">
      <c r="D2312" s="141"/>
    </row>
    <row r="2313" spans="4:4">
      <c r="D2313" s="141"/>
    </row>
    <row r="2314" spans="4:4">
      <c r="D2314" s="141"/>
    </row>
    <row r="2315" spans="4:4">
      <c r="D2315" s="141"/>
    </row>
    <row r="2316" spans="4:4">
      <c r="D2316" s="141"/>
    </row>
    <row r="2317" spans="4:4">
      <c r="D2317" s="141"/>
    </row>
    <row r="2318" spans="4:4">
      <c r="D2318" s="141"/>
    </row>
    <row r="2319" spans="4:4">
      <c r="D2319" s="141"/>
    </row>
    <row r="2320" spans="4:4">
      <c r="D2320" s="141"/>
    </row>
    <row r="2321" spans="4:4">
      <c r="D2321" s="141"/>
    </row>
    <row r="2322" spans="4:4">
      <c r="D2322" s="141"/>
    </row>
    <row r="2323" spans="4:4">
      <c r="D2323" s="141"/>
    </row>
    <row r="2324" spans="4:4">
      <c r="D2324" s="141"/>
    </row>
    <row r="2325" spans="4:4">
      <c r="D2325" s="141"/>
    </row>
    <row r="2326" spans="4:4">
      <c r="D2326" s="141"/>
    </row>
    <row r="2327" spans="4:4">
      <c r="D2327" s="141"/>
    </row>
    <row r="2328" spans="4:4">
      <c r="D2328" s="141"/>
    </row>
    <row r="2329" spans="4:4">
      <c r="D2329" s="141"/>
    </row>
    <row r="2330" spans="4:4">
      <c r="D2330" s="141"/>
    </row>
    <row r="2331" spans="4:4">
      <c r="D2331" s="141"/>
    </row>
    <row r="2332" spans="4:4">
      <c r="D2332" s="141"/>
    </row>
    <row r="2333" spans="4:4">
      <c r="D2333" s="141"/>
    </row>
    <row r="2334" spans="4:4">
      <c r="D2334" s="141"/>
    </row>
    <row r="2335" spans="4:4">
      <c r="D2335" s="141"/>
    </row>
    <row r="2336" spans="4:4">
      <c r="D2336" s="141"/>
    </row>
    <row r="2337" spans="4:4">
      <c r="D2337" s="141"/>
    </row>
    <row r="2338" spans="4:4">
      <c r="D2338" s="141"/>
    </row>
    <row r="2339" spans="4:4">
      <c r="D2339" s="141"/>
    </row>
    <row r="2340" spans="4:4">
      <c r="D2340" s="141"/>
    </row>
    <row r="2341" spans="4:4">
      <c r="D2341" s="141"/>
    </row>
    <row r="2342" spans="4:4">
      <c r="D2342" s="141"/>
    </row>
    <row r="2343" spans="4:4">
      <c r="D2343" s="141"/>
    </row>
    <row r="2344" spans="4:4">
      <c r="D2344" s="141"/>
    </row>
    <row r="2345" spans="4:4">
      <c r="D2345" s="141"/>
    </row>
    <row r="2346" spans="4:4">
      <c r="D2346" s="141"/>
    </row>
    <row r="2347" spans="4:4">
      <c r="D2347" s="141"/>
    </row>
    <row r="2348" spans="4:4">
      <c r="D2348" s="141"/>
    </row>
    <row r="2349" spans="4:4">
      <c r="D2349" s="141"/>
    </row>
    <row r="2350" spans="4:4">
      <c r="D2350" s="141"/>
    </row>
    <row r="2351" spans="4:4">
      <c r="D2351" s="141"/>
    </row>
    <row r="2352" spans="4:4">
      <c r="D2352" s="141"/>
    </row>
    <row r="2353" spans="4:4">
      <c r="D2353" s="141"/>
    </row>
    <row r="2354" spans="4:4">
      <c r="D2354" s="141"/>
    </row>
    <row r="2355" spans="4:4">
      <c r="D2355" s="141"/>
    </row>
    <row r="2356" spans="4:4">
      <c r="D2356" s="141"/>
    </row>
    <row r="2357" spans="4:4">
      <c r="D2357" s="141"/>
    </row>
    <row r="2358" spans="4:4">
      <c r="D2358" s="141"/>
    </row>
    <row r="2359" spans="4:4">
      <c r="D2359" s="141"/>
    </row>
    <row r="2360" spans="4:4">
      <c r="D2360" s="141"/>
    </row>
    <row r="2361" spans="4:4">
      <c r="D2361" s="141"/>
    </row>
    <row r="2362" spans="4:4">
      <c r="D2362" s="141"/>
    </row>
    <row r="2363" spans="4:4">
      <c r="D2363" s="141"/>
    </row>
    <row r="2364" spans="4:4">
      <c r="D2364" s="141"/>
    </row>
    <row r="2365" spans="4:4">
      <c r="D2365" s="141"/>
    </row>
    <row r="2366" spans="4:4">
      <c r="D2366" s="141"/>
    </row>
    <row r="2367" spans="4:4">
      <c r="D2367" s="141"/>
    </row>
    <row r="2368" spans="4:4">
      <c r="D2368" s="141"/>
    </row>
    <row r="2369" spans="4:4">
      <c r="D2369" s="141"/>
    </row>
    <row r="2370" spans="4:4">
      <c r="D2370" s="141"/>
    </row>
    <row r="2371" spans="4:4">
      <c r="D2371" s="141"/>
    </row>
    <row r="2372" spans="4:4">
      <c r="D2372" s="141"/>
    </row>
    <row r="2373" spans="4:4">
      <c r="D2373" s="141"/>
    </row>
    <row r="2374" spans="4:4">
      <c r="D2374" s="141"/>
    </row>
    <row r="2375" spans="4:4">
      <c r="D2375" s="141"/>
    </row>
    <row r="2376" spans="4:4">
      <c r="D2376" s="141"/>
    </row>
    <row r="2377" spans="4:4">
      <c r="D2377" s="141"/>
    </row>
    <row r="2378" spans="4:4">
      <c r="D2378" s="141"/>
    </row>
    <row r="2379" spans="4:4">
      <c r="D2379" s="141"/>
    </row>
    <row r="2380" spans="4:4">
      <c r="D2380" s="141"/>
    </row>
    <row r="2381" spans="4:4">
      <c r="D2381" s="141"/>
    </row>
    <row r="2382" spans="4:4">
      <c r="D2382" s="141"/>
    </row>
    <row r="2383" spans="4:4">
      <c r="D2383" s="141"/>
    </row>
    <row r="2384" spans="4:4">
      <c r="D2384" s="141"/>
    </row>
    <row r="2385" spans="4:4">
      <c r="D2385" s="141"/>
    </row>
    <row r="2386" spans="4:4">
      <c r="D2386" s="141"/>
    </row>
    <row r="2387" spans="4:4">
      <c r="D2387" s="141"/>
    </row>
    <row r="2388" spans="4:4">
      <c r="D2388" s="141"/>
    </row>
    <row r="2389" spans="4:4">
      <c r="D2389" s="141"/>
    </row>
    <row r="2390" spans="4:4">
      <c r="D2390" s="141"/>
    </row>
    <row r="2391" spans="4:4">
      <c r="D2391" s="141"/>
    </row>
    <row r="2392" spans="4:4">
      <c r="D2392" s="141"/>
    </row>
    <row r="2393" spans="4:4">
      <c r="D2393" s="141"/>
    </row>
    <row r="2394" spans="4:4">
      <c r="D2394" s="141"/>
    </row>
    <row r="2395" spans="4:4">
      <c r="D2395" s="141"/>
    </row>
    <row r="2396" spans="4:4">
      <c r="D2396" s="141"/>
    </row>
    <row r="2397" spans="4:4">
      <c r="D2397" s="141"/>
    </row>
    <row r="2398" spans="4:4">
      <c r="D2398" s="141"/>
    </row>
    <row r="2399" spans="4:4">
      <c r="D2399" s="141"/>
    </row>
    <row r="2400" spans="4:4">
      <c r="D2400" s="141"/>
    </row>
    <row r="2401" spans="4:4">
      <c r="D2401" s="141"/>
    </row>
    <row r="2402" spans="4:4">
      <c r="D2402" s="141"/>
    </row>
    <row r="2403" spans="4:4">
      <c r="D2403" s="141"/>
    </row>
    <row r="2404" spans="4:4">
      <c r="D2404" s="141"/>
    </row>
    <row r="2405" spans="4:4">
      <c r="D2405" s="141"/>
    </row>
    <row r="2406" spans="4:4">
      <c r="D2406" s="141"/>
    </row>
    <row r="2407" spans="4:4">
      <c r="D2407" s="141"/>
    </row>
    <row r="2408" spans="4:4">
      <c r="D2408" s="141"/>
    </row>
    <row r="2409" spans="4:4">
      <c r="D2409" s="141"/>
    </row>
    <row r="2410" spans="4:4">
      <c r="D2410" s="141"/>
    </row>
    <row r="2411" spans="4:4">
      <c r="D2411" s="141"/>
    </row>
    <row r="2412" spans="4:4">
      <c r="D2412" s="141"/>
    </row>
    <row r="2413" spans="4:4">
      <c r="D2413" s="141"/>
    </row>
    <row r="2414" spans="4:4">
      <c r="D2414" s="141"/>
    </row>
    <row r="2415" spans="4:4">
      <c r="D2415" s="141"/>
    </row>
    <row r="2416" spans="4:4">
      <c r="D2416" s="141"/>
    </row>
    <row r="2417" spans="4:4">
      <c r="D2417" s="141"/>
    </row>
    <row r="2418" spans="4:4">
      <c r="D2418" s="141"/>
    </row>
    <row r="2419" spans="4:4">
      <c r="D2419" s="141"/>
    </row>
    <row r="2420" spans="4:4">
      <c r="D2420" s="141"/>
    </row>
    <row r="2421" spans="4:4">
      <c r="D2421" s="141"/>
    </row>
    <row r="2422" spans="4:4">
      <c r="D2422" s="141"/>
    </row>
    <row r="2423" spans="4:4">
      <c r="D2423" s="141"/>
    </row>
    <row r="2424" spans="4:4">
      <c r="D2424" s="141"/>
    </row>
    <row r="2425" spans="4:4">
      <c r="D2425" s="141"/>
    </row>
    <row r="2426" spans="4:4">
      <c r="D2426" s="141"/>
    </row>
    <row r="2427" spans="4:4">
      <c r="D2427" s="141"/>
    </row>
    <row r="2428" spans="4:4">
      <c r="D2428" s="141"/>
    </row>
    <row r="2429" spans="4:4">
      <c r="D2429" s="141"/>
    </row>
    <row r="2430" spans="4:4">
      <c r="D2430" s="141"/>
    </row>
    <row r="2431" spans="4:4">
      <c r="D2431" s="141"/>
    </row>
    <row r="2432" spans="4:4">
      <c r="D2432" s="141"/>
    </row>
    <row r="2433" spans="4:4">
      <c r="D2433" s="141"/>
    </row>
    <row r="2434" spans="4:4">
      <c r="D2434" s="141"/>
    </row>
    <row r="2435" spans="4:4">
      <c r="D2435" s="141"/>
    </row>
    <row r="2436" spans="4:4">
      <c r="D2436" s="141"/>
    </row>
    <row r="2437" spans="4:4">
      <c r="D2437" s="141"/>
    </row>
    <row r="2438" spans="4:4">
      <c r="D2438" s="141"/>
    </row>
    <row r="2439" spans="4:4">
      <c r="D2439" s="141"/>
    </row>
    <row r="2440" spans="4:4">
      <c r="D2440" s="141"/>
    </row>
    <row r="2441" spans="4:4">
      <c r="D2441" s="141"/>
    </row>
    <row r="2442" spans="4:4">
      <c r="D2442" s="141"/>
    </row>
    <row r="2443" spans="4:4">
      <c r="D2443" s="141"/>
    </row>
    <row r="2444" spans="4:4">
      <c r="D2444" s="141"/>
    </row>
    <row r="2445" spans="4:4">
      <c r="D2445" s="141"/>
    </row>
    <row r="2446" spans="4:4">
      <c r="D2446" s="141"/>
    </row>
    <row r="2447" spans="4:4">
      <c r="D2447" s="141"/>
    </row>
    <row r="2448" spans="4:4">
      <c r="D2448" s="141"/>
    </row>
    <row r="2449" spans="4:4">
      <c r="D2449" s="141"/>
    </row>
    <row r="2450" spans="4:4">
      <c r="D2450" s="141"/>
    </row>
    <row r="2451" spans="4:4">
      <c r="D2451" s="141"/>
    </row>
    <row r="2452" spans="4:4">
      <c r="D2452" s="141"/>
    </row>
    <row r="2453" spans="4:4">
      <c r="D2453" s="141"/>
    </row>
    <row r="2454" spans="4:4">
      <c r="D2454" s="141"/>
    </row>
    <row r="2455" spans="4:4">
      <c r="D2455" s="141"/>
    </row>
    <row r="2456" spans="4:4">
      <c r="D2456" s="141"/>
    </row>
    <row r="2457" spans="4:4">
      <c r="D2457" s="141"/>
    </row>
    <row r="2458" spans="4:4">
      <c r="D2458" s="141"/>
    </row>
    <row r="2459" spans="4:4">
      <c r="D2459" s="141"/>
    </row>
    <row r="2460" spans="4:4">
      <c r="D2460" s="141"/>
    </row>
    <row r="2461" spans="4:4">
      <c r="D2461" s="141"/>
    </row>
    <row r="2462" spans="4:4">
      <c r="D2462" s="141"/>
    </row>
    <row r="2463" spans="4:4">
      <c r="D2463" s="141"/>
    </row>
    <row r="2464" spans="4:4">
      <c r="D2464" s="141"/>
    </row>
    <row r="2465" spans="4:4">
      <c r="D2465" s="141"/>
    </row>
    <row r="2466" spans="4:4">
      <c r="D2466" s="141"/>
    </row>
    <row r="2467" spans="4:4">
      <c r="D2467" s="141"/>
    </row>
    <row r="2468" spans="4:4">
      <c r="D2468" s="141"/>
    </row>
    <row r="2469" spans="4:4">
      <c r="D2469" s="141"/>
    </row>
    <row r="2470" spans="4:4">
      <c r="D2470" s="141"/>
    </row>
    <row r="2471" spans="4:4">
      <c r="D2471" s="141"/>
    </row>
    <row r="2472" spans="4:4">
      <c r="D2472" s="141"/>
    </row>
    <row r="2473" spans="4:4">
      <c r="D2473" s="141"/>
    </row>
    <row r="2474" spans="4:4">
      <c r="D2474" s="141"/>
    </row>
    <row r="2475" spans="4:4">
      <c r="D2475" s="141"/>
    </row>
    <row r="2476" spans="4:4">
      <c r="D2476" s="141"/>
    </row>
    <row r="2477" spans="4:4">
      <c r="D2477" s="141"/>
    </row>
    <row r="2478" spans="4:4">
      <c r="D2478" s="141"/>
    </row>
    <row r="2479" spans="4:4">
      <c r="D2479" s="141"/>
    </row>
    <row r="2480" spans="4:4">
      <c r="D2480" s="141"/>
    </row>
    <row r="2481" spans="4:4">
      <c r="D2481" s="141"/>
    </row>
    <row r="2482" spans="4:4">
      <c r="D2482" s="141"/>
    </row>
    <row r="2483" spans="4:4">
      <c r="D2483" s="141"/>
    </row>
    <row r="2484" spans="4:4">
      <c r="D2484" s="141"/>
    </row>
    <row r="2485" spans="4:4">
      <c r="D2485" s="141"/>
    </row>
    <row r="2486" spans="4:4">
      <c r="D2486" s="141"/>
    </row>
    <row r="2487" spans="4:4">
      <c r="D2487" s="141"/>
    </row>
    <row r="2488" spans="4:4">
      <c r="D2488" s="141"/>
    </row>
    <row r="2489" spans="4:4">
      <c r="D2489" s="141"/>
    </row>
    <row r="2490" spans="4:4">
      <c r="D2490" s="141"/>
    </row>
    <row r="2491" spans="4:4">
      <c r="D2491" s="141"/>
    </row>
    <row r="2492" spans="4:4">
      <c r="D2492" s="141"/>
    </row>
    <row r="2493" spans="4:4">
      <c r="D2493" s="141"/>
    </row>
    <row r="2494" spans="4:4">
      <c r="D2494" s="141"/>
    </row>
    <row r="2495" spans="4:4">
      <c r="D2495" s="141"/>
    </row>
    <row r="2496" spans="4:4">
      <c r="D2496" s="141"/>
    </row>
    <row r="2497" spans="4:4">
      <c r="D2497" s="141"/>
    </row>
    <row r="2498" spans="4:4">
      <c r="D2498" s="141"/>
    </row>
    <row r="2499" spans="4:4">
      <c r="D2499" s="141"/>
    </row>
    <row r="2500" spans="4:4">
      <c r="D2500" s="141"/>
    </row>
    <row r="2501" spans="4:4">
      <c r="D2501" s="141"/>
    </row>
    <row r="2502" spans="4:4">
      <c r="D2502" s="141"/>
    </row>
    <row r="2503" spans="4:4">
      <c r="D2503" s="141"/>
    </row>
    <row r="2504" spans="4:4">
      <c r="D2504" s="141"/>
    </row>
    <row r="2505" spans="4:4">
      <c r="D2505" s="141"/>
    </row>
    <row r="2506" spans="4:4">
      <c r="D2506" s="141"/>
    </row>
    <row r="2507" spans="4:4">
      <c r="D2507" s="141"/>
    </row>
    <row r="2508" spans="4:4">
      <c r="D2508" s="141"/>
    </row>
    <row r="2509" spans="4:4">
      <c r="D2509" s="141"/>
    </row>
    <row r="2510" spans="4:4">
      <c r="D2510" s="141"/>
    </row>
    <row r="2511" spans="4:4">
      <c r="D2511" s="141"/>
    </row>
    <row r="2512" spans="4:4">
      <c r="D2512" s="141"/>
    </row>
    <row r="2513" spans="4:4">
      <c r="D2513" s="141"/>
    </row>
    <row r="2514" spans="4:4">
      <c r="D2514" s="141"/>
    </row>
    <row r="2515" spans="4:4">
      <c r="D2515" s="141"/>
    </row>
    <row r="2516" spans="4:4">
      <c r="D2516" s="141"/>
    </row>
    <row r="2517" spans="4:4">
      <c r="D2517" s="141"/>
    </row>
    <row r="2518" spans="4:4">
      <c r="D2518" s="141"/>
    </row>
    <row r="2519" spans="4:4">
      <c r="D2519" s="141"/>
    </row>
    <row r="2520" spans="4:4">
      <c r="D2520" s="141"/>
    </row>
    <row r="2521" spans="4:4">
      <c r="D2521" s="141"/>
    </row>
    <row r="2522" spans="4:4">
      <c r="D2522" s="141"/>
    </row>
    <row r="2523" spans="4:4">
      <c r="D2523" s="141"/>
    </row>
    <row r="2524" spans="4:4">
      <c r="D2524" s="141"/>
    </row>
    <row r="2525" spans="4:4">
      <c r="D2525" s="141"/>
    </row>
    <row r="2526" spans="4:4">
      <c r="D2526" s="141"/>
    </row>
    <row r="2527" spans="4:4">
      <c r="D2527" s="141"/>
    </row>
    <row r="2528" spans="4:4">
      <c r="D2528" s="141"/>
    </row>
    <row r="2529" spans="4:4">
      <c r="D2529" s="141"/>
    </row>
    <row r="2530" spans="4:4">
      <c r="D2530" s="141"/>
    </row>
    <row r="2531" spans="4:4">
      <c r="D2531" s="141"/>
    </row>
    <row r="2532" spans="4:4">
      <c r="D2532" s="141"/>
    </row>
    <row r="2533" spans="4:4">
      <c r="D2533" s="141"/>
    </row>
    <row r="2534" spans="4:4">
      <c r="D2534" s="141"/>
    </row>
    <row r="2535" spans="4:4">
      <c r="D2535" s="141"/>
    </row>
    <row r="2536" spans="4:4">
      <c r="D2536" s="141"/>
    </row>
    <row r="2537" spans="4:4">
      <c r="D2537" s="141"/>
    </row>
    <row r="2538" spans="4:4">
      <c r="D2538" s="141"/>
    </row>
    <row r="2539" spans="4:4">
      <c r="D2539" s="141"/>
    </row>
    <row r="2540" spans="4:4">
      <c r="D2540" s="141"/>
    </row>
    <row r="2541" spans="4:4">
      <c r="D2541" s="141"/>
    </row>
    <row r="2542" spans="4:4">
      <c r="D2542" s="141"/>
    </row>
    <row r="2543" spans="4:4">
      <c r="D2543" s="141"/>
    </row>
    <row r="2544" spans="4:4">
      <c r="D2544" s="141"/>
    </row>
    <row r="2545" spans="4:4">
      <c r="D2545" s="141"/>
    </row>
    <row r="2546" spans="4:4">
      <c r="D2546" s="141"/>
    </row>
    <row r="2547" spans="4:4">
      <c r="D2547" s="141"/>
    </row>
    <row r="2548" spans="4:4">
      <c r="D2548" s="141"/>
    </row>
    <row r="2549" spans="4:4">
      <c r="D2549" s="141"/>
    </row>
    <row r="2550" spans="4:4">
      <c r="D2550" s="141"/>
    </row>
    <row r="2551" spans="4:4">
      <c r="D2551" s="141"/>
    </row>
    <row r="2552" spans="4:4">
      <c r="D2552" s="141"/>
    </row>
    <row r="2553" spans="4:4">
      <c r="D2553" s="141"/>
    </row>
    <row r="2554" spans="4:4">
      <c r="D2554" s="141"/>
    </row>
    <row r="2555" spans="4:4">
      <c r="D2555" s="141"/>
    </row>
    <row r="2556" spans="4:4">
      <c r="D2556" s="141"/>
    </row>
    <row r="2557" spans="4:4">
      <c r="D2557" s="141"/>
    </row>
    <row r="2558" spans="4:4">
      <c r="D2558" s="141"/>
    </row>
    <row r="2559" spans="4:4">
      <c r="D2559" s="141"/>
    </row>
    <row r="2560" spans="4:4">
      <c r="D2560" s="141"/>
    </row>
    <row r="2561" spans="4:4">
      <c r="D2561" s="141"/>
    </row>
    <row r="2562" spans="4:4">
      <c r="D2562" s="141"/>
    </row>
    <row r="2563" spans="4:4">
      <c r="D2563" s="141"/>
    </row>
    <row r="2564" spans="4:4">
      <c r="D2564" s="141"/>
    </row>
    <row r="2565" spans="4:4">
      <c r="D2565" s="141"/>
    </row>
    <row r="2566" spans="4:4">
      <c r="D2566" s="141"/>
    </row>
    <row r="2567" spans="4:4">
      <c r="D2567" s="141"/>
    </row>
    <row r="2568" spans="4:4">
      <c r="D2568" s="141"/>
    </row>
    <row r="2569" spans="4:4">
      <c r="D2569" s="141"/>
    </row>
    <row r="2570" spans="4:4">
      <c r="D2570" s="141"/>
    </row>
    <row r="2571" spans="4:4">
      <c r="D2571" s="141"/>
    </row>
    <row r="2572" spans="4:4">
      <c r="D2572" s="141"/>
    </row>
    <row r="2573" spans="4:4">
      <c r="D2573" s="141"/>
    </row>
    <row r="2574" spans="4:4">
      <c r="D2574" s="141"/>
    </row>
    <row r="2575" spans="4:4">
      <c r="D2575" s="141"/>
    </row>
    <row r="2576" spans="4:4">
      <c r="D2576" s="141"/>
    </row>
    <row r="2577" spans="4:4">
      <c r="D2577" s="141"/>
    </row>
    <row r="2578" spans="4:4">
      <c r="D2578" s="141"/>
    </row>
    <row r="2579" spans="4:4">
      <c r="D2579" s="141"/>
    </row>
    <row r="2580" spans="4:4">
      <c r="D2580" s="141"/>
    </row>
    <row r="2581" spans="4:4">
      <c r="D2581" s="141"/>
    </row>
    <row r="2582" spans="4:4">
      <c r="D2582" s="141"/>
    </row>
    <row r="2583" spans="4:4">
      <c r="D2583" s="141"/>
    </row>
    <row r="2584" spans="4:4">
      <c r="D2584" s="141"/>
    </row>
    <row r="2585" spans="4:4">
      <c r="D2585" s="141"/>
    </row>
    <row r="2586" spans="4:4">
      <c r="D2586" s="141"/>
    </row>
    <row r="2587" spans="4:4">
      <c r="D2587" s="141"/>
    </row>
    <row r="2588" spans="4:4">
      <c r="D2588" s="141"/>
    </row>
    <row r="2589" spans="4:4">
      <c r="D2589" s="141"/>
    </row>
    <row r="2590" spans="4:4">
      <c r="D2590" s="141"/>
    </row>
    <row r="2591" spans="4:4">
      <c r="D2591" s="141"/>
    </row>
    <row r="2592" spans="4:4">
      <c r="D2592" s="141"/>
    </row>
    <row r="2593" spans="4:4">
      <c r="D2593" s="141"/>
    </row>
    <row r="2594" spans="4:4">
      <c r="D2594" s="141"/>
    </row>
    <row r="2595" spans="4:4">
      <c r="D2595" s="141"/>
    </row>
    <row r="2596" spans="4:4">
      <c r="D2596" s="141"/>
    </row>
    <row r="2597" spans="4:4">
      <c r="D2597" s="141"/>
    </row>
    <row r="2598" spans="4:4">
      <c r="D2598" s="141"/>
    </row>
    <row r="2599" spans="4:4">
      <c r="D2599" s="141"/>
    </row>
    <row r="2600" spans="4:4">
      <c r="D2600" s="141"/>
    </row>
    <row r="2601" spans="4:4">
      <c r="D2601" s="141"/>
    </row>
    <row r="2602" spans="4:4">
      <c r="D2602" s="141"/>
    </row>
    <row r="2603" spans="4:4">
      <c r="D2603" s="141"/>
    </row>
    <row r="2604" spans="4:4">
      <c r="D2604" s="141"/>
    </row>
    <row r="2605" spans="4:4">
      <c r="D2605" s="141"/>
    </row>
    <row r="2606" spans="4:4">
      <c r="D2606" s="141"/>
    </row>
    <row r="2607" spans="4:4">
      <c r="D2607" s="141"/>
    </row>
    <row r="2608" spans="4:4">
      <c r="D2608" s="141"/>
    </row>
    <row r="2609" spans="4:4">
      <c r="D2609" s="141"/>
    </row>
    <row r="2610" spans="4:4">
      <c r="D2610" s="141"/>
    </row>
    <row r="2611" spans="4:4">
      <c r="D2611" s="141"/>
    </row>
    <row r="2612" spans="4:4">
      <c r="D2612" s="141"/>
    </row>
    <row r="2613" spans="4:4">
      <c r="D2613" s="141"/>
    </row>
    <row r="2614" spans="4:4">
      <c r="D2614" s="141"/>
    </row>
    <row r="2615" spans="4:4">
      <c r="D2615" s="141"/>
    </row>
    <row r="2616" spans="4:4">
      <c r="D2616" s="141"/>
    </row>
    <row r="2617" spans="4:4">
      <c r="D2617" s="141"/>
    </row>
    <row r="2618" spans="4:4">
      <c r="D2618" s="141"/>
    </row>
    <row r="2619" spans="4:4">
      <c r="D2619" s="141"/>
    </row>
    <row r="2620" spans="4:4">
      <c r="D2620" s="141"/>
    </row>
    <row r="2621" spans="4:4">
      <c r="D2621" s="141"/>
    </row>
    <row r="2622" spans="4:4">
      <c r="D2622" s="141"/>
    </row>
    <row r="2623" spans="4:4">
      <c r="D2623" s="141"/>
    </row>
    <row r="2624" spans="4:4">
      <c r="D2624" s="141"/>
    </row>
    <row r="2625" spans="4:4">
      <c r="D2625" s="141"/>
    </row>
    <row r="2626" spans="4:4">
      <c r="D2626" s="141"/>
    </row>
    <row r="2627" spans="4:4">
      <c r="D2627" s="141"/>
    </row>
    <row r="2628" spans="4:4">
      <c r="D2628" s="141"/>
    </row>
    <row r="2629" spans="4:4">
      <c r="D2629" s="141"/>
    </row>
    <row r="2630" spans="4:4">
      <c r="D2630" s="141"/>
    </row>
    <row r="2631" spans="4:4">
      <c r="D2631" s="141"/>
    </row>
    <row r="2632" spans="4:4">
      <c r="D2632" s="141"/>
    </row>
    <row r="2633" spans="4:4">
      <c r="D2633" s="141"/>
    </row>
    <row r="2634" spans="4:4">
      <c r="D2634" s="141"/>
    </row>
    <row r="2635" spans="4:4">
      <c r="D2635" s="141"/>
    </row>
    <row r="2636" spans="4:4">
      <c r="D2636" s="141"/>
    </row>
    <row r="2637" spans="4:4">
      <c r="D2637" s="141"/>
    </row>
    <row r="2638" spans="4:4">
      <c r="D2638" s="141"/>
    </row>
    <row r="2639" spans="4:4">
      <c r="D2639" s="141"/>
    </row>
    <row r="2640" spans="4:4">
      <c r="D2640" s="141"/>
    </row>
    <row r="2641" spans="4:4">
      <c r="D2641" s="141"/>
    </row>
    <row r="2642" spans="4:4">
      <c r="D2642" s="141"/>
    </row>
    <row r="2643" spans="4:4">
      <c r="D2643" s="141"/>
    </row>
    <row r="2644" spans="4:4">
      <c r="D2644" s="141"/>
    </row>
    <row r="2645" spans="4:4">
      <c r="D2645" s="141"/>
    </row>
    <row r="2646" spans="4:4">
      <c r="D2646" s="141"/>
    </row>
    <row r="2647" spans="4:4">
      <c r="D2647" s="141"/>
    </row>
    <row r="2648" spans="4:4">
      <c r="D2648" s="141"/>
    </row>
    <row r="2649" spans="4:4">
      <c r="D2649" s="141"/>
    </row>
    <row r="2650" spans="4:4">
      <c r="D2650" s="141"/>
    </row>
    <row r="2651" spans="4:4">
      <c r="D2651" s="141"/>
    </row>
    <row r="2652" spans="4:4">
      <c r="D2652" s="141"/>
    </row>
    <row r="2653" spans="4:4">
      <c r="D2653" s="141"/>
    </row>
    <row r="2654" spans="4:4">
      <c r="D2654" s="141"/>
    </row>
    <row r="2655" spans="4:4">
      <c r="D2655" s="141"/>
    </row>
    <row r="2656" spans="4:4">
      <c r="D2656" s="141"/>
    </row>
    <row r="2657" spans="4:4">
      <c r="D2657" s="141"/>
    </row>
    <row r="2658" spans="4:4">
      <c r="D2658" s="141"/>
    </row>
    <row r="2659" spans="4:4">
      <c r="D2659" s="141"/>
    </row>
    <row r="2660" spans="4:4">
      <c r="D2660" s="141"/>
    </row>
    <row r="2661" spans="4:4">
      <c r="D2661" s="141"/>
    </row>
    <row r="2662" spans="4:4">
      <c r="D2662" s="141"/>
    </row>
    <row r="2663" spans="4:4">
      <c r="D2663" s="141"/>
    </row>
    <row r="2664" spans="4:4">
      <c r="D2664" s="141"/>
    </row>
    <row r="2665" spans="4:4">
      <c r="D2665" s="141"/>
    </row>
    <row r="2666" spans="4:4">
      <c r="D2666" s="141"/>
    </row>
    <row r="2667" spans="4:4">
      <c r="D2667" s="141"/>
    </row>
    <row r="2668" spans="4:4">
      <c r="D2668" s="141"/>
    </row>
    <row r="2669" spans="4:4">
      <c r="D2669" s="141"/>
    </row>
    <row r="2670" spans="4:4">
      <c r="D2670" s="141"/>
    </row>
    <row r="2671" spans="4:4">
      <c r="D2671" s="141"/>
    </row>
    <row r="2672" spans="4:4">
      <c r="D2672" s="141"/>
    </row>
    <row r="2673" spans="4:4">
      <c r="D2673" s="141"/>
    </row>
    <row r="2674" spans="4:4">
      <c r="D2674" s="141"/>
    </row>
    <row r="2675" spans="4:4">
      <c r="D2675" s="141"/>
    </row>
    <row r="2676" spans="4:4">
      <c r="D2676" s="141"/>
    </row>
    <row r="2677" spans="4:4">
      <c r="D2677" s="141"/>
    </row>
    <row r="2678" spans="4:4">
      <c r="D2678" s="141"/>
    </row>
    <row r="2679" spans="4:4">
      <c r="D2679" s="141"/>
    </row>
    <row r="2680" spans="4:4">
      <c r="D2680" s="141"/>
    </row>
    <row r="2681" spans="4:4">
      <c r="D2681" s="141"/>
    </row>
    <row r="2682" spans="4:4">
      <c r="D2682" s="141"/>
    </row>
    <row r="2683" spans="4:4">
      <c r="D2683" s="141"/>
    </row>
    <row r="2684" spans="4:4">
      <c r="D2684" s="141"/>
    </row>
    <row r="2685" spans="4:4">
      <c r="D2685" s="141"/>
    </row>
    <row r="2686" spans="4:4">
      <c r="D2686" s="141"/>
    </row>
    <row r="2687" spans="4:4">
      <c r="D2687" s="141"/>
    </row>
    <row r="2688" spans="4:4">
      <c r="D2688" s="141"/>
    </row>
    <row r="2689" spans="4:4">
      <c r="D2689" s="141"/>
    </row>
    <row r="2690" spans="4:4">
      <c r="D2690" s="141"/>
    </row>
    <row r="2691" spans="4:4">
      <c r="D2691" s="141"/>
    </row>
    <row r="2692" spans="4:4">
      <c r="D2692" s="141"/>
    </row>
    <row r="2693" spans="4:4">
      <c r="D2693" s="141"/>
    </row>
    <row r="2694" spans="4:4">
      <c r="D2694" s="141"/>
    </row>
    <row r="2695" spans="4:4">
      <c r="D2695" s="141"/>
    </row>
    <row r="2696" spans="4:4">
      <c r="D2696" s="141"/>
    </row>
    <row r="2697" spans="4:4">
      <c r="D2697" s="141"/>
    </row>
    <row r="2698" spans="4:4">
      <c r="D2698" s="141"/>
    </row>
    <row r="2699" spans="4:4">
      <c r="D2699" s="141"/>
    </row>
    <row r="2700" spans="4:4">
      <c r="D2700" s="141"/>
    </row>
    <row r="2701" spans="4:4">
      <c r="D2701" s="141"/>
    </row>
    <row r="2702" spans="4:4">
      <c r="D2702" s="141"/>
    </row>
    <row r="2703" spans="4:4">
      <c r="D2703" s="141"/>
    </row>
    <row r="2704" spans="4:4">
      <c r="D2704" s="141"/>
    </row>
    <row r="2705" spans="4:4">
      <c r="D2705" s="141"/>
    </row>
    <row r="2706" spans="4:4">
      <c r="D2706" s="141"/>
    </row>
    <row r="2707" spans="4:4">
      <c r="D2707" s="141"/>
    </row>
    <row r="2708" spans="4:4">
      <c r="D2708" s="141"/>
    </row>
    <row r="2709" spans="4:4">
      <c r="D2709" s="141"/>
    </row>
    <row r="2710" spans="4:4">
      <c r="D2710" s="141"/>
    </row>
    <row r="2711" spans="4:4">
      <c r="D2711" s="141"/>
    </row>
    <row r="2712" spans="4:4">
      <c r="D2712" s="141"/>
    </row>
    <row r="2713" spans="4:4">
      <c r="D2713" s="141"/>
    </row>
    <row r="2714" spans="4:4">
      <c r="D2714" s="141"/>
    </row>
    <row r="2715" spans="4:4">
      <c r="D2715" s="141"/>
    </row>
    <row r="2716" spans="4:4">
      <c r="D2716" s="141"/>
    </row>
    <row r="2717" spans="4:4">
      <c r="D2717" s="141"/>
    </row>
    <row r="2718" spans="4:4">
      <c r="D2718" s="141"/>
    </row>
    <row r="2719" spans="4:4">
      <c r="D2719" s="141"/>
    </row>
    <row r="2720" spans="4:4">
      <c r="D2720" s="141"/>
    </row>
    <row r="2721" spans="4:4">
      <c r="D2721" s="141"/>
    </row>
    <row r="2722" spans="4:4">
      <c r="D2722" s="141"/>
    </row>
    <row r="2723" spans="4:4">
      <c r="D2723" s="141"/>
    </row>
    <row r="2724" spans="4:4">
      <c r="D2724" s="141"/>
    </row>
    <row r="2725" spans="4:4">
      <c r="D2725" s="141"/>
    </row>
    <row r="2726" spans="4:4">
      <c r="D2726" s="141"/>
    </row>
    <row r="2727" spans="4:4">
      <c r="D2727" s="141"/>
    </row>
    <row r="2728" spans="4:4">
      <c r="D2728" s="141"/>
    </row>
    <row r="2729" spans="4:4">
      <c r="D2729" s="141"/>
    </row>
    <row r="2730" spans="4:4">
      <c r="D2730" s="141"/>
    </row>
    <row r="2731" spans="4:4">
      <c r="D2731" s="141"/>
    </row>
    <row r="2732" spans="4:4">
      <c r="D2732" s="141"/>
    </row>
    <row r="2733" spans="4:4">
      <c r="D2733" s="141"/>
    </row>
    <row r="2734" spans="4:4">
      <c r="D2734" s="141"/>
    </row>
    <row r="2735" spans="4:4">
      <c r="D2735" s="141"/>
    </row>
    <row r="2736" spans="4:4">
      <c r="D2736" s="141"/>
    </row>
    <row r="2737" spans="4:4">
      <c r="D2737" s="141"/>
    </row>
    <row r="2738" spans="4:4">
      <c r="D2738" s="141"/>
    </row>
    <row r="2739" spans="4:4">
      <c r="D2739" s="141"/>
    </row>
    <row r="2740" spans="4:4">
      <c r="D2740" s="141"/>
    </row>
    <row r="2741" spans="4:4">
      <c r="D2741" s="141"/>
    </row>
    <row r="2742" spans="4:4">
      <c r="D2742" s="141"/>
    </row>
    <row r="2743" spans="4:4">
      <c r="D2743" s="141"/>
    </row>
    <row r="2744" spans="4:4">
      <c r="D2744" s="141"/>
    </row>
    <row r="2745" spans="4:4">
      <c r="D2745" s="141"/>
    </row>
    <row r="2746" spans="4:4">
      <c r="D2746" s="141"/>
    </row>
    <row r="2747" spans="4:4">
      <c r="D2747" s="141"/>
    </row>
    <row r="2748" spans="4:4">
      <c r="D2748" s="141"/>
    </row>
    <row r="2749" spans="4:4">
      <c r="D2749" s="141"/>
    </row>
    <row r="2750" spans="4:4">
      <c r="D2750" s="141"/>
    </row>
    <row r="2751" spans="4:4">
      <c r="D2751" s="141"/>
    </row>
    <row r="2752" spans="4:4">
      <c r="D2752" s="141"/>
    </row>
    <row r="2753" spans="4:4">
      <c r="D2753" s="141"/>
    </row>
    <row r="2754" spans="4:4">
      <c r="D2754" s="141"/>
    </row>
    <row r="2755" spans="4:4">
      <c r="D2755" s="141"/>
    </row>
    <row r="2756" spans="4:4">
      <c r="D2756" s="141"/>
    </row>
    <row r="2757" spans="4:4">
      <c r="D2757" s="141"/>
    </row>
    <row r="2758" spans="4:4">
      <c r="D2758" s="141"/>
    </row>
    <row r="2759" spans="4:4">
      <c r="D2759" s="141"/>
    </row>
    <row r="2760" spans="4:4">
      <c r="D2760" s="141"/>
    </row>
    <row r="2761" spans="4:4">
      <c r="D2761" s="141"/>
    </row>
    <row r="2762" spans="4:4">
      <c r="D2762" s="141"/>
    </row>
    <row r="2763" spans="4:4">
      <c r="D2763" s="141"/>
    </row>
    <row r="2764" spans="4:4">
      <c r="D2764" s="141"/>
    </row>
    <row r="2765" spans="4:4">
      <c r="D2765" s="141"/>
    </row>
    <row r="2766" spans="4:4">
      <c r="D2766" s="141"/>
    </row>
    <row r="2767" spans="4:4">
      <c r="D2767" s="141"/>
    </row>
    <row r="2768" spans="4:4">
      <c r="D2768" s="141"/>
    </row>
    <row r="2769" spans="4:4">
      <c r="D2769" s="141"/>
    </row>
    <row r="2770" spans="4:4">
      <c r="D2770" s="141"/>
    </row>
    <row r="2771" spans="4:4">
      <c r="D2771" s="141"/>
    </row>
    <row r="2772" spans="4:4">
      <c r="D2772" s="141"/>
    </row>
    <row r="2773" spans="4:4">
      <c r="D2773" s="141"/>
    </row>
    <row r="2774" spans="4:4">
      <c r="D2774" s="141"/>
    </row>
    <row r="2775" spans="4:4">
      <c r="D2775" s="141"/>
    </row>
    <row r="2776" spans="4:4">
      <c r="D2776" s="141"/>
    </row>
    <row r="2777" spans="4:4">
      <c r="D2777" s="141"/>
    </row>
    <row r="2778" spans="4:4">
      <c r="D2778" s="141"/>
    </row>
    <row r="2779" spans="4:4">
      <c r="D2779" s="141"/>
    </row>
    <row r="2780" spans="4:4">
      <c r="D2780" s="141"/>
    </row>
    <row r="2781" spans="4:4">
      <c r="D2781" s="141"/>
    </row>
    <row r="2782" spans="4:4">
      <c r="D2782" s="141"/>
    </row>
    <row r="2783" spans="4:4">
      <c r="D2783" s="141"/>
    </row>
    <row r="2784" spans="4:4">
      <c r="D2784" s="141"/>
    </row>
    <row r="2785" spans="4:4">
      <c r="D2785" s="141"/>
    </row>
    <row r="2786" spans="4:4">
      <c r="D2786" s="141"/>
    </row>
    <row r="2787" spans="4:4">
      <c r="D2787" s="141"/>
    </row>
    <row r="2788" spans="4:4">
      <c r="D2788" s="141"/>
    </row>
    <row r="2789" spans="4:4">
      <c r="D2789" s="141"/>
    </row>
    <row r="2790" spans="4:4">
      <c r="D2790" s="141"/>
    </row>
    <row r="2791" spans="4:4">
      <c r="D2791" s="141"/>
    </row>
    <row r="2792" spans="4:4">
      <c r="D2792" s="141"/>
    </row>
    <row r="2793" spans="4:4">
      <c r="D2793" s="141"/>
    </row>
    <row r="2794" spans="4:4">
      <c r="D2794" s="141"/>
    </row>
    <row r="2795" spans="4:4">
      <c r="D2795" s="141"/>
    </row>
    <row r="2796" spans="4:4">
      <c r="D2796" s="141"/>
    </row>
    <row r="2797" spans="4:4">
      <c r="D2797" s="141"/>
    </row>
    <row r="2798" spans="4:4">
      <c r="D2798" s="141"/>
    </row>
    <row r="2799" spans="4:4">
      <c r="D2799" s="141"/>
    </row>
    <row r="2800" spans="4:4">
      <c r="D2800" s="141"/>
    </row>
    <row r="2801" spans="4:4">
      <c r="D2801" s="141"/>
    </row>
    <row r="2802" spans="4:4">
      <c r="D2802" s="141"/>
    </row>
    <row r="2803" spans="4:4">
      <c r="D2803" s="141"/>
    </row>
    <row r="2804" spans="4:4">
      <c r="D2804" s="141"/>
    </row>
    <row r="2805" spans="4:4">
      <c r="D2805" s="141"/>
    </row>
    <row r="2806" spans="4:4">
      <c r="D2806" s="141"/>
    </row>
    <row r="2807" spans="4:4">
      <c r="D2807" s="141"/>
    </row>
    <row r="2808" spans="4:4">
      <c r="D2808" s="141"/>
    </row>
    <row r="2809" spans="4:4">
      <c r="D2809" s="141"/>
    </row>
    <row r="2810" spans="4:4">
      <c r="D2810" s="141"/>
    </row>
    <row r="2811" spans="4:4">
      <c r="D2811" s="141"/>
    </row>
    <row r="2812" spans="4:4">
      <c r="D2812" s="141"/>
    </row>
    <row r="2813" spans="4:4">
      <c r="D2813" s="141"/>
    </row>
    <row r="2814" spans="4:4">
      <c r="D2814" s="141"/>
    </row>
    <row r="2815" spans="4:4">
      <c r="D2815" s="141"/>
    </row>
    <row r="2816" spans="4:4">
      <c r="D2816" s="141"/>
    </row>
    <row r="2817" spans="4:4">
      <c r="D2817" s="141"/>
    </row>
    <row r="2818" spans="4:4">
      <c r="D2818" s="141"/>
    </row>
    <row r="2819" spans="4:4">
      <c r="D2819" s="141"/>
    </row>
    <row r="2820" spans="4:4">
      <c r="D2820" s="141"/>
    </row>
    <row r="2821" spans="4:4">
      <c r="D2821" s="141"/>
    </row>
    <row r="2822" spans="4:4">
      <c r="D2822" s="141"/>
    </row>
    <row r="2823" spans="4:4">
      <c r="D2823" s="141"/>
    </row>
    <row r="2824" spans="4:4">
      <c r="D2824" s="141"/>
    </row>
    <row r="2825" spans="4:4">
      <c r="D2825" s="141"/>
    </row>
    <row r="2826" spans="4:4">
      <c r="D2826" s="141"/>
    </row>
    <row r="2827" spans="4:4">
      <c r="D2827" s="141"/>
    </row>
    <row r="2828" spans="4:4">
      <c r="D2828" s="141"/>
    </row>
    <row r="2829" spans="4:4">
      <c r="D2829" s="141"/>
    </row>
    <row r="2830" spans="4:4">
      <c r="D2830" s="141"/>
    </row>
    <row r="2831" spans="4:4">
      <c r="D2831" s="141"/>
    </row>
    <row r="2832" spans="4:4">
      <c r="D2832" s="141"/>
    </row>
    <row r="2833" spans="4:4">
      <c r="D2833" s="141"/>
    </row>
    <row r="2834" spans="4:4">
      <c r="D2834" s="141"/>
    </row>
    <row r="2835" spans="4:4">
      <c r="D2835" s="141"/>
    </row>
    <row r="2836" spans="4:4">
      <c r="D2836" s="141"/>
    </row>
    <row r="2837" spans="4:4">
      <c r="D2837" s="141"/>
    </row>
    <row r="2838" spans="4:4">
      <c r="D2838" s="141"/>
    </row>
    <row r="2839" spans="4:4">
      <c r="D2839" s="141"/>
    </row>
    <row r="2840" spans="4:4">
      <c r="D2840" s="141"/>
    </row>
    <row r="2841" spans="4:4">
      <c r="D2841" s="141"/>
    </row>
    <row r="2842" spans="4:4">
      <c r="D2842" s="141"/>
    </row>
    <row r="2843" spans="4:4">
      <c r="D2843" s="141"/>
    </row>
    <row r="2844" spans="4:4">
      <c r="D2844" s="141"/>
    </row>
    <row r="2845" spans="4:4">
      <c r="D2845" s="141"/>
    </row>
    <row r="2846" spans="4:4">
      <c r="D2846" s="141"/>
    </row>
    <row r="2847" spans="4:4">
      <c r="D2847" s="141"/>
    </row>
    <row r="2848" spans="4:4">
      <c r="D2848" s="141"/>
    </row>
    <row r="2849" spans="4:4">
      <c r="D2849" s="141"/>
    </row>
    <row r="2850" spans="4:4">
      <c r="D2850" s="141"/>
    </row>
    <row r="2851" spans="4:4">
      <c r="D2851" s="141"/>
    </row>
    <row r="2852" spans="4:4">
      <c r="D2852" s="141"/>
    </row>
    <row r="2853" spans="4:4">
      <c r="D2853" s="141"/>
    </row>
    <row r="2854" spans="4:4">
      <c r="D2854" s="141"/>
    </row>
    <row r="2855" spans="4:4">
      <c r="D2855" s="141"/>
    </row>
    <row r="2856" spans="4:4">
      <c r="D2856" s="141"/>
    </row>
    <row r="2857" spans="4:4">
      <c r="D2857" s="141"/>
    </row>
    <row r="2858" spans="4:4">
      <c r="D2858" s="141"/>
    </row>
    <row r="2859" spans="4:4">
      <c r="D2859" s="141"/>
    </row>
    <row r="2860" spans="4:4">
      <c r="D2860" s="141"/>
    </row>
    <row r="2861" spans="4:4">
      <c r="D2861" s="141"/>
    </row>
    <row r="2862" spans="4:4">
      <c r="D2862" s="141"/>
    </row>
    <row r="2863" spans="4:4">
      <c r="D2863" s="141"/>
    </row>
    <row r="2864" spans="4:4">
      <c r="D2864" s="141"/>
    </row>
    <row r="2865" spans="4:4">
      <c r="D2865" s="141"/>
    </row>
    <row r="2866" spans="4:4">
      <c r="D2866" s="141"/>
    </row>
    <row r="2867" spans="4:4">
      <c r="D2867" s="141"/>
    </row>
    <row r="2868" spans="4:4">
      <c r="D2868" s="141"/>
    </row>
    <row r="2869" spans="4:4">
      <c r="D2869" s="141"/>
    </row>
    <row r="2870" spans="4:4">
      <c r="D2870" s="141"/>
    </row>
    <row r="2871" spans="4:4">
      <c r="D2871" s="141"/>
    </row>
    <row r="2872" spans="4:4">
      <c r="D2872" s="141"/>
    </row>
    <row r="2873" spans="4:4">
      <c r="D2873" s="141"/>
    </row>
    <row r="2874" spans="4:4">
      <c r="D2874" s="141"/>
    </row>
    <row r="2875" spans="4:4">
      <c r="D2875" s="141"/>
    </row>
    <row r="2876" spans="4:4">
      <c r="D2876" s="141"/>
    </row>
    <row r="2877" spans="4:4">
      <c r="D2877" s="141"/>
    </row>
    <row r="2878" spans="4:4">
      <c r="D2878" s="141"/>
    </row>
    <row r="2879" spans="4:4">
      <c r="D2879" s="141"/>
    </row>
    <row r="2880" spans="4:4">
      <c r="D2880" s="141"/>
    </row>
    <row r="2881" spans="4:4">
      <c r="D2881" s="141"/>
    </row>
    <row r="2882" spans="4:4">
      <c r="D2882" s="141"/>
    </row>
    <row r="2883" spans="4:4">
      <c r="D2883" s="141"/>
    </row>
    <row r="2884" spans="4:4">
      <c r="D2884" s="141"/>
    </row>
    <row r="2885" spans="4:4">
      <c r="D2885" s="141"/>
    </row>
    <row r="2886" spans="4:4">
      <c r="D2886" s="141"/>
    </row>
    <row r="2887" spans="4:4">
      <c r="D2887" s="141"/>
    </row>
    <row r="2888" spans="4:4">
      <c r="D2888" s="141"/>
    </row>
    <row r="2889" spans="4:4">
      <c r="D2889" s="141"/>
    </row>
    <row r="2890" spans="4:4">
      <c r="D2890" s="141"/>
    </row>
    <row r="2891" spans="4:4">
      <c r="D2891" s="141"/>
    </row>
    <row r="2892" spans="4:4">
      <c r="D2892" s="141"/>
    </row>
    <row r="2893" spans="4:4">
      <c r="D2893" s="141"/>
    </row>
    <row r="2894" spans="4:4">
      <c r="D2894" s="141"/>
    </row>
    <row r="2895" spans="4:4">
      <c r="D2895" s="141"/>
    </row>
    <row r="2896" spans="4:4">
      <c r="D2896" s="141"/>
    </row>
    <row r="2897" spans="4:4">
      <c r="D2897" s="141"/>
    </row>
    <row r="2898" spans="4:4">
      <c r="D2898" s="141"/>
    </row>
    <row r="2899" spans="4:4">
      <c r="D2899" s="141"/>
    </row>
    <row r="2900" spans="4:4">
      <c r="D2900" s="141"/>
    </row>
    <row r="2901" spans="4:4">
      <c r="D2901" s="141"/>
    </row>
    <row r="2902" spans="4:4">
      <c r="D2902" s="141"/>
    </row>
    <row r="2903" spans="4:4">
      <c r="D2903" s="141"/>
    </row>
    <row r="2904" spans="4:4">
      <c r="D2904" s="141"/>
    </row>
    <row r="2905" spans="4:4">
      <c r="D2905" s="141"/>
    </row>
    <row r="2906" spans="4:4">
      <c r="D2906" s="141"/>
    </row>
    <row r="2907" spans="4:4">
      <c r="D2907" s="141"/>
    </row>
    <row r="2908" spans="4:4">
      <c r="D2908" s="141"/>
    </row>
    <row r="2909" spans="4:4">
      <c r="D2909" s="141"/>
    </row>
    <row r="2910" spans="4:4">
      <c r="D2910" s="141"/>
    </row>
    <row r="2911" spans="4:4">
      <c r="D2911" s="141"/>
    </row>
    <row r="2912" spans="4:4">
      <c r="D2912" s="141"/>
    </row>
    <row r="2913" spans="4:4">
      <c r="D2913" s="141"/>
    </row>
    <row r="2914" spans="4:4">
      <c r="D2914" s="141"/>
    </row>
    <row r="2915" spans="4:4">
      <c r="D2915" s="141"/>
    </row>
    <row r="2916" spans="4:4">
      <c r="D2916" s="141"/>
    </row>
    <row r="2917" spans="4:4">
      <c r="D2917" s="141"/>
    </row>
    <row r="2918" spans="4:4">
      <c r="D2918" s="141"/>
    </row>
    <row r="2919" spans="4:4">
      <c r="D2919" s="141"/>
    </row>
    <row r="2920" spans="4:4">
      <c r="D2920" s="141"/>
    </row>
    <row r="2921" spans="4:4">
      <c r="D2921" s="141"/>
    </row>
    <row r="2922" spans="4:4">
      <c r="D2922" s="141"/>
    </row>
    <row r="2923" spans="4:4">
      <c r="D2923" s="141"/>
    </row>
    <row r="2924" spans="4:4">
      <c r="D2924" s="141"/>
    </row>
    <row r="2925" spans="4:4">
      <c r="D2925" s="141"/>
    </row>
    <row r="2926" spans="4:4">
      <c r="D2926" s="141"/>
    </row>
    <row r="2927" spans="4:4">
      <c r="D2927" s="141"/>
    </row>
    <row r="2928" spans="4:4">
      <c r="D2928" s="141"/>
    </row>
    <row r="2929" spans="4:4">
      <c r="D2929" s="141"/>
    </row>
    <row r="2930" spans="4:4">
      <c r="D2930" s="141"/>
    </row>
    <row r="2931" spans="4:4">
      <c r="D2931" s="141"/>
    </row>
    <row r="2932" spans="4:4">
      <c r="D2932" s="141"/>
    </row>
    <row r="2933" spans="4:4">
      <c r="D2933" s="141"/>
    </row>
    <row r="2934" spans="4:4">
      <c r="D2934" s="141"/>
    </row>
    <row r="2935" spans="4:4">
      <c r="D2935" s="141"/>
    </row>
    <row r="2936" spans="4:4">
      <c r="D2936" s="141"/>
    </row>
    <row r="2937" spans="4:4">
      <c r="D2937" s="141"/>
    </row>
    <row r="2938" spans="4:4">
      <c r="D2938" s="141"/>
    </row>
    <row r="2939" spans="4:4">
      <c r="D2939" s="141"/>
    </row>
    <row r="2940" spans="4:4">
      <c r="D2940" s="141"/>
    </row>
    <row r="2941" spans="4:4">
      <c r="D2941" s="141"/>
    </row>
    <row r="2942" spans="4:4">
      <c r="D2942" s="141"/>
    </row>
    <row r="2943" spans="4:4">
      <c r="D2943" s="141"/>
    </row>
    <row r="2944" spans="4:4">
      <c r="D2944" s="141"/>
    </row>
    <row r="2945" spans="4:4">
      <c r="D2945" s="141"/>
    </row>
    <row r="2946" spans="4:4">
      <c r="D2946" s="141"/>
    </row>
    <row r="2947" spans="4:4">
      <c r="D2947" s="141"/>
    </row>
    <row r="2948" spans="4:4">
      <c r="D2948" s="141"/>
    </row>
    <row r="2949" spans="4:4">
      <c r="D2949" s="141"/>
    </row>
    <row r="2950" spans="4:4">
      <c r="D2950" s="141"/>
    </row>
    <row r="2951" spans="4:4">
      <c r="D2951" s="141"/>
    </row>
    <row r="2952" spans="4:4">
      <c r="D2952" s="141"/>
    </row>
    <row r="2953" spans="4:4">
      <c r="D2953" s="141"/>
    </row>
    <row r="2954" spans="4:4">
      <c r="D2954" s="141"/>
    </row>
    <row r="2955" spans="4:4">
      <c r="D2955" s="141"/>
    </row>
    <row r="2956" spans="4:4">
      <c r="D2956" s="141"/>
    </row>
    <row r="2957" spans="4:4">
      <c r="D2957" s="141"/>
    </row>
    <row r="2958" spans="4:4">
      <c r="D2958" s="141"/>
    </row>
    <row r="2959" spans="4:4">
      <c r="D2959" s="141"/>
    </row>
    <row r="2960" spans="4:4">
      <c r="D2960" s="141"/>
    </row>
    <row r="2961" spans="4:4">
      <c r="D2961" s="141"/>
    </row>
    <row r="2962" spans="4:4">
      <c r="D2962" s="141"/>
    </row>
    <row r="2963" spans="4:4">
      <c r="D2963" s="141"/>
    </row>
    <row r="2964" spans="4:4">
      <c r="D2964" s="141"/>
    </row>
    <row r="2965" spans="4:4">
      <c r="D2965" s="141"/>
    </row>
    <row r="2966" spans="4:4">
      <c r="D2966" s="141"/>
    </row>
    <row r="2967" spans="4:4">
      <c r="D2967" s="141"/>
    </row>
    <row r="2968" spans="4:4">
      <c r="D2968" s="141"/>
    </row>
    <row r="2969" spans="4:4">
      <c r="D2969" s="141"/>
    </row>
    <row r="2970" spans="4:4">
      <c r="D2970" s="141"/>
    </row>
    <row r="2971" spans="4:4">
      <c r="D2971" s="141"/>
    </row>
    <row r="2972" spans="4:4">
      <c r="D2972" s="141"/>
    </row>
    <row r="2973" spans="4:4">
      <c r="D2973" s="141"/>
    </row>
    <row r="2974" spans="4:4">
      <c r="D2974" s="141"/>
    </row>
    <row r="2975" spans="4:4">
      <c r="D2975" s="141"/>
    </row>
    <row r="2976" spans="4:4">
      <c r="D2976" s="141"/>
    </row>
    <row r="2977" spans="4:4">
      <c r="D2977" s="141"/>
    </row>
    <row r="2978" spans="4:4">
      <c r="D2978" s="141"/>
    </row>
    <row r="2979" spans="4:4">
      <c r="D2979" s="141"/>
    </row>
    <row r="2980" spans="4:4">
      <c r="D2980" s="141"/>
    </row>
    <row r="2981" spans="4:4">
      <c r="D2981" s="141"/>
    </row>
    <row r="2982" spans="4:4">
      <c r="D2982" s="141"/>
    </row>
    <row r="2983" spans="4:4">
      <c r="D2983" s="141"/>
    </row>
    <row r="2984" spans="4:4">
      <c r="D2984" s="141"/>
    </row>
    <row r="2985" spans="4:4">
      <c r="D2985" s="141"/>
    </row>
    <row r="2986" spans="4:4">
      <c r="D2986" s="141"/>
    </row>
    <row r="2987" spans="4:4">
      <c r="D2987" s="141"/>
    </row>
    <row r="2988" spans="4:4">
      <c r="D2988" s="141"/>
    </row>
    <row r="2989" spans="4:4">
      <c r="D2989" s="141"/>
    </row>
    <row r="2990" spans="4:4">
      <c r="D2990" s="141"/>
    </row>
    <row r="2991" spans="4:4">
      <c r="D2991" s="141"/>
    </row>
    <row r="2992" spans="4:4">
      <c r="D2992" s="141"/>
    </row>
    <row r="2993" spans="4:4">
      <c r="D2993" s="141"/>
    </row>
    <row r="2994" spans="4:4">
      <c r="D2994" s="141"/>
    </row>
    <row r="2995" spans="4:4">
      <c r="D2995" s="141"/>
    </row>
    <row r="2996" spans="4:4">
      <c r="D2996" s="141"/>
    </row>
    <row r="2997" spans="4:4">
      <c r="D2997" s="141"/>
    </row>
    <row r="2998" spans="4:4">
      <c r="D2998" s="141"/>
    </row>
    <row r="2999" spans="4:4">
      <c r="D2999" s="141"/>
    </row>
    <row r="3000" spans="4:4">
      <c r="D3000" s="141"/>
    </row>
    <row r="3001" spans="4:4">
      <c r="D3001" s="141"/>
    </row>
    <row r="3002" spans="4:4">
      <c r="D3002" s="141"/>
    </row>
    <row r="3003" spans="4:4">
      <c r="D3003" s="141"/>
    </row>
    <row r="3004" spans="4:4">
      <c r="D3004" s="141"/>
    </row>
    <row r="3005" spans="4:4">
      <c r="D3005" s="141"/>
    </row>
    <row r="3006" spans="4:4">
      <c r="D3006" s="141"/>
    </row>
    <row r="3007" spans="4:4">
      <c r="D3007" s="141"/>
    </row>
    <row r="3008" spans="4:4">
      <c r="D3008" s="141"/>
    </row>
    <row r="3009" spans="4:4">
      <c r="D3009" s="141"/>
    </row>
    <row r="3010" spans="4:4">
      <c r="D3010" s="141"/>
    </row>
    <row r="3011" spans="4:4">
      <c r="D3011" s="141"/>
    </row>
    <row r="3012" spans="4:4">
      <c r="D3012" s="141"/>
    </row>
    <row r="3013" spans="4:4">
      <c r="D3013" s="141"/>
    </row>
    <row r="3014" spans="4:4">
      <c r="D3014" s="141"/>
    </row>
    <row r="3015" spans="4:4">
      <c r="D3015" s="141"/>
    </row>
    <row r="3016" spans="4:4">
      <c r="D3016" s="141"/>
    </row>
    <row r="3017" spans="4:4">
      <c r="D3017" s="141"/>
    </row>
    <row r="3018" spans="4:4">
      <c r="D3018" s="141"/>
    </row>
    <row r="3019" spans="4:4">
      <c r="D3019" s="141"/>
    </row>
    <row r="3020" spans="4:4">
      <c r="D3020" s="141"/>
    </row>
    <row r="3021" spans="4:4">
      <c r="D3021" s="141"/>
    </row>
    <row r="3022" spans="4:4">
      <c r="D3022" s="141"/>
    </row>
    <row r="3023" spans="4:4">
      <c r="D3023" s="141"/>
    </row>
    <row r="3024" spans="4:4">
      <c r="D3024" s="141"/>
    </row>
    <row r="3025" spans="4:4">
      <c r="D3025" s="141"/>
    </row>
    <row r="3026" spans="4:4">
      <c r="D3026" s="141"/>
    </row>
    <row r="3027" spans="4:4">
      <c r="D3027" s="141"/>
    </row>
    <row r="3028" spans="4:4">
      <c r="D3028" s="141"/>
    </row>
    <row r="3029" spans="4:4">
      <c r="D3029" s="141"/>
    </row>
    <row r="3030" spans="4:4">
      <c r="D3030" s="141"/>
    </row>
    <row r="3031" spans="4:4">
      <c r="D3031" s="141"/>
    </row>
    <row r="3032" spans="4:4">
      <c r="D3032" s="141"/>
    </row>
    <row r="3033" spans="4:4">
      <c r="D3033" s="141"/>
    </row>
    <row r="3034" spans="4:4">
      <c r="D3034" s="141"/>
    </row>
    <row r="3035" spans="4:4">
      <c r="D3035" s="141"/>
    </row>
    <row r="3036" spans="4:4">
      <c r="D3036" s="141"/>
    </row>
    <row r="3037" spans="4:4">
      <c r="D3037" s="141"/>
    </row>
    <row r="3038" spans="4:4">
      <c r="D3038" s="141"/>
    </row>
    <row r="3039" spans="4:4">
      <c r="D3039" s="141"/>
    </row>
    <row r="3040" spans="4:4">
      <c r="D3040" s="141"/>
    </row>
    <row r="3041" spans="4:4">
      <c r="D3041" s="141"/>
    </row>
    <row r="3042" spans="4:4">
      <c r="D3042" s="141"/>
    </row>
    <row r="3043" spans="4:4">
      <c r="D3043" s="141"/>
    </row>
    <row r="3044" spans="4:4">
      <c r="D3044" s="141"/>
    </row>
    <row r="3045" spans="4:4">
      <c r="D3045" s="141"/>
    </row>
    <row r="3046" spans="4:4">
      <c r="D3046" s="141"/>
    </row>
    <row r="3047" spans="4:4">
      <c r="D3047" s="141"/>
    </row>
    <row r="3048" spans="4:4">
      <c r="D3048" s="141"/>
    </row>
    <row r="3049" spans="4:4">
      <c r="D3049" s="141"/>
    </row>
    <row r="3050" spans="4:4">
      <c r="D3050" s="141"/>
    </row>
    <row r="3051" spans="4:4">
      <c r="D3051" s="141"/>
    </row>
    <row r="3052" spans="4:4">
      <c r="D3052" s="141"/>
    </row>
    <row r="3053" spans="4:4">
      <c r="D3053" s="141"/>
    </row>
    <row r="3054" spans="4:4">
      <c r="D3054" s="141"/>
    </row>
    <row r="3055" spans="4:4">
      <c r="D3055" s="141"/>
    </row>
    <row r="3056" spans="4:4">
      <c r="D3056" s="141"/>
    </row>
    <row r="3057" spans="4:4">
      <c r="D3057" s="141"/>
    </row>
    <row r="3058" spans="4:4">
      <c r="D3058" s="141"/>
    </row>
    <row r="3059" spans="4:4">
      <c r="D3059" s="141"/>
    </row>
    <row r="3060" spans="4:4">
      <c r="D3060" s="141"/>
    </row>
    <row r="3061" spans="4:4">
      <c r="D3061" s="141"/>
    </row>
    <row r="3062" spans="4:4">
      <c r="D3062" s="141"/>
    </row>
    <row r="3063" spans="4:4">
      <c r="D3063" s="141"/>
    </row>
    <row r="3064" spans="4:4">
      <c r="D3064" s="141"/>
    </row>
    <row r="3065" spans="4:4">
      <c r="D3065" s="141"/>
    </row>
    <row r="3066" spans="4:4">
      <c r="D3066" s="141"/>
    </row>
    <row r="3067" spans="4:4">
      <c r="D3067" s="141"/>
    </row>
    <row r="3068" spans="4:4">
      <c r="D3068" s="141"/>
    </row>
    <row r="3069" spans="4:4">
      <c r="D3069" s="141"/>
    </row>
    <row r="3070" spans="4:4">
      <c r="D3070" s="141"/>
    </row>
    <row r="3071" spans="4:4">
      <c r="D3071" s="141"/>
    </row>
    <row r="3072" spans="4:4">
      <c r="D3072" s="141"/>
    </row>
    <row r="3073" spans="4:4">
      <c r="D3073" s="141"/>
    </row>
    <row r="3074" spans="4:4">
      <c r="D3074" s="141"/>
    </row>
    <row r="3075" spans="4:4">
      <c r="D3075" s="141"/>
    </row>
    <row r="3076" spans="4:4">
      <c r="D3076" s="141"/>
    </row>
    <row r="3077" spans="4:4">
      <c r="D3077" s="141"/>
    </row>
    <row r="3078" spans="4:4">
      <c r="D3078" s="141"/>
    </row>
    <row r="3079" spans="4:4">
      <c r="D3079" s="141"/>
    </row>
    <row r="3080" spans="4:4">
      <c r="D3080" s="141"/>
    </row>
    <row r="3081" spans="4:4">
      <c r="D3081" s="141"/>
    </row>
    <row r="3082" spans="4:4">
      <c r="D3082" s="141"/>
    </row>
    <row r="3083" spans="4:4">
      <c r="D3083" s="141"/>
    </row>
    <row r="3084" spans="4:4">
      <c r="D3084" s="141"/>
    </row>
    <row r="3085" spans="4:4">
      <c r="D3085" s="141"/>
    </row>
    <row r="3086" spans="4:4">
      <c r="D3086" s="141"/>
    </row>
    <row r="3087" spans="4:4">
      <c r="D3087" s="141"/>
    </row>
    <row r="3088" spans="4:4">
      <c r="D3088" s="141"/>
    </row>
    <row r="3089" spans="4:4">
      <c r="D3089" s="141"/>
    </row>
    <row r="3090" spans="4:4">
      <c r="D3090" s="141"/>
    </row>
    <row r="3091" spans="4:4">
      <c r="D3091" s="141"/>
    </row>
    <row r="3092" spans="4:4">
      <c r="D3092" s="141"/>
    </row>
    <row r="3093" spans="4:4">
      <c r="D3093" s="141"/>
    </row>
    <row r="3094" spans="4:4">
      <c r="D3094" s="141"/>
    </row>
    <row r="3095" spans="4:4">
      <c r="D3095" s="141"/>
    </row>
    <row r="3096" spans="4:4">
      <c r="D3096" s="141"/>
    </row>
    <row r="3097" spans="4:4">
      <c r="D3097" s="141"/>
    </row>
    <row r="3098" spans="4:4">
      <c r="D3098" s="141"/>
    </row>
    <row r="3099" spans="4:4">
      <c r="D3099" s="141"/>
    </row>
    <row r="3100" spans="4:4">
      <c r="D3100" s="141"/>
    </row>
    <row r="3101" spans="4:4">
      <c r="D3101" s="141"/>
    </row>
    <row r="3102" spans="4:4">
      <c r="D3102" s="141"/>
    </row>
    <row r="3103" spans="4:4">
      <c r="D3103" s="141"/>
    </row>
    <row r="3104" spans="4:4">
      <c r="D3104" s="141"/>
    </row>
    <row r="3105" spans="4:4">
      <c r="D3105" s="141"/>
    </row>
    <row r="3106" spans="4:4">
      <c r="D3106" s="141"/>
    </row>
    <row r="3107" spans="4:4">
      <c r="D3107" s="141"/>
    </row>
    <row r="3108" spans="4:4">
      <c r="D3108" s="141"/>
    </row>
    <row r="3109" spans="4:4">
      <c r="D3109" s="141"/>
    </row>
    <row r="3110" spans="4:4">
      <c r="D3110" s="141"/>
    </row>
    <row r="3111" spans="4:4">
      <c r="D3111" s="141"/>
    </row>
    <row r="3112" spans="4:4">
      <c r="D3112" s="141"/>
    </row>
    <row r="3113" spans="4:4">
      <c r="D3113" s="141"/>
    </row>
    <row r="3114" spans="4:4">
      <c r="D3114" s="141"/>
    </row>
    <row r="3115" spans="4:4">
      <c r="D3115" s="141"/>
    </row>
    <row r="3116" spans="4:4">
      <c r="D3116" s="141"/>
    </row>
    <row r="3117" spans="4:4">
      <c r="D3117" s="141"/>
    </row>
    <row r="3118" spans="4:4">
      <c r="D3118" s="141"/>
    </row>
    <row r="3119" spans="4:4">
      <c r="D3119" s="141"/>
    </row>
    <row r="3120" spans="4:4">
      <c r="D3120" s="141"/>
    </row>
    <row r="3121" spans="4:4">
      <c r="D3121" s="141"/>
    </row>
    <row r="3122" spans="4:4">
      <c r="D3122" s="141"/>
    </row>
    <row r="3123" spans="4:4">
      <c r="D3123" s="141"/>
    </row>
    <row r="3124" spans="4:4">
      <c r="D3124" s="141"/>
    </row>
    <row r="3125" spans="4:4">
      <c r="D3125" s="141"/>
    </row>
    <row r="3126" spans="4:4">
      <c r="D3126" s="141"/>
    </row>
    <row r="3127" spans="4:4">
      <c r="D3127" s="141"/>
    </row>
    <row r="3128" spans="4:4">
      <c r="D3128" s="141"/>
    </row>
    <row r="3129" spans="4:4">
      <c r="D3129" s="141"/>
    </row>
    <row r="3130" spans="4:4">
      <c r="D3130" s="141"/>
    </row>
    <row r="3131" spans="4:4">
      <c r="D3131" s="141"/>
    </row>
    <row r="3132" spans="4:4">
      <c r="D3132" s="141"/>
    </row>
    <row r="3133" spans="4:4">
      <c r="D3133" s="141"/>
    </row>
    <row r="3134" spans="4:4">
      <c r="D3134" s="141"/>
    </row>
    <row r="3135" spans="4:4">
      <c r="D3135" s="141"/>
    </row>
    <row r="3136" spans="4:4">
      <c r="D3136" s="141"/>
    </row>
    <row r="3137" spans="4:4">
      <c r="D3137" s="141"/>
    </row>
    <row r="3138" spans="4:4">
      <c r="D3138" s="141"/>
    </row>
    <row r="3139" spans="4:4">
      <c r="D3139" s="141"/>
    </row>
    <row r="3140" spans="4:4">
      <c r="D3140" s="141"/>
    </row>
    <row r="3141" spans="4:4">
      <c r="D3141" s="141"/>
    </row>
    <row r="3142" spans="4:4">
      <c r="D3142" s="141"/>
    </row>
    <row r="3143" spans="4:4">
      <c r="D3143" s="141"/>
    </row>
    <row r="3144" spans="4:4">
      <c r="D3144" s="141"/>
    </row>
    <row r="3145" spans="4:4">
      <c r="D3145" s="141"/>
    </row>
    <row r="3146" spans="4:4">
      <c r="D3146" s="141"/>
    </row>
    <row r="3147" spans="4:4">
      <c r="D3147" s="141"/>
    </row>
    <row r="3148" spans="4:4">
      <c r="D3148" s="141"/>
    </row>
    <row r="3149" spans="4:4">
      <c r="D3149" s="141"/>
    </row>
    <row r="3150" spans="4:4">
      <c r="D3150" s="141"/>
    </row>
    <row r="3151" spans="4:4">
      <c r="D3151" s="141"/>
    </row>
    <row r="3152" spans="4:4">
      <c r="D3152" s="141"/>
    </row>
    <row r="3153" spans="4:4">
      <c r="D3153" s="141"/>
    </row>
    <row r="3154" spans="4:4">
      <c r="D3154" s="141"/>
    </row>
    <row r="3155" spans="4:4">
      <c r="D3155" s="141"/>
    </row>
    <row r="3156" spans="4:4">
      <c r="D3156" s="141"/>
    </row>
    <row r="3157" spans="4:4">
      <c r="D3157" s="141"/>
    </row>
    <row r="3158" spans="4:4">
      <c r="D3158" s="141"/>
    </row>
    <row r="3159" spans="4:4">
      <c r="D3159" s="141"/>
    </row>
    <row r="3160" spans="4:4">
      <c r="D3160" s="141"/>
    </row>
    <row r="3161" spans="4:4">
      <c r="D3161" s="141"/>
    </row>
    <row r="3162" spans="4:4">
      <c r="D3162" s="141"/>
    </row>
    <row r="3163" spans="4:4">
      <c r="D3163" s="141"/>
    </row>
    <row r="3164" spans="4:4">
      <c r="D3164" s="141"/>
    </row>
    <row r="3165" spans="4:4">
      <c r="D3165" s="141"/>
    </row>
    <row r="3166" spans="4:4">
      <c r="D3166" s="141"/>
    </row>
    <row r="3167" spans="4:4">
      <c r="D3167" s="141"/>
    </row>
    <row r="3168" spans="4:4">
      <c r="D3168" s="141"/>
    </row>
    <row r="3169" spans="4:4">
      <c r="D3169" s="141"/>
    </row>
    <row r="3170" spans="4:4">
      <c r="D3170" s="141"/>
    </row>
    <row r="3171" spans="4:4">
      <c r="D3171" s="141"/>
    </row>
    <row r="3172" spans="4:4">
      <c r="D3172" s="141"/>
    </row>
    <row r="3173" spans="4:4">
      <c r="D3173" s="141"/>
    </row>
    <row r="3174" spans="4:4">
      <c r="D3174" s="141"/>
    </row>
    <row r="3175" spans="4:4">
      <c r="D3175" s="141"/>
    </row>
    <row r="3176" spans="4:4">
      <c r="D3176" s="141"/>
    </row>
    <row r="3177" spans="4:4">
      <c r="D3177" s="141"/>
    </row>
    <row r="3178" spans="4:4">
      <c r="D3178" s="141"/>
    </row>
    <row r="3179" spans="4:4">
      <c r="D3179" s="141"/>
    </row>
    <row r="3180" spans="4:4">
      <c r="D3180" s="141"/>
    </row>
    <row r="3181" spans="4:4">
      <c r="D3181" s="141"/>
    </row>
    <row r="3182" spans="4:4">
      <c r="D3182" s="141"/>
    </row>
    <row r="3183" spans="4:4">
      <c r="D3183" s="141"/>
    </row>
    <row r="3184" spans="4:4">
      <c r="D3184" s="141"/>
    </row>
    <row r="3185" spans="4:4">
      <c r="D3185" s="141"/>
    </row>
    <row r="3186" spans="4:4">
      <c r="D3186" s="141"/>
    </row>
    <row r="3187" spans="4:4">
      <c r="D3187" s="141"/>
    </row>
    <row r="3188" spans="4:4">
      <c r="D3188" s="141"/>
    </row>
    <row r="3189" spans="4:4">
      <c r="D3189" s="141"/>
    </row>
    <row r="3190" spans="4:4">
      <c r="D3190" s="141"/>
    </row>
    <row r="3191" spans="4:4">
      <c r="D3191" s="141"/>
    </row>
    <row r="3192" spans="4:4">
      <c r="D3192" s="141"/>
    </row>
    <row r="3193" spans="4:4">
      <c r="D3193" s="141"/>
    </row>
    <row r="3194" spans="4:4">
      <c r="D3194" s="141"/>
    </row>
    <row r="3195" spans="4:4">
      <c r="D3195" s="141"/>
    </row>
    <row r="3196" spans="4:4">
      <c r="D3196" s="141"/>
    </row>
    <row r="3197" spans="4:4">
      <c r="D3197" s="141"/>
    </row>
    <row r="3198" spans="4:4">
      <c r="D3198" s="141"/>
    </row>
    <row r="3199" spans="4:4">
      <c r="D3199" s="141"/>
    </row>
    <row r="3200" spans="4:4">
      <c r="D3200" s="141"/>
    </row>
    <row r="3201" spans="4:4">
      <c r="D3201" s="141"/>
    </row>
    <row r="3202" spans="4:4">
      <c r="D3202" s="141"/>
    </row>
    <row r="3203" spans="4:4">
      <c r="D3203" s="141"/>
    </row>
    <row r="3204" spans="4:4">
      <c r="D3204" s="141"/>
    </row>
    <row r="3205" spans="4:4">
      <c r="D3205" s="141"/>
    </row>
    <row r="3206" spans="4:4">
      <c r="D3206" s="141"/>
    </row>
    <row r="3207" spans="4:4">
      <c r="D3207" s="141"/>
    </row>
    <row r="3208" spans="4:4">
      <c r="D3208" s="141"/>
    </row>
    <row r="3209" spans="4:4">
      <c r="D3209" s="141"/>
    </row>
    <row r="3210" spans="4:4">
      <c r="D3210" s="141"/>
    </row>
    <row r="3211" spans="4:4">
      <c r="D3211" s="141"/>
    </row>
    <row r="3212" spans="4:4">
      <c r="D3212" s="141"/>
    </row>
    <row r="3213" spans="4:4">
      <c r="D3213" s="141"/>
    </row>
    <row r="3214" spans="4:4">
      <c r="D3214" s="141"/>
    </row>
    <row r="3215" spans="4:4">
      <c r="D3215" s="141"/>
    </row>
    <row r="3216" spans="4:4">
      <c r="D3216" s="141"/>
    </row>
    <row r="3217" spans="4:4">
      <c r="D3217" s="141"/>
    </row>
    <row r="3218" spans="4:4">
      <c r="D3218" s="141"/>
    </row>
    <row r="3219" spans="4:4">
      <c r="D3219" s="141"/>
    </row>
    <row r="3220" spans="4:4">
      <c r="D3220" s="141"/>
    </row>
    <row r="3221" spans="4:4">
      <c r="D3221" s="141"/>
    </row>
    <row r="3222" spans="4:4">
      <c r="D3222" s="141"/>
    </row>
    <row r="3223" spans="4:4">
      <c r="D3223" s="141"/>
    </row>
    <row r="3224" spans="4:4">
      <c r="D3224" s="141"/>
    </row>
    <row r="3225" spans="4:4">
      <c r="D3225" s="141"/>
    </row>
    <row r="3226" spans="4:4">
      <c r="D3226" s="141"/>
    </row>
    <row r="3227" spans="4:4">
      <c r="D3227" s="141"/>
    </row>
    <row r="3228" spans="4:4">
      <c r="D3228" s="141"/>
    </row>
    <row r="3229" spans="4:4">
      <c r="D3229" s="141"/>
    </row>
    <row r="3230" spans="4:4">
      <c r="D3230" s="141"/>
    </row>
    <row r="3231" spans="4:4">
      <c r="D3231" s="141"/>
    </row>
    <row r="3232" spans="4:4">
      <c r="D3232" s="141"/>
    </row>
    <row r="3233" spans="4:4">
      <c r="D3233" s="141"/>
    </row>
    <row r="3234" spans="4:4">
      <c r="D3234" s="141"/>
    </row>
    <row r="3235" spans="4:4">
      <c r="D3235" s="141"/>
    </row>
    <row r="3236" spans="4:4">
      <c r="D3236" s="141"/>
    </row>
    <row r="3237" spans="4:4">
      <c r="D3237" s="141"/>
    </row>
    <row r="3238" spans="4:4">
      <c r="D3238" s="141"/>
    </row>
    <row r="3239" spans="4:4">
      <c r="D3239" s="141"/>
    </row>
    <row r="3240" spans="4:4">
      <c r="D3240" s="141"/>
    </row>
    <row r="3241" spans="4:4">
      <c r="D3241" s="141"/>
    </row>
    <row r="3242" spans="4:4">
      <c r="D3242" s="141"/>
    </row>
    <row r="3243" spans="4:4">
      <c r="D3243" s="141"/>
    </row>
    <row r="3244" spans="4:4">
      <c r="D3244" s="141"/>
    </row>
    <row r="3245" spans="4:4">
      <c r="D3245" s="141"/>
    </row>
    <row r="3246" spans="4:4">
      <c r="D3246" s="141"/>
    </row>
    <row r="3247" spans="4:4">
      <c r="D3247" s="141"/>
    </row>
    <row r="3248" spans="4:4">
      <c r="D3248" s="141"/>
    </row>
    <row r="3249" spans="4:4">
      <c r="D3249" s="141"/>
    </row>
    <row r="3250" spans="4:4">
      <c r="D3250" s="141"/>
    </row>
    <row r="3251" spans="4:4">
      <c r="D3251" s="141"/>
    </row>
    <row r="3252" spans="4:4">
      <c r="D3252" s="141"/>
    </row>
    <row r="3253" spans="4:4">
      <c r="D3253" s="141"/>
    </row>
    <row r="3254" spans="4:4">
      <c r="D3254" s="141"/>
    </row>
    <row r="3255" spans="4:4">
      <c r="D3255" s="141"/>
    </row>
    <row r="3256" spans="4:4">
      <c r="D3256" s="141"/>
    </row>
    <row r="3257" spans="4:4">
      <c r="D3257" s="141"/>
    </row>
    <row r="3258" spans="4:4">
      <c r="D3258" s="141"/>
    </row>
    <row r="3259" spans="4:4">
      <c r="D3259" s="141"/>
    </row>
    <row r="3260" spans="4:4">
      <c r="D3260" s="141"/>
    </row>
    <row r="3261" spans="4:4">
      <c r="D3261" s="141"/>
    </row>
    <row r="3262" spans="4:4">
      <c r="D3262" s="141"/>
    </row>
    <row r="3263" spans="4:4">
      <c r="D3263" s="141"/>
    </row>
    <row r="3264" spans="4:4">
      <c r="D3264" s="141"/>
    </row>
    <row r="3265" spans="4:4">
      <c r="D3265" s="141"/>
    </row>
    <row r="3266" spans="4:4">
      <c r="D3266" s="141"/>
    </row>
    <row r="3267" spans="4:4">
      <c r="D3267" s="141"/>
    </row>
    <row r="3268" spans="4:4">
      <c r="D3268" s="141"/>
    </row>
    <row r="3269" spans="4:4">
      <c r="D3269" s="141"/>
    </row>
    <row r="3270" spans="4:4">
      <c r="D3270" s="141"/>
    </row>
    <row r="3271" spans="4:4">
      <c r="D3271" s="141"/>
    </row>
    <row r="3272" spans="4:4">
      <c r="D3272" s="141"/>
    </row>
    <row r="3273" spans="4:4">
      <c r="D3273" s="141"/>
    </row>
    <row r="3274" spans="4:4">
      <c r="D3274" s="141"/>
    </row>
    <row r="3275" spans="4:4">
      <c r="D3275" s="141"/>
    </row>
    <row r="3276" spans="4:4">
      <c r="D3276" s="141"/>
    </row>
    <row r="3277" spans="4:4">
      <c r="D3277" s="141"/>
    </row>
    <row r="3278" spans="4:4">
      <c r="D3278" s="141"/>
    </row>
    <row r="3279" spans="4:4">
      <c r="D3279" s="141"/>
    </row>
    <row r="3280" spans="4:4">
      <c r="D3280" s="141"/>
    </row>
    <row r="3281" spans="4:4">
      <c r="D3281" s="141"/>
    </row>
    <row r="3282" spans="4:4">
      <c r="D3282" s="141"/>
    </row>
    <row r="3283" spans="4:4">
      <c r="D3283" s="141"/>
    </row>
    <row r="3284" spans="4:4">
      <c r="D3284" s="141"/>
    </row>
    <row r="3285" spans="4:4">
      <c r="D3285" s="141"/>
    </row>
    <row r="3286" spans="4:4">
      <c r="D3286" s="141"/>
    </row>
    <row r="3287" spans="4:4">
      <c r="D3287" s="141"/>
    </row>
    <row r="3288" spans="4:4">
      <c r="D3288" s="141"/>
    </row>
    <row r="3289" spans="4:4">
      <c r="D3289" s="141"/>
    </row>
    <row r="3290" spans="4:4">
      <c r="D3290" s="141"/>
    </row>
    <row r="3291" spans="4:4">
      <c r="D3291" s="141"/>
    </row>
    <row r="3292" spans="4:4">
      <c r="D3292" s="141"/>
    </row>
    <row r="3293" spans="4:4">
      <c r="D3293" s="141"/>
    </row>
    <row r="3294" spans="4:4">
      <c r="D3294" s="141"/>
    </row>
    <row r="3295" spans="4:4">
      <c r="D3295" s="141"/>
    </row>
    <row r="3296" spans="4:4">
      <c r="D3296" s="141"/>
    </row>
    <row r="3297" spans="4:4">
      <c r="D3297" s="141"/>
    </row>
    <row r="3298" spans="4:4">
      <c r="D3298" s="141"/>
    </row>
    <row r="3299" spans="4:4">
      <c r="D3299" s="141"/>
    </row>
    <row r="3300" spans="4:4">
      <c r="D3300" s="141"/>
    </row>
    <row r="3301" spans="4:4">
      <c r="D3301" s="141"/>
    </row>
    <row r="3302" spans="4:4">
      <c r="D3302" s="141"/>
    </row>
    <row r="3303" spans="4:4">
      <c r="D3303" s="141"/>
    </row>
    <row r="3304" spans="4:4">
      <c r="D3304" s="141"/>
    </row>
    <row r="3305" spans="4:4">
      <c r="D3305" s="141"/>
    </row>
    <row r="3306" spans="4:4">
      <c r="D3306" s="141"/>
    </row>
    <row r="3307" spans="4:4">
      <c r="D3307" s="141"/>
    </row>
    <row r="3308" spans="4:4">
      <c r="D3308" s="141"/>
    </row>
    <row r="3309" spans="4:4">
      <c r="D3309" s="141"/>
    </row>
    <row r="3310" spans="4:4">
      <c r="D3310" s="141"/>
    </row>
    <row r="3311" spans="4:4">
      <c r="D3311" s="141"/>
    </row>
    <row r="3312" spans="4:4">
      <c r="D3312" s="141"/>
    </row>
    <row r="3313" spans="4:4">
      <c r="D3313" s="141"/>
    </row>
    <row r="3314" spans="4:4">
      <c r="D3314" s="141"/>
    </row>
    <row r="3315" spans="4:4">
      <c r="D3315" s="141"/>
    </row>
    <row r="3316" spans="4:4">
      <c r="D3316" s="141"/>
    </row>
    <row r="3317" spans="4:4">
      <c r="D3317" s="141"/>
    </row>
    <row r="3318" spans="4:4">
      <c r="D3318" s="141"/>
    </row>
    <row r="3319" spans="4:4">
      <c r="D3319" s="141"/>
    </row>
    <row r="3320" spans="4:4">
      <c r="D3320" s="141"/>
    </row>
    <row r="3321" spans="4:4">
      <c r="D3321" s="141"/>
    </row>
    <row r="3322" spans="4:4">
      <c r="D3322" s="141"/>
    </row>
    <row r="3323" spans="4:4">
      <c r="D3323" s="141"/>
    </row>
    <row r="3324" spans="4:4">
      <c r="D3324" s="141"/>
    </row>
    <row r="3325" spans="4:4">
      <c r="D3325" s="141"/>
    </row>
    <row r="3326" spans="4:4">
      <c r="D3326" s="141"/>
    </row>
    <row r="3327" spans="4:4">
      <c r="D3327" s="141"/>
    </row>
    <row r="3328" spans="4:4">
      <c r="D3328" s="141"/>
    </row>
    <row r="3329" spans="4:4">
      <c r="D3329" s="141"/>
    </row>
    <row r="3330" spans="4:4">
      <c r="D3330" s="141"/>
    </row>
    <row r="3331" spans="4:4">
      <c r="D3331" s="141"/>
    </row>
    <row r="3332" spans="4:4">
      <c r="D3332" s="141"/>
    </row>
    <row r="3333" spans="4:4">
      <c r="D3333" s="141"/>
    </row>
    <row r="3334" spans="4:4">
      <c r="D3334" s="141"/>
    </row>
    <row r="3335" spans="4:4">
      <c r="D3335" s="141"/>
    </row>
    <row r="3336" spans="4:4">
      <c r="D3336" s="141"/>
    </row>
    <row r="3337" spans="4:4">
      <c r="D3337" s="141"/>
    </row>
    <row r="3338" spans="4:4">
      <c r="D3338" s="141"/>
    </row>
    <row r="3339" spans="4:4">
      <c r="D3339" s="141"/>
    </row>
    <row r="3340" spans="4:4">
      <c r="D3340" s="141"/>
    </row>
    <row r="3341" spans="4:4">
      <c r="D3341" s="141"/>
    </row>
    <row r="3342" spans="4:4">
      <c r="D3342" s="141"/>
    </row>
    <row r="3343" spans="4:4">
      <c r="D3343" s="141"/>
    </row>
    <row r="3344" spans="4:4">
      <c r="D3344" s="141"/>
    </row>
    <row r="3345" spans="4:4">
      <c r="D3345" s="141"/>
    </row>
    <row r="3346" spans="4:4">
      <c r="D3346" s="141"/>
    </row>
    <row r="3347" spans="4:4">
      <c r="D3347" s="141"/>
    </row>
    <row r="3348" spans="4:4">
      <c r="D3348" s="141"/>
    </row>
    <row r="3349" spans="4:4">
      <c r="D3349" s="141"/>
    </row>
    <row r="3350" spans="4:4">
      <c r="D3350" s="141"/>
    </row>
    <row r="3351" spans="4:4">
      <c r="D3351" s="141"/>
    </row>
    <row r="3352" spans="4:4">
      <c r="D3352" s="141"/>
    </row>
    <row r="3353" spans="4:4">
      <c r="D3353" s="141"/>
    </row>
    <row r="3354" spans="4:4">
      <c r="D3354" s="141"/>
    </row>
    <row r="3355" spans="4:4">
      <c r="D3355" s="141"/>
    </row>
    <row r="3356" spans="4:4">
      <c r="D3356" s="141"/>
    </row>
    <row r="3357" spans="4:4">
      <c r="D3357" s="141"/>
    </row>
    <row r="3358" spans="4:4">
      <c r="D3358" s="141"/>
    </row>
    <row r="3359" spans="4:4">
      <c r="D3359" s="141"/>
    </row>
    <row r="3360" spans="4:4">
      <c r="D3360" s="141"/>
    </row>
    <row r="3361" spans="4:4">
      <c r="D3361" s="141"/>
    </row>
    <row r="3362" spans="4:4">
      <c r="D3362" s="141"/>
    </row>
    <row r="3363" spans="4:4">
      <c r="D3363" s="141"/>
    </row>
    <row r="3364" spans="4:4">
      <c r="D3364" s="141"/>
    </row>
    <row r="3365" spans="4:4">
      <c r="D3365" s="141"/>
    </row>
    <row r="3366" spans="4:4">
      <c r="D3366" s="141"/>
    </row>
    <row r="3367" spans="4:4">
      <c r="D3367" s="141"/>
    </row>
    <row r="3368" spans="4:4">
      <c r="D3368" s="141"/>
    </row>
    <row r="3369" spans="4:4">
      <c r="D3369" s="141"/>
    </row>
    <row r="3370" spans="4:4">
      <c r="D3370" s="141"/>
    </row>
    <row r="3371" spans="4:4">
      <c r="D3371" s="141"/>
    </row>
    <row r="3372" spans="4:4">
      <c r="D3372" s="141"/>
    </row>
    <row r="3373" spans="4:4">
      <c r="D3373" s="141"/>
    </row>
    <row r="3374" spans="4:4">
      <c r="D3374" s="141"/>
    </row>
    <row r="3375" spans="4:4">
      <c r="D3375" s="141"/>
    </row>
    <row r="3376" spans="4:4">
      <c r="D3376" s="141"/>
    </row>
    <row r="3377" spans="4:4">
      <c r="D3377" s="141"/>
    </row>
    <row r="3378" spans="4:4">
      <c r="D3378" s="141"/>
    </row>
    <row r="3379" spans="4:4">
      <c r="D3379" s="141"/>
    </row>
    <row r="3380" spans="4:4">
      <c r="D3380" s="141"/>
    </row>
    <row r="3381" spans="4:4">
      <c r="D3381" s="141"/>
    </row>
    <row r="3382" spans="4:4">
      <c r="D3382" s="141"/>
    </row>
    <row r="3383" spans="4:4">
      <c r="D3383" s="141"/>
    </row>
    <row r="3384" spans="4:4">
      <c r="D3384" s="141"/>
    </row>
    <row r="3385" spans="4:4">
      <c r="D3385" s="141"/>
    </row>
    <row r="3386" spans="4:4">
      <c r="D3386" s="141"/>
    </row>
    <row r="3387" spans="4:4">
      <c r="D3387" s="141"/>
    </row>
    <row r="3388" spans="4:4">
      <c r="D3388" s="141"/>
    </row>
    <row r="3389" spans="4:4">
      <c r="D3389" s="141"/>
    </row>
    <row r="3390" spans="4:4">
      <c r="D3390" s="141"/>
    </row>
    <row r="3391" spans="4:4">
      <c r="D3391" s="141"/>
    </row>
    <row r="3392" spans="4:4">
      <c r="D3392" s="141"/>
    </row>
    <row r="3393" spans="4:4">
      <c r="D3393" s="141"/>
    </row>
    <row r="3394" spans="4:4">
      <c r="D3394" s="141"/>
    </row>
    <row r="3395" spans="4:4">
      <c r="D3395" s="141"/>
    </row>
    <row r="3396" spans="4:4">
      <c r="D3396" s="141"/>
    </row>
    <row r="3397" spans="4:4">
      <c r="D3397" s="141"/>
    </row>
    <row r="3398" spans="4:4">
      <c r="D3398" s="141"/>
    </row>
    <row r="3399" spans="4:4">
      <c r="D3399" s="141"/>
    </row>
    <row r="3400" spans="4:4">
      <c r="D3400" s="141"/>
    </row>
    <row r="3401" spans="4:4">
      <c r="D3401" s="141"/>
    </row>
    <row r="3402" spans="4:4">
      <c r="D3402" s="141"/>
    </row>
    <row r="3403" spans="4:4">
      <c r="D3403" s="141"/>
    </row>
    <row r="3404" spans="4:4">
      <c r="D3404" s="141"/>
    </row>
    <row r="3405" spans="4:4">
      <c r="D3405" s="141"/>
    </row>
    <row r="3406" spans="4:4">
      <c r="D3406" s="141"/>
    </row>
    <row r="3407" spans="4:4">
      <c r="D3407" s="141"/>
    </row>
    <row r="3408" spans="4:4">
      <c r="D3408" s="141"/>
    </row>
    <row r="3409" spans="4:4">
      <c r="D3409" s="141"/>
    </row>
    <row r="3410" spans="4:4">
      <c r="D3410" s="141"/>
    </row>
    <row r="3411" spans="4:4">
      <c r="D3411" s="141"/>
    </row>
    <row r="3412" spans="4:4">
      <c r="D3412" s="141"/>
    </row>
    <row r="3413" spans="4:4">
      <c r="D3413" s="141"/>
    </row>
    <row r="3414" spans="4:4">
      <c r="D3414" s="141"/>
    </row>
    <row r="3415" spans="4:4">
      <c r="D3415" s="141"/>
    </row>
    <row r="3416" spans="4:4">
      <c r="D3416" s="141"/>
    </row>
    <row r="3417" spans="4:4">
      <c r="D3417" s="141"/>
    </row>
    <row r="3418" spans="4:4">
      <c r="D3418" s="141"/>
    </row>
    <row r="3419" spans="4:4">
      <c r="D3419" s="141"/>
    </row>
    <row r="3420" spans="4:4">
      <c r="D3420" s="141"/>
    </row>
    <row r="3421" spans="4:4">
      <c r="D3421" s="141"/>
    </row>
    <row r="3422" spans="4:4">
      <c r="D3422" s="141"/>
    </row>
    <row r="3423" spans="4:4">
      <c r="D3423" s="141"/>
    </row>
    <row r="3424" spans="4:4">
      <c r="D3424" s="141"/>
    </row>
    <row r="3425" spans="4:4">
      <c r="D3425" s="141"/>
    </row>
    <row r="3426" spans="4:4">
      <c r="D3426" s="141"/>
    </row>
    <row r="3427" spans="4:4">
      <c r="D3427" s="141"/>
    </row>
    <row r="3428" spans="4:4">
      <c r="D3428" s="141"/>
    </row>
    <row r="3429" spans="4:4">
      <c r="D3429" s="141"/>
    </row>
    <row r="3430" spans="4:4">
      <c r="D3430" s="141"/>
    </row>
    <row r="3431" spans="4:4">
      <c r="D3431" s="141"/>
    </row>
    <row r="3432" spans="4:4">
      <c r="D3432" s="141"/>
    </row>
    <row r="3433" spans="4:4">
      <c r="D3433" s="141"/>
    </row>
    <row r="3434" spans="4:4">
      <c r="D3434" s="141"/>
    </row>
    <row r="3435" spans="4:4">
      <c r="D3435" s="141"/>
    </row>
    <row r="3436" spans="4:4">
      <c r="D3436" s="141"/>
    </row>
    <row r="3437" spans="4:4">
      <c r="D3437" s="141"/>
    </row>
    <row r="3438" spans="4:4">
      <c r="D3438" s="141"/>
    </row>
    <row r="3439" spans="4:4">
      <c r="D3439" s="141"/>
    </row>
    <row r="3440" spans="4:4">
      <c r="D3440" s="141"/>
    </row>
    <row r="3441" spans="4:4">
      <c r="D3441" s="141"/>
    </row>
    <row r="3442" spans="4:4">
      <c r="D3442" s="141"/>
    </row>
    <row r="3443" spans="4:4">
      <c r="D3443" s="141"/>
    </row>
    <row r="3444" spans="4:4">
      <c r="D3444" s="141"/>
    </row>
    <row r="3445" spans="4:4">
      <c r="D3445" s="141"/>
    </row>
    <row r="3446" spans="4:4">
      <c r="D3446" s="141"/>
    </row>
    <row r="3447" spans="4:4">
      <c r="D3447" s="141"/>
    </row>
    <row r="3448" spans="4:4">
      <c r="D3448" s="141"/>
    </row>
    <row r="3449" spans="4:4">
      <c r="D3449" s="141"/>
    </row>
    <row r="3450" spans="4:4">
      <c r="D3450" s="141"/>
    </row>
    <row r="3451" spans="4:4">
      <c r="D3451" s="141"/>
    </row>
    <row r="3452" spans="4:4">
      <c r="D3452" s="141"/>
    </row>
    <row r="3453" spans="4:4">
      <c r="D3453" s="141"/>
    </row>
    <row r="3454" spans="4:4">
      <c r="D3454" s="141"/>
    </row>
    <row r="3455" spans="4:4">
      <c r="D3455" s="141"/>
    </row>
    <row r="3456" spans="4:4">
      <c r="D3456" s="141"/>
    </row>
    <row r="3457" spans="4:4">
      <c r="D3457" s="141"/>
    </row>
    <row r="3458" spans="4:4">
      <c r="D3458" s="141"/>
    </row>
    <row r="3459" spans="4:4">
      <c r="D3459" s="141"/>
    </row>
    <row r="3460" spans="4:4">
      <c r="D3460" s="141"/>
    </row>
    <row r="3461" spans="4:4">
      <c r="D3461" s="141"/>
    </row>
    <row r="3462" spans="4:4">
      <c r="D3462" s="141"/>
    </row>
    <row r="3463" spans="4:4">
      <c r="D3463" s="141"/>
    </row>
    <row r="3464" spans="4:4">
      <c r="D3464" s="141"/>
    </row>
    <row r="3465" spans="4:4">
      <c r="D3465" s="141"/>
    </row>
    <row r="3466" spans="4:4">
      <c r="D3466" s="141"/>
    </row>
    <row r="3467" spans="4:4">
      <c r="D3467" s="141"/>
    </row>
    <row r="3468" spans="4:4">
      <c r="D3468" s="141"/>
    </row>
    <row r="3469" spans="4:4">
      <c r="D3469" s="141"/>
    </row>
    <row r="3470" spans="4:4">
      <c r="D3470" s="141"/>
    </row>
    <row r="3471" spans="4:4">
      <c r="D3471" s="141"/>
    </row>
    <row r="3472" spans="4:4">
      <c r="D3472" s="141"/>
    </row>
    <row r="3473" spans="4:4">
      <c r="D3473" s="141"/>
    </row>
    <row r="3474" spans="4:4">
      <c r="D3474" s="141"/>
    </row>
    <row r="3475" spans="4:4">
      <c r="D3475" s="141"/>
    </row>
    <row r="3476" spans="4:4">
      <c r="D3476" s="141"/>
    </row>
    <row r="3477" spans="4:4">
      <c r="D3477" s="141"/>
    </row>
    <row r="3478" spans="4:4">
      <c r="D3478" s="141"/>
    </row>
    <row r="3479" spans="4:4">
      <c r="D3479" s="141"/>
    </row>
    <row r="3480" spans="4:4">
      <c r="D3480" s="141"/>
    </row>
    <row r="3481" spans="4:4">
      <c r="D3481" s="141"/>
    </row>
    <row r="3482" spans="4:4">
      <c r="D3482" s="141"/>
    </row>
    <row r="3483" spans="4:4">
      <c r="D3483" s="141"/>
    </row>
    <row r="3484" spans="4:4">
      <c r="D3484" s="141"/>
    </row>
    <row r="3485" spans="4:4">
      <c r="D3485" s="141"/>
    </row>
    <row r="3486" spans="4:4">
      <c r="D3486" s="141"/>
    </row>
    <row r="3487" spans="4:4">
      <c r="D3487" s="141"/>
    </row>
    <row r="3488" spans="4:4">
      <c r="D3488" s="141"/>
    </row>
    <row r="3489" spans="4:4">
      <c r="D3489" s="141"/>
    </row>
    <row r="3490" spans="4:4">
      <c r="D3490" s="141"/>
    </row>
    <row r="3491" spans="4:4">
      <c r="D3491" s="141"/>
    </row>
    <row r="3492" spans="4:4">
      <c r="D3492" s="141"/>
    </row>
    <row r="3493" spans="4:4">
      <c r="D3493" s="141"/>
    </row>
    <row r="3494" spans="4:4">
      <c r="D3494" s="141"/>
    </row>
    <row r="3495" spans="4:4">
      <c r="D3495" s="141"/>
    </row>
    <row r="3496" spans="4:4">
      <c r="D3496" s="141"/>
    </row>
    <row r="3497" spans="4:4">
      <c r="D3497" s="141"/>
    </row>
    <row r="3498" spans="4:4">
      <c r="D3498" s="141"/>
    </row>
    <row r="3499" spans="4:4">
      <c r="D3499" s="141"/>
    </row>
    <row r="3500" spans="4:4">
      <c r="D3500" s="141"/>
    </row>
    <row r="3501" spans="4:4">
      <c r="D3501" s="141"/>
    </row>
    <row r="3502" spans="4:4">
      <c r="D3502" s="141"/>
    </row>
    <row r="3503" spans="4:4">
      <c r="D3503" s="141"/>
    </row>
    <row r="3504" spans="4:4">
      <c r="D3504" s="141"/>
    </row>
    <row r="3505" spans="4:4">
      <c r="D3505" s="141"/>
    </row>
    <row r="3506" spans="4:4">
      <c r="D3506" s="141"/>
    </row>
    <row r="3507" spans="4:4">
      <c r="D3507" s="141"/>
    </row>
    <row r="3508" spans="4:4">
      <c r="D3508" s="141"/>
    </row>
    <row r="3509" spans="4:4">
      <c r="D3509" s="141"/>
    </row>
    <row r="3510" spans="4:4">
      <c r="D3510" s="141"/>
    </row>
    <row r="3511" spans="4:4">
      <c r="D3511" s="141"/>
    </row>
    <row r="3512" spans="4:4">
      <c r="D3512" s="141"/>
    </row>
    <row r="3513" spans="4:4">
      <c r="D3513" s="141"/>
    </row>
    <row r="3514" spans="4:4">
      <c r="D3514" s="141"/>
    </row>
    <row r="3515" spans="4:4">
      <c r="D3515" s="141"/>
    </row>
    <row r="3516" spans="4:4">
      <c r="D3516" s="141"/>
    </row>
    <row r="3517" spans="4:4">
      <c r="D3517" s="141"/>
    </row>
    <row r="3518" spans="4:4">
      <c r="D3518" s="141"/>
    </row>
    <row r="3519" spans="4:4">
      <c r="D3519" s="141"/>
    </row>
    <row r="3520" spans="4:4">
      <c r="D3520" s="141"/>
    </row>
    <row r="3521" spans="4:4">
      <c r="D3521" s="141"/>
    </row>
    <row r="3522" spans="4:4">
      <c r="D3522" s="141"/>
    </row>
    <row r="3523" spans="4:4">
      <c r="D3523" s="141"/>
    </row>
    <row r="3524" spans="4:4">
      <c r="D3524" s="141"/>
    </row>
    <row r="3525" spans="4:4">
      <c r="D3525" s="141"/>
    </row>
    <row r="3526" spans="4:4">
      <c r="D3526" s="141"/>
    </row>
    <row r="3527" spans="4:4">
      <c r="D3527" s="141"/>
    </row>
    <row r="3528" spans="4:4">
      <c r="D3528" s="141"/>
    </row>
    <row r="3529" spans="4:4">
      <c r="D3529" s="141"/>
    </row>
    <row r="3530" spans="4:4">
      <c r="D3530" s="141"/>
    </row>
    <row r="3531" spans="4:4">
      <c r="D3531" s="141"/>
    </row>
    <row r="3532" spans="4:4">
      <c r="D3532" s="141"/>
    </row>
    <row r="3533" spans="4:4">
      <c r="D3533" s="141"/>
    </row>
    <row r="3534" spans="4:4">
      <c r="D3534" s="141"/>
    </row>
    <row r="3535" spans="4:4">
      <c r="D3535" s="141"/>
    </row>
    <row r="3536" spans="4:4">
      <c r="D3536" s="141"/>
    </row>
    <row r="3537" spans="4:4">
      <c r="D3537" s="141"/>
    </row>
    <row r="3538" spans="4:4">
      <c r="D3538" s="141"/>
    </row>
    <row r="3539" spans="4:4">
      <c r="D3539" s="141"/>
    </row>
    <row r="3540" spans="4:4">
      <c r="D3540" s="141"/>
    </row>
    <row r="3541" spans="4:4">
      <c r="D3541" s="141"/>
    </row>
    <row r="3542" spans="4:4">
      <c r="D3542" s="141"/>
    </row>
    <row r="3543" spans="4:4">
      <c r="D3543" s="141"/>
    </row>
    <row r="3544" spans="4:4">
      <c r="D3544" s="141"/>
    </row>
    <row r="3545" spans="4:4">
      <c r="D3545" s="141"/>
    </row>
    <row r="3546" spans="4:4">
      <c r="D3546" s="141"/>
    </row>
    <row r="3547" spans="4:4">
      <c r="D3547" s="141"/>
    </row>
    <row r="3548" spans="4:4">
      <c r="D3548" s="141"/>
    </row>
    <row r="3549" spans="4:4">
      <c r="D3549" s="141"/>
    </row>
    <row r="3550" spans="4:4">
      <c r="D3550" s="141"/>
    </row>
    <row r="3551" spans="4:4">
      <c r="D3551" s="141"/>
    </row>
    <row r="3552" spans="4:4">
      <c r="D3552" s="141"/>
    </row>
    <row r="3553" spans="4:4">
      <c r="D3553" s="141"/>
    </row>
    <row r="3554" spans="4:4">
      <c r="D3554" s="141"/>
    </row>
    <row r="3555" spans="4:4">
      <c r="D3555" s="141"/>
    </row>
    <row r="3556" spans="4:4">
      <c r="D3556" s="141"/>
    </row>
    <row r="3557" spans="4:4">
      <c r="D3557" s="141"/>
    </row>
    <row r="3558" spans="4:4">
      <c r="D3558" s="141"/>
    </row>
    <row r="3559" spans="4:4">
      <c r="D3559" s="141"/>
    </row>
    <row r="3560" spans="4:4">
      <c r="D3560" s="141"/>
    </row>
    <row r="3561" spans="4:4">
      <c r="D3561" s="141"/>
    </row>
    <row r="3562" spans="4:4">
      <c r="D3562" s="141"/>
    </row>
    <row r="3563" spans="4:4">
      <c r="D3563" s="141"/>
    </row>
    <row r="3564" spans="4:4">
      <c r="D3564" s="141"/>
    </row>
    <row r="3565" spans="4:4">
      <c r="D3565" s="141"/>
    </row>
    <row r="3566" spans="4:4">
      <c r="D3566" s="141"/>
    </row>
    <row r="3567" spans="4:4">
      <c r="D3567" s="141"/>
    </row>
    <row r="3568" spans="4:4">
      <c r="D3568" s="141"/>
    </row>
    <row r="3569" spans="4:4">
      <c r="D3569" s="141"/>
    </row>
    <row r="3570" spans="4:4">
      <c r="D3570" s="141"/>
    </row>
    <row r="3571" spans="4:4">
      <c r="D3571" s="141"/>
    </row>
    <row r="3572" spans="4:4">
      <c r="D3572" s="141"/>
    </row>
    <row r="3573" spans="4:4">
      <c r="D3573" s="141"/>
    </row>
    <row r="3574" spans="4:4">
      <c r="D3574" s="141"/>
    </row>
    <row r="3575" spans="4:4">
      <c r="D3575" s="141"/>
    </row>
    <row r="3576" spans="4:4">
      <c r="D3576" s="141"/>
    </row>
    <row r="3577" spans="4:4">
      <c r="D3577" s="141"/>
    </row>
    <row r="3578" spans="4:4">
      <c r="D3578" s="141"/>
    </row>
    <row r="3579" spans="4:4">
      <c r="D3579" s="141"/>
    </row>
    <row r="3580" spans="4:4">
      <c r="D3580" s="141"/>
    </row>
    <row r="3581" spans="4:4">
      <c r="D3581" s="141"/>
    </row>
    <row r="3582" spans="4:4">
      <c r="D3582" s="141"/>
    </row>
    <row r="3583" spans="4:4">
      <c r="D3583" s="141"/>
    </row>
    <row r="3584" spans="4:4">
      <c r="D3584" s="141"/>
    </row>
    <row r="3585" spans="4:4">
      <c r="D3585" s="141"/>
    </row>
    <row r="3586" spans="4:4">
      <c r="D3586" s="141"/>
    </row>
    <row r="3587" spans="4:4">
      <c r="D3587" s="141"/>
    </row>
    <row r="3588" spans="4:4">
      <c r="D3588" s="141"/>
    </row>
    <row r="3589" spans="4:4">
      <c r="D3589" s="141"/>
    </row>
    <row r="3590" spans="4:4">
      <c r="D3590" s="141"/>
    </row>
    <row r="3591" spans="4:4">
      <c r="D3591" s="141"/>
    </row>
    <row r="3592" spans="4:4">
      <c r="D3592" s="141"/>
    </row>
    <row r="3593" spans="4:4">
      <c r="D3593" s="141"/>
    </row>
    <row r="3594" spans="4:4">
      <c r="D3594" s="141"/>
    </row>
    <row r="3595" spans="4:4">
      <c r="D3595" s="141"/>
    </row>
    <row r="3596" spans="4:4">
      <c r="D3596" s="141"/>
    </row>
    <row r="3597" spans="4:4">
      <c r="D3597" s="141"/>
    </row>
    <row r="3598" spans="4:4">
      <c r="D3598" s="141"/>
    </row>
    <row r="3599" spans="4:4">
      <c r="D3599" s="141"/>
    </row>
    <row r="3600" spans="4:4">
      <c r="D3600" s="141"/>
    </row>
    <row r="3601" spans="4:4">
      <c r="D3601" s="141"/>
    </row>
    <row r="3602" spans="4:4">
      <c r="D3602" s="141"/>
    </row>
    <row r="3603" spans="4:4">
      <c r="D3603" s="141"/>
    </row>
    <row r="3604" spans="4:4">
      <c r="D3604" s="141"/>
    </row>
    <row r="3605" spans="4:4">
      <c r="D3605" s="141"/>
    </row>
    <row r="3606" spans="4:4">
      <c r="D3606" s="141"/>
    </row>
    <row r="3607" spans="4:4">
      <c r="D3607" s="141"/>
    </row>
    <row r="3608" spans="4:4">
      <c r="D3608" s="141"/>
    </row>
    <row r="3609" spans="4:4">
      <c r="D3609" s="141"/>
    </row>
    <row r="3610" spans="4:4">
      <c r="D3610" s="141"/>
    </row>
    <row r="3611" spans="4:4">
      <c r="D3611" s="141"/>
    </row>
    <row r="3612" spans="4:4">
      <c r="D3612" s="141"/>
    </row>
    <row r="3613" spans="4:4">
      <c r="D3613" s="141"/>
    </row>
    <row r="3614" spans="4:4">
      <c r="D3614" s="141"/>
    </row>
    <row r="3615" spans="4:4">
      <c r="D3615" s="141"/>
    </row>
    <row r="3616" spans="4:4">
      <c r="D3616" s="141"/>
    </row>
    <row r="3617" spans="4:4">
      <c r="D3617" s="141"/>
    </row>
    <row r="3618" spans="4:4">
      <c r="D3618" s="141"/>
    </row>
    <row r="3619" spans="4:4">
      <c r="D3619" s="141"/>
    </row>
    <row r="3620" spans="4:4">
      <c r="D3620" s="141"/>
    </row>
    <row r="3621" spans="4:4">
      <c r="D3621" s="141"/>
    </row>
    <row r="3622" spans="4:4">
      <c r="D3622" s="141"/>
    </row>
    <row r="3623" spans="4:4">
      <c r="D3623" s="141"/>
    </row>
    <row r="3624" spans="4:4">
      <c r="D3624" s="141"/>
    </row>
    <row r="3625" spans="4:4">
      <c r="D3625" s="141"/>
    </row>
    <row r="3626" spans="4:4">
      <c r="D3626" s="141"/>
    </row>
    <row r="3627" spans="4:4">
      <c r="D3627" s="141"/>
    </row>
    <row r="3628" spans="4:4">
      <c r="D3628" s="141"/>
    </row>
    <row r="3629" spans="4:4">
      <c r="D3629" s="141"/>
    </row>
    <row r="3630" spans="4:4">
      <c r="D3630" s="141"/>
    </row>
    <row r="3631" spans="4:4">
      <c r="D3631" s="141"/>
    </row>
    <row r="3632" spans="4:4">
      <c r="D3632" s="141"/>
    </row>
    <row r="3633" spans="4:4">
      <c r="D3633" s="141"/>
    </row>
    <row r="3634" spans="4:4">
      <c r="D3634" s="141"/>
    </row>
    <row r="3635" spans="4:4">
      <c r="D3635" s="141"/>
    </row>
    <row r="3636" spans="4:4">
      <c r="D3636" s="141"/>
    </row>
    <row r="3637" spans="4:4">
      <c r="D3637" s="141"/>
    </row>
    <row r="3638" spans="4:4">
      <c r="D3638" s="141"/>
    </row>
    <row r="3639" spans="4:4">
      <c r="D3639" s="141"/>
    </row>
    <row r="3640" spans="4:4">
      <c r="D3640" s="141"/>
    </row>
    <row r="3641" spans="4:4">
      <c r="D3641" s="141"/>
    </row>
    <row r="3642" spans="4:4">
      <c r="D3642" s="141"/>
    </row>
    <row r="3643" spans="4:4">
      <c r="D3643" s="141"/>
    </row>
    <row r="3644" spans="4:4">
      <c r="D3644" s="141"/>
    </row>
    <row r="3645" spans="4:4">
      <c r="D3645" s="141"/>
    </row>
    <row r="3646" spans="4:4">
      <c r="D3646" s="141"/>
    </row>
    <row r="3647" spans="4:4">
      <c r="D3647" s="141"/>
    </row>
    <row r="3648" spans="4:4">
      <c r="D3648" s="141"/>
    </row>
    <row r="3649" spans="4:4">
      <c r="D3649" s="141"/>
    </row>
    <row r="3650" spans="4:4">
      <c r="D3650" s="141"/>
    </row>
    <row r="3651" spans="4:4">
      <c r="D3651" s="141"/>
    </row>
    <row r="3652" spans="4:4">
      <c r="D3652" s="141"/>
    </row>
    <row r="3653" spans="4:4">
      <c r="D3653" s="141"/>
    </row>
    <row r="3654" spans="4:4">
      <c r="D3654" s="141"/>
    </row>
    <row r="3655" spans="4:4">
      <c r="D3655" s="141"/>
    </row>
    <row r="3656" spans="4:4">
      <c r="D3656" s="141"/>
    </row>
    <row r="3657" spans="4:4">
      <c r="D3657" s="141"/>
    </row>
    <row r="3658" spans="4:4">
      <c r="D3658" s="141"/>
    </row>
    <row r="3659" spans="4:4">
      <c r="D3659" s="141"/>
    </row>
    <row r="3660" spans="4:4">
      <c r="D3660" s="141"/>
    </row>
    <row r="3661" spans="4:4">
      <c r="D3661" s="141"/>
    </row>
    <row r="3662" spans="4:4">
      <c r="D3662" s="141"/>
    </row>
    <row r="3663" spans="4:4">
      <c r="D3663" s="141"/>
    </row>
    <row r="3664" spans="4:4">
      <c r="D3664" s="141"/>
    </row>
    <row r="3665" spans="4:4">
      <c r="D3665" s="141"/>
    </row>
    <row r="3666" spans="4:4">
      <c r="D3666" s="141"/>
    </row>
    <row r="3667" spans="4:4">
      <c r="D3667" s="141"/>
    </row>
    <row r="3668" spans="4:4">
      <c r="D3668" s="141"/>
    </row>
    <row r="3669" spans="4:4">
      <c r="D3669" s="141"/>
    </row>
    <row r="3670" spans="4:4">
      <c r="D3670" s="141"/>
    </row>
    <row r="3671" spans="4:4">
      <c r="D3671" s="141"/>
    </row>
    <row r="3672" spans="4:4">
      <c r="D3672" s="141"/>
    </row>
    <row r="3673" spans="4:4">
      <c r="D3673" s="141"/>
    </row>
    <row r="3674" spans="4:4">
      <c r="D3674" s="141"/>
    </row>
    <row r="3675" spans="4:4">
      <c r="D3675" s="141"/>
    </row>
    <row r="3676" spans="4:4">
      <c r="D3676" s="141"/>
    </row>
    <row r="3677" spans="4:4">
      <c r="D3677" s="141"/>
    </row>
    <row r="3678" spans="4:4">
      <c r="D3678" s="141"/>
    </row>
    <row r="3679" spans="4:4">
      <c r="D3679" s="141"/>
    </row>
    <row r="3680" spans="4:4">
      <c r="D3680" s="141"/>
    </row>
    <row r="3681" spans="4:4">
      <c r="D3681" s="141"/>
    </row>
    <row r="3682" spans="4:4">
      <c r="D3682" s="141"/>
    </row>
    <row r="3683" spans="4:4">
      <c r="D3683" s="141"/>
    </row>
    <row r="3684" spans="4:4">
      <c r="D3684" s="141"/>
    </row>
    <row r="3685" spans="4:4">
      <c r="D3685" s="141"/>
    </row>
    <row r="3686" spans="4:4">
      <c r="D3686" s="141"/>
    </row>
    <row r="3687" spans="4:4">
      <c r="D3687" s="141"/>
    </row>
    <row r="3688" spans="4:4">
      <c r="D3688" s="141"/>
    </row>
    <row r="3689" spans="4:4">
      <c r="D3689" s="141"/>
    </row>
    <row r="3690" spans="4:4">
      <c r="D3690" s="141"/>
    </row>
    <row r="3691" spans="4:4">
      <c r="D3691" s="141"/>
    </row>
    <row r="3692" spans="4:4">
      <c r="D3692" s="141"/>
    </row>
    <row r="3693" spans="4:4">
      <c r="D3693" s="141"/>
    </row>
    <row r="3694" spans="4:4">
      <c r="D3694" s="141"/>
    </row>
    <row r="3695" spans="4:4">
      <c r="D3695" s="141"/>
    </row>
    <row r="3696" spans="4:4">
      <c r="D3696" s="141"/>
    </row>
    <row r="3697" spans="4:4">
      <c r="D3697" s="141"/>
    </row>
    <row r="3698" spans="4:4">
      <c r="D3698" s="141"/>
    </row>
    <row r="3699" spans="4:4">
      <c r="D3699" s="141"/>
    </row>
    <row r="3700" spans="4:4">
      <c r="D3700" s="141"/>
    </row>
    <row r="3701" spans="4:4">
      <c r="D3701" s="141"/>
    </row>
    <row r="3702" spans="4:4">
      <c r="D3702" s="141"/>
    </row>
    <row r="3703" spans="4:4">
      <c r="D3703" s="141"/>
    </row>
    <row r="3704" spans="4:4">
      <c r="D3704" s="141"/>
    </row>
    <row r="3705" spans="4:4">
      <c r="D3705" s="141"/>
    </row>
    <row r="3706" spans="4:4">
      <c r="D3706" s="141"/>
    </row>
    <row r="3707" spans="4:4">
      <c r="D3707" s="141"/>
    </row>
    <row r="3708" spans="4:4">
      <c r="D3708" s="141"/>
    </row>
    <row r="3709" spans="4:4">
      <c r="D3709" s="141"/>
    </row>
    <row r="3710" spans="4:4">
      <c r="D3710" s="141"/>
    </row>
    <row r="3711" spans="4:4">
      <c r="D3711" s="141"/>
    </row>
    <row r="3712" spans="4:4">
      <c r="D3712" s="141"/>
    </row>
    <row r="3713" spans="4:4">
      <c r="D3713" s="141"/>
    </row>
    <row r="3714" spans="4:4">
      <c r="D3714" s="141"/>
    </row>
    <row r="3715" spans="4:4">
      <c r="D3715" s="141"/>
    </row>
    <row r="3716" spans="4:4">
      <c r="D3716" s="141"/>
    </row>
    <row r="3717" spans="4:4">
      <c r="D3717" s="141"/>
    </row>
    <row r="3718" spans="4:4">
      <c r="D3718" s="141"/>
    </row>
    <row r="3719" spans="4:4">
      <c r="D3719" s="141"/>
    </row>
    <row r="3720" spans="4:4">
      <c r="D3720" s="141"/>
    </row>
    <row r="3721" spans="4:4">
      <c r="D3721" s="141"/>
    </row>
    <row r="3722" spans="4:4">
      <c r="D3722" s="141"/>
    </row>
    <row r="3723" spans="4:4">
      <c r="D3723" s="141"/>
    </row>
    <row r="3724" spans="4:4">
      <c r="D3724" s="141"/>
    </row>
    <row r="3725" spans="4:4">
      <c r="D3725" s="141"/>
    </row>
    <row r="3726" spans="4:4">
      <c r="D3726" s="141"/>
    </row>
    <row r="3727" spans="4:4">
      <c r="D3727" s="141"/>
    </row>
    <row r="3728" spans="4:4">
      <c r="D3728" s="141"/>
    </row>
    <row r="3729" spans="4:4">
      <c r="D3729" s="141"/>
    </row>
    <row r="3730" spans="4:4">
      <c r="D3730" s="141"/>
    </row>
    <row r="3731" spans="4:4">
      <c r="D3731" s="141"/>
    </row>
    <row r="3732" spans="4:4">
      <c r="D3732" s="141"/>
    </row>
    <row r="3733" spans="4:4">
      <c r="D3733" s="141"/>
    </row>
    <row r="3734" spans="4:4">
      <c r="D3734" s="141"/>
    </row>
    <row r="3735" spans="4:4">
      <c r="D3735" s="141"/>
    </row>
    <row r="3736" spans="4:4">
      <c r="D3736" s="141"/>
    </row>
    <row r="3737" spans="4:4">
      <c r="D3737" s="141"/>
    </row>
    <row r="3738" spans="4:4">
      <c r="D3738" s="141"/>
    </row>
    <row r="3739" spans="4:4">
      <c r="D3739" s="141"/>
    </row>
    <row r="3740" spans="4:4">
      <c r="D3740" s="141"/>
    </row>
    <row r="3741" spans="4:4">
      <c r="D3741" s="141"/>
    </row>
    <row r="3742" spans="4:4">
      <c r="D3742" s="141"/>
    </row>
    <row r="3743" spans="4:4">
      <c r="D3743" s="141"/>
    </row>
    <row r="3744" spans="4:4">
      <c r="D3744" s="141"/>
    </row>
    <row r="3745" spans="4:4">
      <c r="D3745" s="141"/>
    </row>
    <row r="3746" spans="4:4">
      <c r="D3746" s="141"/>
    </row>
    <row r="3747" spans="4:4">
      <c r="D3747" s="141"/>
    </row>
    <row r="3748" spans="4:4">
      <c r="D3748" s="141"/>
    </row>
    <row r="3749" spans="4:4">
      <c r="D3749" s="141"/>
    </row>
    <row r="3750" spans="4:4">
      <c r="D3750" s="141"/>
    </row>
    <row r="3751" spans="4:4">
      <c r="D3751" s="141"/>
    </row>
    <row r="3752" spans="4:4">
      <c r="D3752" s="141"/>
    </row>
    <row r="3753" spans="4:4">
      <c r="D3753" s="141"/>
    </row>
    <row r="3754" spans="4:4">
      <c r="D3754" s="141"/>
    </row>
    <row r="3755" spans="4:4">
      <c r="D3755" s="141"/>
    </row>
    <row r="3756" spans="4:4">
      <c r="D3756" s="141"/>
    </row>
    <row r="3757" spans="4:4">
      <c r="D3757" s="141"/>
    </row>
    <row r="3758" spans="4:4">
      <c r="D3758" s="141"/>
    </row>
    <row r="3759" spans="4:4">
      <c r="D3759" s="141"/>
    </row>
    <row r="3760" spans="4:4">
      <c r="D3760" s="141"/>
    </row>
    <row r="3761" spans="4:4">
      <c r="D3761" s="141"/>
    </row>
    <row r="3762" spans="4:4">
      <c r="D3762" s="141"/>
    </row>
    <row r="3763" spans="4:4">
      <c r="D3763" s="141"/>
    </row>
    <row r="3764" spans="4:4">
      <c r="D3764" s="141"/>
    </row>
    <row r="3765" spans="4:4">
      <c r="D3765" s="141"/>
    </row>
    <row r="3766" spans="4:4">
      <c r="D3766" s="141"/>
    </row>
    <row r="3767" spans="4:4">
      <c r="D3767" s="141"/>
    </row>
    <row r="3768" spans="4:4">
      <c r="D3768" s="141"/>
    </row>
    <row r="3769" spans="4:4">
      <c r="D3769" s="141"/>
    </row>
    <row r="3770" spans="4:4">
      <c r="D3770" s="141"/>
    </row>
    <row r="3771" spans="4:4">
      <c r="D3771" s="141"/>
    </row>
    <row r="3772" spans="4:4">
      <c r="D3772" s="141"/>
    </row>
    <row r="3773" spans="4:4">
      <c r="D3773" s="141"/>
    </row>
    <row r="3774" spans="4:4">
      <c r="D3774" s="141"/>
    </row>
    <row r="3775" spans="4:4">
      <c r="D3775" s="141"/>
    </row>
    <row r="3776" spans="4:4">
      <c r="D3776" s="141"/>
    </row>
    <row r="3777" spans="4:4">
      <c r="D3777" s="141"/>
    </row>
    <row r="3778" spans="4:4">
      <c r="D3778" s="141"/>
    </row>
    <row r="3779" spans="4:4">
      <c r="D3779" s="141"/>
    </row>
    <row r="3780" spans="4:4">
      <c r="D3780" s="141"/>
    </row>
    <row r="3781" spans="4:4">
      <c r="D3781" s="141"/>
    </row>
    <row r="3782" spans="4:4">
      <c r="D3782" s="141"/>
    </row>
    <row r="3783" spans="4:4">
      <c r="D3783" s="141"/>
    </row>
    <row r="3784" spans="4:4">
      <c r="D3784" s="141"/>
    </row>
    <row r="3785" spans="4:4">
      <c r="D3785" s="141"/>
    </row>
    <row r="3786" spans="4:4">
      <c r="D3786" s="141"/>
    </row>
    <row r="3787" spans="4:4">
      <c r="D3787" s="141"/>
    </row>
    <row r="3788" spans="4:4">
      <c r="D3788" s="141"/>
    </row>
    <row r="3789" spans="4:4">
      <c r="D3789" s="141"/>
    </row>
    <row r="3790" spans="4:4">
      <c r="D3790" s="141"/>
    </row>
    <row r="3791" spans="4:4">
      <c r="D3791" s="141"/>
    </row>
    <row r="3792" spans="4:4">
      <c r="D3792" s="141"/>
    </row>
    <row r="3793" spans="4:4">
      <c r="D3793" s="141"/>
    </row>
    <row r="3794" spans="4:4">
      <c r="D3794" s="141"/>
    </row>
    <row r="3795" spans="4:4">
      <c r="D3795" s="141"/>
    </row>
    <row r="3796" spans="4:4">
      <c r="D3796" s="141"/>
    </row>
    <row r="3797" spans="4:4">
      <c r="D3797" s="141"/>
    </row>
    <row r="3798" spans="4:4">
      <c r="D3798" s="141"/>
    </row>
    <row r="3799" spans="4:4">
      <c r="D3799" s="141"/>
    </row>
    <row r="3800" spans="4:4">
      <c r="D3800" s="141"/>
    </row>
    <row r="3801" spans="4:4">
      <c r="D3801" s="141"/>
    </row>
    <row r="3802" spans="4:4">
      <c r="D3802" s="141"/>
    </row>
    <row r="3803" spans="4:4">
      <c r="D3803" s="141"/>
    </row>
    <row r="3804" spans="4:4">
      <c r="D3804" s="141"/>
    </row>
    <row r="3805" spans="4:4">
      <c r="D3805" s="141"/>
    </row>
    <row r="3806" spans="4:4">
      <c r="D3806" s="141"/>
    </row>
    <row r="3807" spans="4:4">
      <c r="D3807" s="141"/>
    </row>
    <row r="3808" spans="4:4">
      <c r="D3808" s="141"/>
    </row>
    <row r="3809" spans="4:4">
      <c r="D3809" s="141"/>
    </row>
    <row r="3810" spans="4:4">
      <c r="D3810" s="141"/>
    </row>
    <row r="3811" spans="4:4">
      <c r="D3811" s="141"/>
    </row>
    <row r="3812" spans="4:4">
      <c r="D3812" s="141"/>
    </row>
    <row r="3813" spans="4:4">
      <c r="D3813" s="141"/>
    </row>
    <row r="3814" spans="4:4">
      <c r="D3814" s="141"/>
    </row>
    <row r="3815" spans="4:4">
      <c r="D3815" s="141"/>
    </row>
    <row r="3816" spans="4:4">
      <c r="D3816" s="141"/>
    </row>
    <row r="3817" spans="4:4">
      <c r="D3817" s="141"/>
    </row>
    <row r="3818" spans="4:4">
      <c r="D3818" s="141"/>
    </row>
    <row r="3819" spans="4:4">
      <c r="D3819" s="141"/>
    </row>
    <row r="3820" spans="4:4">
      <c r="D3820" s="141"/>
    </row>
    <row r="3821" spans="4:4">
      <c r="D3821" s="141"/>
    </row>
    <row r="3822" spans="4:4">
      <c r="D3822" s="141"/>
    </row>
    <row r="3823" spans="4:4">
      <c r="D3823" s="141"/>
    </row>
    <row r="3824" spans="4:4">
      <c r="D3824" s="141"/>
    </row>
    <row r="3825" spans="4:4">
      <c r="D3825" s="141"/>
    </row>
    <row r="3826" spans="4:4">
      <c r="D3826" s="141"/>
    </row>
    <row r="3827" spans="4:4">
      <c r="D3827" s="141"/>
    </row>
    <row r="3828" spans="4:4">
      <c r="D3828" s="141"/>
    </row>
    <row r="3829" spans="4:4">
      <c r="D3829" s="141"/>
    </row>
    <row r="3830" spans="4:4">
      <c r="D3830" s="141"/>
    </row>
    <row r="3831" spans="4:4">
      <c r="D3831" s="141"/>
    </row>
    <row r="3832" spans="4:4">
      <c r="D3832" s="141"/>
    </row>
    <row r="3833" spans="4:4">
      <c r="D3833" s="141"/>
    </row>
    <row r="3834" spans="4:4">
      <c r="D3834" s="141"/>
    </row>
    <row r="3835" spans="4:4">
      <c r="D3835" s="141"/>
    </row>
    <row r="3836" spans="4:4">
      <c r="D3836" s="141"/>
    </row>
    <row r="3837" spans="4:4">
      <c r="D3837" s="141"/>
    </row>
    <row r="3838" spans="4:4">
      <c r="D3838" s="141"/>
    </row>
    <row r="3839" spans="4:4">
      <c r="D3839" s="141"/>
    </row>
    <row r="3840" spans="4:4">
      <c r="D3840" s="141"/>
    </row>
    <row r="3841" spans="4:4">
      <c r="D3841" s="141"/>
    </row>
    <row r="3842" spans="4:4">
      <c r="D3842" s="141"/>
    </row>
    <row r="3843" spans="4:4">
      <c r="D3843" s="141"/>
    </row>
    <row r="3844" spans="4:4">
      <c r="D3844" s="141"/>
    </row>
    <row r="3845" spans="4:4">
      <c r="D3845" s="141"/>
    </row>
    <row r="3846" spans="4:4">
      <c r="D3846" s="141"/>
    </row>
    <row r="3847" spans="4:4">
      <c r="D3847" s="141"/>
    </row>
    <row r="3848" spans="4:4">
      <c r="D3848" s="141"/>
    </row>
    <row r="3849" spans="4:4">
      <c r="D3849" s="141"/>
    </row>
    <row r="3850" spans="4:4">
      <c r="D3850" s="141"/>
    </row>
    <row r="3851" spans="4:4">
      <c r="D3851" s="141"/>
    </row>
    <row r="3852" spans="4:4">
      <c r="D3852" s="141"/>
    </row>
    <row r="3853" spans="4:4">
      <c r="D3853" s="141"/>
    </row>
    <row r="3854" spans="4:4">
      <c r="D3854" s="141"/>
    </row>
    <row r="3855" spans="4:4">
      <c r="D3855" s="141"/>
    </row>
    <row r="3856" spans="4:4">
      <c r="D3856" s="141"/>
    </row>
    <row r="3857" spans="4:4">
      <c r="D3857" s="141"/>
    </row>
    <row r="3858" spans="4:4">
      <c r="D3858" s="141"/>
    </row>
    <row r="3859" spans="4:4">
      <c r="D3859" s="141"/>
    </row>
    <row r="3860" spans="4:4">
      <c r="D3860" s="141"/>
    </row>
    <row r="3861" spans="4:4">
      <c r="D3861" s="141"/>
    </row>
    <row r="3862" spans="4:4">
      <c r="D3862" s="141"/>
    </row>
    <row r="3863" spans="4:4">
      <c r="D3863" s="141"/>
    </row>
    <row r="3864" spans="4:4">
      <c r="D3864" s="141"/>
    </row>
    <row r="3865" spans="4:4">
      <c r="D3865" s="141"/>
    </row>
    <row r="3866" spans="4:4">
      <c r="D3866" s="141"/>
    </row>
    <row r="3867" spans="4:4">
      <c r="D3867" s="141"/>
    </row>
    <row r="3868" spans="4:4">
      <c r="D3868" s="141"/>
    </row>
    <row r="3869" spans="4:4">
      <c r="D3869" s="141"/>
    </row>
    <row r="3870" spans="4:4">
      <c r="D3870" s="141"/>
    </row>
    <row r="3871" spans="4:4">
      <c r="D3871" s="141"/>
    </row>
    <row r="3872" spans="4:4">
      <c r="D3872" s="141"/>
    </row>
    <row r="3873" spans="4:4">
      <c r="D3873" s="141"/>
    </row>
    <row r="3874" spans="4:4">
      <c r="D3874" s="141"/>
    </row>
    <row r="3875" spans="4:4">
      <c r="D3875" s="141"/>
    </row>
    <row r="3876" spans="4:4">
      <c r="D3876" s="141"/>
    </row>
    <row r="3877" spans="4:4">
      <c r="D3877" s="141"/>
    </row>
    <row r="3878" spans="4:4">
      <c r="D3878" s="141"/>
    </row>
    <row r="3879" spans="4:4">
      <c r="D3879" s="141"/>
    </row>
    <row r="3880" spans="4:4">
      <c r="D3880" s="141"/>
    </row>
    <row r="3881" spans="4:4">
      <c r="D3881" s="141"/>
    </row>
    <row r="3882" spans="4:4">
      <c r="D3882" s="141"/>
    </row>
    <row r="3883" spans="4:4">
      <c r="D3883" s="141"/>
    </row>
    <row r="3884" spans="4:4">
      <c r="D3884" s="141"/>
    </row>
    <row r="3885" spans="4:4">
      <c r="D3885" s="141"/>
    </row>
    <row r="3886" spans="4:4">
      <c r="D3886" s="141"/>
    </row>
    <row r="3887" spans="4:4">
      <c r="D3887" s="141"/>
    </row>
    <row r="3888" spans="4:4">
      <c r="D3888" s="141"/>
    </row>
    <row r="3889" spans="4:4">
      <c r="D3889" s="141"/>
    </row>
    <row r="3890" spans="4:4">
      <c r="D3890" s="141"/>
    </row>
    <row r="3891" spans="4:4">
      <c r="D3891" s="141"/>
    </row>
    <row r="3892" spans="4:4">
      <c r="D3892" s="141"/>
    </row>
    <row r="3893" spans="4:4">
      <c r="D3893" s="141"/>
    </row>
    <row r="3894" spans="4:4">
      <c r="D3894" s="141"/>
    </row>
    <row r="3895" spans="4:4">
      <c r="D3895" s="141"/>
    </row>
    <row r="3896" spans="4:4">
      <c r="D3896" s="141"/>
    </row>
    <row r="3897" spans="4:4">
      <c r="D3897" s="141"/>
    </row>
    <row r="3898" spans="4:4">
      <c r="D3898" s="141"/>
    </row>
    <row r="3899" spans="4:4">
      <c r="D3899" s="141"/>
    </row>
    <row r="3900" spans="4:4">
      <c r="D3900" s="141"/>
    </row>
    <row r="3901" spans="4:4">
      <c r="D3901" s="141"/>
    </row>
    <row r="3902" spans="4:4">
      <c r="D3902" s="141"/>
    </row>
    <row r="3903" spans="4:4">
      <c r="D3903" s="141"/>
    </row>
    <row r="3904" spans="4:4">
      <c r="D3904" s="141"/>
    </row>
    <row r="3905" spans="4:4">
      <c r="D3905" s="141"/>
    </row>
    <row r="3906" spans="4:4">
      <c r="D3906" s="141"/>
    </row>
    <row r="3907" spans="4:4">
      <c r="D3907" s="141"/>
    </row>
    <row r="3908" spans="4:4">
      <c r="D3908" s="141"/>
    </row>
    <row r="3909" spans="4:4">
      <c r="D3909" s="141"/>
    </row>
    <row r="3910" spans="4:4">
      <c r="D3910" s="141"/>
    </row>
    <row r="3911" spans="4:4">
      <c r="D3911" s="141"/>
    </row>
    <row r="3912" spans="4:4">
      <c r="D3912" s="141"/>
    </row>
    <row r="3913" spans="4:4">
      <c r="D3913" s="141"/>
    </row>
    <row r="3914" spans="4:4">
      <c r="D3914" s="141"/>
    </row>
    <row r="3915" spans="4:4">
      <c r="D3915" s="141"/>
    </row>
    <row r="3916" spans="4:4">
      <c r="D3916" s="141"/>
    </row>
    <row r="3917" spans="4:4">
      <c r="D3917" s="141"/>
    </row>
    <row r="3918" spans="4:4">
      <c r="D3918" s="141"/>
    </row>
    <row r="3919" spans="4:4">
      <c r="D3919" s="141"/>
    </row>
    <row r="3920" spans="4:4">
      <c r="D3920" s="141"/>
    </row>
    <row r="3921" spans="4:4">
      <c r="D3921" s="141"/>
    </row>
    <row r="3922" spans="4:4">
      <c r="D3922" s="141"/>
    </row>
    <row r="3923" spans="4:4">
      <c r="D3923" s="141"/>
    </row>
    <row r="3924" spans="4:4">
      <c r="D3924" s="141"/>
    </row>
    <row r="3925" spans="4:4">
      <c r="D3925" s="141"/>
    </row>
    <row r="3926" spans="4:4">
      <c r="D3926" s="141"/>
    </row>
    <row r="3927" spans="4:4">
      <c r="D3927" s="141"/>
    </row>
    <row r="3928" spans="4:4">
      <c r="D3928" s="141"/>
    </row>
    <row r="3929" spans="4:4">
      <c r="D3929" s="141"/>
    </row>
    <row r="3930" spans="4:4">
      <c r="D3930" s="141"/>
    </row>
    <row r="3931" spans="4:4">
      <c r="D3931" s="141"/>
    </row>
    <row r="3932" spans="4:4">
      <c r="D3932" s="141"/>
    </row>
    <row r="3933" spans="4:4">
      <c r="D3933" s="141"/>
    </row>
    <row r="3934" spans="4:4">
      <c r="D3934" s="141"/>
    </row>
    <row r="3935" spans="4:4">
      <c r="D3935" s="141"/>
    </row>
    <row r="3936" spans="4:4">
      <c r="D3936" s="141"/>
    </row>
    <row r="3937" spans="4:4">
      <c r="D3937" s="141"/>
    </row>
    <row r="3938" spans="4:4">
      <c r="D3938" s="141"/>
    </row>
    <row r="3939" spans="4:4">
      <c r="D3939" s="141"/>
    </row>
    <row r="3940" spans="4:4">
      <c r="D3940" s="141"/>
    </row>
    <row r="3941" spans="4:4">
      <c r="D3941" s="141"/>
    </row>
    <row r="3942" spans="4:4">
      <c r="D3942" s="141"/>
    </row>
    <row r="3943" spans="4:4">
      <c r="D3943" s="141"/>
    </row>
    <row r="3944" spans="4:4">
      <c r="D3944" s="141"/>
    </row>
    <row r="3945" spans="4:4">
      <c r="D3945" s="141"/>
    </row>
    <row r="3946" spans="4:4">
      <c r="D3946" s="141"/>
    </row>
    <row r="3947" spans="4:4">
      <c r="D3947" s="141"/>
    </row>
    <row r="3948" spans="4:4">
      <c r="D3948" s="141"/>
    </row>
    <row r="3949" spans="4:4">
      <c r="D3949" s="141"/>
    </row>
    <row r="3950" spans="4:4">
      <c r="D3950" s="141"/>
    </row>
    <row r="3951" spans="4:4">
      <c r="D3951" s="141"/>
    </row>
    <row r="3952" spans="4:4">
      <c r="D3952" s="141"/>
    </row>
    <row r="3953" spans="4:4">
      <c r="D3953" s="141"/>
    </row>
    <row r="3954" spans="4:4">
      <c r="D3954" s="141"/>
    </row>
    <row r="3955" spans="4:4">
      <c r="D3955" s="141"/>
    </row>
    <row r="3956" spans="4:4">
      <c r="D3956" s="141"/>
    </row>
    <row r="3957" spans="4:4">
      <c r="D3957" s="141"/>
    </row>
    <row r="3958" spans="4:4">
      <c r="D3958" s="141"/>
    </row>
    <row r="3959" spans="4:4">
      <c r="D3959" s="141"/>
    </row>
    <row r="3960" spans="4:4">
      <c r="D3960" s="141"/>
    </row>
    <row r="3961" spans="4:4">
      <c r="D3961" s="141"/>
    </row>
    <row r="3962" spans="4:4">
      <c r="D3962" s="141"/>
    </row>
    <row r="3963" spans="4:4">
      <c r="D3963" s="141"/>
    </row>
    <row r="3964" spans="4:4">
      <c r="D3964" s="141"/>
    </row>
    <row r="3965" spans="4:4">
      <c r="D3965" s="141"/>
    </row>
    <row r="3966" spans="4:4">
      <c r="D3966" s="141"/>
    </row>
    <row r="3967" spans="4:4">
      <c r="D3967" s="141"/>
    </row>
    <row r="3968" spans="4:4">
      <c r="D3968" s="141"/>
    </row>
    <row r="3969" spans="4:4">
      <c r="D3969" s="141"/>
    </row>
    <row r="3970" spans="4:4">
      <c r="D3970" s="141"/>
    </row>
    <row r="3971" spans="4:4">
      <c r="D3971" s="141"/>
    </row>
    <row r="3972" spans="4:4">
      <c r="D3972" s="141"/>
    </row>
    <row r="3973" spans="4:4">
      <c r="D3973" s="141"/>
    </row>
    <row r="3974" spans="4:4">
      <c r="D3974" s="141"/>
    </row>
    <row r="3975" spans="4:4">
      <c r="D3975" s="141"/>
    </row>
    <row r="3976" spans="4:4">
      <c r="D3976" s="141"/>
    </row>
    <row r="3977" spans="4:4">
      <c r="D3977" s="141"/>
    </row>
    <row r="3978" spans="4:4">
      <c r="D3978" s="141"/>
    </row>
    <row r="3979" spans="4:4">
      <c r="D3979" s="141"/>
    </row>
    <row r="3980" spans="4:4">
      <c r="D3980" s="141"/>
    </row>
    <row r="3981" spans="4:4">
      <c r="D3981" s="141"/>
    </row>
    <row r="3982" spans="4:4">
      <c r="D3982" s="141"/>
    </row>
    <row r="3983" spans="4:4">
      <c r="D3983" s="141"/>
    </row>
    <row r="3984" spans="4:4">
      <c r="D3984" s="141"/>
    </row>
    <row r="3985" spans="4:4">
      <c r="D3985" s="141"/>
    </row>
    <row r="3986" spans="4:4">
      <c r="D3986" s="141"/>
    </row>
    <row r="3987" spans="4:4">
      <c r="D3987" s="141"/>
    </row>
    <row r="3988" spans="4:4">
      <c r="D3988" s="141"/>
    </row>
    <row r="3989" spans="4:4">
      <c r="D3989" s="141"/>
    </row>
    <row r="3990" spans="4:4">
      <c r="D3990" s="141"/>
    </row>
    <row r="3991" spans="4:4">
      <c r="D3991" s="141"/>
    </row>
    <row r="3992" spans="4:4">
      <c r="D3992" s="141"/>
    </row>
    <row r="3993" spans="4:4">
      <c r="D3993" s="141"/>
    </row>
    <row r="3994" spans="4:4">
      <c r="D3994" s="141"/>
    </row>
    <row r="3995" spans="4:4">
      <c r="D3995" s="141"/>
    </row>
    <row r="3996" spans="4:4">
      <c r="D3996" s="141"/>
    </row>
    <row r="3997" spans="4:4">
      <c r="D3997" s="141"/>
    </row>
    <row r="3998" spans="4:4">
      <c r="D3998" s="141"/>
    </row>
    <row r="3999" spans="4:4">
      <c r="D3999" s="141"/>
    </row>
    <row r="4000" spans="4:4">
      <c r="D4000" s="141"/>
    </row>
    <row r="4001" spans="4:4">
      <c r="D4001" s="141"/>
    </row>
    <row r="4002" spans="4:4">
      <c r="D4002" s="141"/>
    </row>
    <row r="4003" spans="4:4">
      <c r="D4003" s="141"/>
    </row>
    <row r="4004" spans="4:4">
      <c r="D4004" s="141"/>
    </row>
    <row r="4005" spans="4:4">
      <c r="D4005" s="141"/>
    </row>
    <row r="4006" spans="4:4">
      <c r="D4006" s="141"/>
    </row>
    <row r="4007" spans="4:4">
      <c r="D4007" s="141"/>
    </row>
    <row r="4008" spans="4:4">
      <c r="D4008" s="141"/>
    </row>
    <row r="4009" spans="4:4">
      <c r="D4009" s="141"/>
    </row>
    <row r="4010" spans="4:4">
      <c r="D4010" s="141"/>
    </row>
    <row r="4011" spans="4:4">
      <c r="D4011" s="141"/>
    </row>
    <row r="4012" spans="4:4">
      <c r="D4012" s="141"/>
    </row>
    <row r="4013" spans="4:4">
      <c r="D4013" s="141"/>
    </row>
    <row r="4014" spans="4:4">
      <c r="D4014" s="141"/>
    </row>
    <row r="4015" spans="4:4">
      <c r="D4015" s="141"/>
    </row>
    <row r="4016" spans="4:4">
      <c r="D4016" s="141"/>
    </row>
    <row r="4017" spans="4:4">
      <c r="D4017" s="141"/>
    </row>
    <row r="4018" spans="4:4">
      <c r="D4018" s="141"/>
    </row>
    <row r="4019" spans="4:4">
      <c r="D4019" s="141"/>
    </row>
    <row r="4020" spans="4:4">
      <c r="D4020" s="141"/>
    </row>
    <row r="4021" spans="4:4">
      <c r="D4021" s="141"/>
    </row>
    <row r="4022" spans="4:4">
      <c r="D4022" s="141"/>
    </row>
    <row r="4023" spans="4:4">
      <c r="D4023" s="141"/>
    </row>
    <row r="4024" spans="4:4">
      <c r="D4024" s="141"/>
    </row>
    <row r="4025" spans="4:4">
      <c r="D4025" s="141"/>
    </row>
    <row r="4026" spans="4:4">
      <c r="D4026" s="141"/>
    </row>
    <row r="4027" spans="4:4">
      <c r="D4027" s="141"/>
    </row>
    <row r="4028" spans="4:4">
      <c r="D4028" s="141"/>
    </row>
    <row r="4029" spans="4:4">
      <c r="D4029" s="141"/>
    </row>
    <row r="4030" spans="4:4">
      <c r="D4030" s="141"/>
    </row>
    <row r="4031" spans="4:4">
      <c r="D4031" s="141"/>
    </row>
    <row r="4032" spans="4:4">
      <c r="D4032" s="141"/>
    </row>
    <row r="4033" spans="4:4">
      <c r="D4033" s="141"/>
    </row>
    <row r="4034" spans="4:4">
      <c r="D4034" s="141"/>
    </row>
    <row r="4035" spans="4:4">
      <c r="D4035" s="141"/>
    </row>
    <row r="4036" spans="4:4">
      <c r="D4036" s="141"/>
    </row>
    <row r="4037" spans="4:4">
      <c r="D4037" s="141"/>
    </row>
    <row r="4038" spans="4:4">
      <c r="D4038" s="141"/>
    </row>
    <row r="4039" spans="4:4">
      <c r="D4039" s="141"/>
    </row>
    <row r="4040" spans="4:4">
      <c r="D4040" s="141"/>
    </row>
    <row r="4041" spans="4:4">
      <c r="D4041" s="141"/>
    </row>
    <row r="4042" spans="4:4">
      <c r="D4042" s="141"/>
    </row>
    <row r="4043" spans="4:4">
      <c r="D4043" s="141"/>
    </row>
    <row r="4044" spans="4:4">
      <c r="D4044" s="141"/>
    </row>
    <row r="4045" spans="4:4">
      <c r="D4045" s="141"/>
    </row>
    <row r="4046" spans="4:4">
      <c r="D4046" s="141"/>
    </row>
    <row r="4047" spans="4:4">
      <c r="D4047" s="141"/>
    </row>
    <row r="4048" spans="4:4">
      <c r="D4048" s="141"/>
    </row>
    <row r="4049" spans="4:4">
      <c r="D4049" s="141"/>
    </row>
    <row r="4050" spans="4:4">
      <c r="D4050" s="141"/>
    </row>
    <row r="4051" spans="4:4">
      <c r="D4051" s="141"/>
    </row>
    <row r="4052" spans="4:4">
      <c r="D4052" s="141"/>
    </row>
    <row r="4053" spans="4:4">
      <c r="D4053" s="141"/>
    </row>
    <row r="4054" spans="4:4">
      <c r="D4054" s="141"/>
    </row>
    <row r="4055" spans="4:4">
      <c r="D4055" s="141"/>
    </row>
    <row r="4056" spans="4:4">
      <c r="D4056" s="141"/>
    </row>
    <row r="4057" spans="4:4">
      <c r="D4057" s="141"/>
    </row>
    <row r="4058" spans="4:4">
      <c r="D4058" s="141"/>
    </row>
    <row r="4059" spans="4:4">
      <c r="D4059" s="141"/>
    </row>
    <row r="4060" spans="4:4">
      <c r="D4060" s="141"/>
    </row>
    <row r="4061" spans="4:4">
      <c r="D4061" s="141"/>
    </row>
    <row r="4062" spans="4:4">
      <c r="D4062" s="141"/>
    </row>
    <row r="4063" spans="4:4">
      <c r="D4063" s="141"/>
    </row>
    <row r="4064" spans="4:4">
      <c r="D4064" s="141"/>
    </row>
    <row r="4065" spans="4:4">
      <c r="D4065" s="141"/>
    </row>
    <row r="4066" spans="4:4">
      <c r="D4066" s="141"/>
    </row>
    <row r="4067" spans="4:4">
      <c r="D4067" s="141"/>
    </row>
    <row r="4068" spans="4:4">
      <c r="D4068" s="141"/>
    </row>
    <row r="4069" spans="4:4">
      <c r="D4069" s="141"/>
    </row>
    <row r="4070" spans="4:4">
      <c r="D4070" s="141"/>
    </row>
    <row r="4071" spans="4:4">
      <c r="D4071" s="141"/>
    </row>
    <row r="4072" spans="4:4">
      <c r="D4072" s="141"/>
    </row>
    <row r="4073" spans="4:4">
      <c r="D4073" s="141"/>
    </row>
    <row r="4074" spans="4:4">
      <c r="D4074" s="141"/>
    </row>
    <row r="4075" spans="4:4">
      <c r="D4075" s="141"/>
    </row>
    <row r="4076" spans="4:4">
      <c r="D4076" s="141"/>
    </row>
    <row r="4077" spans="4:4">
      <c r="D4077" s="141"/>
    </row>
    <row r="4078" spans="4:4">
      <c r="D4078" s="141"/>
    </row>
    <row r="4079" spans="4:4">
      <c r="D4079" s="141"/>
    </row>
    <row r="4080" spans="4:4">
      <c r="D4080" s="141"/>
    </row>
    <row r="4081" spans="4:4">
      <c r="D4081" s="141"/>
    </row>
    <row r="4082" spans="4:4">
      <c r="D4082" s="141"/>
    </row>
    <row r="4083" spans="4:4">
      <c r="D4083" s="141"/>
    </row>
    <row r="4084" spans="4:4">
      <c r="D4084" s="141"/>
    </row>
    <row r="4085" spans="4:4">
      <c r="D4085" s="141"/>
    </row>
    <row r="4086" spans="4:4">
      <c r="D4086" s="141"/>
    </row>
    <row r="4087" spans="4:4">
      <c r="D4087" s="141"/>
    </row>
    <row r="4088" spans="4:4">
      <c r="D4088" s="141"/>
    </row>
    <row r="4089" spans="4:4">
      <c r="D4089" s="141"/>
    </row>
    <row r="4090" spans="4:4">
      <c r="D4090" s="141"/>
    </row>
    <row r="4091" spans="4:4">
      <c r="D4091" s="141"/>
    </row>
    <row r="4092" spans="4:4">
      <c r="D4092" s="141"/>
    </row>
    <row r="4093" spans="4:4">
      <c r="D4093" s="141"/>
    </row>
    <row r="4094" spans="4:4">
      <c r="D4094" s="141"/>
    </row>
    <row r="4095" spans="4:4">
      <c r="D4095" s="141"/>
    </row>
    <row r="4096" spans="4:4">
      <c r="D4096" s="141"/>
    </row>
    <row r="4097" spans="4:4">
      <c r="D4097" s="141"/>
    </row>
    <row r="4098" spans="4:4">
      <c r="D4098" s="141"/>
    </row>
    <row r="4099" spans="4:4">
      <c r="D4099" s="141"/>
    </row>
    <row r="4100" spans="4:4">
      <c r="D4100" s="141"/>
    </row>
    <row r="4101" spans="4:4">
      <c r="D4101" s="141"/>
    </row>
    <row r="4102" spans="4:4">
      <c r="D4102" s="141"/>
    </row>
    <row r="4103" spans="4:4">
      <c r="D4103" s="141"/>
    </row>
    <row r="4104" spans="4:4">
      <c r="D4104" s="141"/>
    </row>
    <row r="4105" spans="4:4">
      <c r="D4105" s="141"/>
    </row>
    <row r="4106" spans="4:4">
      <c r="D4106" s="141"/>
    </row>
    <row r="4107" spans="4:4">
      <c r="D4107" s="141"/>
    </row>
    <row r="4108" spans="4:4">
      <c r="D4108" s="141"/>
    </row>
    <row r="4109" spans="4:4">
      <c r="D4109" s="141"/>
    </row>
    <row r="4110" spans="4:4">
      <c r="D4110" s="141"/>
    </row>
    <row r="4111" spans="4:4">
      <c r="D4111" s="141"/>
    </row>
    <row r="4112" spans="4:4">
      <c r="D4112" s="141"/>
    </row>
    <row r="4113" spans="4:4">
      <c r="D4113" s="141"/>
    </row>
    <row r="4114" spans="4:4">
      <c r="D4114" s="141"/>
    </row>
    <row r="4115" spans="4:4">
      <c r="D4115" s="141"/>
    </row>
    <row r="4116" spans="4:4">
      <c r="D4116" s="141"/>
    </row>
    <row r="4117" spans="4:4">
      <c r="D4117" s="141"/>
    </row>
    <row r="4118" spans="4:4">
      <c r="D4118" s="141"/>
    </row>
    <row r="4119" spans="4:4">
      <c r="D4119" s="141"/>
    </row>
    <row r="4120" spans="4:4">
      <c r="D4120" s="141"/>
    </row>
    <row r="4121" spans="4:4">
      <c r="D4121" s="141"/>
    </row>
    <row r="4122" spans="4:4">
      <c r="D4122" s="141"/>
    </row>
    <row r="4123" spans="4:4">
      <c r="D4123" s="141"/>
    </row>
    <row r="4124" spans="4:4">
      <c r="D4124" s="141"/>
    </row>
    <row r="4125" spans="4:4">
      <c r="D4125" s="141"/>
    </row>
    <row r="4126" spans="4:4">
      <c r="D4126" s="141"/>
    </row>
    <row r="4127" spans="4:4">
      <c r="D4127" s="141"/>
    </row>
    <row r="4128" spans="4:4">
      <c r="D4128" s="141"/>
    </row>
    <row r="4129" spans="4:4">
      <c r="D4129" s="141"/>
    </row>
    <row r="4130" spans="4:4">
      <c r="D4130" s="141"/>
    </row>
    <row r="4131" spans="4:4">
      <c r="D4131" s="141"/>
    </row>
    <row r="4132" spans="4:4">
      <c r="D4132" s="141"/>
    </row>
    <row r="4133" spans="4:4">
      <c r="D4133" s="141"/>
    </row>
    <row r="4134" spans="4:4">
      <c r="D4134" s="141"/>
    </row>
    <row r="4135" spans="4:4">
      <c r="D4135" s="141"/>
    </row>
    <row r="4136" spans="4:4">
      <c r="D4136" s="141"/>
    </row>
    <row r="4137" spans="4:4">
      <c r="D4137" s="141"/>
    </row>
    <row r="4138" spans="4:4">
      <c r="D4138" s="141"/>
    </row>
    <row r="4139" spans="4:4">
      <c r="D4139" s="141"/>
    </row>
    <row r="4140" spans="4:4">
      <c r="D4140" s="141"/>
    </row>
    <row r="4141" spans="4:4">
      <c r="D4141" s="141"/>
    </row>
    <row r="4142" spans="4:4">
      <c r="D4142" s="141"/>
    </row>
    <row r="4143" spans="4:4">
      <c r="D4143" s="141"/>
    </row>
    <row r="4144" spans="4:4">
      <c r="D4144" s="141"/>
    </row>
    <row r="4145" spans="4:4">
      <c r="D4145" s="141"/>
    </row>
    <row r="4146" spans="4:4">
      <c r="D4146" s="141"/>
    </row>
    <row r="4147" spans="4:4">
      <c r="D4147" s="141"/>
    </row>
    <row r="4148" spans="4:4">
      <c r="D4148" s="141"/>
    </row>
    <row r="4149" spans="4:4">
      <c r="D4149" s="141"/>
    </row>
    <row r="4150" spans="4:4">
      <c r="D4150" s="141"/>
    </row>
    <row r="4151" spans="4:4">
      <c r="D4151" s="141"/>
    </row>
    <row r="4152" spans="4:4">
      <c r="D4152" s="141"/>
    </row>
    <row r="4153" spans="4:4">
      <c r="D4153" s="141"/>
    </row>
    <row r="4154" spans="4:4">
      <c r="D4154" s="141"/>
    </row>
    <row r="4155" spans="4:4">
      <c r="D4155" s="141"/>
    </row>
    <row r="4156" spans="4:4">
      <c r="D4156" s="141"/>
    </row>
    <row r="4157" spans="4:4">
      <c r="D4157" s="141"/>
    </row>
    <row r="4158" spans="4:4">
      <c r="D4158" s="141"/>
    </row>
    <row r="4159" spans="4:4">
      <c r="D4159" s="141"/>
    </row>
    <row r="4160" spans="4:4">
      <c r="D4160" s="141"/>
    </row>
    <row r="4161" spans="4:4">
      <c r="D4161" s="141"/>
    </row>
    <row r="4162" spans="4:4">
      <c r="D4162" s="141"/>
    </row>
    <row r="4163" spans="4:4">
      <c r="D4163" s="141"/>
    </row>
    <row r="4164" spans="4:4">
      <c r="D4164" s="141"/>
    </row>
    <row r="4165" spans="4:4">
      <c r="D4165" s="141"/>
    </row>
    <row r="4166" spans="4:4">
      <c r="D4166" s="141"/>
    </row>
    <row r="4167" spans="4:4">
      <c r="D4167" s="141"/>
    </row>
    <row r="4168" spans="4:4">
      <c r="D4168" s="141"/>
    </row>
    <row r="4169" spans="4:4">
      <c r="D4169" s="141"/>
    </row>
    <row r="4170" spans="4:4">
      <c r="D4170" s="141"/>
    </row>
    <row r="4171" spans="4:4">
      <c r="D4171" s="141"/>
    </row>
    <row r="4172" spans="4:4">
      <c r="D4172" s="141"/>
    </row>
    <row r="4173" spans="4:4">
      <c r="D4173" s="141"/>
    </row>
    <row r="4174" spans="4:4">
      <c r="D4174" s="141"/>
    </row>
    <row r="4175" spans="4:4">
      <c r="D4175" s="141"/>
    </row>
    <row r="4176" spans="4:4">
      <c r="D4176" s="141"/>
    </row>
    <row r="4177" spans="4:4">
      <c r="D4177" s="141"/>
    </row>
    <row r="4178" spans="4:4">
      <c r="D4178" s="141"/>
    </row>
    <row r="4179" spans="4:4">
      <c r="D4179" s="141"/>
    </row>
    <row r="4180" spans="4:4">
      <c r="D4180" s="141"/>
    </row>
    <row r="4181" spans="4:4">
      <c r="D4181" s="141"/>
    </row>
    <row r="4182" spans="4:4">
      <c r="D4182" s="141"/>
    </row>
    <row r="4183" spans="4:4">
      <c r="D4183" s="141"/>
    </row>
    <row r="4184" spans="4:4">
      <c r="D4184" s="141"/>
    </row>
    <row r="4185" spans="4:4">
      <c r="D4185" s="141"/>
    </row>
    <row r="4186" spans="4:4">
      <c r="D4186" s="141"/>
    </row>
    <row r="4187" spans="4:4">
      <c r="D4187" s="141"/>
    </row>
    <row r="4188" spans="4:4">
      <c r="D4188" s="141"/>
    </row>
    <row r="4189" spans="4:4">
      <c r="D4189" s="141"/>
    </row>
    <row r="4190" spans="4:4">
      <c r="D4190" s="141"/>
    </row>
    <row r="4191" spans="4:4">
      <c r="D4191" s="141"/>
    </row>
    <row r="4192" spans="4:4">
      <c r="D4192" s="141"/>
    </row>
    <row r="4193" spans="4:4">
      <c r="D4193" s="141"/>
    </row>
    <row r="4194" spans="4:4">
      <c r="D4194" s="141"/>
    </row>
    <row r="4195" spans="4:4">
      <c r="D4195" s="141"/>
    </row>
    <row r="4196" spans="4:4">
      <c r="D4196" s="141"/>
    </row>
    <row r="4197" spans="4:4">
      <c r="D4197" s="141"/>
    </row>
    <row r="4198" spans="4:4">
      <c r="D4198" s="141"/>
    </row>
    <row r="4199" spans="4:4">
      <c r="D4199" s="141"/>
    </row>
    <row r="4200" spans="4:4">
      <c r="D4200" s="141"/>
    </row>
    <row r="4201" spans="4:4">
      <c r="D4201" s="141"/>
    </row>
    <row r="4202" spans="4:4">
      <c r="D4202" s="141"/>
    </row>
    <row r="4203" spans="4:4">
      <c r="D4203" s="141"/>
    </row>
    <row r="4204" spans="4:4">
      <c r="D4204" s="141"/>
    </row>
    <row r="4205" spans="4:4">
      <c r="D4205" s="141"/>
    </row>
    <row r="4206" spans="4:4">
      <c r="D4206" s="141"/>
    </row>
    <row r="4207" spans="4:4">
      <c r="D4207" s="141"/>
    </row>
    <row r="4208" spans="4:4">
      <c r="D4208" s="141"/>
    </row>
    <row r="4209" spans="4:4">
      <c r="D4209" s="141"/>
    </row>
    <row r="4210" spans="4:4">
      <c r="D4210" s="141"/>
    </row>
    <row r="4211" spans="4:4">
      <c r="D4211" s="141"/>
    </row>
    <row r="4212" spans="4:4">
      <c r="D4212" s="141"/>
    </row>
    <row r="4213" spans="4:4">
      <c r="D4213" s="141"/>
    </row>
    <row r="4214" spans="4:4">
      <c r="D4214" s="141"/>
    </row>
    <row r="4215" spans="4:4">
      <c r="D4215" s="141"/>
    </row>
    <row r="4216" spans="4:4">
      <c r="D4216" s="141"/>
    </row>
    <row r="4217" spans="4:4">
      <c r="D4217" s="141"/>
    </row>
    <row r="4218" spans="4:4">
      <c r="D4218" s="141"/>
    </row>
    <row r="4219" spans="4:4">
      <c r="D4219" s="141"/>
    </row>
    <row r="4220" spans="4:4">
      <c r="D4220" s="141"/>
    </row>
    <row r="4221" spans="4:4">
      <c r="D4221" s="141"/>
    </row>
    <row r="4222" spans="4:4">
      <c r="D4222" s="141"/>
    </row>
    <row r="4223" spans="4:4">
      <c r="D4223" s="141"/>
    </row>
    <row r="4224" spans="4:4">
      <c r="D4224" s="141"/>
    </row>
    <row r="4225" spans="4:4">
      <c r="D4225" s="141"/>
    </row>
    <row r="4226" spans="4:4">
      <c r="D4226" s="141"/>
    </row>
    <row r="4227" spans="4:4">
      <c r="D4227" s="141"/>
    </row>
    <row r="4228" spans="4:4">
      <c r="D4228" s="141"/>
    </row>
    <row r="4229" spans="4:4">
      <c r="D4229" s="141"/>
    </row>
    <row r="4230" spans="4:4">
      <c r="D4230" s="141"/>
    </row>
    <row r="4231" spans="4:4">
      <c r="D4231" s="141"/>
    </row>
    <row r="4232" spans="4:4">
      <c r="D4232" s="141"/>
    </row>
    <row r="4233" spans="4:4">
      <c r="D4233" s="141"/>
    </row>
    <row r="4234" spans="4:4">
      <c r="D4234" s="141"/>
    </row>
    <row r="4235" spans="4:4">
      <c r="D4235" s="141"/>
    </row>
    <row r="4236" spans="4:4">
      <c r="D4236" s="141"/>
    </row>
    <row r="4237" spans="4:4">
      <c r="D4237" s="141"/>
    </row>
    <row r="4238" spans="4:4">
      <c r="D4238" s="141"/>
    </row>
    <row r="4239" spans="4:4">
      <c r="D4239" s="141"/>
    </row>
    <row r="4240" spans="4:4">
      <c r="D4240" s="141"/>
    </row>
    <row r="4241" spans="4:4">
      <c r="D4241" s="141"/>
    </row>
    <row r="4242" spans="4:4">
      <c r="D4242" s="141"/>
    </row>
    <row r="4243" spans="4:4">
      <c r="D4243" s="141"/>
    </row>
    <row r="4244" spans="4:4">
      <c r="D4244" s="141"/>
    </row>
    <row r="4245" spans="4:4">
      <c r="D4245" s="141"/>
    </row>
    <row r="4246" spans="4:4">
      <c r="D4246" s="141"/>
    </row>
    <row r="4247" spans="4:4">
      <c r="D4247" s="141"/>
    </row>
    <row r="4248" spans="4:4">
      <c r="D4248" s="141"/>
    </row>
    <row r="4249" spans="4:4">
      <c r="D4249" s="141"/>
    </row>
    <row r="4250" spans="4:4">
      <c r="D4250" s="141"/>
    </row>
    <row r="4251" spans="4:4">
      <c r="D4251" s="141"/>
    </row>
    <row r="4252" spans="4:4">
      <c r="D4252" s="141"/>
    </row>
    <row r="4253" spans="4:4">
      <c r="D4253" s="141"/>
    </row>
    <row r="4254" spans="4:4">
      <c r="D4254" s="141"/>
    </row>
    <row r="4255" spans="4:4">
      <c r="D4255" s="141"/>
    </row>
    <row r="4256" spans="4:4">
      <c r="D4256" s="141"/>
    </row>
    <row r="4257" spans="4:4">
      <c r="D4257" s="141"/>
    </row>
    <row r="4258" spans="4:4">
      <c r="D4258" s="141"/>
    </row>
    <row r="4259" spans="4:4">
      <c r="D4259" s="141"/>
    </row>
    <row r="4260" spans="4:4">
      <c r="D4260" s="141"/>
    </row>
    <row r="4261" spans="4:4">
      <c r="D4261" s="141"/>
    </row>
    <row r="4262" spans="4:4">
      <c r="D4262" s="141"/>
    </row>
    <row r="4263" spans="4:4">
      <c r="D4263" s="141"/>
    </row>
    <row r="4264" spans="4:4">
      <c r="D4264" s="141"/>
    </row>
    <row r="4265" spans="4:4">
      <c r="D4265" s="141"/>
    </row>
    <row r="4266" spans="4:4">
      <c r="D4266" s="141"/>
    </row>
    <row r="4267" spans="4:4">
      <c r="D4267" s="141"/>
    </row>
    <row r="4268" spans="4:4">
      <c r="D4268" s="141"/>
    </row>
    <row r="4269" spans="4:4">
      <c r="D4269" s="141"/>
    </row>
    <row r="4270" spans="4:4">
      <c r="D4270" s="141"/>
    </row>
    <row r="4271" spans="4:4">
      <c r="D4271" s="141"/>
    </row>
    <row r="4272" spans="4:4">
      <c r="D4272" s="141"/>
    </row>
    <row r="4273" spans="4:4">
      <c r="D4273" s="141"/>
    </row>
    <row r="4274" spans="4:4">
      <c r="D4274" s="141"/>
    </row>
    <row r="4275" spans="4:4">
      <c r="D4275" s="141"/>
    </row>
    <row r="4276" spans="4:4">
      <c r="D4276" s="141"/>
    </row>
    <row r="4277" spans="4:4">
      <c r="D4277" s="141"/>
    </row>
    <row r="4278" spans="4:4">
      <c r="D4278" s="141"/>
    </row>
    <row r="4279" spans="4:4">
      <c r="D4279" s="141"/>
    </row>
    <row r="4280" spans="4:4">
      <c r="D4280" s="141"/>
    </row>
    <row r="4281" spans="4:4">
      <c r="D4281" s="141"/>
    </row>
    <row r="4282" spans="4:4">
      <c r="D4282" s="141"/>
    </row>
    <row r="4283" spans="4:4">
      <c r="D4283" s="141"/>
    </row>
    <row r="4284" spans="4:4">
      <c r="D4284" s="141"/>
    </row>
    <row r="4285" spans="4:4">
      <c r="D4285" s="141"/>
    </row>
    <row r="4286" spans="4:4">
      <c r="D4286" s="141"/>
    </row>
    <row r="4287" spans="4:4">
      <c r="D4287" s="141"/>
    </row>
    <row r="4288" spans="4:4">
      <c r="D4288" s="141"/>
    </row>
    <row r="4289" spans="4:4">
      <c r="D4289" s="141"/>
    </row>
    <row r="4290" spans="4:4">
      <c r="D4290" s="141"/>
    </row>
    <row r="4291" spans="4:4">
      <c r="D4291" s="141"/>
    </row>
    <row r="4292" spans="4:4">
      <c r="D4292" s="141"/>
    </row>
    <row r="4293" spans="4:4">
      <c r="D4293" s="141"/>
    </row>
    <row r="4294" spans="4:4">
      <c r="D4294" s="141"/>
    </row>
    <row r="4295" spans="4:4">
      <c r="D4295" s="141"/>
    </row>
    <row r="4296" spans="4:4">
      <c r="D4296" s="141"/>
    </row>
    <row r="4297" spans="4:4">
      <c r="D4297" s="141"/>
    </row>
    <row r="4298" spans="4:4">
      <c r="D4298" s="141"/>
    </row>
    <row r="4299" spans="4:4">
      <c r="D4299" s="141"/>
    </row>
    <row r="4300" spans="4:4">
      <c r="D4300" s="141"/>
    </row>
    <row r="4301" spans="4:4">
      <c r="D4301" s="141"/>
    </row>
    <row r="4302" spans="4:4">
      <c r="D4302" s="141"/>
    </row>
    <row r="4303" spans="4:4">
      <c r="D4303" s="141"/>
    </row>
    <row r="4304" spans="4:4">
      <c r="D4304" s="141"/>
    </row>
    <row r="4305" spans="4:4">
      <c r="D4305" s="141"/>
    </row>
    <row r="4306" spans="4:4">
      <c r="D4306" s="141"/>
    </row>
    <row r="4307" spans="4:4">
      <c r="D4307" s="141"/>
    </row>
    <row r="4308" spans="4:4">
      <c r="D4308" s="141"/>
    </row>
    <row r="4309" spans="4:4">
      <c r="D4309" s="141"/>
    </row>
    <row r="4310" spans="4:4">
      <c r="D4310" s="141"/>
    </row>
    <row r="4311" spans="4:4">
      <c r="D4311" s="141"/>
    </row>
    <row r="4312" spans="4:4">
      <c r="D4312" s="141"/>
    </row>
    <row r="4313" spans="4:4">
      <c r="D4313" s="141"/>
    </row>
    <row r="4314" spans="4:4">
      <c r="D4314" s="141"/>
    </row>
    <row r="4315" spans="4:4">
      <c r="D4315" s="141"/>
    </row>
    <row r="4316" spans="4:4">
      <c r="D4316" s="141"/>
    </row>
    <row r="4317" spans="4:4">
      <c r="D4317" s="141"/>
    </row>
    <row r="4318" spans="4:4">
      <c r="D4318" s="141"/>
    </row>
    <row r="4319" spans="4:4">
      <c r="D4319" s="141"/>
    </row>
    <row r="4320" spans="4:4">
      <c r="D4320" s="141"/>
    </row>
    <row r="4321" spans="4:4">
      <c r="D4321" s="141"/>
    </row>
    <row r="4322" spans="4:4">
      <c r="D4322" s="141"/>
    </row>
    <row r="4323" spans="4:4">
      <c r="D4323" s="141"/>
    </row>
    <row r="4324" spans="4:4">
      <c r="D4324" s="141"/>
    </row>
    <row r="4325" spans="4:4">
      <c r="D4325" s="141"/>
    </row>
    <row r="4326" spans="4:4">
      <c r="D4326" s="141"/>
    </row>
    <row r="4327" spans="4:4">
      <c r="D4327" s="141"/>
    </row>
    <row r="4328" spans="4:4">
      <c r="D4328" s="141"/>
    </row>
    <row r="4329" spans="4:4">
      <c r="D4329" s="141"/>
    </row>
    <row r="4330" spans="4:4">
      <c r="D4330" s="141"/>
    </row>
    <row r="4331" spans="4:4">
      <c r="D4331" s="141"/>
    </row>
    <row r="4332" spans="4:4">
      <c r="D4332" s="141"/>
    </row>
    <row r="4333" spans="4:4">
      <c r="D4333" s="141"/>
    </row>
    <row r="4334" spans="4:4">
      <c r="D4334" s="141"/>
    </row>
    <row r="4335" spans="4:4">
      <c r="D4335" s="141"/>
    </row>
    <row r="4336" spans="4:4">
      <c r="D4336" s="141"/>
    </row>
    <row r="4337" spans="4:4">
      <c r="D4337" s="141"/>
    </row>
    <row r="4338" spans="4:4">
      <c r="D4338" s="141"/>
    </row>
    <row r="4339" spans="4:4">
      <c r="D4339" s="141"/>
    </row>
    <row r="4340" spans="4:4">
      <c r="D4340" s="141"/>
    </row>
    <row r="4341" spans="4:4">
      <c r="D4341" s="141"/>
    </row>
    <row r="4342" spans="4:4">
      <c r="D4342" s="141"/>
    </row>
    <row r="4343" spans="4:4">
      <c r="D4343" s="141"/>
    </row>
    <row r="4344" spans="4:4">
      <c r="D4344" s="141"/>
    </row>
    <row r="4345" spans="4:4">
      <c r="D4345" s="141"/>
    </row>
    <row r="4346" spans="4:4">
      <c r="D4346" s="141"/>
    </row>
    <row r="4347" spans="4:4">
      <c r="D4347" s="141"/>
    </row>
    <row r="4348" spans="4:4">
      <c r="D4348" s="141"/>
    </row>
    <row r="4349" spans="4:4">
      <c r="D4349" s="141"/>
    </row>
    <row r="4350" spans="4:4">
      <c r="D4350" s="141"/>
    </row>
    <row r="4351" spans="4:4">
      <c r="D4351" s="141"/>
    </row>
    <row r="4352" spans="4:4">
      <c r="D4352" s="141"/>
    </row>
    <row r="4353" spans="4:4">
      <c r="D4353" s="141"/>
    </row>
    <row r="4354" spans="4:4">
      <c r="D4354" s="141"/>
    </row>
    <row r="4355" spans="4:4">
      <c r="D4355" s="141"/>
    </row>
    <row r="4356" spans="4:4">
      <c r="D4356" s="141"/>
    </row>
    <row r="4357" spans="4:4">
      <c r="D4357" s="141"/>
    </row>
    <row r="4358" spans="4:4">
      <c r="D4358" s="141"/>
    </row>
    <row r="4359" spans="4:4">
      <c r="D4359" s="141"/>
    </row>
    <row r="4360" spans="4:4">
      <c r="D4360" s="141"/>
    </row>
    <row r="4361" spans="4:4">
      <c r="D4361" s="141"/>
    </row>
    <row r="4362" spans="4:4">
      <c r="D4362" s="141"/>
    </row>
    <row r="4363" spans="4:4">
      <c r="D4363" s="141"/>
    </row>
    <row r="4364" spans="4:4">
      <c r="D4364" s="141"/>
    </row>
    <row r="4365" spans="4:4">
      <c r="D4365" s="141"/>
    </row>
    <row r="4366" spans="4:4">
      <c r="D4366" s="141"/>
    </row>
    <row r="4367" spans="4:4">
      <c r="D4367" s="141"/>
    </row>
    <row r="4368" spans="4:4">
      <c r="D4368" s="141"/>
    </row>
    <row r="4369" spans="4:4">
      <c r="D4369" s="141"/>
    </row>
    <row r="4370" spans="4:4">
      <c r="D4370" s="141"/>
    </row>
    <row r="4371" spans="4:4">
      <c r="D4371" s="141"/>
    </row>
    <row r="4372" spans="4:4">
      <c r="D4372" s="141"/>
    </row>
    <row r="4373" spans="4:4">
      <c r="D4373" s="141"/>
    </row>
    <row r="4374" spans="4:4">
      <c r="D4374" s="141"/>
    </row>
    <row r="4375" spans="4:4">
      <c r="D4375" s="141"/>
    </row>
    <row r="4376" spans="4:4">
      <c r="D4376" s="141"/>
    </row>
    <row r="4377" spans="4:4">
      <c r="D4377" s="141"/>
    </row>
    <row r="4378" spans="4:4">
      <c r="D4378" s="141"/>
    </row>
    <row r="4379" spans="4:4">
      <c r="D4379" s="141"/>
    </row>
    <row r="4380" spans="4:4">
      <c r="D4380" s="141"/>
    </row>
    <row r="4381" spans="4:4">
      <c r="D4381" s="141"/>
    </row>
    <row r="4382" spans="4:4">
      <c r="D4382" s="141"/>
    </row>
    <row r="4383" spans="4:4">
      <c r="D4383" s="141"/>
    </row>
    <row r="4384" spans="4:4">
      <c r="D4384" s="141"/>
    </row>
    <row r="4385" spans="4:4">
      <c r="D4385" s="141"/>
    </row>
    <row r="4386" spans="4:4">
      <c r="D4386" s="141"/>
    </row>
    <row r="4387" spans="4:4">
      <c r="D4387" s="141"/>
    </row>
    <row r="4388" spans="4:4">
      <c r="D4388" s="141"/>
    </row>
    <row r="4389" spans="4:4">
      <c r="D4389" s="141"/>
    </row>
    <row r="4390" spans="4:4">
      <c r="D4390" s="141"/>
    </row>
    <row r="4391" spans="4:4">
      <c r="D4391" s="141"/>
    </row>
    <row r="4392" spans="4:4">
      <c r="D4392" s="141"/>
    </row>
    <row r="4393" spans="4:4">
      <c r="D4393" s="141"/>
    </row>
    <row r="4394" spans="4:4">
      <c r="D4394" s="141"/>
    </row>
    <row r="4395" spans="4:4">
      <c r="D4395" s="141"/>
    </row>
    <row r="4396" spans="4:4">
      <c r="D4396" s="141"/>
    </row>
    <row r="4397" spans="4:4">
      <c r="D4397" s="141"/>
    </row>
    <row r="4398" spans="4:4">
      <c r="D4398" s="141"/>
    </row>
    <row r="4399" spans="4:4">
      <c r="D4399" s="141"/>
    </row>
    <row r="4400" spans="4:4">
      <c r="D4400" s="141"/>
    </row>
    <row r="4401" spans="4:4">
      <c r="D4401" s="141"/>
    </row>
    <row r="4402" spans="4:4">
      <c r="D4402" s="141"/>
    </row>
    <row r="4403" spans="4:4">
      <c r="D4403" s="141"/>
    </row>
    <row r="4404" spans="4:4">
      <c r="D4404" s="141"/>
    </row>
    <row r="4405" spans="4:4">
      <c r="D4405" s="141"/>
    </row>
    <row r="4406" spans="4:4">
      <c r="D4406" s="141"/>
    </row>
    <row r="4407" spans="4:4">
      <c r="D4407" s="141"/>
    </row>
    <row r="4408" spans="4:4">
      <c r="D4408" s="141"/>
    </row>
    <row r="4409" spans="4:4">
      <c r="D4409" s="141"/>
    </row>
    <row r="4410" spans="4:4">
      <c r="D4410" s="141"/>
    </row>
    <row r="4411" spans="4:4">
      <c r="D4411" s="141"/>
    </row>
    <row r="4412" spans="4:4">
      <c r="D4412" s="141"/>
    </row>
    <row r="4413" spans="4:4">
      <c r="D4413" s="141"/>
    </row>
    <row r="4414" spans="4:4">
      <c r="D4414" s="141"/>
    </row>
    <row r="4415" spans="4:4">
      <c r="D4415" s="141"/>
    </row>
    <row r="4416" spans="4:4">
      <c r="D4416" s="141"/>
    </row>
    <row r="4417" spans="4:4">
      <c r="D4417" s="141"/>
    </row>
    <row r="4418" spans="4:4">
      <c r="D4418" s="141"/>
    </row>
    <row r="4419" spans="4:4">
      <c r="D4419" s="141"/>
    </row>
    <row r="4420" spans="4:4">
      <c r="D4420" s="141"/>
    </row>
    <row r="4421" spans="4:4">
      <c r="D4421" s="141"/>
    </row>
    <row r="4422" spans="4:4">
      <c r="D4422" s="141"/>
    </row>
    <row r="4423" spans="4:4">
      <c r="D4423" s="141"/>
    </row>
    <row r="4424" spans="4:4">
      <c r="D4424" s="141"/>
    </row>
    <row r="4425" spans="4:4">
      <c r="D4425" s="141"/>
    </row>
    <row r="4426" spans="4:4">
      <c r="D4426" s="141"/>
    </row>
    <row r="4427" spans="4:4">
      <c r="D4427" s="141"/>
    </row>
    <row r="4428" spans="4:4">
      <c r="D4428" s="141"/>
    </row>
    <row r="4429" spans="4:4">
      <c r="D4429" s="141"/>
    </row>
    <row r="4430" spans="4:4">
      <c r="D4430" s="141"/>
    </row>
    <row r="4431" spans="4:4">
      <c r="D4431" s="141"/>
    </row>
    <row r="4432" spans="4:4">
      <c r="D4432" s="141"/>
    </row>
    <row r="4433" spans="4:4">
      <c r="D4433" s="141"/>
    </row>
    <row r="4434" spans="4:4">
      <c r="D4434" s="141"/>
    </row>
    <row r="4435" spans="4:4">
      <c r="D4435" s="141"/>
    </row>
    <row r="4436" spans="4:4">
      <c r="D4436" s="141"/>
    </row>
    <row r="4437" spans="4:4">
      <c r="D4437" s="141"/>
    </row>
    <row r="4438" spans="4:4">
      <c r="D4438" s="141"/>
    </row>
    <row r="4439" spans="4:4">
      <c r="D4439" s="141"/>
    </row>
    <row r="4440" spans="4:4">
      <c r="D4440" s="141"/>
    </row>
    <row r="4441" spans="4:4">
      <c r="D4441" s="141"/>
    </row>
    <row r="4442" spans="4:4">
      <c r="D4442" s="141"/>
    </row>
    <row r="4443" spans="4:4">
      <c r="D4443" s="141"/>
    </row>
    <row r="4444" spans="4:4">
      <c r="D4444" s="141"/>
    </row>
    <row r="4445" spans="4:4">
      <c r="D4445" s="141"/>
    </row>
    <row r="4446" spans="4:4">
      <c r="D4446" s="141"/>
    </row>
    <row r="4447" spans="4:4">
      <c r="D4447" s="141"/>
    </row>
    <row r="4448" spans="4:4">
      <c r="D4448" s="141"/>
    </row>
    <row r="4449" spans="4:4">
      <c r="D4449" s="141"/>
    </row>
    <row r="4450" spans="4:4">
      <c r="D4450" s="141"/>
    </row>
    <row r="4451" spans="4:4">
      <c r="D4451" s="141"/>
    </row>
    <row r="4452" spans="4:4">
      <c r="D4452" s="141"/>
    </row>
    <row r="4453" spans="4:4">
      <c r="D4453" s="141"/>
    </row>
    <row r="4454" spans="4:4">
      <c r="D4454" s="141"/>
    </row>
    <row r="4455" spans="4:4">
      <c r="D4455" s="141"/>
    </row>
    <row r="4456" spans="4:4">
      <c r="D4456" s="141"/>
    </row>
    <row r="4457" spans="4:4">
      <c r="D4457" s="141"/>
    </row>
    <row r="4458" spans="4:4">
      <c r="D4458" s="141"/>
    </row>
    <row r="4459" spans="4:4">
      <c r="D4459" s="141"/>
    </row>
    <row r="4460" spans="4:4">
      <c r="D4460" s="141"/>
    </row>
    <row r="4461" spans="4:4">
      <c r="D4461" s="141"/>
    </row>
    <row r="4462" spans="4:4">
      <c r="D4462" s="141"/>
    </row>
    <row r="4463" spans="4:4">
      <c r="D4463" s="141"/>
    </row>
    <row r="4464" spans="4:4">
      <c r="D4464" s="141"/>
    </row>
    <row r="4465" spans="4:4">
      <c r="D4465" s="141"/>
    </row>
    <row r="4466" spans="4:4">
      <c r="D4466" s="141"/>
    </row>
    <row r="4467" spans="4:4">
      <c r="D4467" s="141"/>
    </row>
    <row r="4468" spans="4:4">
      <c r="D4468" s="141"/>
    </row>
    <row r="4469" spans="4:4">
      <c r="D4469" s="141"/>
    </row>
    <row r="4470" spans="4:4">
      <c r="D4470" s="141"/>
    </row>
    <row r="4471" spans="4:4">
      <c r="D4471" s="141"/>
    </row>
    <row r="4472" spans="4:4">
      <c r="D4472" s="141"/>
    </row>
    <row r="4473" spans="4:4">
      <c r="D4473" s="141"/>
    </row>
    <row r="4474" spans="4:4">
      <c r="D4474" s="141"/>
    </row>
    <row r="4475" spans="4:4">
      <c r="D4475" s="141"/>
    </row>
    <row r="4476" spans="4:4">
      <c r="D4476" s="141"/>
    </row>
    <row r="4477" spans="4:4">
      <c r="D4477" s="141"/>
    </row>
    <row r="4478" spans="4:4">
      <c r="D4478" s="141"/>
    </row>
    <row r="4479" spans="4:4">
      <c r="D4479" s="141"/>
    </row>
    <row r="4480" spans="4:4">
      <c r="D4480" s="141"/>
    </row>
    <row r="4481" spans="4:4">
      <c r="D4481" s="141"/>
    </row>
    <row r="4482" spans="4:4">
      <c r="D4482" s="141"/>
    </row>
    <row r="4483" spans="4:4">
      <c r="D4483" s="141"/>
    </row>
    <row r="4484" spans="4:4">
      <c r="D4484" s="141"/>
    </row>
    <row r="4485" spans="4:4">
      <c r="D4485" s="141"/>
    </row>
    <row r="4486" spans="4:4">
      <c r="D4486" s="141"/>
    </row>
    <row r="4487" spans="4:4">
      <c r="D4487" s="141"/>
    </row>
    <row r="4488" spans="4:4">
      <c r="D4488" s="141"/>
    </row>
    <row r="4489" spans="4:4">
      <c r="D4489" s="141"/>
    </row>
    <row r="4490" spans="4:4">
      <c r="D4490" s="141"/>
    </row>
    <row r="4491" spans="4:4">
      <c r="D4491" s="141"/>
    </row>
    <row r="4492" spans="4:4">
      <c r="D4492" s="141"/>
    </row>
    <row r="4493" spans="4:4">
      <c r="D4493" s="141"/>
    </row>
    <row r="4494" spans="4:4">
      <c r="D4494" s="141"/>
    </row>
    <row r="4495" spans="4:4">
      <c r="D4495" s="141"/>
    </row>
    <row r="4496" spans="4:4">
      <c r="D4496" s="141"/>
    </row>
    <row r="4497" spans="4:4">
      <c r="D4497" s="141"/>
    </row>
    <row r="4498" spans="4:4">
      <c r="D4498" s="141"/>
    </row>
    <row r="4499" spans="4:4">
      <c r="D4499" s="141"/>
    </row>
    <row r="4500" spans="4:4">
      <c r="D4500" s="141"/>
    </row>
    <row r="4501" spans="4:4">
      <c r="D4501" s="141"/>
    </row>
    <row r="4502" spans="4:4">
      <c r="D4502" s="141"/>
    </row>
    <row r="4503" spans="4:4">
      <c r="D4503" s="141"/>
    </row>
    <row r="4504" spans="4:4">
      <c r="D4504" s="141"/>
    </row>
    <row r="4505" spans="4:4">
      <c r="D4505" s="141"/>
    </row>
    <row r="4506" spans="4:4">
      <c r="D4506" s="141"/>
    </row>
    <row r="4507" spans="4:4">
      <c r="D4507" s="141"/>
    </row>
    <row r="4508" spans="4:4">
      <c r="D4508" s="141"/>
    </row>
    <row r="4509" spans="4:4">
      <c r="D4509" s="141"/>
    </row>
    <row r="4510" spans="4:4">
      <c r="D4510" s="141"/>
    </row>
    <row r="4511" spans="4:4">
      <c r="D4511" s="141"/>
    </row>
    <row r="4512" spans="4:4">
      <c r="D4512" s="141"/>
    </row>
    <row r="4513" spans="4:4">
      <c r="D4513" s="141"/>
    </row>
    <row r="4514" spans="4:4">
      <c r="D4514" s="141"/>
    </row>
    <row r="4515" spans="4:4">
      <c r="D4515" s="141"/>
    </row>
    <row r="4516" spans="4:4">
      <c r="D4516" s="141"/>
    </row>
    <row r="4517" spans="4:4">
      <c r="D4517" s="141"/>
    </row>
    <row r="4518" spans="4:4">
      <c r="D4518" s="141"/>
    </row>
    <row r="4519" spans="4:4">
      <c r="D4519" s="141"/>
    </row>
    <row r="4520" spans="4:4">
      <c r="D4520" s="141"/>
    </row>
    <row r="4521" spans="4:4">
      <c r="D4521" s="141"/>
    </row>
    <row r="4522" spans="4:4">
      <c r="D4522" s="141"/>
    </row>
    <row r="4523" spans="4:4">
      <c r="D4523" s="141"/>
    </row>
    <row r="4524" spans="4:4">
      <c r="D4524" s="141"/>
    </row>
    <row r="4525" spans="4:4">
      <c r="D4525" s="141"/>
    </row>
    <row r="4526" spans="4:4">
      <c r="D4526" s="141"/>
    </row>
    <row r="4527" spans="4:4">
      <c r="D4527" s="141"/>
    </row>
    <row r="4528" spans="4:4">
      <c r="D4528" s="141"/>
    </row>
    <row r="4529" spans="4:4">
      <c r="D4529" s="141"/>
    </row>
    <row r="4530" spans="4:4">
      <c r="D4530" s="141"/>
    </row>
    <row r="4531" spans="4:4">
      <c r="D4531" s="141"/>
    </row>
    <row r="4532" spans="4:4">
      <c r="D4532" s="141"/>
    </row>
    <row r="4533" spans="4:4">
      <c r="D4533" s="141"/>
    </row>
    <row r="4534" spans="4:4">
      <c r="D4534" s="141"/>
    </row>
    <row r="4535" spans="4:4">
      <c r="D4535" s="141"/>
    </row>
    <row r="4536" spans="4:4">
      <c r="D4536" s="141"/>
    </row>
    <row r="4537" spans="4:4">
      <c r="D4537" s="141"/>
    </row>
    <row r="4538" spans="4:4">
      <c r="D4538" s="141"/>
    </row>
    <row r="4539" spans="4:4">
      <c r="D4539" s="141"/>
    </row>
    <row r="4540" spans="4:4">
      <c r="D4540" s="141"/>
    </row>
    <row r="4541" spans="4:4">
      <c r="D4541" s="141"/>
    </row>
    <row r="4542" spans="4:4">
      <c r="D4542" s="141"/>
    </row>
    <row r="4543" spans="4:4">
      <c r="D4543" s="141"/>
    </row>
    <row r="4544" spans="4:4">
      <c r="D4544" s="141"/>
    </row>
    <row r="4545" spans="4:4">
      <c r="D4545" s="141"/>
    </row>
    <row r="4546" spans="4:4">
      <c r="D4546" s="141"/>
    </row>
    <row r="4547" spans="4:4">
      <c r="D4547" s="141"/>
    </row>
    <row r="4548" spans="4:4">
      <c r="D4548" s="141"/>
    </row>
    <row r="4549" spans="4:4">
      <c r="D4549" s="141"/>
    </row>
    <row r="4550" spans="4:4">
      <c r="D4550" s="141"/>
    </row>
    <row r="4551" spans="4:4">
      <c r="D4551" s="141"/>
    </row>
    <row r="4552" spans="4:4">
      <c r="D4552" s="141"/>
    </row>
    <row r="4553" spans="4:4">
      <c r="D4553" s="141"/>
    </row>
    <row r="4554" spans="4:4">
      <c r="D4554" s="141"/>
    </row>
    <row r="4555" spans="4:4">
      <c r="D4555" s="141"/>
    </row>
    <row r="4556" spans="4:4">
      <c r="D4556" s="141"/>
    </row>
    <row r="4557" spans="4:4">
      <c r="D4557" s="141"/>
    </row>
    <row r="4558" spans="4:4">
      <c r="D4558" s="141"/>
    </row>
    <row r="4559" spans="4:4">
      <c r="D4559" s="141"/>
    </row>
    <row r="4560" spans="4:4">
      <c r="D4560" s="141"/>
    </row>
    <row r="4561" spans="4:4">
      <c r="D4561" s="141"/>
    </row>
    <row r="4562" spans="4:4">
      <c r="D4562" s="141"/>
    </row>
    <row r="4563" spans="4:4">
      <c r="D4563" s="141"/>
    </row>
    <row r="4564" spans="4:4">
      <c r="D4564" s="141"/>
    </row>
    <row r="4565" spans="4:4">
      <c r="D4565" s="141"/>
    </row>
    <row r="4566" spans="4:4">
      <c r="D4566" s="141"/>
    </row>
    <row r="4567" spans="4:4">
      <c r="D4567" s="141"/>
    </row>
    <row r="4568" spans="4:4">
      <c r="D4568" s="141"/>
    </row>
    <row r="4569" spans="4:4">
      <c r="D4569" s="141"/>
    </row>
    <row r="4570" spans="4:4">
      <c r="D4570" s="141"/>
    </row>
    <row r="4571" spans="4:4">
      <c r="D4571" s="141"/>
    </row>
    <row r="4572" spans="4:4">
      <c r="D4572" s="141"/>
    </row>
    <row r="4573" spans="4:4">
      <c r="D4573" s="141"/>
    </row>
    <row r="4574" spans="4:4">
      <c r="D4574" s="141"/>
    </row>
    <row r="4575" spans="4:4">
      <c r="D4575" s="141"/>
    </row>
    <row r="4576" spans="4:4">
      <c r="D4576" s="141"/>
    </row>
    <row r="4577" spans="4:4">
      <c r="D4577" s="141"/>
    </row>
    <row r="4578" spans="4:4">
      <c r="D4578" s="141"/>
    </row>
    <row r="4579" spans="4:4">
      <c r="D4579" s="141"/>
    </row>
    <row r="4580" spans="4:4">
      <c r="D4580" s="141"/>
    </row>
    <row r="4581" spans="4:4">
      <c r="D4581" s="141"/>
    </row>
    <row r="4582" spans="4:4">
      <c r="D4582" s="141"/>
    </row>
    <row r="4583" spans="4:4">
      <c r="D4583" s="141"/>
    </row>
    <row r="4584" spans="4:4">
      <c r="D4584" s="141"/>
    </row>
    <row r="4585" spans="4:4">
      <c r="D4585" s="141"/>
    </row>
    <row r="4586" spans="4:4">
      <c r="D4586" s="141"/>
    </row>
    <row r="4587" spans="4:4">
      <c r="D4587" s="141"/>
    </row>
    <row r="4588" spans="4:4">
      <c r="D4588" s="141"/>
    </row>
    <row r="4589" spans="4:4">
      <c r="D4589" s="141"/>
    </row>
    <row r="4590" spans="4:4">
      <c r="D4590" s="141"/>
    </row>
    <row r="4591" spans="4:4">
      <c r="D4591" s="141"/>
    </row>
    <row r="4592" spans="4:4">
      <c r="D4592" s="141"/>
    </row>
    <row r="4593" spans="4:4">
      <c r="D4593" s="141"/>
    </row>
    <row r="4594" spans="4:4">
      <c r="D4594" s="141"/>
    </row>
    <row r="4595" spans="4:4">
      <c r="D4595" s="141"/>
    </row>
    <row r="4596" spans="4:4">
      <c r="D4596" s="141"/>
    </row>
    <row r="4597" spans="4:4">
      <c r="D4597" s="141"/>
    </row>
    <row r="4598" spans="4:4">
      <c r="D4598" s="141"/>
    </row>
    <row r="4599" spans="4:4">
      <c r="D4599" s="141"/>
    </row>
    <row r="4600" spans="4:4">
      <c r="D4600" s="141"/>
    </row>
    <row r="4601" spans="4:4">
      <c r="D4601" s="141"/>
    </row>
    <row r="4602" spans="4:4">
      <c r="D4602" s="141"/>
    </row>
    <row r="4603" spans="4:4">
      <c r="D4603" s="141"/>
    </row>
    <row r="4604" spans="4:4">
      <c r="D4604" s="141"/>
    </row>
    <row r="4605" spans="4:4">
      <c r="D4605" s="141"/>
    </row>
    <row r="4606" spans="4:4">
      <c r="D4606" s="141"/>
    </row>
    <row r="4607" spans="4:4">
      <c r="D4607" s="141"/>
    </row>
    <row r="4608" spans="4:4">
      <c r="D4608" s="141"/>
    </row>
    <row r="4609" spans="4:4">
      <c r="D4609" s="141"/>
    </row>
    <row r="4610" spans="4:4">
      <c r="D4610" s="141"/>
    </row>
    <row r="4611" spans="4:4">
      <c r="D4611" s="141"/>
    </row>
    <row r="4612" spans="4:4">
      <c r="D4612" s="141"/>
    </row>
    <row r="4613" spans="4:4">
      <c r="D4613" s="141"/>
    </row>
    <row r="4614" spans="4:4">
      <c r="D4614" s="141"/>
    </row>
    <row r="4615" spans="4:4">
      <c r="D4615" s="141"/>
    </row>
    <row r="4616" spans="4:4">
      <c r="D4616" s="141"/>
    </row>
    <row r="4617" spans="4:4">
      <c r="D4617" s="141"/>
    </row>
    <row r="4618" spans="4:4">
      <c r="D4618" s="141"/>
    </row>
    <row r="4619" spans="4:4">
      <c r="D4619" s="141"/>
    </row>
    <row r="4620" spans="4:4">
      <c r="D4620" s="141"/>
    </row>
    <row r="4621" spans="4:4">
      <c r="D4621" s="141"/>
    </row>
    <row r="4622" spans="4:4">
      <c r="D4622" s="141"/>
    </row>
    <row r="4623" spans="4:4">
      <c r="D4623" s="141"/>
    </row>
    <row r="4624" spans="4:4">
      <c r="D4624" s="141"/>
    </row>
    <row r="4625" spans="4:4">
      <c r="D4625" s="141"/>
    </row>
    <row r="4626" spans="4:4">
      <c r="D4626" s="141"/>
    </row>
    <row r="4627" spans="4:4">
      <c r="D4627" s="141"/>
    </row>
    <row r="4628" spans="4:4">
      <c r="D4628" s="141"/>
    </row>
    <row r="4629" spans="4:4">
      <c r="D4629" s="141"/>
    </row>
    <row r="4630" spans="4:4">
      <c r="D4630" s="141"/>
    </row>
    <row r="4631" spans="4:4">
      <c r="D4631" s="141"/>
    </row>
    <row r="4632" spans="4:4">
      <c r="D4632" s="141"/>
    </row>
    <row r="4633" spans="4:4">
      <c r="D4633" s="141"/>
    </row>
    <row r="4634" spans="4:4">
      <c r="D4634" s="141"/>
    </row>
    <row r="4635" spans="4:4">
      <c r="D4635" s="141"/>
    </row>
    <row r="4636" spans="4:4">
      <c r="D4636" s="141"/>
    </row>
    <row r="4637" spans="4:4">
      <c r="D4637" s="141"/>
    </row>
    <row r="4638" spans="4:4">
      <c r="D4638" s="141"/>
    </row>
    <row r="4639" spans="4:4">
      <c r="D4639" s="141"/>
    </row>
    <row r="4640" spans="4:4">
      <c r="D4640" s="141"/>
    </row>
    <row r="4641" spans="4:4">
      <c r="D4641" s="141"/>
    </row>
    <row r="4642" spans="4:4">
      <c r="D4642" s="141"/>
    </row>
    <row r="4643" spans="4:4">
      <c r="D4643" s="141"/>
    </row>
    <row r="4644" spans="4:4">
      <c r="D4644" s="141"/>
    </row>
    <row r="4645" spans="4:4">
      <c r="D4645" s="141"/>
    </row>
    <row r="4646" spans="4:4">
      <c r="D4646" s="141"/>
    </row>
    <row r="4647" spans="4:4">
      <c r="D4647" s="141"/>
    </row>
    <row r="4648" spans="4:4">
      <c r="D4648" s="141"/>
    </row>
    <row r="4649" spans="4:4">
      <c r="D4649" s="141"/>
    </row>
    <row r="4650" spans="4:4">
      <c r="D4650" s="141"/>
    </row>
    <row r="4651" spans="4:4">
      <c r="D4651" s="141"/>
    </row>
    <row r="4652" spans="4:4">
      <c r="D4652" s="141"/>
    </row>
    <row r="4653" spans="4:4">
      <c r="D4653" s="141"/>
    </row>
    <row r="4654" spans="4:4">
      <c r="D4654" s="141"/>
    </row>
    <row r="4655" spans="4:4">
      <c r="D4655" s="141"/>
    </row>
    <row r="4656" spans="4:4">
      <c r="D4656" s="141"/>
    </row>
    <row r="4657" spans="4:4">
      <c r="D4657" s="141"/>
    </row>
    <row r="4658" spans="4:4">
      <c r="D4658" s="141"/>
    </row>
    <row r="4659" spans="4:4">
      <c r="D4659" s="141"/>
    </row>
    <row r="4660" spans="4:4">
      <c r="D4660" s="141"/>
    </row>
    <row r="4661" spans="4:4">
      <c r="D4661" s="141"/>
    </row>
    <row r="4662" spans="4:4">
      <c r="D4662" s="141"/>
    </row>
    <row r="4663" spans="4:4">
      <c r="D4663" s="141"/>
    </row>
    <row r="4664" spans="4:4">
      <c r="D4664" s="141"/>
    </row>
    <row r="4665" spans="4:4">
      <c r="D4665" s="141"/>
    </row>
    <row r="4666" spans="4:4">
      <c r="D4666" s="141"/>
    </row>
    <row r="4667" spans="4:4">
      <c r="D4667" s="141"/>
    </row>
    <row r="4668" spans="4:4">
      <c r="D4668" s="141"/>
    </row>
    <row r="4669" spans="4:4">
      <c r="D4669" s="141"/>
    </row>
    <row r="4670" spans="4:4">
      <c r="D4670" s="141"/>
    </row>
    <row r="4671" spans="4:4">
      <c r="D4671" s="141"/>
    </row>
    <row r="4672" spans="4:4">
      <c r="D4672" s="141"/>
    </row>
    <row r="4673" spans="4:4">
      <c r="D4673" s="141"/>
    </row>
    <row r="4674" spans="4:4">
      <c r="D4674" s="141"/>
    </row>
    <row r="4675" spans="4:4">
      <c r="D4675" s="141"/>
    </row>
    <row r="4676" spans="4:4">
      <c r="D4676" s="141"/>
    </row>
    <row r="4677" spans="4:4">
      <c r="D4677" s="141"/>
    </row>
    <row r="4678" spans="4:4">
      <c r="D4678" s="141"/>
    </row>
    <row r="4679" spans="4:4">
      <c r="D4679" s="141"/>
    </row>
    <row r="4680" spans="4:4">
      <c r="D4680" s="141"/>
    </row>
    <row r="4681" spans="4:4">
      <c r="D4681" s="141"/>
    </row>
    <row r="4682" spans="4:4">
      <c r="D4682" s="141"/>
    </row>
    <row r="4683" spans="4:4">
      <c r="D4683" s="141"/>
    </row>
    <row r="4684" spans="4:4">
      <c r="D4684" s="141"/>
    </row>
    <row r="4685" spans="4:4">
      <c r="D4685" s="141"/>
    </row>
    <row r="4686" spans="4:4">
      <c r="D4686" s="141"/>
    </row>
    <row r="4687" spans="4:4">
      <c r="D4687" s="141"/>
    </row>
    <row r="4688" spans="4:4">
      <c r="D4688" s="141"/>
    </row>
    <row r="4689" spans="4:4">
      <c r="D4689" s="141"/>
    </row>
    <row r="4690" spans="4:4">
      <c r="D4690" s="141"/>
    </row>
    <row r="4691" spans="4:4">
      <c r="D4691" s="141"/>
    </row>
    <row r="4692" spans="4:4">
      <c r="D4692" s="141"/>
    </row>
    <row r="4693" spans="4:4">
      <c r="D4693" s="141"/>
    </row>
    <row r="4694" spans="4:4">
      <c r="D4694" s="141"/>
    </row>
    <row r="4695" spans="4:4">
      <c r="D4695" s="141"/>
    </row>
    <row r="4696" spans="4:4">
      <c r="D4696" s="141"/>
    </row>
    <row r="4697" spans="4:4">
      <c r="D4697" s="141"/>
    </row>
    <row r="4698" spans="4:4">
      <c r="D4698" s="141"/>
    </row>
    <row r="4699" spans="4:4">
      <c r="D4699" s="141"/>
    </row>
    <row r="4700" spans="4:4">
      <c r="D4700" s="141"/>
    </row>
    <row r="4701" spans="4:4">
      <c r="D4701" s="141"/>
    </row>
    <row r="4702" spans="4:4">
      <c r="D4702" s="141"/>
    </row>
    <row r="4703" spans="4:4">
      <c r="D4703" s="141"/>
    </row>
    <row r="4704" spans="4:4">
      <c r="D4704" s="141"/>
    </row>
    <row r="4705" spans="4:4">
      <c r="D4705" s="141"/>
    </row>
    <row r="4706" spans="4:4">
      <c r="D4706" s="141"/>
    </row>
    <row r="4707" spans="4:4">
      <c r="D4707" s="141"/>
    </row>
    <row r="4708" spans="4:4">
      <c r="D4708" s="141"/>
    </row>
    <row r="4709" spans="4:4">
      <c r="D4709" s="141"/>
    </row>
    <row r="4710" spans="4:4">
      <c r="D4710" s="141"/>
    </row>
    <row r="4711" spans="4:4">
      <c r="D4711" s="141"/>
    </row>
    <row r="4712" spans="4:4">
      <c r="D4712" s="141"/>
    </row>
    <row r="4713" spans="4:4">
      <c r="D4713" s="141"/>
    </row>
    <row r="4714" spans="4:4">
      <c r="D4714" s="141"/>
    </row>
    <row r="4715" spans="4:4">
      <c r="D4715" s="141"/>
    </row>
    <row r="4716" spans="4:4">
      <c r="D4716" s="141"/>
    </row>
    <row r="4717" spans="4:4">
      <c r="D4717" s="141"/>
    </row>
    <row r="4718" spans="4:4">
      <c r="D4718" s="141"/>
    </row>
    <row r="4719" spans="4:4">
      <c r="D4719" s="141"/>
    </row>
    <row r="4720" spans="4:4">
      <c r="D4720" s="141"/>
    </row>
    <row r="4721" spans="4:4">
      <c r="D4721" s="141"/>
    </row>
    <row r="4722" spans="4:4">
      <c r="D4722" s="141"/>
    </row>
    <row r="4723" spans="4:4">
      <c r="D4723" s="141"/>
    </row>
    <row r="4724" spans="4:4">
      <c r="D4724" s="141"/>
    </row>
    <row r="4725" spans="4:4">
      <c r="D4725" s="141"/>
    </row>
    <row r="4726" spans="4:4">
      <c r="D4726" s="141"/>
    </row>
    <row r="4727" spans="4:4">
      <c r="D4727" s="141"/>
    </row>
    <row r="4728" spans="4:4">
      <c r="D4728" s="141"/>
    </row>
    <row r="4729" spans="4:4">
      <c r="D4729" s="141"/>
    </row>
    <row r="4730" spans="4:4">
      <c r="D4730" s="141"/>
    </row>
    <row r="4731" spans="4:4">
      <c r="D4731" s="141"/>
    </row>
    <row r="4732" spans="4:4">
      <c r="D4732" s="141"/>
    </row>
    <row r="4733" spans="4:4">
      <c r="D4733" s="141"/>
    </row>
    <row r="4734" spans="4:4">
      <c r="D4734" s="141"/>
    </row>
    <row r="4735" spans="4:4">
      <c r="D4735" s="141"/>
    </row>
    <row r="4736" spans="4:4">
      <c r="D4736" s="141"/>
    </row>
    <row r="4737" spans="4:4">
      <c r="D4737" s="141"/>
    </row>
    <row r="4738" spans="4:4">
      <c r="D4738" s="141"/>
    </row>
    <row r="4739" spans="4:4">
      <c r="D4739" s="141"/>
    </row>
    <row r="4740" spans="4:4">
      <c r="D4740" s="141"/>
    </row>
    <row r="4741" spans="4:4">
      <c r="D4741" s="141"/>
    </row>
    <row r="4742" spans="4:4">
      <c r="D4742" s="141"/>
    </row>
    <row r="4743" spans="4:4">
      <c r="D4743" s="141"/>
    </row>
    <row r="4744" spans="4:4">
      <c r="D4744" s="141"/>
    </row>
    <row r="4745" spans="4:4">
      <c r="D4745" s="141"/>
    </row>
    <row r="4746" spans="4:4">
      <c r="D4746" s="141"/>
    </row>
    <row r="4747" spans="4:4">
      <c r="D4747" s="141"/>
    </row>
    <row r="4748" spans="4:4">
      <c r="D4748" s="141"/>
    </row>
    <row r="4749" spans="4:4">
      <c r="D4749" s="141"/>
    </row>
    <row r="4750" spans="4:4">
      <c r="D4750" s="141"/>
    </row>
    <row r="4751" spans="4:4">
      <c r="D4751" s="141"/>
    </row>
    <row r="4752" spans="4:4">
      <c r="D4752" s="141"/>
    </row>
    <row r="4753" spans="4:4">
      <c r="D4753" s="141"/>
    </row>
    <row r="4754" spans="4:4">
      <c r="D4754" s="141"/>
    </row>
    <row r="4755" spans="4:4">
      <c r="D4755" s="141"/>
    </row>
    <row r="4756" spans="4:4">
      <c r="D4756" s="141"/>
    </row>
    <row r="4757" spans="4:4">
      <c r="D4757" s="141"/>
    </row>
    <row r="4758" spans="4:4">
      <c r="D4758" s="141"/>
    </row>
    <row r="4759" spans="4:4">
      <c r="D4759" s="141"/>
    </row>
    <row r="4760" spans="4:4">
      <c r="D4760" s="141"/>
    </row>
    <row r="4761" spans="4:4">
      <c r="D4761" s="141"/>
    </row>
    <row r="4762" spans="4:4">
      <c r="D4762" s="141"/>
    </row>
    <row r="4763" spans="4:4">
      <c r="D4763" s="141"/>
    </row>
    <row r="4764" spans="4:4">
      <c r="D4764" s="141"/>
    </row>
    <row r="4765" spans="4:4">
      <c r="D4765" s="141"/>
    </row>
    <row r="4766" spans="4:4">
      <c r="D4766" s="141"/>
    </row>
    <row r="4767" spans="4:4">
      <c r="D4767" s="141"/>
    </row>
    <row r="4768" spans="4:4">
      <c r="D4768" s="141"/>
    </row>
    <row r="4769" spans="4:4">
      <c r="D4769" s="141"/>
    </row>
    <row r="4770" spans="4:4">
      <c r="D4770" s="141"/>
    </row>
    <row r="4771" spans="4:4">
      <c r="D4771" s="141"/>
    </row>
    <row r="4772" spans="4:4">
      <c r="D4772" s="141"/>
    </row>
    <row r="4773" spans="4:4">
      <c r="D4773" s="141"/>
    </row>
    <row r="4774" spans="4:4">
      <c r="D4774" s="141"/>
    </row>
    <row r="4775" spans="4:4">
      <c r="D4775" s="141"/>
    </row>
    <row r="4776" spans="4:4">
      <c r="D4776" s="141"/>
    </row>
    <row r="4777" spans="4:4">
      <c r="D4777" s="141"/>
    </row>
    <row r="4778" spans="4:4">
      <c r="D4778" s="141"/>
    </row>
    <row r="4779" spans="4:4">
      <c r="D4779" s="141"/>
    </row>
    <row r="4780" spans="4:4">
      <c r="D4780" s="141"/>
    </row>
    <row r="4781" spans="4:4">
      <c r="D4781" s="141"/>
    </row>
    <row r="4782" spans="4:4">
      <c r="D4782" s="141"/>
    </row>
    <row r="4783" spans="4:4">
      <c r="D4783" s="141"/>
    </row>
    <row r="4784" spans="4:4">
      <c r="D4784" s="141"/>
    </row>
    <row r="4785" spans="4:4">
      <c r="D4785" s="141"/>
    </row>
    <row r="4786" spans="4:4">
      <c r="D4786" s="141"/>
    </row>
    <row r="4787" spans="4:4">
      <c r="D4787" s="141"/>
    </row>
    <row r="4788" spans="4:4">
      <c r="D4788" s="141"/>
    </row>
    <row r="4789" spans="4:4">
      <c r="D4789" s="141"/>
    </row>
    <row r="4790" spans="4:4">
      <c r="D4790" s="141"/>
    </row>
    <row r="4791" spans="4:4">
      <c r="D4791" s="141"/>
    </row>
    <row r="4792" spans="4:4">
      <c r="D4792" s="141"/>
    </row>
    <row r="4793" spans="4:4">
      <c r="D4793" s="141"/>
    </row>
    <row r="4794" spans="4:4">
      <c r="D4794" s="141"/>
    </row>
    <row r="4795" spans="4:4">
      <c r="D4795" s="141"/>
    </row>
    <row r="4796" spans="4:4">
      <c r="D4796" s="141"/>
    </row>
    <row r="4797" spans="4:4">
      <c r="D4797" s="141"/>
    </row>
    <row r="4798" spans="4:4">
      <c r="D4798" s="141"/>
    </row>
    <row r="4799" spans="4:4">
      <c r="D4799" s="141"/>
    </row>
    <row r="4800" spans="4:4">
      <c r="D4800" s="141"/>
    </row>
    <row r="4801" spans="4:4">
      <c r="D4801" s="141"/>
    </row>
    <row r="4802" spans="4:4">
      <c r="D4802" s="141"/>
    </row>
    <row r="4803" spans="4:4">
      <c r="D4803" s="141"/>
    </row>
    <row r="4804" spans="4:4">
      <c r="D4804" s="141"/>
    </row>
    <row r="4805" spans="4:4">
      <c r="D4805" s="141"/>
    </row>
    <row r="4806" spans="4:4">
      <c r="D4806" s="141"/>
    </row>
    <row r="4807" spans="4:4">
      <c r="D4807" s="141"/>
    </row>
    <row r="4808" spans="4:4">
      <c r="D4808" s="141"/>
    </row>
    <row r="4809" spans="4:4">
      <c r="D4809" s="141"/>
    </row>
    <row r="4810" spans="4:4">
      <c r="D4810" s="141"/>
    </row>
    <row r="4811" spans="4:4">
      <c r="D4811" s="141"/>
    </row>
    <row r="4812" spans="4:4">
      <c r="D4812" s="141"/>
    </row>
    <row r="4813" spans="4:4">
      <c r="D4813" s="141"/>
    </row>
    <row r="4814" spans="4:4">
      <c r="D4814" s="141"/>
    </row>
    <row r="4815" spans="4:4">
      <c r="D4815" s="141"/>
    </row>
    <row r="4816" spans="4:4">
      <c r="D4816" s="141"/>
    </row>
    <row r="4817" spans="4:4">
      <c r="D4817" s="141"/>
    </row>
    <row r="4818" spans="4:4">
      <c r="D4818" s="141"/>
    </row>
    <row r="4819" spans="4:4">
      <c r="D4819" s="141"/>
    </row>
    <row r="4820" spans="4:4">
      <c r="D4820" s="141"/>
    </row>
    <row r="4821" spans="4:4">
      <c r="D4821" s="141"/>
    </row>
    <row r="4822" spans="4:4">
      <c r="D4822" s="141"/>
    </row>
    <row r="4823" spans="4:4">
      <c r="D4823" s="141"/>
    </row>
    <row r="4824" spans="4:4">
      <c r="D4824" s="141"/>
    </row>
    <row r="4825" spans="4:4">
      <c r="D4825" s="141"/>
    </row>
    <row r="4826" spans="4:4">
      <c r="D4826" s="141"/>
    </row>
    <row r="4827" spans="4:4">
      <c r="D4827" s="141"/>
    </row>
    <row r="4828" spans="4:4">
      <c r="D4828" s="141"/>
    </row>
    <row r="4829" spans="4:4">
      <c r="D4829" s="141"/>
    </row>
    <row r="4830" spans="4:4">
      <c r="D4830" s="141"/>
    </row>
    <row r="4831" spans="4:4">
      <c r="D4831" s="141"/>
    </row>
    <row r="4832" spans="4:4">
      <c r="D4832" s="141"/>
    </row>
    <row r="4833" spans="4:4">
      <c r="D4833" s="141"/>
    </row>
    <row r="4834" spans="4:4">
      <c r="D4834" s="141"/>
    </row>
    <row r="4835" spans="4:4">
      <c r="D4835" s="141"/>
    </row>
    <row r="4836" spans="4:4">
      <c r="D4836" s="141"/>
    </row>
    <row r="4837" spans="4:4">
      <c r="D4837" s="141"/>
    </row>
    <row r="4838" spans="4:4">
      <c r="D4838" s="141"/>
    </row>
    <row r="4839" spans="4:4">
      <c r="D4839" s="141"/>
    </row>
    <row r="4840" spans="4:4">
      <c r="D4840" s="141"/>
    </row>
    <row r="4841" spans="4:4">
      <c r="D4841" s="141"/>
    </row>
    <row r="4842" spans="4:4">
      <c r="D4842" s="141"/>
    </row>
    <row r="4843" spans="4:4">
      <c r="D4843" s="141"/>
    </row>
    <row r="4844" spans="4:4">
      <c r="D4844" s="141"/>
    </row>
    <row r="4845" spans="4:4">
      <c r="D4845" s="141"/>
    </row>
    <row r="4846" spans="4:4">
      <c r="D4846" s="141"/>
    </row>
    <row r="4847" spans="4:4">
      <c r="D4847" s="141"/>
    </row>
    <row r="4848" spans="4:4">
      <c r="D4848" s="141"/>
    </row>
    <row r="4849" spans="4:4">
      <c r="D4849" s="141"/>
    </row>
    <row r="4850" spans="4:4">
      <c r="D4850" s="141"/>
    </row>
    <row r="4851" spans="4:4">
      <c r="D4851" s="141"/>
    </row>
    <row r="4852" spans="4:4">
      <c r="D4852" s="141"/>
    </row>
    <row r="4853" spans="4:4">
      <c r="D4853" s="141"/>
    </row>
    <row r="4854" spans="4:4">
      <c r="D4854" s="141"/>
    </row>
    <row r="4855" spans="4:4">
      <c r="D4855" s="141"/>
    </row>
    <row r="4856" spans="4:4">
      <c r="D4856" s="141"/>
    </row>
    <row r="4857" spans="4:4">
      <c r="D4857" s="141"/>
    </row>
    <row r="4858" spans="4:4">
      <c r="D4858" s="141"/>
    </row>
    <row r="4859" spans="4:4">
      <c r="D4859" s="141"/>
    </row>
    <row r="4860" spans="4:4">
      <c r="D4860" s="141"/>
    </row>
    <row r="4861" spans="4:4">
      <c r="D4861" s="141"/>
    </row>
    <row r="4862" spans="4:4">
      <c r="D4862" s="141"/>
    </row>
    <row r="4863" spans="4:4">
      <c r="D4863" s="141"/>
    </row>
    <row r="4864" spans="4:4">
      <c r="D4864" s="141"/>
    </row>
    <row r="4865" spans="4:4">
      <c r="D4865" s="141"/>
    </row>
    <row r="4866" spans="4:4">
      <c r="D4866" s="141"/>
    </row>
    <row r="4867" spans="4:4">
      <c r="D4867" s="141"/>
    </row>
    <row r="4868" spans="4:4">
      <c r="D4868" s="141"/>
    </row>
    <row r="4869" spans="4:4">
      <c r="D4869" s="141"/>
    </row>
    <row r="4870" spans="4:4">
      <c r="D4870" s="141"/>
    </row>
    <row r="4871" spans="4:4">
      <c r="D4871" s="141"/>
    </row>
    <row r="4872" spans="4:4">
      <c r="D4872" s="141"/>
    </row>
    <row r="4873" spans="4:4">
      <c r="D4873" s="141"/>
    </row>
    <row r="4874" spans="4:4">
      <c r="D4874" s="141"/>
    </row>
    <row r="4875" spans="4:4">
      <c r="D4875" s="141"/>
    </row>
    <row r="4876" spans="4:4">
      <c r="D4876" s="141"/>
    </row>
    <row r="4877" spans="4:4">
      <c r="D4877" s="141"/>
    </row>
    <row r="4878" spans="4:4">
      <c r="D4878" s="141"/>
    </row>
    <row r="4879" spans="4:4">
      <c r="D4879" s="141"/>
    </row>
    <row r="4880" spans="4:4">
      <c r="D4880" s="141"/>
    </row>
    <row r="4881" spans="4:4">
      <c r="D4881" s="141"/>
    </row>
    <row r="4882" spans="4:4">
      <c r="D4882" s="141"/>
    </row>
    <row r="4883" spans="4:4">
      <c r="D4883" s="141"/>
    </row>
    <row r="4884" spans="4:4">
      <c r="D4884" s="141"/>
    </row>
    <row r="4885" spans="4:4">
      <c r="D4885" s="141"/>
    </row>
    <row r="4886" spans="4:4">
      <c r="D4886" s="141"/>
    </row>
    <row r="4887" spans="4:4">
      <c r="D4887" s="141"/>
    </row>
    <row r="4888" spans="4:4">
      <c r="D4888" s="141"/>
    </row>
    <row r="4889" spans="4:4">
      <c r="D4889" s="141"/>
    </row>
    <row r="4890" spans="4:4">
      <c r="D4890" s="141"/>
    </row>
    <row r="4891" spans="4:4">
      <c r="D4891" s="141"/>
    </row>
    <row r="4892" spans="4:4">
      <c r="D4892" s="141"/>
    </row>
    <row r="4893" spans="4:4">
      <c r="D4893" s="141"/>
    </row>
    <row r="4894" spans="4:4">
      <c r="D4894" s="141"/>
    </row>
    <row r="4895" spans="4:4">
      <c r="D4895" s="141"/>
    </row>
    <row r="4896" spans="4:4">
      <c r="D4896" s="141"/>
    </row>
    <row r="4897" spans="4:4">
      <c r="D4897" s="141"/>
    </row>
    <row r="4898" spans="4:4">
      <c r="D4898" s="141"/>
    </row>
    <row r="4899" spans="4:4">
      <c r="D4899" s="141"/>
    </row>
    <row r="4900" spans="4:4">
      <c r="D4900" s="141"/>
    </row>
    <row r="4901" spans="4:4">
      <c r="D4901" s="141"/>
    </row>
    <row r="4902" spans="4:4">
      <c r="D4902" s="141"/>
    </row>
    <row r="4903" spans="4:4">
      <c r="D4903" s="141"/>
    </row>
    <row r="4904" spans="4:4">
      <c r="D4904" s="141"/>
    </row>
    <row r="4905" spans="4:4">
      <c r="D4905" s="141"/>
    </row>
    <row r="4906" spans="4:4">
      <c r="D4906" s="141"/>
    </row>
    <row r="4907" spans="4:4">
      <c r="D4907" s="141"/>
    </row>
    <row r="4908" spans="4:4">
      <c r="D4908" s="141"/>
    </row>
    <row r="4909" spans="4:4">
      <c r="D4909" s="141"/>
    </row>
    <row r="4910" spans="4:4">
      <c r="D4910" s="141"/>
    </row>
    <row r="4911" spans="4:4">
      <c r="D4911" s="141"/>
    </row>
    <row r="4912" spans="4:4">
      <c r="D4912" s="141"/>
    </row>
    <row r="4913" spans="4:4">
      <c r="D4913" s="141"/>
    </row>
    <row r="4914" spans="4:4">
      <c r="D4914" s="141"/>
    </row>
    <row r="4915" spans="4:4">
      <c r="D4915" s="141"/>
    </row>
    <row r="4916" spans="4:4">
      <c r="D4916" s="141"/>
    </row>
    <row r="4917" spans="4:4">
      <c r="D4917" s="141"/>
    </row>
    <row r="4918" spans="4:4">
      <c r="D4918" s="141"/>
    </row>
    <row r="4919" spans="4:4">
      <c r="D4919" s="141"/>
    </row>
    <row r="4920" spans="4:4">
      <c r="D4920" s="141"/>
    </row>
    <row r="4921" spans="4:4">
      <c r="D4921" s="141"/>
    </row>
    <row r="4922" spans="4:4">
      <c r="D4922" s="141"/>
    </row>
    <row r="4923" spans="4:4">
      <c r="D4923" s="141"/>
    </row>
    <row r="4924" spans="4:4">
      <c r="D4924" s="141"/>
    </row>
    <row r="4925" spans="4:4">
      <c r="D4925" s="141"/>
    </row>
    <row r="4926" spans="4:4">
      <c r="D4926" s="141"/>
    </row>
    <row r="4927" spans="4:4">
      <c r="D4927" s="141"/>
    </row>
    <row r="4928" spans="4:4">
      <c r="D4928" s="141"/>
    </row>
    <row r="4929" spans="4:4">
      <c r="D4929" s="141"/>
    </row>
    <row r="4930" spans="4:4">
      <c r="D4930" s="141"/>
    </row>
    <row r="4931" spans="4:4">
      <c r="D4931" s="141"/>
    </row>
    <row r="4932" spans="4:4">
      <c r="D4932" s="141"/>
    </row>
    <row r="4933" spans="4:4">
      <c r="D4933" s="141"/>
    </row>
    <row r="4934" spans="4:4">
      <c r="D4934" s="141"/>
    </row>
    <row r="4935" spans="4:4">
      <c r="D4935" s="141"/>
    </row>
    <row r="4936" spans="4:4">
      <c r="D4936" s="141"/>
    </row>
    <row r="4937" spans="4:4">
      <c r="D4937" s="141"/>
    </row>
    <row r="4938" spans="4:4">
      <c r="D4938" s="141"/>
    </row>
    <row r="4939" spans="4:4">
      <c r="D4939" s="141"/>
    </row>
    <row r="4940" spans="4:4">
      <c r="D4940" s="141"/>
    </row>
    <row r="4941" spans="4:4">
      <c r="D4941" s="141"/>
    </row>
    <row r="4942" spans="4:4">
      <c r="D4942" s="141"/>
    </row>
    <row r="4943" spans="4:4">
      <c r="D4943" s="141"/>
    </row>
    <row r="4944" spans="4:4">
      <c r="D4944" s="141"/>
    </row>
    <row r="4945" spans="4:4">
      <c r="D4945" s="141"/>
    </row>
    <row r="4946" spans="4:4">
      <c r="D4946" s="141"/>
    </row>
    <row r="4947" spans="4:4">
      <c r="D4947" s="141"/>
    </row>
    <row r="4948" spans="4:4">
      <c r="D4948" s="141"/>
    </row>
    <row r="4949" spans="4:4">
      <c r="D4949" s="141"/>
    </row>
    <row r="4950" spans="4:4">
      <c r="D4950" s="141"/>
    </row>
    <row r="4951" spans="4:4">
      <c r="D4951" s="141"/>
    </row>
    <row r="4952" spans="4:4">
      <c r="D4952" s="141"/>
    </row>
    <row r="4953" spans="4:4">
      <c r="D4953" s="141"/>
    </row>
    <row r="4954" spans="4:4">
      <c r="D4954" s="141"/>
    </row>
    <row r="4955" spans="4:4">
      <c r="D4955" s="141"/>
    </row>
    <row r="4956" spans="4:4">
      <c r="D4956" s="141"/>
    </row>
    <row r="4957" spans="4:4">
      <c r="D4957" s="141"/>
    </row>
    <row r="4958" spans="4:4">
      <c r="D4958" s="141"/>
    </row>
    <row r="4959" spans="4:4">
      <c r="D4959" s="141"/>
    </row>
    <row r="4960" spans="4:4">
      <c r="D4960" s="141"/>
    </row>
    <row r="4961" spans="4:4">
      <c r="D4961" s="141"/>
    </row>
    <row r="4962" spans="4:4">
      <c r="D4962" s="141"/>
    </row>
    <row r="4963" spans="4:4">
      <c r="D4963" s="141"/>
    </row>
    <row r="4964" spans="4:4">
      <c r="D4964" s="141"/>
    </row>
    <row r="4965" spans="4:4">
      <c r="D4965" s="141"/>
    </row>
    <row r="4966" spans="4:4">
      <c r="D4966" s="141"/>
    </row>
    <row r="4967" spans="4:4">
      <c r="D4967" s="141"/>
    </row>
    <row r="4968" spans="4:4">
      <c r="D4968" s="141"/>
    </row>
    <row r="4969" spans="4:4">
      <c r="D4969" s="141"/>
    </row>
    <row r="4970" spans="4:4">
      <c r="D4970" s="141"/>
    </row>
    <row r="4971" spans="4:4">
      <c r="D4971" s="141"/>
    </row>
    <row r="4972" spans="4:4">
      <c r="D4972" s="141"/>
    </row>
    <row r="4973" spans="4:4">
      <c r="D4973" s="141"/>
    </row>
    <row r="4974" spans="4:4">
      <c r="D4974" s="141"/>
    </row>
    <row r="4975" spans="4:4">
      <c r="D4975" s="141"/>
    </row>
    <row r="4976" spans="4:4">
      <c r="D4976" s="141"/>
    </row>
    <row r="4977" spans="4:4">
      <c r="D4977" s="141"/>
    </row>
    <row r="4978" spans="4:4">
      <c r="D4978" s="141"/>
    </row>
    <row r="4979" spans="4:4">
      <c r="D4979" s="141"/>
    </row>
    <row r="4980" spans="4:4">
      <c r="D4980" s="141"/>
    </row>
    <row r="4981" spans="4:4">
      <c r="D4981" s="141"/>
    </row>
    <row r="4982" spans="4:4">
      <c r="D4982" s="141"/>
    </row>
    <row r="4983" spans="4:4">
      <c r="D4983" s="141"/>
    </row>
    <row r="4984" spans="4:4">
      <c r="D4984" s="141"/>
    </row>
    <row r="4985" spans="4:4">
      <c r="D4985" s="141"/>
    </row>
    <row r="4986" spans="4:4">
      <c r="D4986" s="141"/>
    </row>
    <row r="4987" spans="4:4">
      <c r="D4987" s="141"/>
    </row>
    <row r="4988" spans="4:4">
      <c r="D4988" s="141"/>
    </row>
    <row r="4989" spans="4:4">
      <c r="D4989" s="141"/>
    </row>
    <row r="4990" spans="4:4">
      <c r="D4990" s="141"/>
    </row>
    <row r="4991" spans="4:4">
      <c r="D4991" s="141"/>
    </row>
    <row r="4992" spans="4:4">
      <c r="D4992" s="141"/>
    </row>
    <row r="4993" spans="4:4">
      <c r="D4993" s="141"/>
    </row>
    <row r="4994" spans="4:4">
      <c r="D4994" s="141"/>
    </row>
    <row r="4995" spans="4:4">
      <c r="D4995" s="141"/>
    </row>
    <row r="4996" spans="4:4">
      <c r="D4996" s="141"/>
    </row>
    <row r="4997" spans="4:4">
      <c r="D4997" s="141"/>
    </row>
    <row r="4998" spans="4:4">
      <c r="D4998" s="141"/>
    </row>
    <row r="4999" spans="4:4">
      <c r="D4999" s="141"/>
    </row>
    <row r="5000" spans="4:4">
      <c r="D5000" s="141"/>
    </row>
    <row r="5001" spans="4:4">
      <c r="D5001" s="141"/>
    </row>
    <row r="5002" spans="4:4">
      <c r="D5002" s="141"/>
    </row>
    <row r="5003" spans="4:4">
      <c r="D5003" s="141"/>
    </row>
  </sheetData>
  <sheetProtection password="EF64" sheet="1" objects="1" scenarios="1"/>
  <mergeCells count="203">
    <mergeCell ref="A1:G1"/>
    <mergeCell ref="C2:G2"/>
    <mergeCell ref="C3:G3"/>
    <mergeCell ref="C4:G4"/>
    <mergeCell ref="A617:B617"/>
    <mergeCell ref="C10:G10"/>
    <mergeCell ref="C11:G11"/>
    <mergeCell ref="C12:G12"/>
    <mergeCell ref="C14:G14"/>
    <mergeCell ref="C17:G17"/>
    <mergeCell ref="C34:G34"/>
    <mergeCell ref="C36:G36"/>
    <mergeCell ref="C39:G39"/>
    <mergeCell ref="C41:G41"/>
    <mergeCell ref="C45:G45"/>
    <mergeCell ref="C47:G47"/>
    <mergeCell ref="C20:G20"/>
    <mergeCell ref="C22:G22"/>
    <mergeCell ref="C24:G24"/>
    <mergeCell ref="C26:G26"/>
    <mergeCell ref="C31:G31"/>
    <mergeCell ref="C33:G33"/>
    <mergeCell ref="C72:G72"/>
    <mergeCell ref="C77:G77"/>
    <mergeCell ref="C80:G80"/>
    <mergeCell ref="C81:G81"/>
    <mergeCell ref="C86:G86"/>
    <mergeCell ref="C88:G88"/>
    <mergeCell ref="C49:G49"/>
    <mergeCell ref="C52:G52"/>
    <mergeCell ref="C58:G58"/>
    <mergeCell ref="C64:G64"/>
    <mergeCell ref="C66:G66"/>
    <mergeCell ref="C70:G70"/>
    <mergeCell ref="C108:G108"/>
    <mergeCell ref="C110:G110"/>
    <mergeCell ref="C111:G111"/>
    <mergeCell ref="C113:G113"/>
    <mergeCell ref="C115:G115"/>
    <mergeCell ref="C118:G118"/>
    <mergeCell ref="C89:G89"/>
    <mergeCell ref="C93:G93"/>
    <mergeCell ref="C95:G95"/>
    <mergeCell ref="C96:G96"/>
    <mergeCell ref="C101:G101"/>
    <mergeCell ref="C103:G103"/>
    <mergeCell ref="C137:G137"/>
    <mergeCell ref="C139:G139"/>
    <mergeCell ref="C141:G141"/>
    <mergeCell ref="C143:G143"/>
    <mergeCell ref="C145:G145"/>
    <mergeCell ref="C147:G147"/>
    <mergeCell ref="C124:G124"/>
    <mergeCell ref="C127:G127"/>
    <mergeCell ref="C129:G129"/>
    <mergeCell ref="C131:G131"/>
    <mergeCell ref="C133:G133"/>
    <mergeCell ref="C135:G135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87:G187"/>
    <mergeCell ref="C188:G188"/>
    <mergeCell ref="C191:G191"/>
    <mergeCell ref="C193:G193"/>
    <mergeCell ref="C203:G203"/>
    <mergeCell ref="C205:G205"/>
    <mergeCell ref="C174:G174"/>
    <mergeCell ref="C176:G176"/>
    <mergeCell ref="C178:G178"/>
    <mergeCell ref="C180:G180"/>
    <mergeCell ref="C183:G183"/>
    <mergeCell ref="C185:G185"/>
    <mergeCell ref="C234:G234"/>
    <mergeCell ref="C237:G237"/>
    <mergeCell ref="C240:G240"/>
    <mergeCell ref="C247:G247"/>
    <mergeCell ref="C250:G250"/>
    <mergeCell ref="C253:G253"/>
    <mergeCell ref="C215:G215"/>
    <mergeCell ref="C218:G218"/>
    <mergeCell ref="C221:G221"/>
    <mergeCell ref="C224:G224"/>
    <mergeCell ref="C228:G228"/>
    <mergeCell ref="C231:G231"/>
    <mergeCell ref="C278:G278"/>
    <mergeCell ref="C285:G285"/>
    <mergeCell ref="C292:G292"/>
    <mergeCell ref="C295:G295"/>
    <mergeCell ref="C298:G298"/>
    <mergeCell ref="C303:G303"/>
    <mergeCell ref="C256:G256"/>
    <mergeCell ref="C259:G259"/>
    <mergeCell ref="C264:G264"/>
    <mergeCell ref="C269:G269"/>
    <mergeCell ref="C272:G272"/>
    <mergeCell ref="C275:G275"/>
    <mergeCell ref="C325:G325"/>
    <mergeCell ref="C328:G328"/>
    <mergeCell ref="C331:G331"/>
    <mergeCell ref="C334:G334"/>
    <mergeCell ref="C342:G342"/>
    <mergeCell ref="C345:G345"/>
    <mergeCell ref="C306:G306"/>
    <mergeCell ref="C309:G309"/>
    <mergeCell ref="C312:G312"/>
    <mergeCell ref="C315:G315"/>
    <mergeCell ref="C318:G318"/>
    <mergeCell ref="C322:G322"/>
    <mergeCell ref="C360:G360"/>
    <mergeCell ref="C363:G363"/>
    <mergeCell ref="C366:G366"/>
    <mergeCell ref="C369:G369"/>
    <mergeCell ref="C372:G372"/>
    <mergeCell ref="C375:G375"/>
    <mergeCell ref="C348:G348"/>
    <mergeCell ref="C350:G350"/>
    <mergeCell ref="C352:G352"/>
    <mergeCell ref="C354:G354"/>
    <mergeCell ref="C356:G356"/>
    <mergeCell ref="C358:G358"/>
    <mergeCell ref="C392:G392"/>
    <mergeCell ref="C395:G395"/>
    <mergeCell ref="C398:G398"/>
    <mergeCell ref="C404:G404"/>
    <mergeCell ref="C414:G414"/>
    <mergeCell ref="C417:G417"/>
    <mergeCell ref="C377:G377"/>
    <mergeCell ref="C379:G379"/>
    <mergeCell ref="C381:G381"/>
    <mergeCell ref="C383:G383"/>
    <mergeCell ref="C386:G386"/>
    <mergeCell ref="C389:G389"/>
    <mergeCell ref="C438:G438"/>
    <mergeCell ref="C441:G441"/>
    <mergeCell ref="C448:G448"/>
    <mergeCell ref="C450:G450"/>
    <mergeCell ref="C453:G453"/>
    <mergeCell ref="C454:G454"/>
    <mergeCell ref="C420:G420"/>
    <mergeCell ref="C423:G423"/>
    <mergeCell ref="C426:G426"/>
    <mergeCell ref="C429:G429"/>
    <mergeCell ref="C432:G432"/>
    <mergeCell ref="C435:G435"/>
    <mergeCell ref="C482:G482"/>
    <mergeCell ref="C489:G489"/>
    <mergeCell ref="C495:G495"/>
    <mergeCell ref="C501:G501"/>
    <mergeCell ref="C503:G503"/>
    <mergeCell ref="C507:G507"/>
    <mergeCell ref="C457:G457"/>
    <mergeCell ref="C459:G459"/>
    <mergeCell ref="C465:G465"/>
    <mergeCell ref="C470:G470"/>
    <mergeCell ref="C472:G472"/>
    <mergeCell ref="C475:G475"/>
    <mergeCell ref="C467:G467"/>
    <mergeCell ref="C469:G469"/>
    <mergeCell ref="C524:G524"/>
    <mergeCell ref="C525:G525"/>
    <mergeCell ref="C526:G526"/>
    <mergeCell ref="C534:G534"/>
    <mergeCell ref="C543:G543"/>
    <mergeCell ref="C545:G545"/>
    <mergeCell ref="C510:G510"/>
    <mergeCell ref="C512:G512"/>
    <mergeCell ref="C515:G515"/>
    <mergeCell ref="C518:G518"/>
    <mergeCell ref="C520:G520"/>
    <mergeCell ref="C522:G522"/>
    <mergeCell ref="C565:G565"/>
    <mergeCell ref="C567:G567"/>
    <mergeCell ref="C576:G576"/>
    <mergeCell ref="C578:G578"/>
    <mergeCell ref="C580:G580"/>
    <mergeCell ref="C582:G582"/>
    <mergeCell ref="C552:G552"/>
    <mergeCell ref="C554:G554"/>
    <mergeCell ref="C556:G556"/>
    <mergeCell ref="C558:G558"/>
    <mergeCell ref="C561:G561"/>
    <mergeCell ref="C563:G563"/>
    <mergeCell ref="C599:G599"/>
    <mergeCell ref="C603:G603"/>
    <mergeCell ref="C605:G605"/>
    <mergeCell ref="C609:G609"/>
    <mergeCell ref="C614:G614"/>
    <mergeCell ref="C586:G586"/>
    <mergeCell ref="C589:G589"/>
    <mergeCell ref="C591:G591"/>
    <mergeCell ref="C592:G592"/>
    <mergeCell ref="C595:G595"/>
    <mergeCell ref="C597:G597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89" customWidth="1"/>
    <col min="3" max="3" width="63.28515625" style="8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1" t="s">
        <v>218</v>
      </c>
      <c r="B1" s="241"/>
      <c r="C1" s="241"/>
      <c r="D1" s="241"/>
      <c r="E1" s="241"/>
      <c r="F1" s="241"/>
      <c r="G1" s="241"/>
      <c r="AG1" t="s">
        <v>103</v>
      </c>
    </row>
    <row r="2" spans="1:60" ht="24.95" customHeight="1">
      <c r="A2" s="142" t="s">
        <v>7</v>
      </c>
      <c r="B2" s="77" t="s">
        <v>43</v>
      </c>
      <c r="C2" s="242" t="s">
        <v>44</v>
      </c>
      <c r="D2" s="243"/>
      <c r="E2" s="243"/>
      <c r="F2" s="243"/>
      <c r="G2" s="244"/>
      <c r="AG2" t="s">
        <v>104</v>
      </c>
    </row>
    <row r="3" spans="1:60" ht="24.95" customHeight="1">
      <c r="A3" s="142" t="s">
        <v>8</v>
      </c>
      <c r="B3" s="77" t="s">
        <v>53</v>
      </c>
      <c r="C3" s="242" t="s">
        <v>54</v>
      </c>
      <c r="D3" s="243"/>
      <c r="E3" s="243"/>
      <c r="F3" s="243"/>
      <c r="G3" s="244"/>
      <c r="AC3" s="89" t="s">
        <v>219</v>
      </c>
      <c r="AG3" t="s">
        <v>106</v>
      </c>
    </row>
    <row r="4" spans="1:60" ht="24.95" customHeight="1">
      <c r="A4" s="143" t="s">
        <v>9</v>
      </c>
      <c r="B4" s="144" t="s">
        <v>48</v>
      </c>
      <c r="C4" s="245" t="s">
        <v>55</v>
      </c>
      <c r="D4" s="246"/>
      <c r="E4" s="246"/>
      <c r="F4" s="246"/>
      <c r="G4" s="247"/>
      <c r="AG4" t="s">
        <v>107</v>
      </c>
    </row>
    <row r="5" spans="1:60">
      <c r="D5" s="141"/>
    </row>
    <row r="6" spans="1:60" ht="38.25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29</v>
      </c>
      <c r="H6" s="149" t="s">
        <v>30</v>
      </c>
      <c r="I6" s="149" t="s">
        <v>114</v>
      </c>
      <c r="J6" s="149" t="s">
        <v>31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</row>
    <row r="7" spans="1:60" hidden="1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>
      <c r="A8" s="161" t="s">
        <v>128</v>
      </c>
      <c r="B8" s="162" t="s">
        <v>63</v>
      </c>
      <c r="C8" s="176" t="s">
        <v>64</v>
      </c>
      <c r="D8" s="163"/>
      <c r="E8" s="164"/>
      <c r="F8" s="165"/>
      <c r="G8" s="165">
        <f>SUMIF(AG9:AG31,"&lt;&gt;NOR",G9:G31)</f>
        <v>0</v>
      </c>
      <c r="H8" s="165"/>
      <c r="I8" s="165">
        <f>SUM(I9:I31)</f>
        <v>0</v>
      </c>
      <c r="J8" s="165"/>
      <c r="K8" s="165">
        <f>SUM(K9:K31)</f>
        <v>0</v>
      </c>
      <c r="L8" s="165"/>
      <c r="M8" s="165">
        <f>SUM(M9:M31)</f>
        <v>0</v>
      </c>
      <c r="N8" s="165"/>
      <c r="O8" s="165">
        <f>SUM(O9:O31)</f>
        <v>6.05</v>
      </c>
      <c r="P8" s="165"/>
      <c r="Q8" s="165">
        <f>SUM(Q9:Q31)</f>
        <v>0</v>
      </c>
      <c r="R8" s="165"/>
      <c r="S8" s="165"/>
      <c r="T8" s="166"/>
      <c r="U8" s="160"/>
      <c r="V8" s="160">
        <f>SUM(V9:V31)</f>
        <v>6.41</v>
      </c>
      <c r="W8" s="160"/>
      <c r="AG8" t="s">
        <v>129</v>
      </c>
    </row>
    <row r="9" spans="1:60" ht="22.5" outlineLevel="1">
      <c r="A9" s="167">
        <v>1</v>
      </c>
      <c r="B9" s="168" t="s">
        <v>1367</v>
      </c>
      <c r="C9" s="177" t="s">
        <v>1368</v>
      </c>
      <c r="D9" s="169" t="s">
        <v>258</v>
      </c>
      <c r="E9" s="170">
        <v>2.84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 t="s">
        <v>223</v>
      </c>
      <c r="S9" s="172" t="s">
        <v>133</v>
      </c>
      <c r="T9" s="173" t="s">
        <v>133</v>
      </c>
      <c r="U9" s="159">
        <v>0.36799999999999999</v>
      </c>
      <c r="V9" s="159">
        <f>ROUND(E9*U9,2)</f>
        <v>1.05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224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57"/>
      <c r="B10" s="158"/>
      <c r="C10" s="248" t="s">
        <v>1369</v>
      </c>
      <c r="D10" s="249"/>
      <c r="E10" s="249"/>
      <c r="F10" s="249"/>
      <c r="G10" s="24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226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>
      <c r="A11" s="157"/>
      <c r="B11" s="158"/>
      <c r="C11" s="183" t="s">
        <v>1370</v>
      </c>
      <c r="D11" s="181"/>
      <c r="E11" s="182">
        <v>0.96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228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57"/>
      <c r="B12" s="158"/>
      <c r="C12" s="183" t="s">
        <v>1371</v>
      </c>
      <c r="D12" s="181"/>
      <c r="E12" s="182">
        <v>1.08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228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>
      <c r="A13" s="157"/>
      <c r="B13" s="158"/>
      <c r="C13" s="183" t="s">
        <v>1372</v>
      </c>
      <c r="D13" s="181"/>
      <c r="E13" s="182">
        <v>0.8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228</v>
      </c>
      <c r="AH13" s="150">
        <v>0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>
      <c r="A14" s="157"/>
      <c r="B14" s="158"/>
      <c r="C14" s="235"/>
      <c r="D14" s="236"/>
      <c r="E14" s="236"/>
      <c r="F14" s="236"/>
      <c r="G14" s="236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138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2.5" outlineLevel="1">
      <c r="A15" s="167">
        <v>2</v>
      </c>
      <c r="B15" s="168" t="s">
        <v>390</v>
      </c>
      <c r="C15" s="177" t="s">
        <v>391</v>
      </c>
      <c r="D15" s="169" t="s">
        <v>258</v>
      </c>
      <c r="E15" s="170">
        <v>2.84</v>
      </c>
      <c r="F15" s="171"/>
      <c r="G15" s="172">
        <f>ROUND(E15*F15,2)</f>
        <v>0</v>
      </c>
      <c r="H15" s="171"/>
      <c r="I15" s="172">
        <f>ROUND(E15*H15,2)</f>
        <v>0</v>
      </c>
      <c r="J15" s="171"/>
      <c r="K15" s="172">
        <f>ROUND(E15*J15,2)</f>
        <v>0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 t="s">
        <v>223</v>
      </c>
      <c r="S15" s="172" t="s">
        <v>133</v>
      </c>
      <c r="T15" s="173" t="s">
        <v>133</v>
      </c>
      <c r="U15" s="159">
        <v>1.0999999999999999E-2</v>
      </c>
      <c r="V15" s="159">
        <f>ROUND(E15*U15,2)</f>
        <v>0.03</v>
      </c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224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>
      <c r="A16" s="157"/>
      <c r="B16" s="158"/>
      <c r="C16" s="248" t="s">
        <v>392</v>
      </c>
      <c r="D16" s="249"/>
      <c r="E16" s="249"/>
      <c r="F16" s="249"/>
      <c r="G16" s="24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226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>
      <c r="A17" s="157"/>
      <c r="B17" s="158"/>
      <c r="C17" s="239" t="s">
        <v>396</v>
      </c>
      <c r="D17" s="240"/>
      <c r="E17" s="240"/>
      <c r="F17" s="240"/>
      <c r="G17" s="240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136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>
      <c r="A18" s="157"/>
      <c r="B18" s="158"/>
      <c r="C18" s="235"/>
      <c r="D18" s="236"/>
      <c r="E18" s="236"/>
      <c r="F18" s="236"/>
      <c r="G18" s="236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138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33.75" outlineLevel="1">
      <c r="A19" s="167">
        <v>3</v>
      </c>
      <c r="B19" s="168" t="s">
        <v>404</v>
      </c>
      <c r="C19" s="177" t="s">
        <v>405</v>
      </c>
      <c r="D19" s="169" t="s">
        <v>258</v>
      </c>
      <c r="E19" s="170">
        <v>42.6</v>
      </c>
      <c r="F19" s="171"/>
      <c r="G19" s="172">
        <f>ROUND(E19*F19,2)</f>
        <v>0</v>
      </c>
      <c r="H19" s="171"/>
      <c r="I19" s="172">
        <f>ROUND(E19*H19,2)</f>
        <v>0</v>
      </c>
      <c r="J19" s="171"/>
      <c r="K19" s="172">
        <f>ROUND(E19*J19,2)</f>
        <v>0</v>
      </c>
      <c r="L19" s="172">
        <v>21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 t="s">
        <v>223</v>
      </c>
      <c r="S19" s="172" t="s">
        <v>133</v>
      </c>
      <c r="T19" s="173" t="s">
        <v>133</v>
      </c>
      <c r="U19" s="159">
        <v>0</v>
      </c>
      <c r="V19" s="159">
        <f>ROUND(E19*U19,2)</f>
        <v>0</v>
      </c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224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>
      <c r="A20" s="157"/>
      <c r="B20" s="158"/>
      <c r="C20" s="248" t="s">
        <v>392</v>
      </c>
      <c r="D20" s="249"/>
      <c r="E20" s="249"/>
      <c r="F20" s="249"/>
      <c r="G20" s="24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226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>
      <c r="A21" s="157"/>
      <c r="B21" s="158"/>
      <c r="C21" s="183" t="s">
        <v>1373</v>
      </c>
      <c r="D21" s="181"/>
      <c r="E21" s="182">
        <v>42.6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228</v>
      </c>
      <c r="AH21" s="150">
        <v>0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>
      <c r="A22" s="157"/>
      <c r="B22" s="158"/>
      <c r="C22" s="235"/>
      <c r="D22" s="236"/>
      <c r="E22" s="236"/>
      <c r="F22" s="236"/>
      <c r="G22" s="236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138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>
      <c r="A23" s="167">
        <v>4</v>
      </c>
      <c r="B23" s="168" t="s">
        <v>439</v>
      </c>
      <c r="C23" s="177" t="s">
        <v>440</v>
      </c>
      <c r="D23" s="169" t="s">
        <v>258</v>
      </c>
      <c r="E23" s="170">
        <v>3.36</v>
      </c>
      <c r="F23" s="171"/>
      <c r="G23" s="172">
        <f>ROUND(E23*F23,2)</f>
        <v>0</v>
      </c>
      <c r="H23" s="171"/>
      <c r="I23" s="172">
        <f>ROUND(E23*H23,2)</f>
        <v>0</v>
      </c>
      <c r="J23" s="171"/>
      <c r="K23" s="172">
        <f>ROUND(E23*J23,2)</f>
        <v>0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 t="s">
        <v>223</v>
      </c>
      <c r="S23" s="172" t="s">
        <v>133</v>
      </c>
      <c r="T23" s="173" t="s">
        <v>133</v>
      </c>
      <c r="U23" s="159">
        <v>1.587</v>
      </c>
      <c r="V23" s="159">
        <f>ROUND(E23*U23,2)</f>
        <v>5.33</v>
      </c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224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2.5" outlineLevel="1">
      <c r="A24" s="157"/>
      <c r="B24" s="158"/>
      <c r="C24" s="248" t="s">
        <v>441</v>
      </c>
      <c r="D24" s="249"/>
      <c r="E24" s="249"/>
      <c r="F24" s="249"/>
      <c r="G24" s="24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226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74" t="str">
        <f>C24</f>
        <v>sypaninou z vhodných hornin tř. 1 - 4 nebo materiálem připraveným podél výkopu ve vzdálenosti do 3 m od jeho kraje, pro jakoukoliv hloubku výkopu a jakoukoliv míru zhutnění,</v>
      </c>
      <c r="BB24" s="150"/>
      <c r="BC24" s="150"/>
      <c r="BD24" s="150"/>
      <c r="BE24" s="150"/>
      <c r="BF24" s="150"/>
      <c r="BG24" s="150"/>
      <c r="BH24" s="150"/>
    </row>
    <row r="25" spans="1:60" outlineLevel="1">
      <c r="A25" s="157"/>
      <c r="B25" s="158"/>
      <c r="C25" s="183" t="s">
        <v>1374</v>
      </c>
      <c r="D25" s="181"/>
      <c r="E25" s="182">
        <v>3.36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228</v>
      </c>
      <c r="AH25" s="150">
        <v>0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>
      <c r="A26" s="157"/>
      <c r="B26" s="158"/>
      <c r="C26" s="235"/>
      <c r="D26" s="236"/>
      <c r="E26" s="236"/>
      <c r="F26" s="236"/>
      <c r="G26" s="236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138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>
      <c r="A27" s="167">
        <v>5</v>
      </c>
      <c r="B27" s="168" t="s">
        <v>466</v>
      </c>
      <c r="C27" s="177" t="s">
        <v>467</v>
      </c>
      <c r="D27" s="169" t="s">
        <v>258</v>
      </c>
      <c r="E27" s="170">
        <v>2.84</v>
      </c>
      <c r="F27" s="171"/>
      <c r="G27" s="172">
        <f>ROUND(E27*F27,2)</f>
        <v>0</v>
      </c>
      <c r="H27" s="171"/>
      <c r="I27" s="172">
        <f>ROUND(E27*H27,2)</f>
        <v>0</v>
      </c>
      <c r="J27" s="171"/>
      <c r="K27" s="172">
        <f>ROUND(E27*J27,2)</f>
        <v>0</v>
      </c>
      <c r="L27" s="172">
        <v>21</v>
      </c>
      <c r="M27" s="172">
        <f>G27*(1+L27/100)</f>
        <v>0</v>
      </c>
      <c r="N27" s="172">
        <v>0</v>
      </c>
      <c r="O27" s="172">
        <f>ROUND(E27*N27,2)</f>
        <v>0</v>
      </c>
      <c r="P27" s="172">
        <v>0</v>
      </c>
      <c r="Q27" s="172">
        <f>ROUND(E27*P27,2)</f>
        <v>0</v>
      </c>
      <c r="R27" s="172" t="s">
        <v>223</v>
      </c>
      <c r="S27" s="172" t="s">
        <v>133</v>
      </c>
      <c r="T27" s="173" t="s">
        <v>133</v>
      </c>
      <c r="U27" s="159">
        <v>0</v>
      </c>
      <c r="V27" s="159">
        <f>ROUND(E27*U27,2)</f>
        <v>0</v>
      </c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224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>
      <c r="A28" s="157"/>
      <c r="B28" s="158"/>
      <c r="C28" s="237"/>
      <c r="D28" s="238"/>
      <c r="E28" s="238"/>
      <c r="F28" s="238"/>
      <c r="G28" s="238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138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>
      <c r="A29" s="167">
        <v>6</v>
      </c>
      <c r="B29" s="168" t="s">
        <v>1375</v>
      </c>
      <c r="C29" s="177" t="s">
        <v>1376</v>
      </c>
      <c r="D29" s="169" t="s">
        <v>497</v>
      </c>
      <c r="E29" s="170">
        <v>6.048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21</v>
      </c>
      <c r="M29" s="172">
        <f>G29*(1+L29/100)</f>
        <v>0</v>
      </c>
      <c r="N29" s="172">
        <v>1</v>
      </c>
      <c r="O29" s="172">
        <f>ROUND(E29*N29,2)</f>
        <v>6.05</v>
      </c>
      <c r="P29" s="172">
        <v>0</v>
      </c>
      <c r="Q29" s="172">
        <f>ROUND(E29*P29,2)</f>
        <v>0</v>
      </c>
      <c r="R29" s="172" t="s">
        <v>487</v>
      </c>
      <c r="S29" s="172" t="s">
        <v>133</v>
      </c>
      <c r="T29" s="173" t="s">
        <v>133</v>
      </c>
      <c r="U29" s="159">
        <v>0</v>
      </c>
      <c r="V29" s="159">
        <f>ROUND(E29*U29,2)</f>
        <v>0</v>
      </c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488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>
      <c r="A30" s="157"/>
      <c r="B30" s="158"/>
      <c r="C30" s="183" t="s">
        <v>1377</v>
      </c>
      <c r="D30" s="181"/>
      <c r="E30" s="182">
        <v>6.048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228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>
      <c r="A31" s="157"/>
      <c r="B31" s="158"/>
      <c r="C31" s="235"/>
      <c r="D31" s="236"/>
      <c r="E31" s="236"/>
      <c r="F31" s="236"/>
      <c r="G31" s="236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138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>
      <c r="A32" s="161" t="s">
        <v>128</v>
      </c>
      <c r="B32" s="162" t="s">
        <v>65</v>
      </c>
      <c r="C32" s="176" t="s">
        <v>66</v>
      </c>
      <c r="D32" s="163"/>
      <c r="E32" s="164"/>
      <c r="F32" s="165"/>
      <c r="G32" s="165">
        <f>SUMIF(AG33:AG60,"&lt;&gt;NOR",G33:G60)</f>
        <v>0</v>
      </c>
      <c r="H32" s="165"/>
      <c r="I32" s="165">
        <f>SUM(I33:I60)</f>
        <v>0</v>
      </c>
      <c r="J32" s="165"/>
      <c r="K32" s="165">
        <f>SUM(K33:K60)</f>
        <v>0</v>
      </c>
      <c r="L32" s="165"/>
      <c r="M32" s="165">
        <f>SUM(M33:M60)</f>
        <v>0</v>
      </c>
      <c r="N32" s="165"/>
      <c r="O32" s="165">
        <f>SUM(O33:O60)</f>
        <v>0</v>
      </c>
      <c r="P32" s="165"/>
      <c r="Q32" s="165">
        <f>SUM(Q33:Q60)</f>
        <v>4.8600000000000003</v>
      </c>
      <c r="R32" s="165"/>
      <c r="S32" s="165"/>
      <c r="T32" s="166"/>
      <c r="U32" s="160"/>
      <c r="V32" s="160">
        <f>SUM(V33:V60)</f>
        <v>7.8999999999999986</v>
      </c>
      <c r="W32" s="160"/>
      <c r="AG32" t="s">
        <v>129</v>
      </c>
    </row>
    <row r="33" spans="1:60" ht="22.5" outlineLevel="1">
      <c r="A33" s="167">
        <v>7</v>
      </c>
      <c r="B33" s="168" t="s">
        <v>1378</v>
      </c>
      <c r="C33" s="177" t="s">
        <v>1379</v>
      </c>
      <c r="D33" s="169" t="s">
        <v>222</v>
      </c>
      <c r="E33" s="170">
        <v>8.4</v>
      </c>
      <c r="F33" s="171"/>
      <c r="G33" s="172">
        <f>ROUND(E33*F33,2)</f>
        <v>0</v>
      </c>
      <c r="H33" s="171"/>
      <c r="I33" s="172">
        <f>ROUND(E33*H33,2)</f>
        <v>0</v>
      </c>
      <c r="J33" s="171"/>
      <c r="K33" s="172">
        <f>ROUND(E33*J33,2)</f>
        <v>0</v>
      </c>
      <c r="L33" s="172">
        <v>21</v>
      </c>
      <c r="M33" s="172">
        <f>G33*(1+L33/100)</f>
        <v>0</v>
      </c>
      <c r="N33" s="172">
        <v>0</v>
      </c>
      <c r="O33" s="172">
        <f>ROUND(E33*N33,2)</f>
        <v>0</v>
      </c>
      <c r="P33" s="172">
        <v>0.44</v>
      </c>
      <c r="Q33" s="172">
        <f>ROUND(E33*P33,2)</f>
        <v>3.7</v>
      </c>
      <c r="R33" s="172" t="s">
        <v>501</v>
      </c>
      <c r="S33" s="172" t="s">
        <v>133</v>
      </c>
      <c r="T33" s="173" t="s">
        <v>133</v>
      </c>
      <c r="U33" s="159">
        <v>0.63200000000000001</v>
      </c>
      <c r="V33" s="159">
        <f>ROUND(E33*U33,2)</f>
        <v>5.31</v>
      </c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224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>
      <c r="A34" s="157"/>
      <c r="B34" s="158"/>
      <c r="C34" s="183" t="s">
        <v>1380</v>
      </c>
      <c r="D34" s="181"/>
      <c r="E34" s="182">
        <v>8.4</v>
      </c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228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>
      <c r="A35" s="157"/>
      <c r="B35" s="158"/>
      <c r="C35" s="235"/>
      <c r="D35" s="236"/>
      <c r="E35" s="236"/>
      <c r="F35" s="236"/>
      <c r="G35" s="236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138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2.5" outlineLevel="1">
      <c r="A36" s="167">
        <v>8</v>
      </c>
      <c r="B36" s="168" t="s">
        <v>513</v>
      </c>
      <c r="C36" s="177" t="s">
        <v>514</v>
      </c>
      <c r="D36" s="169" t="s">
        <v>222</v>
      </c>
      <c r="E36" s="170">
        <v>4.8</v>
      </c>
      <c r="F36" s="171"/>
      <c r="G36" s="172">
        <f>ROUND(E36*F36,2)</f>
        <v>0</v>
      </c>
      <c r="H36" s="171"/>
      <c r="I36" s="172">
        <f>ROUND(E36*H36,2)</f>
        <v>0</v>
      </c>
      <c r="J36" s="171"/>
      <c r="K36" s="172">
        <f>ROUND(E36*J36,2)</f>
        <v>0</v>
      </c>
      <c r="L36" s="172">
        <v>21</v>
      </c>
      <c r="M36" s="172">
        <f>G36*(1+L36/100)</f>
        <v>0</v>
      </c>
      <c r="N36" s="172">
        <v>0</v>
      </c>
      <c r="O36" s="172">
        <f>ROUND(E36*N36,2)</f>
        <v>0</v>
      </c>
      <c r="P36" s="172">
        <v>0.154</v>
      </c>
      <c r="Q36" s="172">
        <f>ROUND(E36*P36,2)</f>
        <v>0.74</v>
      </c>
      <c r="R36" s="172" t="s">
        <v>501</v>
      </c>
      <c r="S36" s="172" t="s">
        <v>133</v>
      </c>
      <c r="T36" s="173" t="s">
        <v>133</v>
      </c>
      <c r="U36" s="159">
        <v>0.27</v>
      </c>
      <c r="V36" s="159">
        <f>ROUND(E36*U36,2)</f>
        <v>1.3</v>
      </c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224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>
      <c r="A37" s="157"/>
      <c r="B37" s="158"/>
      <c r="C37" s="183" t="s">
        <v>1381</v>
      </c>
      <c r="D37" s="181"/>
      <c r="E37" s="182">
        <v>4.8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228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>
      <c r="A38" s="157"/>
      <c r="B38" s="158"/>
      <c r="C38" s="235"/>
      <c r="D38" s="236"/>
      <c r="E38" s="236"/>
      <c r="F38" s="236"/>
      <c r="G38" s="236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138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2.5" outlineLevel="1">
      <c r="A39" s="167">
        <v>9</v>
      </c>
      <c r="B39" s="168" t="s">
        <v>515</v>
      </c>
      <c r="C39" s="177" t="s">
        <v>516</v>
      </c>
      <c r="D39" s="169" t="s">
        <v>222</v>
      </c>
      <c r="E39" s="170">
        <v>4.8</v>
      </c>
      <c r="F39" s="171"/>
      <c r="G39" s="172">
        <f>ROUND(E39*F39,2)</f>
        <v>0</v>
      </c>
      <c r="H39" s="171"/>
      <c r="I39" s="172">
        <f>ROUND(E39*H39,2)</f>
        <v>0</v>
      </c>
      <c r="J39" s="171"/>
      <c r="K39" s="172">
        <f>ROUND(E39*J39,2)</f>
        <v>0</v>
      </c>
      <c r="L39" s="172">
        <v>21</v>
      </c>
      <c r="M39" s="172">
        <f>G39*(1+L39/100)</f>
        <v>0</v>
      </c>
      <c r="N39" s="172">
        <v>0</v>
      </c>
      <c r="O39" s="172">
        <f>ROUND(E39*N39,2)</f>
        <v>0</v>
      </c>
      <c r="P39" s="172">
        <v>8.7999999999999995E-2</v>
      </c>
      <c r="Q39" s="172">
        <f>ROUND(E39*P39,2)</f>
        <v>0.42</v>
      </c>
      <c r="R39" s="172" t="s">
        <v>501</v>
      </c>
      <c r="S39" s="172" t="s">
        <v>133</v>
      </c>
      <c r="T39" s="173" t="s">
        <v>133</v>
      </c>
      <c r="U39" s="159">
        <v>7.1999999999999995E-2</v>
      </c>
      <c r="V39" s="159">
        <f>ROUND(E39*U39,2)</f>
        <v>0.35</v>
      </c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224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2.5" outlineLevel="1">
      <c r="A40" s="157"/>
      <c r="B40" s="158"/>
      <c r="C40" s="248" t="s">
        <v>517</v>
      </c>
      <c r="D40" s="249"/>
      <c r="E40" s="249"/>
      <c r="F40" s="249"/>
      <c r="G40" s="24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226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74" t="str">
        <f>C40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40" s="150"/>
      <c r="BC40" s="150"/>
      <c r="BD40" s="150"/>
      <c r="BE40" s="150"/>
      <c r="BF40" s="150"/>
      <c r="BG40" s="150"/>
      <c r="BH40" s="150"/>
    </row>
    <row r="41" spans="1:60" outlineLevel="1">
      <c r="A41" s="157"/>
      <c r="B41" s="158"/>
      <c r="C41" s="183" t="s">
        <v>1381</v>
      </c>
      <c r="D41" s="181"/>
      <c r="E41" s="182">
        <v>4.8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228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>
      <c r="A42" s="157"/>
      <c r="B42" s="158"/>
      <c r="C42" s="235"/>
      <c r="D42" s="236"/>
      <c r="E42" s="236"/>
      <c r="F42" s="236"/>
      <c r="G42" s="236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138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>
      <c r="A43" s="167">
        <v>10</v>
      </c>
      <c r="B43" s="168" t="s">
        <v>523</v>
      </c>
      <c r="C43" s="177" t="s">
        <v>524</v>
      </c>
      <c r="D43" s="169" t="s">
        <v>249</v>
      </c>
      <c r="E43" s="170">
        <v>24</v>
      </c>
      <c r="F43" s="171"/>
      <c r="G43" s="172">
        <f>ROUND(E43*F43,2)</f>
        <v>0</v>
      </c>
      <c r="H43" s="171"/>
      <c r="I43" s="172">
        <f>ROUND(E43*H43,2)</f>
        <v>0</v>
      </c>
      <c r="J43" s="171"/>
      <c r="K43" s="172">
        <f>ROUND(E43*J43,2)</f>
        <v>0</v>
      </c>
      <c r="L43" s="172">
        <v>21</v>
      </c>
      <c r="M43" s="172">
        <f>G43*(1+L43/100)</f>
        <v>0</v>
      </c>
      <c r="N43" s="172">
        <v>0</v>
      </c>
      <c r="O43" s="172">
        <f>ROUND(E43*N43,2)</f>
        <v>0</v>
      </c>
      <c r="P43" s="172">
        <v>0</v>
      </c>
      <c r="Q43" s="172">
        <f>ROUND(E43*P43,2)</f>
        <v>0</v>
      </c>
      <c r="R43" s="172" t="s">
        <v>501</v>
      </c>
      <c r="S43" s="172" t="s">
        <v>133</v>
      </c>
      <c r="T43" s="173" t="s">
        <v>133</v>
      </c>
      <c r="U43" s="159">
        <v>3.6999999999999998E-2</v>
      </c>
      <c r="V43" s="159">
        <f>ROUND(E43*U43,2)</f>
        <v>0.89</v>
      </c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224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>
      <c r="A44" s="157"/>
      <c r="B44" s="158"/>
      <c r="C44" s="248" t="s">
        <v>525</v>
      </c>
      <c r="D44" s="249"/>
      <c r="E44" s="249"/>
      <c r="F44" s="249"/>
      <c r="G44" s="24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226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57"/>
      <c r="B45" s="158"/>
      <c r="C45" s="183" t="s">
        <v>1382</v>
      </c>
      <c r="D45" s="181"/>
      <c r="E45" s="182">
        <v>24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228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>
      <c r="A46" s="157"/>
      <c r="B46" s="158"/>
      <c r="C46" s="235"/>
      <c r="D46" s="236"/>
      <c r="E46" s="236"/>
      <c r="F46" s="236"/>
      <c r="G46" s="236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138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ht="22.5" outlineLevel="1">
      <c r="A47" s="167">
        <v>11</v>
      </c>
      <c r="B47" s="168" t="s">
        <v>528</v>
      </c>
      <c r="C47" s="177" t="s">
        <v>529</v>
      </c>
      <c r="D47" s="169" t="s">
        <v>497</v>
      </c>
      <c r="E47" s="170">
        <v>116.592</v>
      </c>
      <c r="F47" s="171"/>
      <c r="G47" s="172">
        <f>ROUND(E47*F47,2)</f>
        <v>0</v>
      </c>
      <c r="H47" s="171"/>
      <c r="I47" s="172">
        <f>ROUND(E47*H47,2)</f>
        <v>0</v>
      </c>
      <c r="J47" s="171"/>
      <c r="K47" s="172">
        <f>ROUND(E47*J47,2)</f>
        <v>0</v>
      </c>
      <c r="L47" s="172">
        <v>21</v>
      </c>
      <c r="M47" s="172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2" t="s">
        <v>501</v>
      </c>
      <c r="S47" s="172" t="s">
        <v>133</v>
      </c>
      <c r="T47" s="173" t="s">
        <v>133</v>
      </c>
      <c r="U47" s="159">
        <v>0</v>
      </c>
      <c r="V47" s="159">
        <f>ROUND(E47*U47,2)</f>
        <v>0</v>
      </c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224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>
      <c r="A48" s="157"/>
      <c r="B48" s="158"/>
      <c r="C48" s="233" t="s">
        <v>530</v>
      </c>
      <c r="D48" s="234"/>
      <c r="E48" s="234"/>
      <c r="F48" s="234"/>
      <c r="G48" s="234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136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>
      <c r="A49" s="157"/>
      <c r="B49" s="158"/>
      <c r="C49" s="183" t="s">
        <v>1383</v>
      </c>
      <c r="D49" s="181"/>
      <c r="E49" s="182">
        <v>116.592</v>
      </c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228</v>
      </c>
      <c r="AH49" s="150">
        <v>0</v>
      </c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>
      <c r="A50" s="157"/>
      <c r="B50" s="158"/>
      <c r="C50" s="235"/>
      <c r="D50" s="236"/>
      <c r="E50" s="236"/>
      <c r="F50" s="236"/>
      <c r="G50" s="236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138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22.5" outlineLevel="1">
      <c r="A51" s="167">
        <v>12</v>
      </c>
      <c r="B51" s="168" t="s">
        <v>532</v>
      </c>
      <c r="C51" s="177" t="s">
        <v>533</v>
      </c>
      <c r="D51" s="169" t="s">
        <v>497</v>
      </c>
      <c r="E51" s="170">
        <v>4.8575999999999997</v>
      </c>
      <c r="F51" s="171"/>
      <c r="G51" s="172">
        <f>ROUND(E51*F51,2)</f>
        <v>0</v>
      </c>
      <c r="H51" s="171"/>
      <c r="I51" s="172">
        <f>ROUND(E51*H51,2)</f>
        <v>0</v>
      </c>
      <c r="J51" s="171"/>
      <c r="K51" s="172">
        <f>ROUND(E51*J51,2)</f>
        <v>0</v>
      </c>
      <c r="L51" s="172">
        <v>21</v>
      </c>
      <c r="M51" s="172">
        <f>G51*(1+L51/100)</f>
        <v>0</v>
      </c>
      <c r="N51" s="172">
        <v>0</v>
      </c>
      <c r="O51" s="172">
        <f>ROUND(E51*N51,2)</f>
        <v>0</v>
      </c>
      <c r="P51" s="172">
        <v>0</v>
      </c>
      <c r="Q51" s="172">
        <f>ROUND(E51*P51,2)</f>
        <v>0</v>
      </c>
      <c r="R51" s="172" t="s">
        <v>501</v>
      </c>
      <c r="S51" s="172" t="s">
        <v>133</v>
      </c>
      <c r="T51" s="173" t="s">
        <v>133</v>
      </c>
      <c r="U51" s="159">
        <v>0.01</v>
      </c>
      <c r="V51" s="159">
        <f>ROUND(E51*U51,2)</f>
        <v>0.05</v>
      </c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534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>
      <c r="A52" s="157"/>
      <c r="B52" s="158"/>
      <c r="C52" s="183" t="s">
        <v>535</v>
      </c>
      <c r="D52" s="181"/>
      <c r="E52" s="182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228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>
      <c r="A53" s="157"/>
      <c r="B53" s="158"/>
      <c r="C53" s="183" t="s">
        <v>1384</v>
      </c>
      <c r="D53" s="181"/>
      <c r="E53" s="182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228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>
      <c r="A54" s="157"/>
      <c r="B54" s="158"/>
      <c r="C54" s="183" t="s">
        <v>1385</v>
      </c>
      <c r="D54" s="181"/>
      <c r="E54" s="182">
        <v>4.8575999999999997</v>
      </c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228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>
      <c r="A55" s="157"/>
      <c r="B55" s="158"/>
      <c r="C55" s="235"/>
      <c r="D55" s="236"/>
      <c r="E55" s="236"/>
      <c r="F55" s="236"/>
      <c r="G55" s="236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138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>
      <c r="A56" s="167">
        <v>13</v>
      </c>
      <c r="B56" s="168" t="s">
        <v>538</v>
      </c>
      <c r="C56" s="177" t="s">
        <v>539</v>
      </c>
      <c r="D56" s="169" t="s">
        <v>497</v>
      </c>
      <c r="E56" s="170">
        <v>4.8575999999999997</v>
      </c>
      <c r="F56" s="171"/>
      <c r="G56" s="172">
        <f>ROUND(E56*F56,2)</f>
        <v>0</v>
      </c>
      <c r="H56" s="171"/>
      <c r="I56" s="172">
        <f>ROUND(E56*H56,2)</f>
        <v>0</v>
      </c>
      <c r="J56" s="171"/>
      <c r="K56" s="172">
        <f>ROUND(E56*J56,2)</f>
        <v>0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/>
      <c r="S56" s="172" t="s">
        <v>201</v>
      </c>
      <c r="T56" s="173" t="s">
        <v>134</v>
      </c>
      <c r="U56" s="159">
        <v>0</v>
      </c>
      <c r="V56" s="159">
        <f>ROUND(E56*U56,2)</f>
        <v>0</v>
      </c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534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>
      <c r="A57" s="157"/>
      <c r="B57" s="158"/>
      <c r="C57" s="183" t="s">
        <v>535</v>
      </c>
      <c r="D57" s="181"/>
      <c r="E57" s="182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228</v>
      </c>
      <c r="AH57" s="150">
        <v>0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>
      <c r="A58" s="157"/>
      <c r="B58" s="158"/>
      <c r="C58" s="183" t="s">
        <v>1384</v>
      </c>
      <c r="D58" s="181"/>
      <c r="E58" s="182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228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>
      <c r="A59" s="157"/>
      <c r="B59" s="158"/>
      <c r="C59" s="183" t="s">
        <v>1385</v>
      </c>
      <c r="D59" s="181"/>
      <c r="E59" s="182">
        <v>4.8575999999999997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228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>
      <c r="A60" s="157"/>
      <c r="B60" s="158"/>
      <c r="C60" s="235"/>
      <c r="D60" s="236"/>
      <c r="E60" s="236"/>
      <c r="F60" s="236"/>
      <c r="G60" s="236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138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>
      <c r="A61" s="161" t="s">
        <v>128</v>
      </c>
      <c r="B61" s="162" t="s">
        <v>71</v>
      </c>
      <c r="C61" s="176" t="s">
        <v>72</v>
      </c>
      <c r="D61" s="163"/>
      <c r="E61" s="164"/>
      <c r="F61" s="165"/>
      <c r="G61" s="165">
        <f>SUMIF(AG62:AG67,"&lt;&gt;NOR",G62:G67)</f>
        <v>0</v>
      </c>
      <c r="H61" s="165"/>
      <c r="I61" s="165">
        <f>SUM(I62:I67)</f>
        <v>0</v>
      </c>
      <c r="J61" s="165"/>
      <c r="K61" s="165">
        <f>SUM(K62:K67)</f>
        <v>0</v>
      </c>
      <c r="L61" s="165"/>
      <c r="M61" s="165">
        <f>SUM(M62:M67)</f>
        <v>0</v>
      </c>
      <c r="N61" s="165"/>
      <c r="O61" s="165">
        <f>SUM(O62:O67)</f>
        <v>5.96</v>
      </c>
      <c r="P61" s="165"/>
      <c r="Q61" s="165">
        <f>SUM(Q62:Q67)</f>
        <v>0</v>
      </c>
      <c r="R61" s="165"/>
      <c r="S61" s="165"/>
      <c r="T61" s="166"/>
      <c r="U61" s="160"/>
      <c r="V61" s="160">
        <f>SUM(V62:V67)</f>
        <v>63.550000000000004</v>
      </c>
      <c r="W61" s="160"/>
      <c r="AG61" t="s">
        <v>129</v>
      </c>
    </row>
    <row r="62" spans="1:60" outlineLevel="1">
      <c r="A62" s="167">
        <v>14</v>
      </c>
      <c r="B62" s="168" t="s">
        <v>540</v>
      </c>
      <c r="C62" s="177" t="s">
        <v>541</v>
      </c>
      <c r="D62" s="169" t="s">
        <v>258</v>
      </c>
      <c r="E62" s="170">
        <v>0.84</v>
      </c>
      <c r="F62" s="171"/>
      <c r="G62" s="172">
        <f>ROUND(E62*F62,2)</f>
        <v>0</v>
      </c>
      <c r="H62" s="171"/>
      <c r="I62" s="172">
        <f>ROUND(E62*H62,2)</f>
        <v>0</v>
      </c>
      <c r="J62" s="171"/>
      <c r="K62" s="172">
        <f>ROUND(E62*J62,2)</f>
        <v>0</v>
      </c>
      <c r="L62" s="172">
        <v>21</v>
      </c>
      <c r="M62" s="172">
        <f>G62*(1+L62/100)</f>
        <v>0</v>
      </c>
      <c r="N62" s="172">
        <v>1.8907700000000001</v>
      </c>
      <c r="O62" s="172">
        <f>ROUND(E62*N62,2)</f>
        <v>1.59</v>
      </c>
      <c r="P62" s="172">
        <v>0</v>
      </c>
      <c r="Q62" s="172">
        <f>ROUND(E62*P62,2)</f>
        <v>0</v>
      </c>
      <c r="R62" s="172" t="s">
        <v>542</v>
      </c>
      <c r="S62" s="172" t="s">
        <v>133</v>
      </c>
      <c r="T62" s="173" t="s">
        <v>133</v>
      </c>
      <c r="U62" s="159">
        <v>1.6950000000000001</v>
      </c>
      <c r="V62" s="159">
        <f>ROUND(E62*U62,2)</f>
        <v>1.42</v>
      </c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224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>
      <c r="A63" s="157"/>
      <c r="B63" s="158"/>
      <c r="C63" s="248" t="s">
        <v>543</v>
      </c>
      <c r="D63" s="249"/>
      <c r="E63" s="249"/>
      <c r="F63" s="249"/>
      <c r="G63" s="24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>
      <c r="A64" s="157"/>
      <c r="B64" s="158"/>
      <c r="C64" s="183" t="s">
        <v>1386</v>
      </c>
      <c r="D64" s="181"/>
      <c r="E64" s="182">
        <v>0.84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228</v>
      </c>
      <c r="AH64" s="150">
        <v>0</v>
      </c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>
      <c r="A65" s="157"/>
      <c r="B65" s="158"/>
      <c r="C65" s="235"/>
      <c r="D65" s="236"/>
      <c r="E65" s="236"/>
      <c r="F65" s="236"/>
      <c r="G65" s="236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138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>
      <c r="A66" s="167">
        <v>15</v>
      </c>
      <c r="B66" s="168" t="s">
        <v>1387</v>
      </c>
      <c r="C66" s="177" t="s">
        <v>1388</v>
      </c>
      <c r="D66" s="169" t="s">
        <v>1389</v>
      </c>
      <c r="E66" s="170">
        <v>4</v>
      </c>
      <c r="F66" s="171"/>
      <c r="G66" s="172">
        <f>ROUND(E66*F66,2)</f>
        <v>0</v>
      </c>
      <c r="H66" s="171"/>
      <c r="I66" s="172">
        <f>ROUND(E66*H66,2)</f>
        <v>0</v>
      </c>
      <c r="J66" s="171"/>
      <c r="K66" s="172">
        <f>ROUND(E66*J66,2)</f>
        <v>0</v>
      </c>
      <c r="L66" s="172">
        <v>21</v>
      </c>
      <c r="M66" s="172">
        <f>G66*(1+L66/100)</f>
        <v>0</v>
      </c>
      <c r="N66" s="172">
        <v>1.0922099999999999</v>
      </c>
      <c r="O66" s="172">
        <f>ROUND(E66*N66,2)</f>
        <v>4.37</v>
      </c>
      <c r="P66" s="172">
        <v>0</v>
      </c>
      <c r="Q66" s="172">
        <f>ROUND(E66*P66,2)</f>
        <v>0</v>
      </c>
      <c r="R66" s="172"/>
      <c r="S66" s="172" t="s">
        <v>201</v>
      </c>
      <c r="T66" s="173" t="s">
        <v>134</v>
      </c>
      <c r="U66" s="159">
        <v>15.532999999999999</v>
      </c>
      <c r="V66" s="159">
        <f>ROUND(E66*U66,2)</f>
        <v>62.13</v>
      </c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224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>
      <c r="A67" s="157"/>
      <c r="B67" s="158"/>
      <c r="C67" s="237"/>
      <c r="D67" s="238"/>
      <c r="E67" s="238"/>
      <c r="F67" s="238"/>
      <c r="G67" s="238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138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>
      <c r="A68" s="161" t="s">
        <v>128</v>
      </c>
      <c r="B68" s="162" t="s">
        <v>73</v>
      </c>
      <c r="C68" s="176" t="s">
        <v>74</v>
      </c>
      <c r="D68" s="163"/>
      <c r="E68" s="164"/>
      <c r="F68" s="165"/>
      <c r="G68" s="165">
        <f>SUMIF(AG69:AG83,"&lt;&gt;NOR",G69:G83)</f>
        <v>0</v>
      </c>
      <c r="H68" s="165"/>
      <c r="I68" s="165">
        <f>SUM(I69:I83)</f>
        <v>0</v>
      </c>
      <c r="J68" s="165"/>
      <c r="K68" s="165">
        <f>SUM(K69:K83)</f>
        <v>0</v>
      </c>
      <c r="L68" s="165"/>
      <c r="M68" s="165">
        <f>SUM(M69:M83)</f>
        <v>0</v>
      </c>
      <c r="N68" s="165"/>
      <c r="O68" s="165">
        <f>SUM(O69:O83)</f>
        <v>6.38</v>
      </c>
      <c r="P68" s="165"/>
      <c r="Q68" s="165">
        <f>SUM(Q69:Q83)</f>
        <v>0</v>
      </c>
      <c r="R68" s="165"/>
      <c r="S68" s="165"/>
      <c r="T68" s="166"/>
      <c r="U68" s="160"/>
      <c r="V68" s="160">
        <f>SUM(V69:V83)</f>
        <v>0.97</v>
      </c>
      <c r="W68" s="160"/>
      <c r="AG68" t="s">
        <v>129</v>
      </c>
    </row>
    <row r="69" spans="1:60" ht="22.5" outlineLevel="1">
      <c r="A69" s="167">
        <v>16</v>
      </c>
      <c r="B69" s="168" t="s">
        <v>1390</v>
      </c>
      <c r="C69" s="177" t="s">
        <v>1391</v>
      </c>
      <c r="D69" s="169" t="s">
        <v>222</v>
      </c>
      <c r="E69" s="170">
        <v>9.6</v>
      </c>
      <c r="F69" s="171"/>
      <c r="G69" s="172">
        <f>ROUND(E69*F69,2)</f>
        <v>0</v>
      </c>
      <c r="H69" s="171"/>
      <c r="I69" s="172">
        <f>ROUND(E69*H69,2)</f>
        <v>0</v>
      </c>
      <c r="J69" s="171"/>
      <c r="K69" s="172">
        <f>ROUND(E69*J69,2)</f>
        <v>0</v>
      </c>
      <c r="L69" s="172">
        <v>21</v>
      </c>
      <c r="M69" s="172">
        <f>G69*(1+L69/100)</f>
        <v>0</v>
      </c>
      <c r="N69" s="172">
        <v>0.378</v>
      </c>
      <c r="O69" s="172">
        <f>ROUND(E69*N69,2)</f>
        <v>3.63</v>
      </c>
      <c r="P69" s="172">
        <v>0</v>
      </c>
      <c r="Q69" s="172">
        <f>ROUND(E69*P69,2)</f>
        <v>0</v>
      </c>
      <c r="R69" s="172" t="s">
        <v>501</v>
      </c>
      <c r="S69" s="172" t="s">
        <v>133</v>
      </c>
      <c r="T69" s="173" t="s">
        <v>133</v>
      </c>
      <c r="U69" s="159">
        <v>2.5999999999999999E-2</v>
      </c>
      <c r="V69" s="159">
        <f>ROUND(E69*U69,2)</f>
        <v>0.25</v>
      </c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224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>
      <c r="A70" s="157"/>
      <c r="B70" s="158"/>
      <c r="C70" s="183" t="s">
        <v>1392</v>
      </c>
      <c r="D70" s="181"/>
      <c r="E70" s="182">
        <v>9.6</v>
      </c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228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>
      <c r="A71" s="157"/>
      <c r="B71" s="158"/>
      <c r="C71" s="235"/>
      <c r="D71" s="236"/>
      <c r="E71" s="236"/>
      <c r="F71" s="236"/>
      <c r="G71" s="236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138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22.5" outlineLevel="1">
      <c r="A72" s="167">
        <v>17</v>
      </c>
      <c r="B72" s="168" t="s">
        <v>575</v>
      </c>
      <c r="C72" s="177" t="s">
        <v>576</v>
      </c>
      <c r="D72" s="169" t="s">
        <v>222</v>
      </c>
      <c r="E72" s="170">
        <v>3.6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21</v>
      </c>
      <c r="M72" s="172">
        <f>G72*(1+L72/100)</f>
        <v>0</v>
      </c>
      <c r="N72" s="172">
        <v>0.378</v>
      </c>
      <c r="O72" s="172">
        <f>ROUND(E72*N72,2)</f>
        <v>1.36</v>
      </c>
      <c r="P72" s="172">
        <v>0</v>
      </c>
      <c r="Q72" s="172">
        <f>ROUND(E72*P72,2)</f>
        <v>0</v>
      </c>
      <c r="R72" s="172" t="s">
        <v>501</v>
      </c>
      <c r="S72" s="172" t="s">
        <v>133</v>
      </c>
      <c r="T72" s="173" t="s">
        <v>133</v>
      </c>
      <c r="U72" s="159">
        <v>2.5999999999999999E-2</v>
      </c>
      <c r="V72" s="159">
        <f>ROUND(E72*U72,2)</f>
        <v>0.09</v>
      </c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224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>
      <c r="A73" s="157"/>
      <c r="B73" s="158"/>
      <c r="C73" s="233" t="s">
        <v>577</v>
      </c>
      <c r="D73" s="234"/>
      <c r="E73" s="234"/>
      <c r="F73" s="234"/>
      <c r="G73" s="234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136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>
      <c r="A74" s="157"/>
      <c r="B74" s="158"/>
      <c r="C74" s="183" t="s">
        <v>1393</v>
      </c>
      <c r="D74" s="181"/>
      <c r="E74" s="182">
        <v>3.6</v>
      </c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228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>
      <c r="A75" s="157"/>
      <c r="B75" s="158"/>
      <c r="C75" s="235"/>
      <c r="D75" s="236"/>
      <c r="E75" s="236"/>
      <c r="F75" s="236"/>
      <c r="G75" s="236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138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2.5" outlineLevel="1">
      <c r="A76" s="167">
        <v>18</v>
      </c>
      <c r="B76" s="168" t="s">
        <v>583</v>
      </c>
      <c r="C76" s="177" t="s">
        <v>584</v>
      </c>
      <c r="D76" s="169" t="s">
        <v>222</v>
      </c>
      <c r="E76" s="170">
        <v>4.8</v>
      </c>
      <c r="F76" s="171"/>
      <c r="G76" s="172">
        <f>ROUND(E76*F76,2)</f>
        <v>0</v>
      </c>
      <c r="H76" s="171"/>
      <c r="I76" s="172">
        <f>ROUND(E76*H76,2)</f>
        <v>0</v>
      </c>
      <c r="J76" s="171"/>
      <c r="K76" s="172">
        <f>ROUND(E76*J76,2)</f>
        <v>0</v>
      </c>
      <c r="L76" s="172">
        <v>21</v>
      </c>
      <c r="M76" s="172">
        <f>G76*(1+L76/100)</f>
        <v>0</v>
      </c>
      <c r="N76" s="172">
        <v>0.18462999999999999</v>
      </c>
      <c r="O76" s="172">
        <f>ROUND(E76*N76,2)</f>
        <v>0.89</v>
      </c>
      <c r="P76" s="172">
        <v>0</v>
      </c>
      <c r="Q76" s="172">
        <f>ROUND(E76*P76,2)</f>
        <v>0</v>
      </c>
      <c r="R76" s="172" t="s">
        <v>501</v>
      </c>
      <c r="S76" s="172" t="s">
        <v>133</v>
      </c>
      <c r="T76" s="173" t="s">
        <v>133</v>
      </c>
      <c r="U76" s="159">
        <v>6.4000000000000001E-2</v>
      </c>
      <c r="V76" s="159">
        <f>ROUND(E76*U76,2)</f>
        <v>0.31</v>
      </c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224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>
      <c r="A77" s="157"/>
      <c r="B77" s="158"/>
      <c r="C77" s="248" t="s">
        <v>585</v>
      </c>
      <c r="D77" s="249"/>
      <c r="E77" s="249"/>
      <c r="F77" s="249"/>
      <c r="G77" s="24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226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>
      <c r="A78" s="157"/>
      <c r="B78" s="158"/>
      <c r="C78" s="183" t="s">
        <v>1381</v>
      </c>
      <c r="D78" s="181"/>
      <c r="E78" s="182">
        <v>4.8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228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>
      <c r="A79" s="157"/>
      <c r="B79" s="158"/>
      <c r="C79" s="235"/>
      <c r="D79" s="236"/>
      <c r="E79" s="236"/>
      <c r="F79" s="236"/>
      <c r="G79" s="236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138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2.5" outlineLevel="1">
      <c r="A80" s="167">
        <v>19</v>
      </c>
      <c r="B80" s="168" t="s">
        <v>586</v>
      </c>
      <c r="C80" s="177" t="s">
        <v>587</v>
      </c>
      <c r="D80" s="169" t="s">
        <v>222</v>
      </c>
      <c r="E80" s="170">
        <v>4.8</v>
      </c>
      <c r="F80" s="171"/>
      <c r="G80" s="172">
        <f>ROUND(E80*F80,2)</f>
        <v>0</v>
      </c>
      <c r="H80" s="171"/>
      <c r="I80" s="172">
        <f>ROUND(E80*H80,2)</f>
        <v>0</v>
      </c>
      <c r="J80" s="171"/>
      <c r="K80" s="172">
        <f>ROUND(E80*J80,2)</f>
        <v>0</v>
      </c>
      <c r="L80" s="172">
        <v>21</v>
      </c>
      <c r="M80" s="172">
        <f>G80*(1+L80/100)</f>
        <v>0</v>
      </c>
      <c r="N80" s="172">
        <v>5.0000000000000001E-4</v>
      </c>
      <c r="O80" s="172">
        <f>ROUND(E80*N80,2)</f>
        <v>0</v>
      </c>
      <c r="P80" s="172">
        <v>0</v>
      </c>
      <c r="Q80" s="172">
        <f>ROUND(E80*P80,2)</f>
        <v>0</v>
      </c>
      <c r="R80" s="172" t="s">
        <v>501</v>
      </c>
      <c r="S80" s="172" t="s">
        <v>133</v>
      </c>
      <c r="T80" s="173" t="s">
        <v>133</v>
      </c>
      <c r="U80" s="159">
        <v>2E-3</v>
      </c>
      <c r="V80" s="159">
        <f>ROUND(E80*U80,2)</f>
        <v>0.01</v>
      </c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224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>
      <c r="A81" s="157"/>
      <c r="B81" s="158"/>
      <c r="C81" s="237"/>
      <c r="D81" s="238"/>
      <c r="E81" s="238"/>
      <c r="F81" s="238"/>
      <c r="G81" s="238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138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22.5" outlineLevel="1">
      <c r="A82" s="167">
        <v>20</v>
      </c>
      <c r="B82" s="168" t="s">
        <v>588</v>
      </c>
      <c r="C82" s="177" t="s">
        <v>589</v>
      </c>
      <c r="D82" s="169" t="s">
        <v>222</v>
      </c>
      <c r="E82" s="170">
        <v>4.8</v>
      </c>
      <c r="F82" s="171"/>
      <c r="G82" s="172">
        <f>ROUND(E82*F82,2)</f>
        <v>0</v>
      </c>
      <c r="H82" s="171"/>
      <c r="I82" s="172">
        <f>ROUND(E82*H82,2)</f>
        <v>0</v>
      </c>
      <c r="J82" s="171"/>
      <c r="K82" s="172">
        <f>ROUND(E82*J82,2)</f>
        <v>0</v>
      </c>
      <c r="L82" s="172">
        <v>21</v>
      </c>
      <c r="M82" s="172">
        <f>G82*(1+L82/100)</f>
        <v>0</v>
      </c>
      <c r="N82" s="172">
        <v>0.10373</v>
      </c>
      <c r="O82" s="172">
        <f>ROUND(E82*N82,2)</f>
        <v>0.5</v>
      </c>
      <c r="P82" s="172">
        <v>0</v>
      </c>
      <c r="Q82" s="172">
        <f>ROUND(E82*P82,2)</f>
        <v>0</v>
      </c>
      <c r="R82" s="172" t="s">
        <v>501</v>
      </c>
      <c r="S82" s="172" t="s">
        <v>133</v>
      </c>
      <c r="T82" s="173" t="s">
        <v>133</v>
      </c>
      <c r="U82" s="159">
        <v>6.4000000000000001E-2</v>
      </c>
      <c r="V82" s="159">
        <f>ROUND(E82*U82,2)</f>
        <v>0.31</v>
      </c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224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>
      <c r="A83" s="157"/>
      <c r="B83" s="158"/>
      <c r="C83" s="237"/>
      <c r="D83" s="238"/>
      <c r="E83" s="238"/>
      <c r="F83" s="238"/>
      <c r="G83" s="238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138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>
      <c r="A84" s="161" t="s">
        <v>128</v>
      </c>
      <c r="B84" s="162" t="s">
        <v>75</v>
      </c>
      <c r="C84" s="176" t="s">
        <v>76</v>
      </c>
      <c r="D84" s="163"/>
      <c r="E84" s="164"/>
      <c r="F84" s="165"/>
      <c r="G84" s="165">
        <f>SUMIF(AG85:AG129,"&lt;&gt;NOR",G85:G129)</f>
        <v>0</v>
      </c>
      <c r="H84" s="165"/>
      <c r="I84" s="165">
        <f>SUM(I85:I129)</f>
        <v>0</v>
      </c>
      <c r="J84" s="165"/>
      <c r="K84" s="165">
        <f>SUM(K85:K129)</f>
        <v>0</v>
      </c>
      <c r="L84" s="165"/>
      <c r="M84" s="165">
        <f>SUM(M85:M129)</f>
        <v>0</v>
      </c>
      <c r="N84" s="165"/>
      <c r="O84" s="165">
        <f>SUM(O85:O129)</f>
        <v>0.34000000000000008</v>
      </c>
      <c r="P84" s="165"/>
      <c r="Q84" s="165">
        <f>SUM(Q85:Q129)</f>
        <v>0</v>
      </c>
      <c r="R84" s="165"/>
      <c r="S84" s="165"/>
      <c r="T84" s="166"/>
      <c r="U84" s="160"/>
      <c r="V84" s="160">
        <f>SUM(V85:V129)</f>
        <v>908.13000000000011</v>
      </c>
      <c r="W84" s="160"/>
      <c r="AG84" t="s">
        <v>129</v>
      </c>
    </row>
    <row r="85" spans="1:60" ht="22.5" outlineLevel="1">
      <c r="A85" s="167">
        <v>21</v>
      </c>
      <c r="B85" s="168" t="s">
        <v>605</v>
      </c>
      <c r="C85" s="177" t="s">
        <v>606</v>
      </c>
      <c r="D85" s="169" t="s">
        <v>234</v>
      </c>
      <c r="E85" s="170">
        <v>8</v>
      </c>
      <c r="F85" s="171"/>
      <c r="G85" s="172">
        <f>ROUND(E85*F85,2)</f>
        <v>0</v>
      </c>
      <c r="H85" s="171"/>
      <c r="I85" s="172">
        <f>ROUND(E85*H85,2)</f>
        <v>0</v>
      </c>
      <c r="J85" s="171"/>
      <c r="K85" s="172">
        <f>ROUND(E85*J85,2)</f>
        <v>0</v>
      </c>
      <c r="L85" s="172">
        <v>21</v>
      </c>
      <c r="M85" s="172">
        <f>G85*(1+L85/100)</f>
        <v>0</v>
      </c>
      <c r="N85" s="172">
        <v>2.7799999999999999E-3</v>
      </c>
      <c r="O85" s="172">
        <f>ROUND(E85*N85,2)</f>
        <v>0.02</v>
      </c>
      <c r="P85" s="172">
        <v>0</v>
      </c>
      <c r="Q85" s="172">
        <f>ROUND(E85*P85,2)</f>
        <v>0</v>
      </c>
      <c r="R85" s="172" t="s">
        <v>542</v>
      </c>
      <c r="S85" s="172" t="s">
        <v>133</v>
      </c>
      <c r="T85" s="173" t="s">
        <v>133</v>
      </c>
      <c r="U85" s="159">
        <v>1.0069999999999999</v>
      </c>
      <c r="V85" s="159">
        <f>ROUND(E85*U85,2)</f>
        <v>8.06</v>
      </c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224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>
      <c r="A86" s="157"/>
      <c r="B86" s="158"/>
      <c r="C86" s="183" t="s">
        <v>1394</v>
      </c>
      <c r="D86" s="181"/>
      <c r="E86" s="182">
        <v>8</v>
      </c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228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>
      <c r="A87" s="157"/>
      <c r="B87" s="158"/>
      <c r="C87" s="235"/>
      <c r="D87" s="236"/>
      <c r="E87" s="236"/>
      <c r="F87" s="236"/>
      <c r="G87" s="236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138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2.5" outlineLevel="1">
      <c r="A88" s="167">
        <v>22</v>
      </c>
      <c r="B88" s="168" t="s">
        <v>1395</v>
      </c>
      <c r="C88" s="177" t="s">
        <v>1396</v>
      </c>
      <c r="D88" s="169" t="s">
        <v>234</v>
      </c>
      <c r="E88" s="170">
        <v>4</v>
      </c>
      <c r="F88" s="171"/>
      <c r="G88" s="172">
        <f>ROUND(E88*F88,2)</f>
        <v>0</v>
      </c>
      <c r="H88" s="171"/>
      <c r="I88" s="172">
        <f>ROUND(E88*H88,2)</f>
        <v>0</v>
      </c>
      <c r="J88" s="171"/>
      <c r="K88" s="172">
        <f>ROUND(E88*J88,2)</f>
        <v>0</v>
      </c>
      <c r="L88" s="172">
        <v>21</v>
      </c>
      <c r="M88" s="172">
        <f>G88*(1+L88/100)</f>
        <v>0</v>
      </c>
      <c r="N88" s="172">
        <v>2.98E-3</v>
      </c>
      <c r="O88" s="172">
        <f>ROUND(E88*N88,2)</f>
        <v>0.01</v>
      </c>
      <c r="P88" s="172">
        <v>0</v>
      </c>
      <c r="Q88" s="172">
        <f>ROUND(E88*P88,2)</f>
        <v>0</v>
      </c>
      <c r="R88" s="172" t="s">
        <v>542</v>
      </c>
      <c r="S88" s="172" t="s">
        <v>133</v>
      </c>
      <c r="T88" s="173" t="s">
        <v>133</v>
      </c>
      <c r="U88" s="159">
        <v>1.391</v>
      </c>
      <c r="V88" s="159">
        <f>ROUND(E88*U88,2)</f>
        <v>5.56</v>
      </c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224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>
      <c r="A89" s="157"/>
      <c r="B89" s="158"/>
      <c r="C89" s="183" t="s">
        <v>71</v>
      </c>
      <c r="D89" s="181"/>
      <c r="E89" s="182">
        <v>4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228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>
      <c r="A90" s="157"/>
      <c r="B90" s="158"/>
      <c r="C90" s="235"/>
      <c r="D90" s="236"/>
      <c r="E90" s="236"/>
      <c r="F90" s="236"/>
      <c r="G90" s="236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138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22.5" outlineLevel="1">
      <c r="A91" s="167">
        <v>23</v>
      </c>
      <c r="B91" s="168" t="s">
        <v>611</v>
      </c>
      <c r="C91" s="177" t="s">
        <v>612</v>
      </c>
      <c r="D91" s="169" t="s">
        <v>234</v>
      </c>
      <c r="E91" s="170">
        <v>4</v>
      </c>
      <c r="F91" s="171"/>
      <c r="G91" s="172">
        <f>ROUND(E91*F91,2)</f>
        <v>0</v>
      </c>
      <c r="H91" s="171"/>
      <c r="I91" s="172">
        <f>ROUND(E91*H91,2)</f>
        <v>0</v>
      </c>
      <c r="J91" s="171"/>
      <c r="K91" s="172">
        <f>ROUND(E91*J91,2)</f>
        <v>0</v>
      </c>
      <c r="L91" s="172">
        <v>21</v>
      </c>
      <c r="M91" s="172">
        <f>G91*(1+L91/100)</f>
        <v>0</v>
      </c>
      <c r="N91" s="172">
        <v>1.034E-2</v>
      </c>
      <c r="O91" s="172">
        <f>ROUND(E91*N91,2)</f>
        <v>0.04</v>
      </c>
      <c r="P91" s="172">
        <v>0</v>
      </c>
      <c r="Q91" s="172">
        <f>ROUND(E91*P91,2)</f>
        <v>0</v>
      </c>
      <c r="R91" s="172" t="s">
        <v>542</v>
      </c>
      <c r="S91" s="172" t="s">
        <v>133</v>
      </c>
      <c r="T91" s="173" t="s">
        <v>133</v>
      </c>
      <c r="U91" s="159">
        <v>1.984</v>
      </c>
      <c r="V91" s="159">
        <f>ROUND(E91*U91,2)</f>
        <v>7.94</v>
      </c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224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>
      <c r="A92" s="157"/>
      <c r="B92" s="158"/>
      <c r="C92" s="183" t="s">
        <v>1397</v>
      </c>
      <c r="D92" s="181"/>
      <c r="E92" s="182">
        <v>4</v>
      </c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228</v>
      </c>
      <c r="AH92" s="150">
        <v>0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>
      <c r="A93" s="157"/>
      <c r="B93" s="158"/>
      <c r="C93" s="235"/>
      <c r="D93" s="236"/>
      <c r="E93" s="236"/>
      <c r="F93" s="236"/>
      <c r="G93" s="236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138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ht="22.5" outlineLevel="1">
      <c r="A94" s="167">
        <v>24</v>
      </c>
      <c r="B94" s="168" t="s">
        <v>615</v>
      </c>
      <c r="C94" s="177" t="s">
        <v>616</v>
      </c>
      <c r="D94" s="169" t="s">
        <v>234</v>
      </c>
      <c r="E94" s="170">
        <v>2</v>
      </c>
      <c r="F94" s="171"/>
      <c r="G94" s="172">
        <f>ROUND(E94*F94,2)</f>
        <v>0</v>
      </c>
      <c r="H94" s="171"/>
      <c r="I94" s="172">
        <f>ROUND(E94*H94,2)</f>
        <v>0</v>
      </c>
      <c r="J94" s="171"/>
      <c r="K94" s="172">
        <f>ROUND(E94*J94,2)</f>
        <v>0</v>
      </c>
      <c r="L94" s="172">
        <v>21</v>
      </c>
      <c r="M94" s="172">
        <f>G94*(1+L94/100)</f>
        <v>0</v>
      </c>
      <c r="N94" s="172">
        <v>0</v>
      </c>
      <c r="O94" s="172">
        <f>ROUND(E94*N94,2)</f>
        <v>0</v>
      </c>
      <c r="P94" s="172">
        <v>0</v>
      </c>
      <c r="Q94" s="172">
        <f>ROUND(E94*P94,2)</f>
        <v>0</v>
      </c>
      <c r="R94" s="172" t="s">
        <v>542</v>
      </c>
      <c r="S94" s="172" t="s">
        <v>133</v>
      </c>
      <c r="T94" s="173" t="s">
        <v>133</v>
      </c>
      <c r="U94" s="159">
        <v>1.2736000000000001</v>
      </c>
      <c r="V94" s="159">
        <f>ROUND(E94*U94,2)</f>
        <v>2.5499999999999998</v>
      </c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224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>
      <c r="A95" s="157"/>
      <c r="B95" s="158"/>
      <c r="C95" s="237"/>
      <c r="D95" s="238"/>
      <c r="E95" s="238"/>
      <c r="F95" s="238"/>
      <c r="G95" s="238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138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ht="22.5" outlineLevel="1">
      <c r="A96" s="167">
        <v>25</v>
      </c>
      <c r="B96" s="168" t="s">
        <v>1398</v>
      </c>
      <c r="C96" s="177" t="s">
        <v>1399</v>
      </c>
      <c r="D96" s="169" t="s">
        <v>249</v>
      </c>
      <c r="E96" s="170">
        <v>65</v>
      </c>
      <c r="F96" s="171"/>
      <c r="G96" s="172">
        <f>ROUND(E96*F96,2)</f>
        <v>0</v>
      </c>
      <c r="H96" s="171"/>
      <c r="I96" s="172">
        <f>ROUND(E96*H96,2)</f>
        <v>0</v>
      </c>
      <c r="J96" s="171"/>
      <c r="K96" s="172">
        <f>ROUND(E96*J96,2)</f>
        <v>0</v>
      </c>
      <c r="L96" s="172">
        <v>21</v>
      </c>
      <c r="M96" s="172">
        <f>G96*(1+L96/100)</f>
        <v>0</v>
      </c>
      <c r="N96" s="172">
        <v>0</v>
      </c>
      <c r="O96" s="172">
        <f>ROUND(E96*N96,2)</f>
        <v>0</v>
      </c>
      <c r="P96" s="172">
        <v>0</v>
      </c>
      <c r="Q96" s="172">
        <f>ROUND(E96*P96,2)</f>
        <v>0</v>
      </c>
      <c r="R96" s="172" t="s">
        <v>542</v>
      </c>
      <c r="S96" s="172" t="s">
        <v>133</v>
      </c>
      <c r="T96" s="173" t="s">
        <v>133</v>
      </c>
      <c r="U96" s="159">
        <v>0.17199999999999999</v>
      </c>
      <c r="V96" s="159">
        <f>ROUND(E96*U96,2)</f>
        <v>11.18</v>
      </c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224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>
      <c r="A97" s="157"/>
      <c r="B97" s="158"/>
      <c r="C97" s="248" t="s">
        <v>543</v>
      </c>
      <c r="D97" s="249"/>
      <c r="E97" s="249"/>
      <c r="F97" s="249"/>
      <c r="G97" s="24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226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>
      <c r="A98" s="157"/>
      <c r="B98" s="158"/>
      <c r="C98" s="235"/>
      <c r="D98" s="236"/>
      <c r="E98" s="236"/>
      <c r="F98" s="236"/>
      <c r="G98" s="236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138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2.5" outlineLevel="1">
      <c r="A99" s="167">
        <v>26</v>
      </c>
      <c r="B99" s="168" t="s">
        <v>1400</v>
      </c>
      <c r="C99" s="177" t="s">
        <v>1401</v>
      </c>
      <c r="D99" s="169" t="s">
        <v>249</v>
      </c>
      <c r="E99" s="170">
        <v>1259</v>
      </c>
      <c r="F99" s="171"/>
      <c r="G99" s="172">
        <f>ROUND(E99*F99,2)</f>
        <v>0</v>
      </c>
      <c r="H99" s="171"/>
      <c r="I99" s="172">
        <f>ROUND(E99*H99,2)</f>
        <v>0</v>
      </c>
      <c r="J99" s="171"/>
      <c r="K99" s="172">
        <f>ROUND(E99*J99,2)</f>
        <v>0</v>
      </c>
      <c r="L99" s="172">
        <v>21</v>
      </c>
      <c r="M99" s="172">
        <f>G99*(1+L99/100)</f>
        <v>0</v>
      </c>
      <c r="N99" s="172">
        <v>0</v>
      </c>
      <c r="O99" s="172">
        <f>ROUND(E99*N99,2)</f>
        <v>0</v>
      </c>
      <c r="P99" s="172">
        <v>0</v>
      </c>
      <c r="Q99" s="172">
        <f>ROUND(E99*P99,2)</f>
        <v>0</v>
      </c>
      <c r="R99" s="172" t="s">
        <v>542</v>
      </c>
      <c r="S99" s="172" t="s">
        <v>133</v>
      </c>
      <c r="T99" s="173" t="s">
        <v>133</v>
      </c>
      <c r="U99" s="159">
        <v>0.216</v>
      </c>
      <c r="V99" s="159">
        <f>ROUND(E99*U99,2)</f>
        <v>271.94</v>
      </c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224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>
      <c r="A100" s="157"/>
      <c r="B100" s="158"/>
      <c r="C100" s="248" t="s">
        <v>543</v>
      </c>
      <c r="D100" s="249"/>
      <c r="E100" s="249"/>
      <c r="F100" s="249"/>
      <c r="G100" s="24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226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>
      <c r="A101" s="157"/>
      <c r="B101" s="158"/>
      <c r="C101" s="235"/>
      <c r="D101" s="236"/>
      <c r="E101" s="236"/>
      <c r="F101" s="236"/>
      <c r="G101" s="236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138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ht="22.5" outlineLevel="1">
      <c r="A102" s="167">
        <v>27</v>
      </c>
      <c r="B102" s="168" t="s">
        <v>1402</v>
      </c>
      <c r="C102" s="177" t="s">
        <v>1403</v>
      </c>
      <c r="D102" s="169" t="s">
        <v>234</v>
      </c>
      <c r="E102" s="170">
        <v>6</v>
      </c>
      <c r="F102" s="171"/>
      <c r="G102" s="172">
        <f>ROUND(E102*F102,2)</f>
        <v>0</v>
      </c>
      <c r="H102" s="171"/>
      <c r="I102" s="172">
        <f>ROUND(E102*H102,2)</f>
        <v>0</v>
      </c>
      <c r="J102" s="171"/>
      <c r="K102" s="172">
        <f>ROUND(E102*J102,2)</f>
        <v>0</v>
      </c>
      <c r="L102" s="172">
        <v>21</v>
      </c>
      <c r="M102" s="172">
        <f>G102*(1+L102/100)</f>
        <v>0</v>
      </c>
      <c r="N102" s="172">
        <v>2.7799999999999999E-3</v>
      </c>
      <c r="O102" s="172">
        <f>ROUND(E102*N102,2)</f>
        <v>0.02</v>
      </c>
      <c r="P102" s="172">
        <v>0</v>
      </c>
      <c r="Q102" s="172">
        <f>ROUND(E102*P102,2)</f>
        <v>0</v>
      </c>
      <c r="R102" s="172" t="s">
        <v>542</v>
      </c>
      <c r="S102" s="172" t="s">
        <v>133</v>
      </c>
      <c r="T102" s="173" t="s">
        <v>133</v>
      </c>
      <c r="U102" s="159">
        <v>1.55</v>
      </c>
      <c r="V102" s="159">
        <f>ROUND(E102*U102,2)</f>
        <v>9.3000000000000007</v>
      </c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224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>
      <c r="A103" s="157"/>
      <c r="B103" s="158"/>
      <c r="C103" s="183" t="s">
        <v>1404</v>
      </c>
      <c r="D103" s="181"/>
      <c r="E103" s="182">
        <v>6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228</v>
      </c>
      <c r="AH103" s="150">
        <v>0</v>
      </c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>
      <c r="A104" s="157"/>
      <c r="B104" s="158"/>
      <c r="C104" s="235"/>
      <c r="D104" s="236"/>
      <c r="E104" s="236"/>
      <c r="F104" s="236"/>
      <c r="G104" s="236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138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>
      <c r="A105" s="167">
        <v>28</v>
      </c>
      <c r="B105" s="168" t="s">
        <v>630</v>
      </c>
      <c r="C105" s="177" t="s">
        <v>631</v>
      </c>
      <c r="D105" s="169" t="s">
        <v>249</v>
      </c>
      <c r="E105" s="170">
        <v>1259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21</v>
      </c>
      <c r="M105" s="172">
        <f>G105*(1+L105/100)</f>
        <v>0</v>
      </c>
      <c r="N105" s="172">
        <v>0</v>
      </c>
      <c r="O105" s="172">
        <f>ROUND(E105*N105,2)</f>
        <v>0</v>
      </c>
      <c r="P105" s="172">
        <v>0</v>
      </c>
      <c r="Q105" s="172">
        <f>ROUND(E105*P105,2)</f>
        <v>0</v>
      </c>
      <c r="R105" s="172" t="s">
        <v>542</v>
      </c>
      <c r="S105" s="172" t="s">
        <v>133</v>
      </c>
      <c r="T105" s="173" t="s">
        <v>133</v>
      </c>
      <c r="U105" s="159">
        <v>5.5E-2</v>
      </c>
      <c r="V105" s="159">
        <f>ROUND(E105*U105,2)</f>
        <v>69.25</v>
      </c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224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>
      <c r="A106" s="157"/>
      <c r="B106" s="158"/>
      <c r="C106" s="248" t="s">
        <v>632</v>
      </c>
      <c r="D106" s="249"/>
      <c r="E106" s="249"/>
      <c r="F106" s="249"/>
      <c r="G106" s="24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226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>
      <c r="A107" s="157"/>
      <c r="B107" s="158"/>
      <c r="C107" s="235"/>
      <c r="D107" s="236"/>
      <c r="E107" s="236"/>
      <c r="F107" s="236"/>
      <c r="G107" s="236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138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>
      <c r="A108" s="167">
        <v>29</v>
      </c>
      <c r="B108" s="168" t="s">
        <v>642</v>
      </c>
      <c r="C108" s="177" t="s">
        <v>643</v>
      </c>
      <c r="D108" s="169" t="s">
        <v>249</v>
      </c>
      <c r="E108" s="170">
        <v>1259</v>
      </c>
      <c r="F108" s="171"/>
      <c r="G108" s="172">
        <f>ROUND(E108*F108,2)</f>
        <v>0</v>
      </c>
      <c r="H108" s="171"/>
      <c r="I108" s="172">
        <f>ROUND(E108*H108,2)</f>
        <v>0</v>
      </c>
      <c r="J108" s="171"/>
      <c r="K108" s="172">
        <f>ROUND(E108*J108,2)</f>
        <v>0</v>
      </c>
      <c r="L108" s="172">
        <v>21</v>
      </c>
      <c r="M108" s="172">
        <f>G108*(1+L108/100)</f>
        <v>0</v>
      </c>
      <c r="N108" s="172">
        <v>0</v>
      </c>
      <c r="O108" s="172">
        <f>ROUND(E108*N108,2)</f>
        <v>0</v>
      </c>
      <c r="P108" s="172">
        <v>0</v>
      </c>
      <c r="Q108" s="172">
        <f>ROUND(E108*P108,2)</f>
        <v>0</v>
      </c>
      <c r="R108" s="172" t="s">
        <v>542</v>
      </c>
      <c r="S108" s="172" t="s">
        <v>133</v>
      </c>
      <c r="T108" s="173" t="s">
        <v>133</v>
      </c>
      <c r="U108" s="159">
        <v>0.4</v>
      </c>
      <c r="V108" s="159">
        <f>ROUND(E108*U108,2)</f>
        <v>503.6</v>
      </c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224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>
      <c r="A109" s="157"/>
      <c r="B109" s="158"/>
      <c r="C109" s="248" t="s">
        <v>644</v>
      </c>
      <c r="D109" s="249"/>
      <c r="E109" s="249"/>
      <c r="F109" s="249"/>
      <c r="G109" s="24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226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>
      <c r="A110" s="157"/>
      <c r="B110" s="158"/>
      <c r="C110" s="235"/>
      <c r="D110" s="236"/>
      <c r="E110" s="236"/>
      <c r="F110" s="236"/>
      <c r="G110" s="236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138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>
      <c r="A111" s="167">
        <v>30</v>
      </c>
      <c r="B111" s="168" t="s">
        <v>1405</v>
      </c>
      <c r="C111" s="177" t="s">
        <v>1406</v>
      </c>
      <c r="D111" s="169" t="s">
        <v>234</v>
      </c>
      <c r="E111" s="170">
        <v>48</v>
      </c>
      <c r="F111" s="171"/>
      <c r="G111" s="172">
        <f>ROUND(E111*F111,2)</f>
        <v>0</v>
      </c>
      <c r="H111" s="171"/>
      <c r="I111" s="172">
        <f>ROUND(E111*H111,2)</f>
        <v>0</v>
      </c>
      <c r="J111" s="171"/>
      <c r="K111" s="172">
        <f>ROUND(E111*J111,2)</f>
        <v>0</v>
      </c>
      <c r="L111" s="172">
        <v>21</v>
      </c>
      <c r="M111" s="172">
        <f>G111*(1+L111/100)</f>
        <v>0</v>
      </c>
      <c r="N111" s="172">
        <v>0</v>
      </c>
      <c r="O111" s="172">
        <f>ROUND(E111*N111,2)</f>
        <v>0</v>
      </c>
      <c r="P111" s="172">
        <v>0</v>
      </c>
      <c r="Q111" s="172">
        <f>ROUND(E111*P111,2)</f>
        <v>0</v>
      </c>
      <c r="R111" s="172"/>
      <c r="S111" s="172" t="s">
        <v>201</v>
      </c>
      <c r="T111" s="173" t="s">
        <v>134</v>
      </c>
      <c r="U111" s="159">
        <v>0.32328000000000001</v>
      </c>
      <c r="V111" s="159">
        <f>ROUND(E111*U111,2)</f>
        <v>15.52</v>
      </c>
      <c r="W111" s="159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224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>
      <c r="A112" s="157"/>
      <c r="B112" s="158"/>
      <c r="C112" s="183" t="s">
        <v>1407</v>
      </c>
      <c r="D112" s="181"/>
      <c r="E112" s="182">
        <v>48</v>
      </c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228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>
      <c r="A113" s="157"/>
      <c r="B113" s="158"/>
      <c r="C113" s="235"/>
      <c r="D113" s="236"/>
      <c r="E113" s="236"/>
      <c r="F113" s="236"/>
      <c r="G113" s="236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138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>
      <c r="A114" s="167">
        <v>31</v>
      </c>
      <c r="B114" s="168" t="s">
        <v>1408</v>
      </c>
      <c r="C114" s="177" t="s">
        <v>1409</v>
      </c>
      <c r="D114" s="169" t="s">
        <v>234</v>
      </c>
      <c r="E114" s="170">
        <v>10</v>
      </c>
      <c r="F114" s="171"/>
      <c r="G114" s="172">
        <f>ROUND(E114*F114,2)</f>
        <v>0</v>
      </c>
      <c r="H114" s="171"/>
      <c r="I114" s="172">
        <f>ROUND(E114*H114,2)</f>
        <v>0</v>
      </c>
      <c r="J114" s="171"/>
      <c r="K114" s="172">
        <f>ROUND(E114*J114,2)</f>
        <v>0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201</v>
      </c>
      <c r="T114" s="173" t="s">
        <v>134</v>
      </c>
      <c r="U114" s="159">
        <v>0.32328000000000001</v>
      </c>
      <c r="V114" s="159">
        <f>ROUND(E114*U114,2)</f>
        <v>3.23</v>
      </c>
      <c r="W114" s="159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224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>
      <c r="A115" s="157"/>
      <c r="B115" s="158"/>
      <c r="C115" s="183" t="s">
        <v>1410</v>
      </c>
      <c r="D115" s="181"/>
      <c r="E115" s="182">
        <v>10</v>
      </c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228</v>
      </c>
      <c r="AH115" s="150">
        <v>0</v>
      </c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>
      <c r="A116" s="157"/>
      <c r="B116" s="158"/>
      <c r="C116" s="235"/>
      <c r="D116" s="236"/>
      <c r="E116" s="236"/>
      <c r="F116" s="236"/>
      <c r="G116" s="236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138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ht="22.5" outlineLevel="1">
      <c r="A117" s="167">
        <v>32</v>
      </c>
      <c r="B117" s="168" t="s">
        <v>1411</v>
      </c>
      <c r="C117" s="177" t="s">
        <v>1412</v>
      </c>
      <c r="D117" s="169" t="s">
        <v>249</v>
      </c>
      <c r="E117" s="170">
        <v>60.9</v>
      </c>
      <c r="F117" s="171"/>
      <c r="G117" s="172">
        <f>ROUND(E117*F117,2)</f>
        <v>0</v>
      </c>
      <c r="H117" s="171"/>
      <c r="I117" s="172">
        <f>ROUND(E117*H117,2)</f>
        <v>0</v>
      </c>
      <c r="J117" s="171"/>
      <c r="K117" s="172">
        <f>ROUND(E117*J117,2)</f>
        <v>0</v>
      </c>
      <c r="L117" s="172">
        <v>21</v>
      </c>
      <c r="M117" s="172">
        <f>G117*(1+L117/100)</f>
        <v>0</v>
      </c>
      <c r="N117" s="172">
        <v>3.1800000000000001E-3</v>
      </c>
      <c r="O117" s="172">
        <f>ROUND(E117*N117,2)</f>
        <v>0.19</v>
      </c>
      <c r="P117" s="172">
        <v>0</v>
      </c>
      <c r="Q117" s="172">
        <f>ROUND(E117*P117,2)</f>
        <v>0</v>
      </c>
      <c r="R117" s="172" t="s">
        <v>487</v>
      </c>
      <c r="S117" s="172" t="s">
        <v>133</v>
      </c>
      <c r="T117" s="173" t="s">
        <v>133</v>
      </c>
      <c r="U117" s="159">
        <v>0</v>
      </c>
      <c r="V117" s="159">
        <f>ROUND(E117*U117,2)</f>
        <v>0</v>
      </c>
      <c r="W117" s="159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488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>
      <c r="A118" s="157"/>
      <c r="B118" s="158"/>
      <c r="C118" s="183" t="s">
        <v>1413</v>
      </c>
      <c r="D118" s="181"/>
      <c r="E118" s="182">
        <v>60.9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228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>
      <c r="A119" s="157"/>
      <c r="B119" s="158"/>
      <c r="C119" s="235"/>
      <c r="D119" s="236"/>
      <c r="E119" s="236"/>
      <c r="F119" s="236"/>
      <c r="G119" s="236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138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ht="22.5" outlineLevel="1">
      <c r="A120" s="167">
        <v>33</v>
      </c>
      <c r="B120" s="168" t="s">
        <v>1414</v>
      </c>
      <c r="C120" s="177" t="s">
        <v>1415</v>
      </c>
      <c r="D120" s="169" t="s">
        <v>234</v>
      </c>
      <c r="E120" s="170">
        <v>4</v>
      </c>
      <c r="F120" s="171"/>
      <c r="G120" s="172">
        <f>ROUND(E120*F120,2)</f>
        <v>0</v>
      </c>
      <c r="H120" s="171"/>
      <c r="I120" s="172">
        <f>ROUND(E120*H120,2)</f>
        <v>0</v>
      </c>
      <c r="J120" s="171"/>
      <c r="K120" s="172">
        <f>ROUND(E120*J120,2)</f>
        <v>0</v>
      </c>
      <c r="L120" s="172">
        <v>21</v>
      </c>
      <c r="M120" s="172">
        <f>G120*(1+L120/100)</f>
        <v>0</v>
      </c>
      <c r="N120" s="172">
        <v>8.8999999999999995E-4</v>
      </c>
      <c r="O120" s="172">
        <f>ROUND(E120*N120,2)</f>
        <v>0</v>
      </c>
      <c r="P120" s="172">
        <v>0</v>
      </c>
      <c r="Q120" s="172">
        <f>ROUND(E120*P120,2)</f>
        <v>0</v>
      </c>
      <c r="R120" s="172" t="s">
        <v>487</v>
      </c>
      <c r="S120" s="172" t="s">
        <v>133</v>
      </c>
      <c r="T120" s="173" t="s">
        <v>133</v>
      </c>
      <c r="U120" s="159">
        <v>0</v>
      </c>
      <c r="V120" s="159">
        <f>ROUND(E120*U120,2)</f>
        <v>0</v>
      </c>
      <c r="W120" s="159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488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>
      <c r="A121" s="157"/>
      <c r="B121" s="158"/>
      <c r="C121" s="237"/>
      <c r="D121" s="238"/>
      <c r="E121" s="238"/>
      <c r="F121" s="238"/>
      <c r="G121" s="238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138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ht="22.5" outlineLevel="1">
      <c r="A122" s="167">
        <v>34</v>
      </c>
      <c r="B122" s="168" t="s">
        <v>1416</v>
      </c>
      <c r="C122" s="177" t="s">
        <v>1417</v>
      </c>
      <c r="D122" s="169" t="s">
        <v>234</v>
      </c>
      <c r="E122" s="170">
        <v>6</v>
      </c>
      <c r="F122" s="171"/>
      <c r="G122" s="172">
        <f>ROUND(E122*F122,2)</f>
        <v>0</v>
      </c>
      <c r="H122" s="171"/>
      <c r="I122" s="172">
        <f>ROUND(E122*H122,2)</f>
        <v>0</v>
      </c>
      <c r="J122" s="171"/>
      <c r="K122" s="172">
        <f>ROUND(E122*J122,2)</f>
        <v>0</v>
      </c>
      <c r="L122" s="172">
        <v>21</v>
      </c>
      <c r="M122" s="172">
        <f>G122*(1+L122/100)</f>
        <v>0</v>
      </c>
      <c r="N122" s="172">
        <v>2.4599999999999999E-3</v>
      </c>
      <c r="O122" s="172">
        <f>ROUND(E122*N122,2)</f>
        <v>0.01</v>
      </c>
      <c r="P122" s="172">
        <v>0</v>
      </c>
      <c r="Q122" s="172">
        <f>ROUND(E122*P122,2)</f>
        <v>0</v>
      </c>
      <c r="R122" s="172" t="s">
        <v>487</v>
      </c>
      <c r="S122" s="172" t="s">
        <v>133</v>
      </c>
      <c r="T122" s="173" t="s">
        <v>133</v>
      </c>
      <c r="U122" s="159">
        <v>0</v>
      </c>
      <c r="V122" s="159">
        <f>ROUND(E122*U122,2)</f>
        <v>0</v>
      </c>
      <c r="W122" s="159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488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>
      <c r="A123" s="157"/>
      <c r="B123" s="158"/>
      <c r="C123" s="237"/>
      <c r="D123" s="238"/>
      <c r="E123" s="238"/>
      <c r="F123" s="238"/>
      <c r="G123" s="238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138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ht="22.5" outlineLevel="1">
      <c r="A124" s="167">
        <v>35</v>
      </c>
      <c r="B124" s="168" t="s">
        <v>1418</v>
      </c>
      <c r="C124" s="177" t="s">
        <v>1419</v>
      </c>
      <c r="D124" s="169" t="s">
        <v>234</v>
      </c>
      <c r="E124" s="170">
        <v>2</v>
      </c>
      <c r="F124" s="171"/>
      <c r="G124" s="172">
        <f>ROUND(E124*F124,2)</f>
        <v>0</v>
      </c>
      <c r="H124" s="171"/>
      <c r="I124" s="172">
        <f>ROUND(E124*H124,2)</f>
        <v>0</v>
      </c>
      <c r="J124" s="171"/>
      <c r="K124" s="172">
        <f>ROUND(E124*J124,2)</f>
        <v>0</v>
      </c>
      <c r="L124" s="172">
        <v>21</v>
      </c>
      <c r="M124" s="172">
        <f>G124*(1+L124/100)</f>
        <v>0</v>
      </c>
      <c r="N124" s="172">
        <v>1.6999999999999999E-3</v>
      </c>
      <c r="O124" s="172">
        <f>ROUND(E124*N124,2)</f>
        <v>0</v>
      </c>
      <c r="P124" s="172">
        <v>0</v>
      </c>
      <c r="Q124" s="172">
        <f>ROUND(E124*P124,2)</f>
        <v>0</v>
      </c>
      <c r="R124" s="172" t="s">
        <v>487</v>
      </c>
      <c r="S124" s="172" t="s">
        <v>133</v>
      </c>
      <c r="T124" s="173" t="s">
        <v>133</v>
      </c>
      <c r="U124" s="159">
        <v>0</v>
      </c>
      <c r="V124" s="159">
        <f>ROUND(E124*U124,2)</f>
        <v>0</v>
      </c>
      <c r="W124" s="159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488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>
      <c r="A125" s="157"/>
      <c r="B125" s="158"/>
      <c r="C125" s="237"/>
      <c r="D125" s="238"/>
      <c r="E125" s="238"/>
      <c r="F125" s="238"/>
      <c r="G125" s="238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138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ht="22.5" outlineLevel="1">
      <c r="A126" s="167">
        <v>36</v>
      </c>
      <c r="B126" s="168" t="s">
        <v>1420</v>
      </c>
      <c r="C126" s="177" t="s">
        <v>1421</v>
      </c>
      <c r="D126" s="169" t="s">
        <v>234</v>
      </c>
      <c r="E126" s="170">
        <v>5</v>
      </c>
      <c r="F126" s="171"/>
      <c r="G126" s="172">
        <f>ROUND(E126*F126,2)</f>
        <v>0</v>
      </c>
      <c r="H126" s="171"/>
      <c r="I126" s="172">
        <f>ROUND(E126*H126,2)</f>
        <v>0</v>
      </c>
      <c r="J126" s="171"/>
      <c r="K126" s="172">
        <f>ROUND(E126*J126,2)</f>
        <v>0</v>
      </c>
      <c r="L126" s="172">
        <v>21</v>
      </c>
      <c r="M126" s="172">
        <f>G126*(1+L126/100)</f>
        <v>0</v>
      </c>
      <c r="N126" s="172">
        <v>3.8E-3</v>
      </c>
      <c r="O126" s="172">
        <f>ROUND(E126*N126,2)</f>
        <v>0.02</v>
      </c>
      <c r="P126" s="172">
        <v>0</v>
      </c>
      <c r="Q126" s="172">
        <f>ROUND(E126*P126,2)</f>
        <v>0</v>
      </c>
      <c r="R126" s="172" t="s">
        <v>487</v>
      </c>
      <c r="S126" s="172" t="s">
        <v>133</v>
      </c>
      <c r="T126" s="173" t="s">
        <v>133</v>
      </c>
      <c r="U126" s="159">
        <v>0</v>
      </c>
      <c r="V126" s="159">
        <f>ROUND(E126*U126,2)</f>
        <v>0</v>
      </c>
      <c r="W126" s="159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488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>
      <c r="A127" s="157"/>
      <c r="B127" s="158"/>
      <c r="C127" s="237"/>
      <c r="D127" s="238"/>
      <c r="E127" s="238"/>
      <c r="F127" s="238"/>
      <c r="G127" s="238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138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ht="22.5" outlineLevel="1">
      <c r="A128" s="167">
        <v>37</v>
      </c>
      <c r="B128" s="168" t="s">
        <v>705</v>
      </c>
      <c r="C128" s="177" t="s">
        <v>706</v>
      </c>
      <c r="D128" s="169" t="s">
        <v>234</v>
      </c>
      <c r="E128" s="170">
        <v>2</v>
      </c>
      <c r="F128" s="171"/>
      <c r="G128" s="172">
        <f>ROUND(E128*F128,2)</f>
        <v>0</v>
      </c>
      <c r="H128" s="171"/>
      <c r="I128" s="172">
        <f>ROUND(E128*H128,2)</f>
        <v>0</v>
      </c>
      <c r="J128" s="171"/>
      <c r="K128" s="172">
        <f>ROUND(E128*J128,2)</f>
        <v>0</v>
      </c>
      <c r="L128" s="172">
        <v>21</v>
      </c>
      <c r="M128" s="172">
        <f>G128*(1+L128/100)</f>
        <v>0</v>
      </c>
      <c r="N128" s="172">
        <v>1.2500000000000001E-2</v>
      </c>
      <c r="O128" s="172">
        <f>ROUND(E128*N128,2)</f>
        <v>0.03</v>
      </c>
      <c r="P128" s="172">
        <v>0</v>
      </c>
      <c r="Q128" s="172">
        <f>ROUND(E128*P128,2)</f>
        <v>0</v>
      </c>
      <c r="R128" s="172" t="s">
        <v>487</v>
      </c>
      <c r="S128" s="172" t="s">
        <v>133</v>
      </c>
      <c r="T128" s="173" t="s">
        <v>133</v>
      </c>
      <c r="U128" s="159">
        <v>0</v>
      </c>
      <c r="V128" s="159">
        <f>ROUND(E128*U128,2)</f>
        <v>0</v>
      </c>
      <c r="W128" s="159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488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>
      <c r="A129" s="157"/>
      <c r="B129" s="158"/>
      <c r="C129" s="237"/>
      <c r="D129" s="238"/>
      <c r="E129" s="238"/>
      <c r="F129" s="238"/>
      <c r="G129" s="238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138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>
      <c r="A130" s="161" t="s">
        <v>128</v>
      </c>
      <c r="B130" s="162" t="s">
        <v>77</v>
      </c>
      <c r="C130" s="176" t="s">
        <v>78</v>
      </c>
      <c r="D130" s="163"/>
      <c r="E130" s="164"/>
      <c r="F130" s="165"/>
      <c r="G130" s="165">
        <f>SUMIF(AG131:AG133,"&lt;&gt;NOR",G131:G133)</f>
        <v>0</v>
      </c>
      <c r="H130" s="165"/>
      <c r="I130" s="165">
        <f>SUM(I131:I133)</f>
        <v>0</v>
      </c>
      <c r="J130" s="165"/>
      <c r="K130" s="165">
        <f>SUM(K131:K133)</f>
        <v>0</v>
      </c>
      <c r="L130" s="165"/>
      <c r="M130" s="165">
        <f>SUM(M131:M133)</f>
        <v>0</v>
      </c>
      <c r="N130" s="165"/>
      <c r="O130" s="165">
        <f>SUM(O131:O133)</f>
        <v>0.04</v>
      </c>
      <c r="P130" s="165"/>
      <c r="Q130" s="165">
        <f>SUM(Q131:Q133)</f>
        <v>0</v>
      </c>
      <c r="R130" s="165"/>
      <c r="S130" s="165"/>
      <c r="T130" s="166"/>
      <c r="U130" s="160"/>
      <c r="V130" s="160">
        <f>SUM(V131:V133)</f>
        <v>2.4</v>
      </c>
      <c r="W130" s="160"/>
      <c r="AG130" t="s">
        <v>129</v>
      </c>
    </row>
    <row r="131" spans="1:60" outlineLevel="1">
      <c r="A131" s="167">
        <v>38</v>
      </c>
      <c r="B131" s="168" t="s">
        <v>802</v>
      </c>
      <c r="C131" s="177" t="s">
        <v>803</v>
      </c>
      <c r="D131" s="169" t="s">
        <v>249</v>
      </c>
      <c r="E131" s="170">
        <v>24</v>
      </c>
      <c r="F131" s="171"/>
      <c r="G131" s="172">
        <f>ROUND(E131*F131,2)</f>
        <v>0</v>
      </c>
      <c r="H131" s="171"/>
      <c r="I131" s="172">
        <f>ROUND(E131*H131,2)</f>
        <v>0</v>
      </c>
      <c r="J131" s="171"/>
      <c r="K131" s="172">
        <f>ROUND(E131*J131,2)</f>
        <v>0</v>
      </c>
      <c r="L131" s="172">
        <v>21</v>
      </c>
      <c r="M131" s="172">
        <f>G131*(1+L131/100)</f>
        <v>0</v>
      </c>
      <c r="N131" s="172">
        <v>1.81E-3</v>
      </c>
      <c r="O131" s="172">
        <f>ROUND(E131*N131,2)</f>
        <v>0.04</v>
      </c>
      <c r="P131" s="172">
        <v>0</v>
      </c>
      <c r="Q131" s="172">
        <f>ROUND(E131*P131,2)</f>
        <v>0</v>
      </c>
      <c r="R131" s="172"/>
      <c r="S131" s="172" t="s">
        <v>201</v>
      </c>
      <c r="T131" s="173" t="s">
        <v>134</v>
      </c>
      <c r="U131" s="159">
        <v>0.1</v>
      </c>
      <c r="V131" s="159">
        <f>ROUND(E131*U131,2)</f>
        <v>2.4</v>
      </c>
      <c r="W131" s="159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224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>
      <c r="A132" s="157"/>
      <c r="B132" s="158"/>
      <c r="C132" s="233" t="s">
        <v>804</v>
      </c>
      <c r="D132" s="234"/>
      <c r="E132" s="234"/>
      <c r="F132" s="234"/>
      <c r="G132" s="234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 t="s">
        <v>136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>
      <c r="A133" s="157"/>
      <c r="B133" s="158"/>
      <c r="C133" s="235"/>
      <c r="D133" s="236"/>
      <c r="E133" s="236"/>
      <c r="F133" s="236"/>
      <c r="G133" s="236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138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>
      <c r="A134" s="161" t="s">
        <v>128</v>
      </c>
      <c r="B134" s="162" t="s">
        <v>85</v>
      </c>
      <c r="C134" s="176" t="s">
        <v>86</v>
      </c>
      <c r="D134" s="163"/>
      <c r="E134" s="164"/>
      <c r="F134" s="165"/>
      <c r="G134" s="165">
        <f>SUMIF(AG135:AG140,"&lt;&gt;NOR",G135:G140)</f>
        <v>0</v>
      </c>
      <c r="H134" s="165"/>
      <c r="I134" s="165">
        <f>SUM(I135:I140)</f>
        <v>0</v>
      </c>
      <c r="J134" s="165"/>
      <c r="K134" s="165">
        <f>SUM(K135:K140)</f>
        <v>0</v>
      </c>
      <c r="L134" s="165"/>
      <c r="M134" s="165">
        <f>SUM(M135:M140)</f>
        <v>0</v>
      </c>
      <c r="N134" s="165"/>
      <c r="O134" s="165">
        <f>SUM(O135:O140)</f>
        <v>0</v>
      </c>
      <c r="P134" s="165"/>
      <c r="Q134" s="165">
        <f>SUM(Q135:Q140)</f>
        <v>0</v>
      </c>
      <c r="R134" s="165"/>
      <c r="S134" s="165"/>
      <c r="T134" s="166"/>
      <c r="U134" s="160"/>
      <c r="V134" s="160">
        <f>SUM(V135:V140)</f>
        <v>3.97</v>
      </c>
      <c r="W134" s="160"/>
      <c r="AG134" t="s">
        <v>129</v>
      </c>
    </row>
    <row r="135" spans="1:60" ht="22.5" outlineLevel="1">
      <c r="A135" s="167">
        <v>39</v>
      </c>
      <c r="B135" s="168" t="s">
        <v>1422</v>
      </c>
      <c r="C135" s="177" t="s">
        <v>1423</v>
      </c>
      <c r="D135" s="169" t="s">
        <v>497</v>
      </c>
      <c r="E135" s="170">
        <v>18.776240000000001</v>
      </c>
      <c r="F135" s="171"/>
      <c r="G135" s="172">
        <f>ROUND(E135*F135,2)</f>
        <v>0</v>
      </c>
      <c r="H135" s="171"/>
      <c r="I135" s="172">
        <f>ROUND(E135*H135,2)</f>
        <v>0</v>
      </c>
      <c r="J135" s="171"/>
      <c r="K135" s="172">
        <f>ROUND(E135*J135,2)</f>
        <v>0</v>
      </c>
      <c r="L135" s="172">
        <v>21</v>
      </c>
      <c r="M135" s="172">
        <f>G135*(1+L135/100)</f>
        <v>0</v>
      </c>
      <c r="N135" s="172">
        <v>0</v>
      </c>
      <c r="O135" s="172">
        <f>ROUND(E135*N135,2)</f>
        <v>0</v>
      </c>
      <c r="P135" s="172">
        <v>0</v>
      </c>
      <c r="Q135" s="172">
        <f>ROUND(E135*P135,2)</f>
        <v>0</v>
      </c>
      <c r="R135" s="172" t="s">
        <v>542</v>
      </c>
      <c r="S135" s="172" t="s">
        <v>133</v>
      </c>
      <c r="T135" s="173" t="s">
        <v>133</v>
      </c>
      <c r="U135" s="159">
        <v>0.21149999999999999</v>
      </c>
      <c r="V135" s="159">
        <f>ROUND(E135*U135,2)</f>
        <v>3.97</v>
      </c>
      <c r="W135" s="159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 t="s">
        <v>822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>
      <c r="A136" s="157"/>
      <c r="B136" s="158"/>
      <c r="C136" s="248" t="s">
        <v>1424</v>
      </c>
      <c r="D136" s="249"/>
      <c r="E136" s="249"/>
      <c r="F136" s="249"/>
      <c r="G136" s="24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226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>
      <c r="A137" s="157"/>
      <c r="B137" s="158"/>
      <c r="C137" s="183" t="s">
        <v>824</v>
      </c>
      <c r="D137" s="181"/>
      <c r="E137" s="182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228</v>
      </c>
      <c r="AH137" s="150">
        <v>0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>
      <c r="A138" s="157"/>
      <c r="B138" s="158"/>
      <c r="C138" s="183" t="s">
        <v>1425</v>
      </c>
      <c r="D138" s="181"/>
      <c r="E138" s="182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 t="s">
        <v>228</v>
      </c>
      <c r="AH138" s="150">
        <v>0</v>
      </c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>
      <c r="A139" s="157"/>
      <c r="B139" s="158"/>
      <c r="C139" s="183" t="s">
        <v>1426</v>
      </c>
      <c r="D139" s="181"/>
      <c r="E139" s="182">
        <v>18.776240000000001</v>
      </c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228</v>
      </c>
      <c r="AH139" s="150">
        <v>0</v>
      </c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>
      <c r="A140" s="157"/>
      <c r="B140" s="158"/>
      <c r="C140" s="235"/>
      <c r="D140" s="236"/>
      <c r="E140" s="236"/>
      <c r="F140" s="236"/>
      <c r="G140" s="236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138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>
      <c r="A141" s="161" t="s">
        <v>128</v>
      </c>
      <c r="B141" s="162" t="s">
        <v>89</v>
      </c>
      <c r="C141" s="176" t="s">
        <v>90</v>
      </c>
      <c r="D141" s="163"/>
      <c r="E141" s="164"/>
      <c r="F141" s="165"/>
      <c r="G141" s="165">
        <f>SUMIF(AG142:AG147,"&lt;&gt;NOR",G142:G147)</f>
        <v>0</v>
      </c>
      <c r="H141" s="165"/>
      <c r="I141" s="165">
        <f>SUM(I142:I147)</f>
        <v>0</v>
      </c>
      <c r="J141" s="165"/>
      <c r="K141" s="165">
        <f>SUM(K142:K147)</f>
        <v>0</v>
      </c>
      <c r="L141" s="165"/>
      <c r="M141" s="165">
        <f>SUM(M142:M147)</f>
        <v>0</v>
      </c>
      <c r="N141" s="165"/>
      <c r="O141" s="165">
        <f>SUM(O142:O147)</f>
        <v>6.9999999999999993E-2</v>
      </c>
      <c r="P141" s="165"/>
      <c r="Q141" s="165">
        <f>SUM(Q142:Q147)</f>
        <v>0</v>
      </c>
      <c r="R141" s="165"/>
      <c r="S141" s="165"/>
      <c r="T141" s="166"/>
      <c r="U141" s="160"/>
      <c r="V141" s="160">
        <f>SUM(V142:V147)</f>
        <v>0</v>
      </c>
      <c r="W141" s="160"/>
      <c r="AG141" t="s">
        <v>129</v>
      </c>
    </row>
    <row r="142" spans="1:60" outlineLevel="1">
      <c r="A142" s="167">
        <v>40</v>
      </c>
      <c r="B142" s="168" t="s">
        <v>1427</v>
      </c>
      <c r="C142" s="177" t="s">
        <v>1428</v>
      </c>
      <c r="D142" s="169" t="s">
        <v>816</v>
      </c>
      <c r="E142" s="170">
        <v>21</v>
      </c>
      <c r="F142" s="171"/>
      <c r="G142" s="172">
        <f>ROUND(E142*F142,2)</f>
        <v>0</v>
      </c>
      <c r="H142" s="171"/>
      <c r="I142" s="172">
        <f>ROUND(E142*H142,2)</f>
        <v>0</v>
      </c>
      <c r="J142" s="171"/>
      <c r="K142" s="172">
        <f>ROUND(E142*J142,2)</f>
        <v>0</v>
      </c>
      <c r="L142" s="172">
        <v>21</v>
      </c>
      <c r="M142" s="172">
        <f>G142*(1+L142/100)</f>
        <v>0</v>
      </c>
      <c r="N142" s="172">
        <v>3.0000000000000001E-3</v>
      </c>
      <c r="O142" s="172">
        <f>ROUND(E142*N142,2)</f>
        <v>0.06</v>
      </c>
      <c r="P142" s="172">
        <v>0</v>
      </c>
      <c r="Q142" s="172">
        <f>ROUND(E142*P142,2)</f>
        <v>0</v>
      </c>
      <c r="R142" s="172"/>
      <c r="S142" s="172" t="s">
        <v>201</v>
      </c>
      <c r="T142" s="173" t="s">
        <v>134</v>
      </c>
      <c r="U142" s="159">
        <v>0</v>
      </c>
      <c r="V142" s="159">
        <f>ROUND(E142*U142,2)</f>
        <v>0</v>
      </c>
      <c r="W142" s="159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 t="s">
        <v>488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>
      <c r="A143" s="157"/>
      <c r="B143" s="158"/>
      <c r="C143" s="233" t="s">
        <v>857</v>
      </c>
      <c r="D143" s="234"/>
      <c r="E143" s="234"/>
      <c r="F143" s="234"/>
      <c r="G143" s="234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136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>
      <c r="A144" s="157"/>
      <c r="B144" s="158"/>
      <c r="C144" s="235"/>
      <c r="D144" s="236"/>
      <c r="E144" s="236"/>
      <c r="F144" s="236"/>
      <c r="G144" s="236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138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>
      <c r="A145" s="167">
        <v>41</v>
      </c>
      <c r="B145" s="168" t="s">
        <v>1429</v>
      </c>
      <c r="C145" s="177" t="s">
        <v>1430</v>
      </c>
      <c r="D145" s="169" t="s">
        <v>816</v>
      </c>
      <c r="E145" s="170">
        <v>2</v>
      </c>
      <c r="F145" s="171"/>
      <c r="G145" s="172">
        <f>ROUND(E145*F145,2)</f>
        <v>0</v>
      </c>
      <c r="H145" s="171"/>
      <c r="I145" s="172">
        <f>ROUND(E145*H145,2)</f>
        <v>0</v>
      </c>
      <c r="J145" s="171"/>
      <c r="K145" s="172">
        <f>ROUND(E145*J145,2)</f>
        <v>0</v>
      </c>
      <c r="L145" s="172">
        <v>21</v>
      </c>
      <c r="M145" s="172">
        <f>G145*(1+L145/100)</f>
        <v>0</v>
      </c>
      <c r="N145" s="172">
        <v>3.0000000000000001E-3</v>
      </c>
      <c r="O145" s="172">
        <f>ROUND(E145*N145,2)</f>
        <v>0.01</v>
      </c>
      <c r="P145" s="172">
        <v>0</v>
      </c>
      <c r="Q145" s="172">
        <f>ROUND(E145*P145,2)</f>
        <v>0</v>
      </c>
      <c r="R145" s="172"/>
      <c r="S145" s="172" t="s">
        <v>201</v>
      </c>
      <c r="T145" s="173" t="s">
        <v>134</v>
      </c>
      <c r="U145" s="159">
        <v>0</v>
      </c>
      <c r="V145" s="159">
        <f>ROUND(E145*U145,2)</f>
        <v>0</v>
      </c>
      <c r="W145" s="159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488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>
      <c r="A146" s="157"/>
      <c r="B146" s="158"/>
      <c r="C146" s="233" t="s">
        <v>857</v>
      </c>
      <c r="D146" s="234"/>
      <c r="E146" s="234"/>
      <c r="F146" s="234"/>
      <c r="G146" s="234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136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>
      <c r="A147" s="157"/>
      <c r="B147" s="158"/>
      <c r="C147" s="235"/>
      <c r="D147" s="236"/>
      <c r="E147" s="236"/>
      <c r="F147" s="236"/>
      <c r="G147" s="236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 t="s">
        <v>138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>
      <c r="A148" s="5"/>
      <c r="B148" s="6"/>
      <c r="C148" s="178"/>
      <c r="D148" s="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AE148">
        <v>15</v>
      </c>
      <c r="AF148">
        <v>21</v>
      </c>
    </row>
    <row r="149" spans="1:60">
      <c r="A149" s="153"/>
      <c r="B149" s="154" t="s">
        <v>29</v>
      </c>
      <c r="C149" s="179"/>
      <c r="D149" s="155"/>
      <c r="E149" s="156"/>
      <c r="F149" s="156"/>
      <c r="G149" s="175">
        <f>G8+G32+G61+G68+G84+G130+G134+G141</f>
        <v>0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AE149">
        <f>SUMIF(L7:L147,AE148,G7:G147)</f>
        <v>0</v>
      </c>
      <c r="AF149">
        <f>SUMIF(L7:L147,AF148,G7:G147)</f>
        <v>0</v>
      </c>
      <c r="AG149" t="s">
        <v>212</v>
      </c>
    </row>
    <row r="150" spans="1:60">
      <c r="A150" s="250" t="s">
        <v>930</v>
      </c>
      <c r="B150" s="250"/>
      <c r="C150" s="178"/>
      <c r="D150" s="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60">
      <c r="A151" s="5"/>
      <c r="B151" s="6" t="s">
        <v>931</v>
      </c>
      <c r="C151" s="178" t="s">
        <v>932</v>
      </c>
      <c r="D151" s="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AG151" t="s">
        <v>933</v>
      </c>
    </row>
    <row r="152" spans="1:60">
      <c r="A152" s="5"/>
      <c r="B152" s="6" t="s">
        <v>934</v>
      </c>
      <c r="C152" s="178" t="s">
        <v>935</v>
      </c>
      <c r="D152" s="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AG152" t="s">
        <v>936</v>
      </c>
    </row>
    <row r="153" spans="1:60">
      <c r="A153" s="5"/>
      <c r="B153" s="6"/>
      <c r="C153" s="178" t="s">
        <v>937</v>
      </c>
      <c r="D153" s="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AG153" t="s">
        <v>938</v>
      </c>
    </row>
    <row r="154" spans="1:60">
      <c r="A154" s="5"/>
      <c r="B154" s="6"/>
      <c r="C154" s="178"/>
      <c r="D154" s="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60">
      <c r="C155" s="180"/>
      <c r="D155" s="141"/>
      <c r="AG155" t="s">
        <v>217</v>
      </c>
    </row>
    <row r="156" spans="1:60">
      <c r="D156" s="141"/>
    </row>
    <row r="157" spans="1:60">
      <c r="D157" s="141"/>
    </row>
    <row r="158" spans="1:60">
      <c r="D158" s="141"/>
    </row>
    <row r="159" spans="1:60">
      <c r="D159" s="141"/>
    </row>
    <row r="160" spans="1:60">
      <c r="D160" s="141"/>
    </row>
    <row r="161" spans="4:4">
      <c r="D161" s="141"/>
    </row>
    <row r="162" spans="4:4">
      <c r="D162" s="141"/>
    </row>
    <row r="163" spans="4:4">
      <c r="D163" s="141"/>
    </row>
    <row r="164" spans="4:4">
      <c r="D164" s="141"/>
    </row>
    <row r="165" spans="4:4">
      <c r="D165" s="141"/>
    </row>
    <row r="166" spans="4:4">
      <c r="D166" s="141"/>
    </row>
    <row r="167" spans="4:4">
      <c r="D167" s="141"/>
    </row>
    <row r="168" spans="4:4">
      <c r="D168" s="141"/>
    </row>
    <row r="169" spans="4:4">
      <c r="D169" s="141"/>
    </row>
    <row r="170" spans="4:4">
      <c r="D170" s="141"/>
    </row>
    <row r="171" spans="4:4">
      <c r="D171" s="141"/>
    </row>
    <row r="172" spans="4:4">
      <c r="D172" s="141"/>
    </row>
    <row r="173" spans="4:4">
      <c r="D173" s="141"/>
    </row>
    <row r="174" spans="4:4">
      <c r="D174" s="141"/>
    </row>
    <row r="175" spans="4:4">
      <c r="D175" s="141"/>
    </row>
    <row r="176" spans="4:4">
      <c r="D176" s="141"/>
    </row>
    <row r="177" spans="4:4">
      <c r="D177" s="141"/>
    </row>
    <row r="178" spans="4:4">
      <c r="D178" s="141"/>
    </row>
    <row r="179" spans="4:4">
      <c r="D179" s="141"/>
    </row>
    <row r="180" spans="4:4">
      <c r="D180" s="141"/>
    </row>
    <row r="181" spans="4:4">
      <c r="D181" s="141"/>
    </row>
    <row r="182" spans="4:4">
      <c r="D182" s="141"/>
    </row>
    <row r="183" spans="4:4">
      <c r="D183" s="141"/>
    </row>
    <row r="184" spans="4:4">
      <c r="D184" s="141"/>
    </row>
    <row r="185" spans="4:4">
      <c r="D185" s="141"/>
    </row>
    <row r="186" spans="4:4">
      <c r="D186" s="141"/>
    </row>
    <row r="187" spans="4:4">
      <c r="D187" s="141"/>
    </row>
    <row r="188" spans="4:4">
      <c r="D188" s="141"/>
    </row>
    <row r="189" spans="4:4">
      <c r="D189" s="141"/>
    </row>
    <row r="190" spans="4:4">
      <c r="D190" s="141"/>
    </row>
    <row r="191" spans="4:4">
      <c r="D191" s="141"/>
    </row>
    <row r="192" spans="4:4">
      <c r="D192" s="141"/>
    </row>
    <row r="193" spans="4:4">
      <c r="D193" s="141"/>
    </row>
    <row r="194" spans="4:4">
      <c r="D194" s="141"/>
    </row>
    <row r="195" spans="4:4">
      <c r="D195" s="141"/>
    </row>
    <row r="196" spans="4:4">
      <c r="D196" s="141"/>
    </row>
    <row r="197" spans="4:4">
      <c r="D197" s="141"/>
    </row>
    <row r="198" spans="4:4">
      <c r="D198" s="141"/>
    </row>
    <row r="199" spans="4:4">
      <c r="D199" s="141"/>
    </row>
    <row r="200" spans="4:4">
      <c r="D200" s="141"/>
    </row>
    <row r="201" spans="4:4">
      <c r="D201" s="141"/>
    </row>
    <row r="202" spans="4:4">
      <c r="D202" s="141"/>
    </row>
    <row r="203" spans="4:4">
      <c r="D203" s="141"/>
    </row>
    <row r="204" spans="4:4">
      <c r="D204" s="141"/>
    </row>
    <row r="205" spans="4:4">
      <c r="D205" s="141"/>
    </row>
    <row r="206" spans="4:4">
      <c r="D206" s="141"/>
    </row>
    <row r="207" spans="4:4">
      <c r="D207" s="141"/>
    </row>
    <row r="208" spans="4:4">
      <c r="D208" s="141"/>
    </row>
    <row r="209" spans="4:4">
      <c r="D209" s="141"/>
    </row>
    <row r="210" spans="4:4">
      <c r="D210" s="141"/>
    </row>
    <row r="211" spans="4:4">
      <c r="D211" s="141"/>
    </row>
    <row r="212" spans="4:4">
      <c r="D212" s="141"/>
    </row>
    <row r="213" spans="4:4">
      <c r="D213" s="141"/>
    </row>
    <row r="214" spans="4:4">
      <c r="D214" s="141"/>
    </row>
    <row r="215" spans="4:4">
      <c r="D215" s="141"/>
    </row>
    <row r="216" spans="4:4">
      <c r="D216" s="141"/>
    </row>
    <row r="217" spans="4:4">
      <c r="D217" s="141"/>
    </row>
    <row r="218" spans="4:4">
      <c r="D218" s="141"/>
    </row>
    <row r="219" spans="4:4">
      <c r="D219" s="141"/>
    </row>
    <row r="220" spans="4:4">
      <c r="D220" s="141"/>
    </row>
    <row r="221" spans="4:4">
      <c r="D221" s="141"/>
    </row>
    <row r="222" spans="4:4">
      <c r="D222" s="141"/>
    </row>
    <row r="223" spans="4:4">
      <c r="D223" s="141"/>
    </row>
    <row r="224" spans="4:4">
      <c r="D224" s="141"/>
    </row>
    <row r="225" spans="4:4">
      <c r="D225" s="141"/>
    </row>
    <row r="226" spans="4:4">
      <c r="D226" s="141"/>
    </row>
    <row r="227" spans="4:4">
      <c r="D227" s="141"/>
    </row>
    <row r="228" spans="4:4">
      <c r="D228" s="141"/>
    </row>
    <row r="229" spans="4:4">
      <c r="D229" s="141"/>
    </row>
    <row r="230" spans="4:4">
      <c r="D230" s="141"/>
    </row>
    <row r="231" spans="4:4">
      <c r="D231" s="141"/>
    </row>
    <row r="232" spans="4:4">
      <c r="D232" s="141"/>
    </row>
    <row r="233" spans="4:4">
      <c r="D233" s="141"/>
    </row>
    <row r="234" spans="4:4">
      <c r="D234" s="141"/>
    </row>
    <row r="235" spans="4:4">
      <c r="D235" s="141"/>
    </row>
    <row r="236" spans="4:4">
      <c r="D236" s="141"/>
    </row>
    <row r="237" spans="4:4">
      <c r="D237" s="141"/>
    </row>
    <row r="238" spans="4:4">
      <c r="D238" s="141"/>
    </row>
    <row r="239" spans="4:4">
      <c r="D239" s="141"/>
    </row>
    <row r="240" spans="4:4">
      <c r="D240" s="141"/>
    </row>
    <row r="241" spans="4:4">
      <c r="D241" s="141"/>
    </row>
    <row r="242" spans="4:4">
      <c r="D242" s="141"/>
    </row>
    <row r="243" spans="4:4">
      <c r="D243" s="141"/>
    </row>
    <row r="244" spans="4:4">
      <c r="D244" s="141"/>
    </row>
    <row r="245" spans="4:4">
      <c r="D245" s="141"/>
    </row>
    <row r="246" spans="4:4">
      <c r="D246" s="141"/>
    </row>
    <row r="247" spans="4:4">
      <c r="D247" s="141"/>
    </row>
    <row r="248" spans="4:4">
      <c r="D248" s="141"/>
    </row>
    <row r="249" spans="4:4">
      <c r="D249" s="141"/>
    </row>
    <row r="250" spans="4:4">
      <c r="D250" s="141"/>
    </row>
    <row r="251" spans="4:4">
      <c r="D251" s="141"/>
    </row>
    <row r="252" spans="4:4">
      <c r="D252" s="141"/>
    </row>
    <row r="253" spans="4:4">
      <c r="D253" s="141"/>
    </row>
    <row r="254" spans="4:4">
      <c r="D254" s="141"/>
    </row>
    <row r="255" spans="4:4">
      <c r="D255" s="141"/>
    </row>
    <row r="256" spans="4:4">
      <c r="D256" s="141"/>
    </row>
    <row r="257" spans="4:4">
      <c r="D257" s="141"/>
    </row>
    <row r="258" spans="4:4">
      <c r="D258" s="141"/>
    </row>
    <row r="259" spans="4:4">
      <c r="D259" s="141"/>
    </row>
    <row r="260" spans="4:4">
      <c r="D260" s="141"/>
    </row>
    <row r="261" spans="4:4">
      <c r="D261" s="141"/>
    </row>
    <row r="262" spans="4:4">
      <c r="D262" s="141"/>
    </row>
    <row r="263" spans="4:4">
      <c r="D263" s="141"/>
    </row>
    <row r="264" spans="4:4">
      <c r="D264" s="141"/>
    </row>
    <row r="265" spans="4:4">
      <c r="D265" s="141"/>
    </row>
    <row r="266" spans="4:4">
      <c r="D266" s="141"/>
    </row>
    <row r="267" spans="4:4">
      <c r="D267" s="141"/>
    </row>
    <row r="268" spans="4:4">
      <c r="D268" s="141"/>
    </row>
    <row r="269" spans="4:4">
      <c r="D269" s="141"/>
    </row>
    <row r="270" spans="4:4">
      <c r="D270" s="141"/>
    </row>
    <row r="271" spans="4:4">
      <c r="D271" s="141"/>
    </row>
    <row r="272" spans="4:4">
      <c r="D272" s="141"/>
    </row>
    <row r="273" spans="4:4">
      <c r="D273" s="141"/>
    </row>
    <row r="274" spans="4:4">
      <c r="D274" s="141"/>
    </row>
    <row r="275" spans="4:4">
      <c r="D275" s="141"/>
    </row>
    <row r="276" spans="4:4">
      <c r="D276" s="141"/>
    </row>
    <row r="277" spans="4:4">
      <c r="D277" s="141"/>
    </row>
    <row r="278" spans="4:4">
      <c r="D278" s="141"/>
    </row>
    <row r="279" spans="4:4">
      <c r="D279" s="141"/>
    </row>
    <row r="280" spans="4:4">
      <c r="D280" s="141"/>
    </row>
    <row r="281" spans="4:4">
      <c r="D281" s="141"/>
    </row>
    <row r="282" spans="4:4">
      <c r="D282" s="141"/>
    </row>
    <row r="283" spans="4:4">
      <c r="D283" s="141"/>
    </row>
    <row r="284" spans="4:4">
      <c r="D284" s="141"/>
    </row>
    <row r="285" spans="4:4">
      <c r="D285" s="141"/>
    </row>
    <row r="286" spans="4:4">
      <c r="D286" s="141"/>
    </row>
    <row r="287" spans="4:4">
      <c r="D287" s="141"/>
    </row>
    <row r="288" spans="4:4">
      <c r="D288" s="141"/>
    </row>
    <row r="289" spans="4:4">
      <c r="D289" s="141"/>
    </row>
    <row r="290" spans="4:4">
      <c r="D290" s="141"/>
    </row>
    <row r="291" spans="4:4">
      <c r="D291" s="141"/>
    </row>
    <row r="292" spans="4:4">
      <c r="D292" s="141"/>
    </row>
    <row r="293" spans="4:4">
      <c r="D293" s="141"/>
    </row>
    <row r="294" spans="4:4">
      <c r="D294" s="141"/>
    </row>
    <row r="295" spans="4:4">
      <c r="D295" s="141"/>
    </row>
    <row r="296" spans="4:4">
      <c r="D296" s="141"/>
    </row>
    <row r="297" spans="4:4">
      <c r="D297" s="141"/>
    </row>
    <row r="298" spans="4:4">
      <c r="D298" s="141"/>
    </row>
    <row r="299" spans="4:4">
      <c r="D299" s="141"/>
    </row>
    <row r="300" spans="4:4">
      <c r="D300" s="141"/>
    </row>
    <row r="301" spans="4:4">
      <c r="D301" s="141"/>
    </row>
    <row r="302" spans="4:4">
      <c r="D302" s="141"/>
    </row>
    <row r="303" spans="4:4">
      <c r="D303" s="141"/>
    </row>
    <row r="304" spans="4:4">
      <c r="D304" s="141"/>
    </row>
    <row r="305" spans="4:4">
      <c r="D305" s="141"/>
    </row>
    <row r="306" spans="4:4">
      <c r="D306" s="141"/>
    </row>
    <row r="307" spans="4:4">
      <c r="D307" s="141"/>
    </row>
    <row r="308" spans="4:4">
      <c r="D308" s="141"/>
    </row>
    <row r="309" spans="4:4">
      <c r="D309" s="141"/>
    </row>
    <row r="310" spans="4:4">
      <c r="D310" s="141"/>
    </row>
    <row r="311" spans="4:4">
      <c r="D311" s="141"/>
    </row>
    <row r="312" spans="4:4">
      <c r="D312" s="141"/>
    </row>
    <row r="313" spans="4:4">
      <c r="D313" s="141"/>
    </row>
    <row r="314" spans="4:4">
      <c r="D314" s="141"/>
    </row>
    <row r="315" spans="4:4">
      <c r="D315" s="141"/>
    </row>
    <row r="316" spans="4:4">
      <c r="D316" s="141"/>
    </row>
    <row r="317" spans="4:4">
      <c r="D317" s="141"/>
    </row>
    <row r="318" spans="4:4">
      <c r="D318" s="141"/>
    </row>
    <row r="319" spans="4:4">
      <c r="D319" s="141"/>
    </row>
    <row r="320" spans="4:4">
      <c r="D320" s="141"/>
    </row>
    <row r="321" spans="4:4">
      <c r="D321" s="141"/>
    </row>
    <row r="322" spans="4:4">
      <c r="D322" s="141"/>
    </row>
    <row r="323" spans="4:4">
      <c r="D323" s="141"/>
    </row>
    <row r="324" spans="4:4">
      <c r="D324" s="141"/>
    </row>
    <row r="325" spans="4:4">
      <c r="D325" s="141"/>
    </row>
    <row r="326" spans="4:4">
      <c r="D326" s="141"/>
    </row>
    <row r="327" spans="4:4">
      <c r="D327" s="141"/>
    </row>
    <row r="328" spans="4:4">
      <c r="D328" s="141"/>
    </row>
    <row r="329" spans="4:4">
      <c r="D329" s="141"/>
    </row>
    <row r="330" spans="4:4">
      <c r="D330" s="141"/>
    </row>
    <row r="331" spans="4:4">
      <c r="D331" s="141"/>
    </row>
    <row r="332" spans="4:4">
      <c r="D332" s="141"/>
    </row>
    <row r="333" spans="4:4">
      <c r="D333" s="141"/>
    </row>
    <row r="334" spans="4:4">
      <c r="D334" s="141"/>
    </row>
    <row r="335" spans="4:4">
      <c r="D335" s="141"/>
    </row>
    <row r="336" spans="4:4">
      <c r="D336" s="141"/>
    </row>
    <row r="337" spans="4:4">
      <c r="D337" s="141"/>
    </row>
    <row r="338" spans="4:4">
      <c r="D338" s="141"/>
    </row>
    <row r="339" spans="4:4">
      <c r="D339" s="141"/>
    </row>
    <row r="340" spans="4:4">
      <c r="D340" s="141"/>
    </row>
    <row r="341" spans="4:4">
      <c r="D341" s="141"/>
    </row>
    <row r="342" spans="4:4">
      <c r="D342" s="141"/>
    </row>
    <row r="343" spans="4:4">
      <c r="D343" s="141"/>
    </row>
    <row r="344" spans="4:4">
      <c r="D344" s="141"/>
    </row>
    <row r="345" spans="4:4">
      <c r="D345" s="141"/>
    </row>
    <row r="346" spans="4:4">
      <c r="D346" s="141"/>
    </row>
    <row r="347" spans="4:4">
      <c r="D347" s="141"/>
    </row>
    <row r="348" spans="4:4">
      <c r="D348" s="141"/>
    </row>
    <row r="349" spans="4:4">
      <c r="D349" s="141"/>
    </row>
    <row r="350" spans="4:4">
      <c r="D350" s="141"/>
    </row>
    <row r="351" spans="4:4">
      <c r="D351" s="141"/>
    </row>
    <row r="352" spans="4:4">
      <c r="D352" s="141"/>
    </row>
    <row r="353" spans="4:4">
      <c r="D353" s="141"/>
    </row>
    <row r="354" spans="4:4">
      <c r="D354" s="141"/>
    </row>
    <row r="355" spans="4:4">
      <c r="D355" s="141"/>
    </row>
    <row r="356" spans="4:4">
      <c r="D356" s="141"/>
    </row>
    <row r="357" spans="4:4">
      <c r="D357" s="141"/>
    </row>
    <row r="358" spans="4:4">
      <c r="D358" s="141"/>
    </row>
    <row r="359" spans="4:4">
      <c r="D359" s="141"/>
    </row>
    <row r="360" spans="4:4">
      <c r="D360" s="141"/>
    </row>
    <row r="361" spans="4:4">
      <c r="D361" s="141"/>
    </row>
    <row r="362" spans="4:4">
      <c r="D362" s="141"/>
    </row>
    <row r="363" spans="4:4">
      <c r="D363" s="141"/>
    </row>
    <row r="364" spans="4:4">
      <c r="D364" s="141"/>
    </row>
    <row r="365" spans="4:4">
      <c r="D365" s="141"/>
    </row>
    <row r="366" spans="4:4">
      <c r="D366" s="141"/>
    </row>
    <row r="367" spans="4:4">
      <c r="D367" s="141"/>
    </row>
    <row r="368" spans="4:4">
      <c r="D368" s="141"/>
    </row>
    <row r="369" spans="4:4">
      <c r="D369" s="141"/>
    </row>
    <row r="370" spans="4:4">
      <c r="D370" s="141"/>
    </row>
    <row r="371" spans="4:4">
      <c r="D371" s="141"/>
    </row>
    <row r="372" spans="4:4">
      <c r="D372" s="141"/>
    </row>
    <row r="373" spans="4:4">
      <c r="D373" s="141"/>
    </row>
    <row r="374" spans="4:4">
      <c r="D374" s="141"/>
    </row>
    <row r="375" spans="4:4">
      <c r="D375" s="141"/>
    </row>
    <row r="376" spans="4:4">
      <c r="D376" s="141"/>
    </row>
    <row r="377" spans="4:4">
      <c r="D377" s="141"/>
    </row>
    <row r="378" spans="4:4">
      <c r="D378" s="141"/>
    </row>
    <row r="379" spans="4:4">
      <c r="D379" s="141"/>
    </row>
    <row r="380" spans="4:4">
      <c r="D380" s="141"/>
    </row>
    <row r="381" spans="4:4">
      <c r="D381" s="141"/>
    </row>
    <row r="382" spans="4:4">
      <c r="D382" s="141"/>
    </row>
    <row r="383" spans="4:4">
      <c r="D383" s="141"/>
    </row>
    <row r="384" spans="4:4">
      <c r="D384" s="141"/>
    </row>
    <row r="385" spans="4:4">
      <c r="D385" s="141"/>
    </row>
    <row r="386" spans="4:4">
      <c r="D386" s="141"/>
    </row>
    <row r="387" spans="4:4">
      <c r="D387" s="141"/>
    </row>
    <row r="388" spans="4:4">
      <c r="D388" s="141"/>
    </row>
    <row r="389" spans="4:4">
      <c r="D389" s="141"/>
    </row>
    <row r="390" spans="4:4">
      <c r="D390" s="141"/>
    </row>
    <row r="391" spans="4:4">
      <c r="D391" s="141"/>
    </row>
    <row r="392" spans="4:4">
      <c r="D392" s="141"/>
    </row>
    <row r="393" spans="4:4">
      <c r="D393" s="141"/>
    </row>
    <row r="394" spans="4:4">
      <c r="D394" s="141"/>
    </row>
    <row r="395" spans="4:4">
      <c r="D395" s="141"/>
    </row>
    <row r="396" spans="4:4">
      <c r="D396" s="141"/>
    </row>
    <row r="397" spans="4:4">
      <c r="D397" s="141"/>
    </row>
    <row r="398" spans="4:4">
      <c r="D398" s="141"/>
    </row>
    <row r="399" spans="4:4">
      <c r="D399" s="141"/>
    </row>
    <row r="400" spans="4:4">
      <c r="D400" s="141"/>
    </row>
    <row r="401" spans="4:4">
      <c r="D401" s="141"/>
    </row>
    <row r="402" spans="4:4">
      <c r="D402" s="141"/>
    </row>
    <row r="403" spans="4:4">
      <c r="D403" s="141"/>
    </row>
    <row r="404" spans="4:4">
      <c r="D404" s="141"/>
    </row>
    <row r="405" spans="4:4">
      <c r="D405" s="141"/>
    </row>
    <row r="406" spans="4:4">
      <c r="D406" s="141"/>
    </row>
    <row r="407" spans="4:4">
      <c r="D407" s="141"/>
    </row>
    <row r="408" spans="4:4">
      <c r="D408" s="141"/>
    </row>
    <row r="409" spans="4:4">
      <c r="D409" s="141"/>
    </row>
    <row r="410" spans="4:4">
      <c r="D410" s="141"/>
    </row>
    <row r="411" spans="4:4">
      <c r="D411" s="141"/>
    </row>
    <row r="412" spans="4:4">
      <c r="D412" s="141"/>
    </row>
    <row r="413" spans="4:4">
      <c r="D413" s="141"/>
    </row>
    <row r="414" spans="4:4">
      <c r="D414" s="141"/>
    </row>
    <row r="415" spans="4:4">
      <c r="D415" s="141"/>
    </row>
    <row r="416" spans="4:4">
      <c r="D416" s="141"/>
    </row>
    <row r="417" spans="4:4">
      <c r="D417" s="141"/>
    </row>
    <row r="418" spans="4:4">
      <c r="D418" s="141"/>
    </row>
    <row r="419" spans="4:4">
      <c r="D419" s="141"/>
    </row>
    <row r="420" spans="4:4">
      <c r="D420" s="141"/>
    </row>
    <row r="421" spans="4:4">
      <c r="D421" s="141"/>
    </row>
    <row r="422" spans="4:4">
      <c r="D422" s="141"/>
    </row>
    <row r="423" spans="4:4">
      <c r="D423" s="141"/>
    </row>
    <row r="424" spans="4:4">
      <c r="D424" s="141"/>
    </row>
    <row r="425" spans="4:4">
      <c r="D425" s="141"/>
    </row>
    <row r="426" spans="4:4">
      <c r="D426" s="141"/>
    </row>
    <row r="427" spans="4:4">
      <c r="D427" s="141"/>
    </row>
    <row r="428" spans="4:4">
      <c r="D428" s="141"/>
    </row>
    <row r="429" spans="4:4">
      <c r="D429" s="141"/>
    </row>
    <row r="430" spans="4:4">
      <c r="D430" s="141"/>
    </row>
    <row r="431" spans="4:4">
      <c r="D431" s="141"/>
    </row>
    <row r="432" spans="4:4">
      <c r="D432" s="141"/>
    </row>
    <row r="433" spans="4:4">
      <c r="D433" s="141"/>
    </row>
    <row r="434" spans="4:4">
      <c r="D434" s="141"/>
    </row>
    <row r="435" spans="4:4">
      <c r="D435" s="141"/>
    </row>
    <row r="436" spans="4:4">
      <c r="D436" s="141"/>
    </row>
    <row r="437" spans="4:4">
      <c r="D437" s="141"/>
    </row>
    <row r="438" spans="4:4">
      <c r="D438" s="141"/>
    </row>
    <row r="439" spans="4:4">
      <c r="D439" s="141"/>
    </row>
    <row r="440" spans="4:4">
      <c r="D440" s="141"/>
    </row>
    <row r="441" spans="4:4">
      <c r="D441" s="141"/>
    </row>
    <row r="442" spans="4:4">
      <c r="D442" s="141"/>
    </row>
    <row r="443" spans="4:4">
      <c r="D443" s="141"/>
    </row>
    <row r="444" spans="4:4">
      <c r="D444" s="141"/>
    </row>
    <row r="445" spans="4:4">
      <c r="D445" s="141"/>
    </row>
    <row r="446" spans="4:4">
      <c r="D446" s="141"/>
    </row>
    <row r="447" spans="4:4">
      <c r="D447" s="141"/>
    </row>
    <row r="448" spans="4:4">
      <c r="D448" s="141"/>
    </row>
    <row r="449" spans="4:4">
      <c r="D449" s="141"/>
    </row>
    <row r="450" spans="4:4">
      <c r="D450" s="141"/>
    </row>
    <row r="451" spans="4:4">
      <c r="D451" s="141"/>
    </row>
    <row r="452" spans="4:4">
      <c r="D452" s="141"/>
    </row>
    <row r="453" spans="4:4">
      <c r="D453" s="141"/>
    </row>
    <row r="454" spans="4:4">
      <c r="D454" s="141"/>
    </row>
    <row r="455" spans="4:4">
      <c r="D455" s="141"/>
    </row>
    <row r="456" spans="4:4">
      <c r="D456" s="141"/>
    </row>
    <row r="457" spans="4:4">
      <c r="D457" s="141"/>
    </row>
    <row r="458" spans="4:4">
      <c r="D458" s="141"/>
    </row>
    <row r="459" spans="4:4">
      <c r="D459" s="141"/>
    </row>
    <row r="460" spans="4:4">
      <c r="D460" s="141"/>
    </row>
    <row r="461" spans="4:4">
      <c r="D461" s="141"/>
    </row>
    <row r="462" spans="4:4">
      <c r="D462" s="141"/>
    </row>
    <row r="463" spans="4:4">
      <c r="D463" s="141"/>
    </row>
    <row r="464" spans="4:4">
      <c r="D464" s="141"/>
    </row>
    <row r="465" spans="4:4">
      <c r="D465" s="141"/>
    </row>
    <row r="466" spans="4:4">
      <c r="D466" s="141"/>
    </row>
    <row r="467" spans="4:4">
      <c r="D467" s="141"/>
    </row>
    <row r="468" spans="4:4">
      <c r="D468" s="141"/>
    </row>
    <row r="469" spans="4:4">
      <c r="D469" s="141"/>
    </row>
    <row r="470" spans="4:4">
      <c r="D470" s="141"/>
    </row>
    <row r="471" spans="4:4">
      <c r="D471" s="141"/>
    </row>
    <row r="472" spans="4:4">
      <c r="D472" s="141"/>
    </row>
    <row r="473" spans="4:4">
      <c r="D473" s="141"/>
    </row>
    <row r="474" spans="4:4">
      <c r="D474" s="141"/>
    </row>
    <row r="475" spans="4:4">
      <c r="D475" s="141"/>
    </row>
    <row r="476" spans="4:4">
      <c r="D476" s="141"/>
    </row>
    <row r="477" spans="4:4">
      <c r="D477" s="141"/>
    </row>
    <row r="478" spans="4:4">
      <c r="D478" s="141"/>
    </row>
    <row r="479" spans="4:4">
      <c r="D479" s="141"/>
    </row>
    <row r="480" spans="4:4">
      <c r="D480" s="141"/>
    </row>
    <row r="481" spans="4:4">
      <c r="D481" s="141"/>
    </row>
    <row r="482" spans="4:4">
      <c r="D482" s="141"/>
    </row>
    <row r="483" spans="4:4">
      <c r="D483" s="141"/>
    </row>
    <row r="484" spans="4:4">
      <c r="D484" s="141"/>
    </row>
    <row r="485" spans="4:4">
      <c r="D485" s="141"/>
    </row>
    <row r="486" spans="4:4">
      <c r="D486" s="141"/>
    </row>
    <row r="487" spans="4:4">
      <c r="D487" s="141"/>
    </row>
    <row r="488" spans="4:4">
      <c r="D488" s="141"/>
    </row>
    <row r="489" spans="4:4">
      <c r="D489" s="141"/>
    </row>
    <row r="490" spans="4:4">
      <c r="D490" s="141"/>
    </row>
    <row r="491" spans="4:4">
      <c r="D491" s="141"/>
    </row>
    <row r="492" spans="4:4">
      <c r="D492" s="141"/>
    </row>
    <row r="493" spans="4:4">
      <c r="D493" s="141"/>
    </row>
    <row r="494" spans="4:4">
      <c r="D494" s="141"/>
    </row>
    <row r="495" spans="4:4">
      <c r="D495" s="141"/>
    </row>
    <row r="496" spans="4:4">
      <c r="D496" s="141"/>
    </row>
    <row r="497" spans="4:4">
      <c r="D497" s="141"/>
    </row>
    <row r="498" spans="4:4">
      <c r="D498" s="141"/>
    </row>
    <row r="499" spans="4:4">
      <c r="D499" s="141"/>
    </row>
    <row r="500" spans="4:4">
      <c r="D500" s="141"/>
    </row>
    <row r="501" spans="4:4">
      <c r="D501" s="141"/>
    </row>
    <row r="502" spans="4:4">
      <c r="D502" s="141"/>
    </row>
    <row r="503" spans="4:4">
      <c r="D503" s="141"/>
    </row>
    <row r="504" spans="4:4">
      <c r="D504" s="141"/>
    </row>
    <row r="505" spans="4:4">
      <c r="D505" s="141"/>
    </row>
    <row r="506" spans="4:4">
      <c r="D506" s="141"/>
    </row>
    <row r="507" spans="4:4">
      <c r="D507" s="141"/>
    </row>
    <row r="508" spans="4:4">
      <c r="D508" s="141"/>
    </row>
    <row r="509" spans="4:4">
      <c r="D509" s="141"/>
    </row>
    <row r="510" spans="4:4">
      <c r="D510" s="141"/>
    </row>
    <row r="511" spans="4:4">
      <c r="D511" s="141"/>
    </row>
    <row r="512" spans="4:4">
      <c r="D512" s="141"/>
    </row>
    <row r="513" spans="4:4">
      <c r="D513" s="141"/>
    </row>
    <row r="514" spans="4:4">
      <c r="D514" s="141"/>
    </row>
    <row r="515" spans="4:4">
      <c r="D515" s="141"/>
    </row>
    <row r="516" spans="4:4">
      <c r="D516" s="141"/>
    </row>
    <row r="517" spans="4:4">
      <c r="D517" s="141"/>
    </row>
    <row r="518" spans="4:4">
      <c r="D518" s="141"/>
    </row>
    <row r="519" spans="4:4">
      <c r="D519" s="141"/>
    </row>
    <row r="520" spans="4:4">
      <c r="D520" s="141"/>
    </row>
    <row r="521" spans="4:4">
      <c r="D521" s="141"/>
    </row>
    <row r="522" spans="4:4">
      <c r="D522" s="141"/>
    </row>
    <row r="523" spans="4:4">
      <c r="D523" s="141"/>
    </row>
    <row r="524" spans="4:4">
      <c r="D524" s="141"/>
    </row>
    <row r="525" spans="4:4">
      <c r="D525" s="141"/>
    </row>
    <row r="526" spans="4:4">
      <c r="D526" s="141"/>
    </row>
    <row r="527" spans="4:4">
      <c r="D527" s="141"/>
    </row>
    <row r="528" spans="4:4">
      <c r="D528" s="141"/>
    </row>
    <row r="529" spans="4:4">
      <c r="D529" s="141"/>
    </row>
    <row r="530" spans="4:4">
      <c r="D530" s="141"/>
    </row>
    <row r="531" spans="4:4">
      <c r="D531" s="141"/>
    </row>
    <row r="532" spans="4:4">
      <c r="D532" s="141"/>
    </row>
    <row r="533" spans="4:4">
      <c r="D533" s="141"/>
    </row>
    <row r="534" spans="4:4">
      <c r="D534" s="141"/>
    </row>
    <row r="535" spans="4:4">
      <c r="D535" s="141"/>
    </row>
    <row r="536" spans="4:4">
      <c r="D536" s="141"/>
    </row>
    <row r="537" spans="4:4">
      <c r="D537" s="141"/>
    </row>
    <row r="538" spans="4:4">
      <c r="D538" s="141"/>
    </row>
    <row r="539" spans="4:4">
      <c r="D539" s="141"/>
    </row>
    <row r="540" spans="4:4">
      <c r="D540" s="141"/>
    </row>
    <row r="541" spans="4:4">
      <c r="D541" s="141"/>
    </row>
    <row r="542" spans="4:4">
      <c r="D542" s="141"/>
    </row>
    <row r="543" spans="4:4">
      <c r="D543" s="141"/>
    </row>
    <row r="544" spans="4:4">
      <c r="D544" s="141"/>
    </row>
    <row r="545" spans="4:4">
      <c r="D545" s="141"/>
    </row>
    <row r="546" spans="4:4">
      <c r="D546" s="141"/>
    </row>
    <row r="547" spans="4:4">
      <c r="D547" s="141"/>
    </row>
    <row r="548" spans="4:4">
      <c r="D548" s="141"/>
    </row>
    <row r="549" spans="4:4">
      <c r="D549" s="141"/>
    </row>
    <row r="550" spans="4:4">
      <c r="D550" s="141"/>
    </row>
    <row r="551" spans="4:4">
      <c r="D551" s="141"/>
    </row>
    <row r="552" spans="4:4">
      <c r="D552" s="141"/>
    </row>
    <row r="553" spans="4:4">
      <c r="D553" s="141"/>
    </row>
    <row r="554" spans="4:4">
      <c r="D554" s="141"/>
    </row>
    <row r="555" spans="4:4">
      <c r="D555" s="141"/>
    </row>
    <row r="556" spans="4:4">
      <c r="D556" s="141"/>
    </row>
    <row r="557" spans="4:4">
      <c r="D557" s="141"/>
    </row>
    <row r="558" spans="4:4">
      <c r="D558" s="141"/>
    </row>
    <row r="559" spans="4:4">
      <c r="D559" s="141"/>
    </row>
    <row r="560" spans="4:4">
      <c r="D560" s="141"/>
    </row>
    <row r="561" spans="4:4">
      <c r="D561" s="141"/>
    </row>
    <row r="562" spans="4:4">
      <c r="D562" s="141"/>
    </row>
    <row r="563" spans="4:4">
      <c r="D563" s="141"/>
    </row>
    <row r="564" spans="4:4">
      <c r="D564" s="141"/>
    </row>
    <row r="565" spans="4:4">
      <c r="D565" s="141"/>
    </row>
    <row r="566" spans="4:4">
      <c r="D566" s="141"/>
    </row>
    <row r="567" spans="4:4">
      <c r="D567" s="141"/>
    </row>
    <row r="568" spans="4:4">
      <c r="D568" s="141"/>
    </row>
    <row r="569" spans="4:4">
      <c r="D569" s="141"/>
    </row>
    <row r="570" spans="4:4">
      <c r="D570" s="141"/>
    </row>
    <row r="571" spans="4:4">
      <c r="D571" s="141"/>
    </row>
    <row r="572" spans="4:4">
      <c r="D572" s="141"/>
    </row>
    <row r="573" spans="4:4">
      <c r="D573" s="141"/>
    </row>
    <row r="574" spans="4:4">
      <c r="D574" s="141"/>
    </row>
    <row r="575" spans="4:4">
      <c r="D575" s="141"/>
    </row>
    <row r="576" spans="4:4">
      <c r="D576" s="141"/>
    </row>
    <row r="577" spans="4:4">
      <c r="D577" s="141"/>
    </row>
    <row r="578" spans="4:4">
      <c r="D578" s="141"/>
    </row>
    <row r="579" spans="4:4">
      <c r="D579" s="141"/>
    </row>
    <row r="580" spans="4:4">
      <c r="D580" s="141"/>
    </row>
    <row r="581" spans="4:4">
      <c r="D581" s="141"/>
    </row>
    <row r="582" spans="4:4">
      <c r="D582" s="141"/>
    </row>
    <row r="583" spans="4:4">
      <c r="D583" s="141"/>
    </row>
    <row r="584" spans="4:4">
      <c r="D584" s="141"/>
    </row>
    <row r="585" spans="4:4">
      <c r="D585" s="141"/>
    </row>
    <row r="586" spans="4:4">
      <c r="D586" s="141"/>
    </row>
    <row r="587" spans="4:4">
      <c r="D587" s="141"/>
    </row>
    <row r="588" spans="4:4">
      <c r="D588" s="141"/>
    </row>
    <row r="589" spans="4:4">
      <c r="D589" s="141"/>
    </row>
    <row r="590" spans="4:4">
      <c r="D590" s="141"/>
    </row>
    <row r="591" spans="4:4">
      <c r="D591" s="141"/>
    </row>
    <row r="592" spans="4:4">
      <c r="D592" s="141"/>
    </row>
    <row r="593" spans="4:4">
      <c r="D593" s="141"/>
    </row>
    <row r="594" spans="4:4">
      <c r="D594" s="141"/>
    </row>
    <row r="595" spans="4:4">
      <c r="D595" s="141"/>
    </row>
    <row r="596" spans="4:4">
      <c r="D596" s="141"/>
    </row>
    <row r="597" spans="4:4">
      <c r="D597" s="141"/>
    </row>
    <row r="598" spans="4:4">
      <c r="D598" s="141"/>
    </row>
    <row r="599" spans="4:4">
      <c r="D599" s="141"/>
    </row>
    <row r="600" spans="4:4">
      <c r="D600" s="141"/>
    </row>
    <row r="601" spans="4:4">
      <c r="D601" s="141"/>
    </row>
    <row r="602" spans="4:4">
      <c r="D602" s="141"/>
    </row>
    <row r="603" spans="4:4">
      <c r="D603" s="141"/>
    </row>
    <row r="604" spans="4:4">
      <c r="D604" s="141"/>
    </row>
    <row r="605" spans="4:4">
      <c r="D605" s="141"/>
    </row>
    <row r="606" spans="4:4">
      <c r="D606" s="141"/>
    </row>
    <row r="607" spans="4:4">
      <c r="D607" s="141"/>
    </row>
    <row r="608" spans="4:4">
      <c r="D608" s="141"/>
    </row>
    <row r="609" spans="4:4">
      <c r="D609" s="141"/>
    </row>
    <row r="610" spans="4:4">
      <c r="D610" s="141"/>
    </row>
    <row r="611" spans="4:4">
      <c r="D611" s="141"/>
    </row>
    <row r="612" spans="4:4">
      <c r="D612" s="141"/>
    </row>
    <row r="613" spans="4:4">
      <c r="D613" s="141"/>
    </row>
    <row r="614" spans="4:4">
      <c r="D614" s="141"/>
    </row>
    <row r="615" spans="4:4">
      <c r="D615" s="141"/>
    </row>
    <row r="616" spans="4:4">
      <c r="D616" s="141"/>
    </row>
    <row r="617" spans="4:4">
      <c r="D617" s="141"/>
    </row>
    <row r="618" spans="4:4">
      <c r="D618" s="141"/>
    </row>
    <row r="619" spans="4:4">
      <c r="D619" s="141"/>
    </row>
    <row r="620" spans="4:4">
      <c r="D620" s="141"/>
    </row>
    <row r="621" spans="4:4">
      <c r="D621" s="141"/>
    </row>
    <row r="622" spans="4:4">
      <c r="D622" s="141"/>
    </row>
    <row r="623" spans="4:4">
      <c r="D623" s="141"/>
    </row>
    <row r="624" spans="4:4">
      <c r="D624" s="141"/>
    </row>
    <row r="625" spans="4:4">
      <c r="D625" s="141"/>
    </row>
    <row r="626" spans="4:4">
      <c r="D626" s="141"/>
    </row>
    <row r="627" spans="4:4">
      <c r="D627" s="141"/>
    </row>
    <row r="628" spans="4:4">
      <c r="D628" s="141"/>
    </row>
    <row r="629" spans="4:4">
      <c r="D629" s="141"/>
    </row>
    <row r="630" spans="4:4">
      <c r="D630" s="141"/>
    </row>
    <row r="631" spans="4:4">
      <c r="D631" s="141"/>
    </row>
    <row r="632" spans="4:4">
      <c r="D632" s="141"/>
    </row>
    <row r="633" spans="4:4">
      <c r="D633" s="141"/>
    </row>
    <row r="634" spans="4:4">
      <c r="D634" s="141"/>
    </row>
    <row r="635" spans="4:4">
      <c r="D635" s="141"/>
    </row>
    <row r="636" spans="4:4">
      <c r="D636" s="141"/>
    </row>
    <row r="637" spans="4:4">
      <c r="D637" s="141"/>
    </row>
    <row r="638" spans="4:4">
      <c r="D638" s="141"/>
    </row>
    <row r="639" spans="4:4">
      <c r="D639" s="141"/>
    </row>
    <row r="640" spans="4:4">
      <c r="D640" s="141"/>
    </row>
    <row r="641" spans="4:4">
      <c r="D641" s="141"/>
    </row>
    <row r="642" spans="4:4">
      <c r="D642" s="141"/>
    </row>
    <row r="643" spans="4:4">
      <c r="D643" s="141"/>
    </row>
    <row r="644" spans="4:4">
      <c r="D644" s="141"/>
    </row>
    <row r="645" spans="4:4">
      <c r="D645" s="141"/>
    </row>
    <row r="646" spans="4:4">
      <c r="D646" s="141"/>
    </row>
    <row r="647" spans="4:4">
      <c r="D647" s="141"/>
    </row>
    <row r="648" spans="4:4">
      <c r="D648" s="141"/>
    </row>
    <row r="649" spans="4:4">
      <c r="D649" s="141"/>
    </row>
    <row r="650" spans="4:4">
      <c r="D650" s="141"/>
    </row>
    <row r="651" spans="4:4">
      <c r="D651" s="141"/>
    </row>
    <row r="652" spans="4:4">
      <c r="D652" s="141"/>
    </row>
    <row r="653" spans="4:4">
      <c r="D653" s="141"/>
    </row>
    <row r="654" spans="4:4">
      <c r="D654" s="141"/>
    </row>
    <row r="655" spans="4:4">
      <c r="D655" s="141"/>
    </row>
    <row r="656" spans="4:4">
      <c r="D656" s="141"/>
    </row>
    <row r="657" spans="4:4">
      <c r="D657" s="141"/>
    </row>
    <row r="658" spans="4:4">
      <c r="D658" s="141"/>
    </row>
    <row r="659" spans="4:4">
      <c r="D659" s="141"/>
    </row>
    <row r="660" spans="4:4">
      <c r="D660" s="141"/>
    </row>
    <row r="661" spans="4:4">
      <c r="D661" s="141"/>
    </row>
    <row r="662" spans="4:4">
      <c r="D662" s="141"/>
    </row>
    <row r="663" spans="4:4">
      <c r="D663" s="141"/>
    </row>
    <row r="664" spans="4:4">
      <c r="D664" s="141"/>
    </row>
    <row r="665" spans="4:4">
      <c r="D665" s="141"/>
    </row>
    <row r="666" spans="4:4">
      <c r="D666" s="141"/>
    </row>
    <row r="667" spans="4:4">
      <c r="D667" s="141"/>
    </row>
    <row r="668" spans="4:4">
      <c r="D668" s="141"/>
    </row>
    <row r="669" spans="4:4">
      <c r="D669" s="141"/>
    </row>
    <row r="670" spans="4:4">
      <c r="D670" s="141"/>
    </row>
    <row r="671" spans="4:4">
      <c r="D671" s="141"/>
    </row>
    <row r="672" spans="4:4">
      <c r="D672" s="141"/>
    </row>
    <row r="673" spans="4:4">
      <c r="D673" s="141"/>
    </row>
    <row r="674" spans="4:4">
      <c r="D674" s="141"/>
    </row>
    <row r="675" spans="4:4">
      <c r="D675" s="141"/>
    </row>
    <row r="676" spans="4:4">
      <c r="D676" s="141"/>
    </row>
    <row r="677" spans="4:4">
      <c r="D677" s="141"/>
    </row>
    <row r="678" spans="4:4">
      <c r="D678" s="141"/>
    </row>
    <row r="679" spans="4:4">
      <c r="D679" s="141"/>
    </row>
    <row r="680" spans="4:4">
      <c r="D680" s="141"/>
    </row>
    <row r="681" spans="4:4">
      <c r="D681" s="141"/>
    </row>
    <row r="682" spans="4:4">
      <c r="D682" s="141"/>
    </row>
    <row r="683" spans="4:4">
      <c r="D683" s="141"/>
    </row>
    <row r="684" spans="4:4">
      <c r="D684" s="141"/>
    </row>
    <row r="685" spans="4:4">
      <c r="D685" s="141"/>
    </row>
    <row r="686" spans="4:4">
      <c r="D686" s="141"/>
    </row>
    <row r="687" spans="4:4">
      <c r="D687" s="141"/>
    </row>
    <row r="688" spans="4:4">
      <c r="D688" s="141"/>
    </row>
    <row r="689" spans="4:4">
      <c r="D689" s="141"/>
    </row>
    <row r="690" spans="4:4">
      <c r="D690" s="141"/>
    </row>
    <row r="691" spans="4:4">
      <c r="D691" s="141"/>
    </row>
    <row r="692" spans="4:4">
      <c r="D692" s="141"/>
    </row>
    <row r="693" spans="4:4">
      <c r="D693" s="141"/>
    </row>
    <row r="694" spans="4:4">
      <c r="D694" s="141"/>
    </row>
    <row r="695" spans="4:4">
      <c r="D695" s="141"/>
    </row>
    <row r="696" spans="4:4">
      <c r="D696" s="141"/>
    </row>
    <row r="697" spans="4:4">
      <c r="D697" s="141"/>
    </row>
    <row r="698" spans="4:4">
      <c r="D698" s="141"/>
    </row>
    <row r="699" spans="4:4">
      <c r="D699" s="141"/>
    </row>
    <row r="700" spans="4:4">
      <c r="D700" s="141"/>
    </row>
    <row r="701" spans="4:4">
      <c r="D701" s="141"/>
    </row>
    <row r="702" spans="4:4">
      <c r="D702" s="141"/>
    </row>
    <row r="703" spans="4:4">
      <c r="D703" s="141"/>
    </row>
    <row r="704" spans="4:4">
      <c r="D704" s="141"/>
    </row>
    <row r="705" spans="4:4">
      <c r="D705" s="141"/>
    </row>
    <row r="706" spans="4:4">
      <c r="D706" s="141"/>
    </row>
    <row r="707" spans="4:4">
      <c r="D707" s="141"/>
    </row>
    <row r="708" spans="4:4">
      <c r="D708" s="141"/>
    </row>
    <row r="709" spans="4:4">
      <c r="D709" s="141"/>
    </row>
    <row r="710" spans="4:4">
      <c r="D710" s="141"/>
    </row>
    <row r="711" spans="4:4">
      <c r="D711" s="141"/>
    </row>
    <row r="712" spans="4:4">
      <c r="D712" s="141"/>
    </row>
    <row r="713" spans="4:4">
      <c r="D713" s="141"/>
    </row>
    <row r="714" spans="4:4">
      <c r="D714" s="141"/>
    </row>
    <row r="715" spans="4:4">
      <c r="D715" s="141"/>
    </row>
    <row r="716" spans="4:4">
      <c r="D716" s="141"/>
    </row>
    <row r="717" spans="4:4">
      <c r="D717" s="141"/>
    </row>
    <row r="718" spans="4:4">
      <c r="D718" s="141"/>
    </row>
    <row r="719" spans="4:4">
      <c r="D719" s="141"/>
    </row>
    <row r="720" spans="4:4">
      <c r="D720" s="141"/>
    </row>
    <row r="721" spans="4:4">
      <c r="D721" s="141"/>
    </row>
    <row r="722" spans="4:4">
      <c r="D722" s="141"/>
    </row>
    <row r="723" spans="4:4">
      <c r="D723" s="141"/>
    </row>
    <row r="724" spans="4:4">
      <c r="D724" s="141"/>
    </row>
    <row r="725" spans="4:4">
      <c r="D725" s="141"/>
    </row>
    <row r="726" spans="4:4">
      <c r="D726" s="141"/>
    </row>
    <row r="727" spans="4:4">
      <c r="D727" s="141"/>
    </row>
    <row r="728" spans="4:4">
      <c r="D728" s="141"/>
    </row>
    <row r="729" spans="4:4">
      <c r="D729" s="141"/>
    </row>
    <row r="730" spans="4:4">
      <c r="D730" s="141"/>
    </row>
    <row r="731" spans="4:4">
      <c r="D731" s="141"/>
    </row>
    <row r="732" spans="4:4">
      <c r="D732" s="141"/>
    </row>
    <row r="733" spans="4:4">
      <c r="D733" s="141"/>
    </row>
    <row r="734" spans="4:4">
      <c r="D734" s="141"/>
    </row>
    <row r="735" spans="4:4">
      <c r="D735" s="141"/>
    </row>
    <row r="736" spans="4:4">
      <c r="D736" s="141"/>
    </row>
    <row r="737" spans="4:4">
      <c r="D737" s="141"/>
    </row>
    <row r="738" spans="4:4">
      <c r="D738" s="141"/>
    </row>
    <row r="739" spans="4:4">
      <c r="D739" s="141"/>
    </row>
    <row r="740" spans="4:4">
      <c r="D740" s="141"/>
    </row>
    <row r="741" spans="4:4">
      <c r="D741" s="141"/>
    </row>
    <row r="742" spans="4:4">
      <c r="D742" s="141"/>
    </row>
    <row r="743" spans="4:4">
      <c r="D743" s="141"/>
    </row>
    <row r="744" spans="4:4">
      <c r="D744" s="141"/>
    </row>
    <row r="745" spans="4:4">
      <c r="D745" s="141"/>
    </row>
    <row r="746" spans="4:4">
      <c r="D746" s="141"/>
    </row>
    <row r="747" spans="4:4">
      <c r="D747" s="141"/>
    </row>
    <row r="748" spans="4:4">
      <c r="D748" s="141"/>
    </row>
    <row r="749" spans="4:4">
      <c r="D749" s="141"/>
    </row>
    <row r="750" spans="4:4">
      <c r="D750" s="141"/>
    </row>
    <row r="751" spans="4:4">
      <c r="D751" s="141"/>
    </row>
    <row r="752" spans="4:4">
      <c r="D752" s="141"/>
    </row>
    <row r="753" spans="4:4">
      <c r="D753" s="141"/>
    </row>
    <row r="754" spans="4:4">
      <c r="D754" s="141"/>
    </row>
    <row r="755" spans="4:4">
      <c r="D755" s="141"/>
    </row>
    <row r="756" spans="4:4">
      <c r="D756" s="141"/>
    </row>
    <row r="757" spans="4:4">
      <c r="D757" s="141"/>
    </row>
    <row r="758" spans="4:4">
      <c r="D758" s="141"/>
    </row>
    <row r="759" spans="4:4">
      <c r="D759" s="141"/>
    </row>
    <row r="760" spans="4:4">
      <c r="D760" s="141"/>
    </row>
    <row r="761" spans="4:4">
      <c r="D761" s="141"/>
    </row>
    <row r="762" spans="4:4">
      <c r="D762" s="141"/>
    </row>
    <row r="763" spans="4:4">
      <c r="D763" s="141"/>
    </row>
    <row r="764" spans="4:4">
      <c r="D764" s="141"/>
    </row>
    <row r="765" spans="4:4">
      <c r="D765" s="141"/>
    </row>
    <row r="766" spans="4:4">
      <c r="D766" s="141"/>
    </row>
    <row r="767" spans="4:4">
      <c r="D767" s="141"/>
    </row>
    <row r="768" spans="4:4">
      <c r="D768" s="141"/>
    </row>
    <row r="769" spans="4:4">
      <c r="D769" s="141"/>
    </row>
    <row r="770" spans="4:4">
      <c r="D770" s="141"/>
    </row>
    <row r="771" spans="4:4">
      <c r="D771" s="141"/>
    </row>
    <row r="772" spans="4:4">
      <c r="D772" s="141"/>
    </row>
    <row r="773" spans="4:4">
      <c r="D773" s="141"/>
    </row>
    <row r="774" spans="4:4">
      <c r="D774" s="141"/>
    </row>
    <row r="775" spans="4:4">
      <c r="D775" s="141"/>
    </row>
    <row r="776" spans="4:4">
      <c r="D776" s="141"/>
    </row>
    <row r="777" spans="4:4">
      <c r="D777" s="141"/>
    </row>
    <row r="778" spans="4:4">
      <c r="D778" s="141"/>
    </row>
    <row r="779" spans="4:4">
      <c r="D779" s="141"/>
    </row>
    <row r="780" spans="4:4">
      <c r="D780" s="141"/>
    </row>
    <row r="781" spans="4:4">
      <c r="D781" s="141"/>
    </row>
    <row r="782" spans="4:4">
      <c r="D782" s="141"/>
    </row>
    <row r="783" spans="4:4">
      <c r="D783" s="141"/>
    </row>
    <row r="784" spans="4:4">
      <c r="D784" s="141"/>
    </row>
    <row r="785" spans="4:4">
      <c r="D785" s="141"/>
    </row>
    <row r="786" spans="4:4">
      <c r="D786" s="141"/>
    </row>
    <row r="787" spans="4:4">
      <c r="D787" s="141"/>
    </row>
    <row r="788" spans="4:4">
      <c r="D788" s="141"/>
    </row>
    <row r="789" spans="4:4">
      <c r="D789" s="141"/>
    </row>
    <row r="790" spans="4:4">
      <c r="D790" s="141"/>
    </row>
    <row r="791" spans="4:4">
      <c r="D791" s="141"/>
    </row>
    <row r="792" spans="4:4">
      <c r="D792" s="141"/>
    </row>
    <row r="793" spans="4:4">
      <c r="D793" s="141"/>
    </row>
    <row r="794" spans="4:4">
      <c r="D794" s="141"/>
    </row>
    <row r="795" spans="4:4">
      <c r="D795" s="141"/>
    </row>
    <row r="796" spans="4:4">
      <c r="D796" s="141"/>
    </row>
    <row r="797" spans="4:4">
      <c r="D797" s="141"/>
    </row>
    <row r="798" spans="4:4">
      <c r="D798" s="141"/>
    </row>
    <row r="799" spans="4:4">
      <c r="D799" s="141"/>
    </row>
    <row r="800" spans="4:4">
      <c r="D800" s="141"/>
    </row>
    <row r="801" spans="4:4">
      <c r="D801" s="141"/>
    </row>
    <row r="802" spans="4:4">
      <c r="D802" s="141"/>
    </row>
    <row r="803" spans="4:4">
      <c r="D803" s="141"/>
    </row>
    <row r="804" spans="4:4">
      <c r="D804" s="141"/>
    </row>
    <row r="805" spans="4:4">
      <c r="D805" s="141"/>
    </row>
    <row r="806" spans="4:4">
      <c r="D806" s="141"/>
    </row>
    <row r="807" spans="4:4">
      <c r="D807" s="141"/>
    </row>
    <row r="808" spans="4:4">
      <c r="D808" s="141"/>
    </row>
    <row r="809" spans="4:4">
      <c r="D809" s="141"/>
    </row>
    <row r="810" spans="4:4">
      <c r="D810" s="141"/>
    </row>
    <row r="811" spans="4:4">
      <c r="D811" s="141"/>
    </row>
    <row r="812" spans="4:4">
      <c r="D812" s="141"/>
    </row>
    <row r="813" spans="4:4">
      <c r="D813" s="141"/>
    </row>
    <row r="814" spans="4:4">
      <c r="D814" s="141"/>
    </row>
    <row r="815" spans="4:4">
      <c r="D815" s="141"/>
    </row>
    <row r="816" spans="4:4">
      <c r="D816" s="141"/>
    </row>
    <row r="817" spans="4:4">
      <c r="D817" s="141"/>
    </row>
    <row r="818" spans="4:4">
      <c r="D818" s="141"/>
    </row>
    <row r="819" spans="4:4">
      <c r="D819" s="141"/>
    </row>
    <row r="820" spans="4:4">
      <c r="D820" s="141"/>
    </row>
    <row r="821" spans="4:4">
      <c r="D821" s="141"/>
    </row>
    <row r="822" spans="4:4">
      <c r="D822" s="141"/>
    </row>
    <row r="823" spans="4:4">
      <c r="D823" s="141"/>
    </row>
    <row r="824" spans="4:4">
      <c r="D824" s="141"/>
    </row>
    <row r="825" spans="4:4">
      <c r="D825" s="141"/>
    </row>
    <row r="826" spans="4:4">
      <c r="D826" s="141"/>
    </row>
    <row r="827" spans="4:4">
      <c r="D827" s="141"/>
    </row>
    <row r="828" spans="4:4">
      <c r="D828" s="141"/>
    </row>
    <row r="829" spans="4:4">
      <c r="D829" s="141"/>
    </row>
    <row r="830" spans="4:4">
      <c r="D830" s="141"/>
    </row>
    <row r="831" spans="4:4">
      <c r="D831" s="141"/>
    </row>
    <row r="832" spans="4:4">
      <c r="D832" s="141"/>
    </row>
    <row r="833" spans="4:4">
      <c r="D833" s="141"/>
    </row>
    <row r="834" spans="4:4">
      <c r="D834" s="141"/>
    </row>
    <row r="835" spans="4:4">
      <c r="D835" s="141"/>
    </row>
    <row r="836" spans="4:4">
      <c r="D836" s="141"/>
    </row>
    <row r="837" spans="4:4">
      <c r="D837" s="141"/>
    </row>
    <row r="838" spans="4:4">
      <c r="D838" s="141"/>
    </row>
    <row r="839" spans="4:4">
      <c r="D839" s="141"/>
    </row>
    <row r="840" spans="4:4">
      <c r="D840" s="141"/>
    </row>
    <row r="841" spans="4:4">
      <c r="D841" s="141"/>
    </row>
    <row r="842" spans="4:4">
      <c r="D842" s="141"/>
    </row>
    <row r="843" spans="4:4">
      <c r="D843" s="141"/>
    </row>
    <row r="844" spans="4:4">
      <c r="D844" s="141"/>
    </row>
    <row r="845" spans="4:4">
      <c r="D845" s="141"/>
    </row>
    <row r="846" spans="4:4">
      <c r="D846" s="141"/>
    </row>
    <row r="847" spans="4:4">
      <c r="D847" s="141"/>
    </row>
    <row r="848" spans="4:4">
      <c r="D848" s="141"/>
    </row>
    <row r="849" spans="4:4">
      <c r="D849" s="141"/>
    </row>
    <row r="850" spans="4:4">
      <c r="D850" s="141"/>
    </row>
    <row r="851" spans="4:4">
      <c r="D851" s="141"/>
    </row>
    <row r="852" spans="4:4">
      <c r="D852" s="141"/>
    </row>
    <row r="853" spans="4:4">
      <c r="D853" s="141"/>
    </row>
    <row r="854" spans="4:4">
      <c r="D854" s="141"/>
    </row>
    <row r="855" spans="4:4">
      <c r="D855" s="141"/>
    </row>
    <row r="856" spans="4:4">
      <c r="D856" s="141"/>
    </row>
    <row r="857" spans="4:4">
      <c r="D857" s="141"/>
    </row>
    <row r="858" spans="4:4">
      <c r="D858" s="141"/>
    </row>
    <row r="859" spans="4:4">
      <c r="D859" s="141"/>
    </row>
    <row r="860" spans="4:4">
      <c r="D860" s="141"/>
    </row>
    <row r="861" spans="4:4">
      <c r="D861" s="141"/>
    </row>
    <row r="862" spans="4:4">
      <c r="D862" s="141"/>
    </row>
    <row r="863" spans="4:4">
      <c r="D863" s="141"/>
    </row>
    <row r="864" spans="4:4">
      <c r="D864" s="141"/>
    </row>
    <row r="865" spans="4:4">
      <c r="D865" s="141"/>
    </row>
    <row r="866" spans="4:4">
      <c r="D866" s="141"/>
    </row>
    <row r="867" spans="4:4">
      <c r="D867" s="141"/>
    </row>
    <row r="868" spans="4:4">
      <c r="D868" s="141"/>
    </row>
    <row r="869" spans="4:4">
      <c r="D869" s="141"/>
    </row>
    <row r="870" spans="4:4">
      <c r="D870" s="141"/>
    </row>
    <row r="871" spans="4:4">
      <c r="D871" s="141"/>
    </row>
    <row r="872" spans="4:4">
      <c r="D872" s="141"/>
    </row>
    <row r="873" spans="4:4">
      <c r="D873" s="141"/>
    </row>
    <row r="874" spans="4:4">
      <c r="D874" s="141"/>
    </row>
    <row r="875" spans="4:4">
      <c r="D875" s="141"/>
    </row>
    <row r="876" spans="4:4">
      <c r="D876" s="141"/>
    </row>
    <row r="877" spans="4:4">
      <c r="D877" s="141"/>
    </row>
    <row r="878" spans="4:4">
      <c r="D878" s="141"/>
    </row>
    <row r="879" spans="4:4">
      <c r="D879" s="141"/>
    </row>
    <row r="880" spans="4:4">
      <c r="D880" s="141"/>
    </row>
    <row r="881" spans="4:4">
      <c r="D881" s="141"/>
    </row>
    <row r="882" spans="4:4">
      <c r="D882" s="141"/>
    </row>
    <row r="883" spans="4:4">
      <c r="D883" s="141"/>
    </row>
    <row r="884" spans="4:4">
      <c r="D884" s="141"/>
    </row>
    <row r="885" spans="4:4">
      <c r="D885" s="141"/>
    </row>
    <row r="886" spans="4:4">
      <c r="D886" s="141"/>
    </row>
    <row r="887" spans="4:4">
      <c r="D887" s="141"/>
    </row>
    <row r="888" spans="4:4">
      <c r="D888" s="141"/>
    </row>
    <row r="889" spans="4:4">
      <c r="D889" s="141"/>
    </row>
    <row r="890" spans="4:4">
      <c r="D890" s="141"/>
    </row>
    <row r="891" spans="4:4">
      <c r="D891" s="141"/>
    </row>
    <row r="892" spans="4:4">
      <c r="D892" s="141"/>
    </row>
    <row r="893" spans="4:4">
      <c r="D893" s="141"/>
    </row>
    <row r="894" spans="4:4">
      <c r="D894" s="141"/>
    </row>
    <row r="895" spans="4:4">
      <c r="D895" s="141"/>
    </row>
    <row r="896" spans="4:4">
      <c r="D896" s="141"/>
    </row>
    <row r="897" spans="4:4">
      <c r="D897" s="141"/>
    </row>
    <row r="898" spans="4:4">
      <c r="D898" s="141"/>
    </row>
    <row r="899" spans="4:4">
      <c r="D899" s="141"/>
    </row>
    <row r="900" spans="4:4">
      <c r="D900" s="141"/>
    </row>
    <row r="901" spans="4:4">
      <c r="D901" s="141"/>
    </row>
    <row r="902" spans="4:4">
      <c r="D902" s="141"/>
    </row>
    <row r="903" spans="4:4">
      <c r="D903" s="141"/>
    </row>
    <row r="904" spans="4:4">
      <c r="D904" s="141"/>
    </row>
    <row r="905" spans="4:4">
      <c r="D905" s="141"/>
    </row>
    <row r="906" spans="4:4">
      <c r="D906" s="141"/>
    </row>
    <row r="907" spans="4:4">
      <c r="D907" s="141"/>
    </row>
    <row r="908" spans="4:4">
      <c r="D908" s="141"/>
    </row>
    <row r="909" spans="4:4">
      <c r="D909" s="141"/>
    </row>
    <row r="910" spans="4:4">
      <c r="D910" s="141"/>
    </row>
    <row r="911" spans="4:4">
      <c r="D911" s="141"/>
    </row>
    <row r="912" spans="4:4">
      <c r="D912" s="141"/>
    </row>
    <row r="913" spans="4:4">
      <c r="D913" s="141"/>
    </row>
    <row r="914" spans="4:4">
      <c r="D914" s="141"/>
    </row>
    <row r="915" spans="4:4">
      <c r="D915" s="141"/>
    </row>
    <row r="916" spans="4:4">
      <c r="D916" s="141"/>
    </row>
    <row r="917" spans="4:4">
      <c r="D917" s="141"/>
    </row>
    <row r="918" spans="4:4">
      <c r="D918" s="141"/>
    </row>
    <row r="919" spans="4:4">
      <c r="D919" s="141"/>
    </row>
    <row r="920" spans="4:4">
      <c r="D920" s="141"/>
    </row>
    <row r="921" spans="4:4">
      <c r="D921" s="141"/>
    </row>
    <row r="922" spans="4:4">
      <c r="D922" s="141"/>
    </row>
    <row r="923" spans="4:4">
      <c r="D923" s="141"/>
    </row>
    <row r="924" spans="4:4">
      <c r="D924" s="141"/>
    </row>
    <row r="925" spans="4:4">
      <c r="D925" s="141"/>
    </row>
    <row r="926" spans="4:4">
      <c r="D926" s="141"/>
    </row>
    <row r="927" spans="4:4">
      <c r="D927" s="141"/>
    </row>
    <row r="928" spans="4:4">
      <c r="D928" s="141"/>
    </row>
    <row r="929" spans="4:4">
      <c r="D929" s="141"/>
    </row>
    <row r="930" spans="4:4">
      <c r="D930" s="141"/>
    </row>
    <row r="931" spans="4:4">
      <c r="D931" s="141"/>
    </row>
    <row r="932" spans="4:4">
      <c r="D932" s="141"/>
    </row>
    <row r="933" spans="4:4">
      <c r="D933" s="141"/>
    </row>
    <row r="934" spans="4:4">
      <c r="D934" s="141"/>
    </row>
    <row r="935" spans="4:4">
      <c r="D935" s="141"/>
    </row>
    <row r="936" spans="4:4">
      <c r="D936" s="141"/>
    </row>
    <row r="937" spans="4:4">
      <c r="D937" s="141"/>
    </row>
    <row r="938" spans="4:4">
      <c r="D938" s="141"/>
    </row>
    <row r="939" spans="4:4">
      <c r="D939" s="141"/>
    </row>
    <row r="940" spans="4:4">
      <c r="D940" s="141"/>
    </row>
    <row r="941" spans="4:4">
      <c r="D941" s="141"/>
    </row>
    <row r="942" spans="4:4">
      <c r="D942" s="141"/>
    </row>
    <row r="943" spans="4:4">
      <c r="D943" s="141"/>
    </row>
    <row r="944" spans="4:4">
      <c r="D944" s="141"/>
    </row>
    <row r="945" spans="4:4">
      <c r="D945" s="141"/>
    </row>
    <row r="946" spans="4:4">
      <c r="D946" s="141"/>
    </row>
    <row r="947" spans="4:4">
      <c r="D947" s="141"/>
    </row>
    <row r="948" spans="4:4">
      <c r="D948" s="141"/>
    </row>
    <row r="949" spans="4:4">
      <c r="D949" s="141"/>
    </row>
    <row r="950" spans="4:4">
      <c r="D950" s="141"/>
    </row>
    <row r="951" spans="4:4">
      <c r="D951" s="141"/>
    </row>
    <row r="952" spans="4:4">
      <c r="D952" s="141"/>
    </row>
    <row r="953" spans="4:4">
      <c r="D953" s="141"/>
    </row>
    <row r="954" spans="4:4">
      <c r="D954" s="141"/>
    </row>
    <row r="955" spans="4:4">
      <c r="D955" s="141"/>
    </row>
    <row r="956" spans="4:4">
      <c r="D956" s="141"/>
    </row>
    <row r="957" spans="4:4">
      <c r="D957" s="141"/>
    </row>
    <row r="958" spans="4:4">
      <c r="D958" s="141"/>
    </row>
    <row r="959" spans="4:4">
      <c r="D959" s="141"/>
    </row>
    <row r="960" spans="4:4">
      <c r="D960" s="141"/>
    </row>
    <row r="961" spans="4:4">
      <c r="D961" s="141"/>
    </row>
    <row r="962" spans="4:4">
      <c r="D962" s="141"/>
    </row>
    <row r="963" spans="4:4">
      <c r="D963" s="141"/>
    </row>
    <row r="964" spans="4:4">
      <c r="D964" s="141"/>
    </row>
    <row r="965" spans="4:4">
      <c r="D965" s="141"/>
    </row>
    <row r="966" spans="4:4">
      <c r="D966" s="141"/>
    </row>
    <row r="967" spans="4:4">
      <c r="D967" s="141"/>
    </row>
    <row r="968" spans="4:4">
      <c r="D968" s="141"/>
    </row>
    <row r="969" spans="4:4">
      <c r="D969" s="141"/>
    </row>
    <row r="970" spans="4:4">
      <c r="D970" s="141"/>
    </row>
    <row r="971" spans="4:4">
      <c r="D971" s="141"/>
    </row>
    <row r="972" spans="4:4">
      <c r="D972" s="141"/>
    </row>
    <row r="973" spans="4:4">
      <c r="D973" s="141"/>
    </row>
    <row r="974" spans="4:4">
      <c r="D974" s="141"/>
    </row>
    <row r="975" spans="4:4">
      <c r="D975" s="141"/>
    </row>
    <row r="976" spans="4:4">
      <c r="D976" s="141"/>
    </row>
    <row r="977" spans="4:4">
      <c r="D977" s="141"/>
    </row>
    <row r="978" spans="4:4">
      <c r="D978" s="141"/>
    </row>
    <row r="979" spans="4:4">
      <c r="D979" s="141"/>
    </row>
    <row r="980" spans="4:4">
      <c r="D980" s="141"/>
    </row>
    <row r="981" spans="4:4">
      <c r="D981" s="141"/>
    </row>
    <row r="982" spans="4:4">
      <c r="D982" s="141"/>
    </row>
    <row r="983" spans="4:4">
      <c r="D983" s="141"/>
    </row>
    <row r="984" spans="4:4">
      <c r="D984" s="141"/>
    </row>
    <row r="985" spans="4:4">
      <c r="D985" s="141"/>
    </row>
    <row r="986" spans="4:4">
      <c r="D986" s="141"/>
    </row>
    <row r="987" spans="4:4">
      <c r="D987" s="141"/>
    </row>
    <row r="988" spans="4:4">
      <c r="D988" s="141"/>
    </row>
    <row r="989" spans="4:4">
      <c r="D989" s="141"/>
    </row>
    <row r="990" spans="4:4">
      <c r="D990" s="141"/>
    </row>
    <row r="991" spans="4:4">
      <c r="D991" s="141"/>
    </row>
    <row r="992" spans="4:4">
      <c r="D992" s="141"/>
    </row>
    <row r="993" spans="4:4">
      <c r="D993" s="141"/>
    </row>
    <row r="994" spans="4:4">
      <c r="D994" s="141"/>
    </row>
    <row r="995" spans="4:4">
      <c r="D995" s="141"/>
    </row>
    <row r="996" spans="4:4">
      <c r="D996" s="141"/>
    </row>
    <row r="997" spans="4:4">
      <c r="D997" s="141"/>
    </row>
    <row r="998" spans="4:4">
      <c r="D998" s="141"/>
    </row>
    <row r="999" spans="4:4">
      <c r="D999" s="141"/>
    </row>
    <row r="1000" spans="4:4">
      <c r="D1000" s="141"/>
    </row>
    <row r="1001" spans="4:4">
      <c r="D1001" s="141"/>
    </row>
    <row r="1002" spans="4:4">
      <c r="D1002" s="141"/>
    </row>
    <row r="1003" spans="4:4">
      <c r="D1003" s="141"/>
    </row>
    <row r="1004" spans="4:4">
      <c r="D1004" s="141"/>
    </row>
    <row r="1005" spans="4:4">
      <c r="D1005" s="141"/>
    </row>
    <row r="1006" spans="4:4">
      <c r="D1006" s="141"/>
    </row>
    <row r="1007" spans="4:4">
      <c r="D1007" s="141"/>
    </row>
    <row r="1008" spans="4:4">
      <c r="D1008" s="141"/>
    </row>
    <row r="1009" spans="4:4">
      <c r="D1009" s="141"/>
    </row>
    <row r="1010" spans="4:4">
      <c r="D1010" s="141"/>
    </row>
    <row r="1011" spans="4:4">
      <c r="D1011" s="141"/>
    </row>
    <row r="1012" spans="4:4">
      <c r="D1012" s="141"/>
    </row>
    <row r="1013" spans="4:4">
      <c r="D1013" s="141"/>
    </row>
    <row r="1014" spans="4:4">
      <c r="D1014" s="141"/>
    </row>
    <row r="1015" spans="4:4">
      <c r="D1015" s="141"/>
    </row>
    <row r="1016" spans="4:4">
      <c r="D1016" s="141"/>
    </row>
    <row r="1017" spans="4:4">
      <c r="D1017" s="141"/>
    </row>
    <row r="1018" spans="4:4">
      <c r="D1018" s="141"/>
    </row>
    <row r="1019" spans="4:4">
      <c r="D1019" s="141"/>
    </row>
    <row r="1020" spans="4:4">
      <c r="D1020" s="141"/>
    </row>
    <row r="1021" spans="4:4">
      <c r="D1021" s="141"/>
    </row>
    <row r="1022" spans="4:4">
      <c r="D1022" s="141"/>
    </row>
    <row r="1023" spans="4:4">
      <c r="D1023" s="141"/>
    </row>
    <row r="1024" spans="4:4">
      <c r="D1024" s="141"/>
    </row>
    <row r="1025" spans="4:4">
      <c r="D1025" s="141"/>
    </row>
    <row r="1026" spans="4:4">
      <c r="D1026" s="141"/>
    </row>
    <row r="1027" spans="4:4">
      <c r="D1027" s="141"/>
    </row>
    <row r="1028" spans="4:4">
      <c r="D1028" s="141"/>
    </row>
    <row r="1029" spans="4:4">
      <c r="D1029" s="141"/>
    </row>
    <row r="1030" spans="4:4">
      <c r="D1030" s="141"/>
    </row>
    <row r="1031" spans="4:4">
      <c r="D1031" s="141"/>
    </row>
    <row r="1032" spans="4:4">
      <c r="D1032" s="141"/>
    </row>
    <row r="1033" spans="4:4">
      <c r="D1033" s="141"/>
    </row>
    <row r="1034" spans="4:4">
      <c r="D1034" s="141"/>
    </row>
    <row r="1035" spans="4:4">
      <c r="D1035" s="141"/>
    </row>
    <row r="1036" spans="4:4">
      <c r="D1036" s="141"/>
    </row>
    <row r="1037" spans="4:4">
      <c r="D1037" s="141"/>
    </row>
    <row r="1038" spans="4:4">
      <c r="D1038" s="141"/>
    </row>
    <row r="1039" spans="4:4">
      <c r="D1039" s="141"/>
    </row>
    <row r="1040" spans="4:4">
      <c r="D1040" s="141"/>
    </row>
    <row r="1041" spans="4:4">
      <c r="D1041" s="141"/>
    </row>
    <row r="1042" spans="4:4">
      <c r="D1042" s="141"/>
    </row>
    <row r="1043" spans="4:4">
      <c r="D1043" s="141"/>
    </row>
    <row r="1044" spans="4:4">
      <c r="D1044" s="141"/>
    </row>
    <row r="1045" spans="4:4">
      <c r="D1045" s="141"/>
    </row>
    <row r="1046" spans="4:4">
      <c r="D1046" s="141"/>
    </row>
    <row r="1047" spans="4:4">
      <c r="D1047" s="141"/>
    </row>
    <row r="1048" spans="4:4">
      <c r="D1048" s="141"/>
    </row>
    <row r="1049" spans="4:4">
      <c r="D1049" s="141"/>
    </row>
    <row r="1050" spans="4:4">
      <c r="D1050" s="141"/>
    </row>
    <row r="1051" spans="4:4">
      <c r="D1051" s="141"/>
    </row>
    <row r="1052" spans="4:4">
      <c r="D1052" s="141"/>
    </row>
    <row r="1053" spans="4:4">
      <c r="D1053" s="141"/>
    </row>
    <row r="1054" spans="4:4">
      <c r="D1054" s="141"/>
    </row>
    <row r="1055" spans="4:4">
      <c r="D1055" s="141"/>
    </row>
    <row r="1056" spans="4:4">
      <c r="D1056" s="141"/>
    </row>
    <row r="1057" spans="4:4">
      <c r="D1057" s="141"/>
    </row>
    <row r="1058" spans="4:4">
      <c r="D1058" s="141"/>
    </row>
    <row r="1059" spans="4:4">
      <c r="D1059" s="141"/>
    </row>
    <row r="1060" spans="4:4">
      <c r="D1060" s="141"/>
    </row>
    <row r="1061" spans="4:4">
      <c r="D1061" s="141"/>
    </row>
    <row r="1062" spans="4:4">
      <c r="D1062" s="141"/>
    </row>
    <row r="1063" spans="4:4">
      <c r="D1063" s="141"/>
    </row>
    <row r="1064" spans="4:4">
      <c r="D1064" s="141"/>
    </row>
    <row r="1065" spans="4:4">
      <c r="D1065" s="141"/>
    </row>
    <row r="1066" spans="4:4">
      <c r="D1066" s="141"/>
    </row>
    <row r="1067" spans="4:4">
      <c r="D1067" s="141"/>
    </row>
    <row r="1068" spans="4:4">
      <c r="D1068" s="141"/>
    </row>
    <row r="1069" spans="4:4">
      <c r="D1069" s="141"/>
    </row>
    <row r="1070" spans="4:4">
      <c r="D1070" s="141"/>
    </row>
    <row r="1071" spans="4:4">
      <c r="D1071" s="141"/>
    </row>
    <row r="1072" spans="4:4">
      <c r="D1072" s="141"/>
    </row>
    <row r="1073" spans="4:4">
      <c r="D1073" s="141"/>
    </row>
    <row r="1074" spans="4:4">
      <c r="D1074" s="141"/>
    </row>
    <row r="1075" spans="4:4">
      <c r="D1075" s="141"/>
    </row>
    <row r="1076" spans="4:4">
      <c r="D1076" s="141"/>
    </row>
    <row r="1077" spans="4:4">
      <c r="D1077" s="141"/>
    </row>
    <row r="1078" spans="4:4">
      <c r="D1078" s="141"/>
    </row>
    <row r="1079" spans="4:4">
      <c r="D1079" s="141"/>
    </row>
    <row r="1080" spans="4:4">
      <c r="D1080" s="141"/>
    </row>
    <row r="1081" spans="4:4">
      <c r="D1081" s="141"/>
    </row>
    <row r="1082" spans="4:4">
      <c r="D1082" s="141"/>
    </row>
    <row r="1083" spans="4:4">
      <c r="D1083" s="141"/>
    </row>
    <row r="1084" spans="4:4">
      <c r="D1084" s="141"/>
    </row>
    <row r="1085" spans="4:4">
      <c r="D1085" s="141"/>
    </row>
    <row r="1086" spans="4:4">
      <c r="D1086" s="141"/>
    </row>
    <row r="1087" spans="4:4">
      <c r="D1087" s="141"/>
    </row>
    <row r="1088" spans="4:4">
      <c r="D1088" s="141"/>
    </row>
    <row r="1089" spans="4:4">
      <c r="D1089" s="141"/>
    </row>
    <row r="1090" spans="4:4">
      <c r="D1090" s="141"/>
    </row>
    <row r="1091" spans="4:4">
      <c r="D1091" s="141"/>
    </row>
    <row r="1092" spans="4:4">
      <c r="D1092" s="141"/>
    </row>
    <row r="1093" spans="4:4">
      <c r="D1093" s="141"/>
    </row>
    <row r="1094" spans="4:4">
      <c r="D1094" s="141"/>
    </row>
    <row r="1095" spans="4:4">
      <c r="D1095" s="141"/>
    </row>
    <row r="1096" spans="4:4">
      <c r="D1096" s="141"/>
    </row>
    <row r="1097" spans="4:4">
      <c r="D1097" s="141"/>
    </row>
    <row r="1098" spans="4:4">
      <c r="D1098" s="141"/>
    </row>
    <row r="1099" spans="4:4">
      <c r="D1099" s="141"/>
    </row>
    <row r="1100" spans="4:4">
      <c r="D1100" s="141"/>
    </row>
    <row r="1101" spans="4:4">
      <c r="D1101" s="141"/>
    </row>
    <row r="1102" spans="4:4">
      <c r="D1102" s="141"/>
    </row>
    <row r="1103" spans="4:4">
      <c r="D1103" s="141"/>
    </row>
    <row r="1104" spans="4:4">
      <c r="D1104" s="141"/>
    </row>
    <row r="1105" spans="4:4">
      <c r="D1105" s="141"/>
    </row>
    <row r="1106" spans="4:4">
      <c r="D1106" s="141"/>
    </row>
    <row r="1107" spans="4:4">
      <c r="D1107" s="141"/>
    </row>
    <row r="1108" spans="4:4">
      <c r="D1108" s="141"/>
    </row>
    <row r="1109" spans="4:4">
      <c r="D1109" s="141"/>
    </row>
    <row r="1110" spans="4:4">
      <c r="D1110" s="141"/>
    </row>
    <row r="1111" spans="4:4">
      <c r="D1111" s="141"/>
    </row>
    <row r="1112" spans="4:4">
      <c r="D1112" s="141"/>
    </row>
    <row r="1113" spans="4:4">
      <c r="D1113" s="141"/>
    </row>
    <row r="1114" spans="4:4">
      <c r="D1114" s="141"/>
    </row>
    <row r="1115" spans="4:4">
      <c r="D1115" s="141"/>
    </row>
    <row r="1116" spans="4:4">
      <c r="D1116" s="141"/>
    </row>
    <row r="1117" spans="4:4">
      <c r="D1117" s="141"/>
    </row>
    <row r="1118" spans="4:4">
      <c r="D1118" s="141"/>
    </row>
    <row r="1119" spans="4:4">
      <c r="D1119" s="141"/>
    </row>
    <row r="1120" spans="4:4">
      <c r="D1120" s="141"/>
    </row>
    <row r="1121" spans="4:4">
      <c r="D1121" s="141"/>
    </row>
    <row r="1122" spans="4:4">
      <c r="D1122" s="141"/>
    </row>
    <row r="1123" spans="4:4">
      <c r="D1123" s="141"/>
    </row>
    <row r="1124" spans="4:4">
      <c r="D1124" s="141"/>
    </row>
    <row r="1125" spans="4:4">
      <c r="D1125" s="141"/>
    </row>
    <row r="1126" spans="4:4">
      <c r="D1126" s="141"/>
    </row>
    <row r="1127" spans="4:4">
      <c r="D1127" s="141"/>
    </row>
    <row r="1128" spans="4:4">
      <c r="D1128" s="141"/>
    </row>
    <row r="1129" spans="4:4">
      <c r="D1129" s="141"/>
    </row>
    <row r="1130" spans="4:4">
      <c r="D1130" s="141"/>
    </row>
    <row r="1131" spans="4:4">
      <c r="D1131" s="141"/>
    </row>
    <row r="1132" spans="4:4">
      <c r="D1132" s="141"/>
    </row>
    <row r="1133" spans="4:4">
      <c r="D1133" s="141"/>
    </row>
    <row r="1134" spans="4:4">
      <c r="D1134" s="141"/>
    </row>
    <row r="1135" spans="4:4">
      <c r="D1135" s="141"/>
    </row>
    <row r="1136" spans="4:4">
      <c r="D1136" s="141"/>
    </row>
    <row r="1137" spans="4:4">
      <c r="D1137" s="141"/>
    </row>
    <row r="1138" spans="4:4">
      <c r="D1138" s="141"/>
    </row>
    <row r="1139" spans="4:4">
      <c r="D1139" s="141"/>
    </row>
    <row r="1140" spans="4:4">
      <c r="D1140" s="141"/>
    </row>
    <row r="1141" spans="4:4">
      <c r="D1141" s="141"/>
    </row>
    <row r="1142" spans="4:4">
      <c r="D1142" s="141"/>
    </row>
    <row r="1143" spans="4:4">
      <c r="D1143" s="141"/>
    </row>
    <row r="1144" spans="4:4">
      <c r="D1144" s="141"/>
    </row>
    <row r="1145" spans="4:4">
      <c r="D1145" s="141"/>
    </row>
    <row r="1146" spans="4:4">
      <c r="D1146" s="141"/>
    </row>
    <row r="1147" spans="4:4">
      <c r="D1147" s="141"/>
    </row>
    <row r="1148" spans="4:4">
      <c r="D1148" s="141"/>
    </row>
    <row r="1149" spans="4:4">
      <c r="D1149" s="141"/>
    </row>
    <row r="1150" spans="4:4">
      <c r="D1150" s="141"/>
    </row>
    <row r="1151" spans="4:4">
      <c r="D1151" s="141"/>
    </row>
    <row r="1152" spans="4:4">
      <c r="D1152" s="141"/>
    </row>
    <row r="1153" spans="4:4">
      <c r="D1153" s="141"/>
    </row>
    <row r="1154" spans="4:4">
      <c r="D1154" s="141"/>
    </row>
    <row r="1155" spans="4:4">
      <c r="D1155" s="141"/>
    </row>
    <row r="1156" spans="4:4">
      <c r="D1156" s="141"/>
    </row>
    <row r="1157" spans="4:4">
      <c r="D1157" s="141"/>
    </row>
    <row r="1158" spans="4:4">
      <c r="D1158" s="141"/>
    </row>
    <row r="1159" spans="4:4">
      <c r="D1159" s="141"/>
    </row>
    <row r="1160" spans="4:4">
      <c r="D1160" s="141"/>
    </row>
    <row r="1161" spans="4:4">
      <c r="D1161" s="141"/>
    </row>
    <row r="1162" spans="4:4">
      <c r="D1162" s="141"/>
    </row>
    <row r="1163" spans="4:4">
      <c r="D1163" s="141"/>
    </row>
    <row r="1164" spans="4:4">
      <c r="D1164" s="141"/>
    </row>
    <row r="1165" spans="4:4">
      <c r="D1165" s="141"/>
    </row>
    <row r="1166" spans="4:4">
      <c r="D1166" s="141"/>
    </row>
    <row r="1167" spans="4:4">
      <c r="D1167" s="141"/>
    </row>
    <row r="1168" spans="4:4">
      <c r="D1168" s="141"/>
    </row>
    <row r="1169" spans="4:4">
      <c r="D1169" s="141"/>
    </row>
    <row r="1170" spans="4:4">
      <c r="D1170" s="141"/>
    </row>
    <row r="1171" spans="4:4">
      <c r="D1171" s="141"/>
    </row>
    <row r="1172" spans="4:4">
      <c r="D1172" s="141"/>
    </row>
    <row r="1173" spans="4:4">
      <c r="D1173" s="141"/>
    </row>
    <row r="1174" spans="4:4">
      <c r="D1174" s="141"/>
    </row>
    <row r="1175" spans="4:4">
      <c r="D1175" s="141"/>
    </row>
    <row r="1176" spans="4:4">
      <c r="D1176" s="141"/>
    </row>
    <row r="1177" spans="4:4">
      <c r="D1177" s="141"/>
    </row>
    <row r="1178" spans="4:4">
      <c r="D1178" s="141"/>
    </row>
    <row r="1179" spans="4:4">
      <c r="D1179" s="141"/>
    </row>
    <row r="1180" spans="4:4">
      <c r="D1180" s="141"/>
    </row>
    <row r="1181" spans="4:4">
      <c r="D1181" s="141"/>
    </row>
    <row r="1182" spans="4:4">
      <c r="D1182" s="141"/>
    </row>
    <row r="1183" spans="4:4">
      <c r="D1183" s="141"/>
    </row>
    <row r="1184" spans="4:4">
      <c r="D1184" s="141"/>
    </row>
    <row r="1185" spans="4:4">
      <c r="D1185" s="141"/>
    </row>
    <row r="1186" spans="4:4">
      <c r="D1186" s="141"/>
    </row>
    <row r="1187" spans="4:4">
      <c r="D1187" s="141"/>
    </row>
    <row r="1188" spans="4:4">
      <c r="D1188" s="141"/>
    </row>
    <row r="1189" spans="4:4">
      <c r="D1189" s="141"/>
    </row>
    <row r="1190" spans="4:4">
      <c r="D1190" s="141"/>
    </row>
    <row r="1191" spans="4:4">
      <c r="D1191" s="141"/>
    </row>
    <row r="1192" spans="4:4">
      <c r="D1192" s="141"/>
    </row>
    <row r="1193" spans="4:4">
      <c r="D1193" s="141"/>
    </row>
    <row r="1194" spans="4:4">
      <c r="D1194" s="141"/>
    </row>
    <row r="1195" spans="4:4">
      <c r="D1195" s="141"/>
    </row>
    <row r="1196" spans="4:4">
      <c r="D1196" s="141"/>
    </row>
    <row r="1197" spans="4:4">
      <c r="D1197" s="141"/>
    </row>
    <row r="1198" spans="4:4">
      <c r="D1198" s="141"/>
    </row>
    <row r="1199" spans="4:4">
      <c r="D1199" s="141"/>
    </row>
    <row r="1200" spans="4:4">
      <c r="D1200" s="141"/>
    </row>
    <row r="1201" spans="4:4">
      <c r="D1201" s="141"/>
    </row>
    <row r="1202" spans="4:4">
      <c r="D1202" s="141"/>
    </row>
    <row r="1203" spans="4:4">
      <c r="D1203" s="141"/>
    </row>
    <row r="1204" spans="4:4">
      <c r="D1204" s="141"/>
    </row>
    <row r="1205" spans="4:4">
      <c r="D1205" s="141"/>
    </row>
    <row r="1206" spans="4:4">
      <c r="D1206" s="141"/>
    </row>
    <row r="1207" spans="4:4">
      <c r="D1207" s="141"/>
    </row>
    <row r="1208" spans="4:4">
      <c r="D1208" s="141"/>
    </row>
    <row r="1209" spans="4:4">
      <c r="D1209" s="141"/>
    </row>
    <row r="1210" spans="4:4">
      <c r="D1210" s="141"/>
    </row>
    <row r="1211" spans="4:4">
      <c r="D1211" s="141"/>
    </row>
    <row r="1212" spans="4:4">
      <c r="D1212" s="141"/>
    </row>
    <row r="1213" spans="4:4">
      <c r="D1213" s="141"/>
    </row>
    <row r="1214" spans="4:4">
      <c r="D1214" s="141"/>
    </row>
    <row r="1215" spans="4:4">
      <c r="D1215" s="141"/>
    </row>
    <row r="1216" spans="4:4">
      <c r="D1216" s="141"/>
    </row>
    <row r="1217" spans="4:4">
      <c r="D1217" s="141"/>
    </row>
    <row r="1218" spans="4:4">
      <c r="D1218" s="141"/>
    </row>
    <row r="1219" spans="4:4">
      <c r="D1219" s="141"/>
    </row>
    <row r="1220" spans="4:4">
      <c r="D1220" s="141"/>
    </row>
    <row r="1221" spans="4:4">
      <c r="D1221" s="141"/>
    </row>
    <row r="1222" spans="4:4">
      <c r="D1222" s="141"/>
    </row>
    <row r="1223" spans="4:4">
      <c r="D1223" s="141"/>
    </row>
    <row r="1224" spans="4:4">
      <c r="D1224" s="141"/>
    </row>
    <row r="1225" spans="4:4">
      <c r="D1225" s="141"/>
    </row>
    <row r="1226" spans="4:4">
      <c r="D1226" s="141"/>
    </row>
    <row r="1227" spans="4:4">
      <c r="D1227" s="141"/>
    </row>
    <row r="1228" spans="4:4">
      <c r="D1228" s="141"/>
    </row>
    <row r="1229" spans="4:4">
      <c r="D1229" s="141"/>
    </row>
    <row r="1230" spans="4:4">
      <c r="D1230" s="141"/>
    </row>
    <row r="1231" spans="4:4">
      <c r="D1231" s="141"/>
    </row>
    <row r="1232" spans="4:4">
      <c r="D1232" s="141"/>
    </row>
    <row r="1233" spans="4:4">
      <c r="D1233" s="141"/>
    </row>
    <row r="1234" spans="4:4">
      <c r="D1234" s="141"/>
    </row>
    <row r="1235" spans="4:4">
      <c r="D1235" s="141"/>
    </row>
    <row r="1236" spans="4:4">
      <c r="D1236" s="141"/>
    </row>
    <row r="1237" spans="4:4">
      <c r="D1237" s="141"/>
    </row>
    <row r="1238" spans="4:4">
      <c r="D1238" s="141"/>
    </row>
    <row r="1239" spans="4:4">
      <c r="D1239" s="141"/>
    </row>
    <row r="1240" spans="4:4">
      <c r="D1240" s="141"/>
    </row>
    <row r="1241" spans="4:4">
      <c r="D1241" s="141"/>
    </row>
    <row r="1242" spans="4:4">
      <c r="D1242" s="141"/>
    </row>
    <row r="1243" spans="4:4">
      <c r="D1243" s="141"/>
    </row>
    <row r="1244" spans="4:4">
      <c r="D1244" s="141"/>
    </row>
    <row r="1245" spans="4:4">
      <c r="D1245" s="141"/>
    </row>
    <row r="1246" spans="4:4">
      <c r="D1246" s="141"/>
    </row>
    <row r="1247" spans="4:4">
      <c r="D1247" s="141"/>
    </row>
    <row r="1248" spans="4:4">
      <c r="D1248" s="141"/>
    </row>
    <row r="1249" spans="4:4">
      <c r="D1249" s="141"/>
    </row>
    <row r="1250" spans="4:4">
      <c r="D1250" s="141"/>
    </row>
    <row r="1251" spans="4:4">
      <c r="D1251" s="141"/>
    </row>
    <row r="1252" spans="4:4">
      <c r="D1252" s="141"/>
    </row>
    <row r="1253" spans="4:4">
      <c r="D1253" s="141"/>
    </row>
    <row r="1254" spans="4:4">
      <c r="D1254" s="141"/>
    </row>
    <row r="1255" spans="4:4">
      <c r="D1255" s="141"/>
    </row>
    <row r="1256" spans="4:4">
      <c r="D1256" s="141"/>
    </row>
    <row r="1257" spans="4:4">
      <c r="D1257" s="141"/>
    </row>
    <row r="1258" spans="4:4">
      <c r="D1258" s="141"/>
    </row>
    <row r="1259" spans="4:4">
      <c r="D1259" s="141"/>
    </row>
    <row r="1260" spans="4:4">
      <c r="D1260" s="141"/>
    </row>
    <row r="1261" spans="4:4">
      <c r="D1261" s="141"/>
    </row>
    <row r="1262" spans="4:4">
      <c r="D1262" s="141"/>
    </row>
    <row r="1263" spans="4:4">
      <c r="D1263" s="141"/>
    </row>
    <row r="1264" spans="4:4">
      <c r="D1264" s="141"/>
    </row>
    <row r="1265" spans="4:4">
      <c r="D1265" s="141"/>
    </row>
    <row r="1266" spans="4:4">
      <c r="D1266" s="141"/>
    </row>
    <row r="1267" spans="4:4">
      <c r="D1267" s="141"/>
    </row>
    <row r="1268" spans="4:4">
      <c r="D1268" s="141"/>
    </row>
    <row r="1269" spans="4:4">
      <c r="D1269" s="141"/>
    </row>
    <row r="1270" spans="4:4">
      <c r="D1270" s="141"/>
    </row>
    <row r="1271" spans="4:4">
      <c r="D1271" s="141"/>
    </row>
    <row r="1272" spans="4:4">
      <c r="D1272" s="141"/>
    </row>
    <row r="1273" spans="4:4">
      <c r="D1273" s="141"/>
    </row>
    <row r="1274" spans="4:4">
      <c r="D1274" s="141"/>
    </row>
    <row r="1275" spans="4:4">
      <c r="D1275" s="141"/>
    </row>
    <row r="1276" spans="4:4">
      <c r="D1276" s="141"/>
    </row>
    <row r="1277" spans="4:4">
      <c r="D1277" s="141"/>
    </row>
    <row r="1278" spans="4:4">
      <c r="D1278" s="141"/>
    </row>
    <row r="1279" spans="4:4">
      <c r="D1279" s="141"/>
    </row>
    <row r="1280" spans="4:4">
      <c r="D1280" s="141"/>
    </row>
    <row r="1281" spans="4:4">
      <c r="D1281" s="141"/>
    </row>
    <row r="1282" spans="4:4">
      <c r="D1282" s="141"/>
    </row>
    <row r="1283" spans="4:4">
      <c r="D1283" s="141"/>
    </row>
    <row r="1284" spans="4:4">
      <c r="D1284" s="141"/>
    </row>
    <row r="1285" spans="4:4">
      <c r="D1285" s="141"/>
    </row>
    <row r="1286" spans="4:4">
      <c r="D1286" s="141"/>
    </row>
    <row r="1287" spans="4:4">
      <c r="D1287" s="141"/>
    </row>
    <row r="1288" spans="4:4">
      <c r="D1288" s="141"/>
    </row>
    <row r="1289" spans="4:4">
      <c r="D1289" s="141"/>
    </row>
    <row r="1290" spans="4:4">
      <c r="D1290" s="141"/>
    </row>
    <row r="1291" spans="4:4">
      <c r="D1291" s="141"/>
    </row>
    <row r="1292" spans="4:4">
      <c r="D1292" s="141"/>
    </row>
    <row r="1293" spans="4:4">
      <c r="D1293" s="141"/>
    </row>
    <row r="1294" spans="4:4">
      <c r="D1294" s="141"/>
    </row>
    <row r="1295" spans="4:4">
      <c r="D1295" s="141"/>
    </row>
    <row r="1296" spans="4:4">
      <c r="D1296" s="141"/>
    </row>
    <row r="1297" spans="4:4">
      <c r="D1297" s="141"/>
    </row>
    <row r="1298" spans="4:4">
      <c r="D1298" s="141"/>
    </row>
    <row r="1299" spans="4:4">
      <c r="D1299" s="141"/>
    </row>
    <row r="1300" spans="4:4">
      <c r="D1300" s="141"/>
    </row>
    <row r="1301" spans="4:4">
      <c r="D1301" s="141"/>
    </row>
    <row r="1302" spans="4:4">
      <c r="D1302" s="141"/>
    </row>
    <row r="1303" spans="4:4">
      <c r="D1303" s="141"/>
    </row>
    <row r="1304" spans="4:4">
      <c r="D1304" s="141"/>
    </row>
    <row r="1305" spans="4:4">
      <c r="D1305" s="141"/>
    </row>
    <row r="1306" spans="4:4">
      <c r="D1306" s="141"/>
    </row>
    <row r="1307" spans="4:4">
      <c r="D1307" s="141"/>
    </row>
    <row r="1308" spans="4:4">
      <c r="D1308" s="141"/>
    </row>
    <row r="1309" spans="4:4">
      <c r="D1309" s="141"/>
    </row>
    <row r="1310" spans="4:4">
      <c r="D1310" s="141"/>
    </row>
    <row r="1311" spans="4:4">
      <c r="D1311" s="141"/>
    </row>
    <row r="1312" spans="4:4">
      <c r="D1312" s="141"/>
    </row>
    <row r="1313" spans="4:4">
      <c r="D1313" s="141"/>
    </row>
    <row r="1314" spans="4:4">
      <c r="D1314" s="141"/>
    </row>
    <row r="1315" spans="4:4">
      <c r="D1315" s="141"/>
    </row>
    <row r="1316" spans="4:4">
      <c r="D1316" s="141"/>
    </row>
    <row r="1317" spans="4:4">
      <c r="D1317" s="141"/>
    </row>
    <row r="1318" spans="4:4">
      <c r="D1318" s="141"/>
    </row>
    <row r="1319" spans="4:4">
      <c r="D1319" s="141"/>
    </row>
    <row r="1320" spans="4:4">
      <c r="D1320" s="141"/>
    </row>
    <row r="1321" spans="4:4">
      <c r="D1321" s="141"/>
    </row>
    <row r="1322" spans="4:4">
      <c r="D1322" s="141"/>
    </row>
    <row r="1323" spans="4:4">
      <c r="D1323" s="141"/>
    </row>
    <row r="1324" spans="4:4">
      <c r="D1324" s="141"/>
    </row>
    <row r="1325" spans="4:4">
      <c r="D1325" s="141"/>
    </row>
    <row r="1326" spans="4:4">
      <c r="D1326" s="141"/>
    </row>
    <row r="1327" spans="4:4">
      <c r="D1327" s="141"/>
    </row>
    <row r="1328" spans="4:4">
      <c r="D1328" s="141"/>
    </row>
    <row r="1329" spans="4:4">
      <c r="D1329" s="141"/>
    </row>
    <row r="1330" spans="4:4">
      <c r="D1330" s="141"/>
    </row>
    <row r="1331" spans="4:4">
      <c r="D1331" s="141"/>
    </row>
    <row r="1332" spans="4:4">
      <c r="D1332" s="141"/>
    </row>
    <row r="1333" spans="4:4">
      <c r="D1333" s="141"/>
    </row>
    <row r="1334" spans="4:4">
      <c r="D1334" s="141"/>
    </row>
    <row r="1335" spans="4:4">
      <c r="D1335" s="141"/>
    </row>
    <row r="1336" spans="4:4">
      <c r="D1336" s="141"/>
    </row>
    <row r="1337" spans="4:4">
      <c r="D1337" s="141"/>
    </row>
    <row r="1338" spans="4:4">
      <c r="D1338" s="141"/>
    </row>
    <row r="1339" spans="4:4">
      <c r="D1339" s="141"/>
    </row>
    <row r="1340" spans="4:4">
      <c r="D1340" s="141"/>
    </row>
    <row r="1341" spans="4:4">
      <c r="D1341" s="141"/>
    </row>
    <row r="1342" spans="4:4">
      <c r="D1342" s="141"/>
    </row>
    <row r="1343" spans="4:4">
      <c r="D1343" s="141"/>
    </row>
    <row r="1344" spans="4:4">
      <c r="D1344" s="141"/>
    </row>
    <row r="1345" spans="4:4">
      <c r="D1345" s="141"/>
    </row>
    <row r="1346" spans="4:4">
      <c r="D1346" s="141"/>
    </row>
    <row r="1347" spans="4:4">
      <c r="D1347" s="141"/>
    </row>
    <row r="1348" spans="4:4">
      <c r="D1348" s="141"/>
    </row>
    <row r="1349" spans="4:4">
      <c r="D1349" s="141"/>
    </row>
    <row r="1350" spans="4:4">
      <c r="D1350" s="141"/>
    </row>
    <row r="1351" spans="4:4">
      <c r="D1351" s="141"/>
    </row>
    <row r="1352" spans="4:4">
      <c r="D1352" s="141"/>
    </row>
    <row r="1353" spans="4:4">
      <c r="D1353" s="141"/>
    </row>
    <row r="1354" spans="4:4">
      <c r="D1354" s="141"/>
    </row>
    <row r="1355" spans="4:4">
      <c r="D1355" s="141"/>
    </row>
    <row r="1356" spans="4:4">
      <c r="D1356" s="141"/>
    </row>
    <row r="1357" spans="4:4">
      <c r="D1357" s="141"/>
    </row>
    <row r="1358" spans="4:4">
      <c r="D1358" s="141"/>
    </row>
    <row r="1359" spans="4:4">
      <c r="D1359" s="141"/>
    </row>
    <row r="1360" spans="4:4">
      <c r="D1360" s="141"/>
    </row>
    <row r="1361" spans="4:4">
      <c r="D1361" s="141"/>
    </row>
    <row r="1362" spans="4:4">
      <c r="D1362" s="141"/>
    </row>
    <row r="1363" spans="4:4">
      <c r="D1363" s="141"/>
    </row>
    <row r="1364" spans="4:4">
      <c r="D1364" s="141"/>
    </row>
    <row r="1365" spans="4:4">
      <c r="D1365" s="141"/>
    </row>
    <row r="1366" spans="4:4">
      <c r="D1366" s="141"/>
    </row>
    <row r="1367" spans="4:4">
      <c r="D1367" s="141"/>
    </row>
    <row r="1368" spans="4:4">
      <c r="D1368" s="141"/>
    </row>
    <row r="1369" spans="4:4">
      <c r="D1369" s="141"/>
    </row>
    <row r="1370" spans="4:4">
      <c r="D1370" s="141"/>
    </row>
    <row r="1371" spans="4:4">
      <c r="D1371" s="141"/>
    </row>
    <row r="1372" spans="4:4">
      <c r="D1372" s="141"/>
    </row>
    <row r="1373" spans="4:4">
      <c r="D1373" s="141"/>
    </row>
    <row r="1374" spans="4:4">
      <c r="D1374" s="141"/>
    </row>
    <row r="1375" spans="4:4">
      <c r="D1375" s="141"/>
    </row>
    <row r="1376" spans="4:4">
      <c r="D1376" s="141"/>
    </row>
    <row r="1377" spans="4:4">
      <c r="D1377" s="141"/>
    </row>
    <row r="1378" spans="4:4">
      <c r="D1378" s="141"/>
    </row>
    <row r="1379" spans="4:4">
      <c r="D1379" s="141"/>
    </row>
    <row r="1380" spans="4:4">
      <c r="D1380" s="141"/>
    </row>
    <row r="1381" spans="4:4">
      <c r="D1381" s="141"/>
    </row>
    <row r="1382" spans="4:4">
      <c r="D1382" s="141"/>
    </row>
    <row r="1383" spans="4:4">
      <c r="D1383" s="141"/>
    </row>
    <row r="1384" spans="4:4">
      <c r="D1384" s="141"/>
    </row>
    <row r="1385" spans="4:4">
      <c r="D1385" s="141"/>
    </row>
    <row r="1386" spans="4:4">
      <c r="D1386" s="141"/>
    </row>
    <row r="1387" spans="4:4">
      <c r="D1387" s="141"/>
    </row>
    <row r="1388" spans="4:4">
      <c r="D1388" s="141"/>
    </row>
    <row r="1389" spans="4:4">
      <c r="D1389" s="141"/>
    </row>
    <row r="1390" spans="4:4">
      <c r="D1390" s="141"/>
    </row>
    <row r="1391" spans="4:4">
      <c r="D1391" s="141"/>
    </row>
    <row r="1392" spans="4:4">
      <c r="D1392" s="141"/>
    </row>
    <row r="1393" spans="4:4">
      <c r="D1393" s="141"/>
    </row>
    <row r="1394" spans="4:4">
      <c r="D1394" s="141"/>
    </row>
    <row r="1395" spans="4:4">
      <c r="D1395" s="141"/>
    </row>
    <row r="1396" spans="4:4">
      <c r="D1396" s="141"/>
    </row>
    <row r="1397" spans="4:4">
      <c r="D1397" s="141"/>
    </row>
    <row r="1398" spans="4:4">
      <c r="D1398" s="141"/>
    </row>
    <row r="1399" spans="4:4">
      <c r="D1399" s="141"/>
    </row>
    <row r="1400" spans="4:4">
      <c r="D1400" s="141"/>
    </row>
    <row r="1401" spans="4:4">
      <c r="D1401" s="141"/>
    </row>
    <row r="1402" spans="4:4">
      <c r="D1402" s="141"/>
    </row>
    <row r="1403" spans="4:4">
      <c r="D1403" s="141"/>
    </row>
    <row r="1404" spans="4:4">
      <c r="D1404" s="141"/>
    </row>
    <row r="1405" spans="4:4">
      <c r="D1405" s="141"/>
    </row>
    <row r="1406" spans="4:4">
      <c r="D1406" s="141"/>
    </row>
    <row r="1407" spans="4:4">
      <c r="D1407" s="141"/>
    </row>
    <row r="1408" spans="4:4">
      <c r="D1408" s="141"/>
    </row>
    <row r="1409" spans="4:4">
      <c r="D1409" s="141"/>
    </row>
    <row r="1410" spans="4:4">
      <c r="D1410" s="141"/>
    </row>
    <row r="1411" spans="4:4">
      <c r="D1411" s="141"/>
    </row>
    <row r="1412" spans="4:4">
      <c r="D1412" s="141"/>
    </row>
    <row r="1413" spans="4:4">
      <c r="D1413" s="141"/>
    </row>
    <row r="1414" spans="4:4">
      <c r="D1414" s="141"/>
    </row>
    <row r="1415" spans="4:4">
      <c r="D1415" s="141"/>
    </row>
    <row r="1416" spans="4:4">
      <c r="D1416" s="141"/>
    </row>
    <row r="1417" spans="4:4">
      <c r="D1417" s="141"/>
    </row>
    <row r="1418" spans="4:4">
      <c r="D1418" s="141"/>
    </row>
    <row r="1419" spans="4:4">
      <c r="D1419" s="141"/>
    </row>
    <row r="1420" spans="4:4">
      <c r="D1420" s="141"/>
    </row>
    <row r="1421" spans="4:4">
      <c r="D1421" s="141"/>
    </row>
    <row r="1422" spans="4:4">
      <c r="D1422" s="141"/>
    </row>
    <row r="1423" spans="4:4">
      <c r="D1423" s="141"/>
    </row>
    <row r="1424" spans="4:4">
      <c r="D1424" s="141"/>
    </row>
    <row r="1425" spans="4:4">
      <c r="D1425" s="141"/>
    </row>
    <row r="1426" spans="4:4">
      <c r="D1426" s="141"/>
    </row>
    <row r="1427" spans="4:4">
      <c r="D1427" s="141"/>
    </row>
    <row r="1428" spans="4:4">
      <c r="D1428" s="141"/>
    </row>
    <row r="1429" spans="4:4">
      <c r="D1429" s="141"/>
    </row>
    <row r="1430" spans="4:4">
      <c r="D1430" s="141"/>
    </row>
    <row r="1431" spans="4:4">
      <c r="D1431" s="141"/>
    </row>
    <row r="1432" spans="4:4">
      <c r="D1432" s="141"/>
    </row>
    <row r="1433" spans="4:4">
      <c r="D1433" s="141"/>
    </row>
    <row r="1434" spans="4:4">
      <c r="D1434" s="141"/>
    </row>
    <row r="1435" spans="4:4">
      <c r="D1435" s="141"/>
    </row>
    <row r="1436" spans="4:4">
      <c r="D1436" s="141"/>
    </row>
    <row r="1437" spans="4:4">
      <c r="D1437" s="141"/>
    </row>
    <row r="1438" spans="4:4">
      <c r="D1438" s="141"/>
    </row>
    <row r="1439" spans="4:4">
      <c r="D1439" s="141"/>
    </row>
    <row r="1440" spans="4:4">
      <c r="D1440" s="141"/>
    </row>
    <row r="1441" spans="4:4">
      <c r="D1441" s="141"/>
    </row>
    <row r="1442" spans="4:4">
      <c r="D1442" s="141"/>
    </row>
    <row r="1443" spans="4:4">
      <c r="D1443" s="141"/>
    </row>
    <row r="1444" spans="4:4">
      <c r="D1444" s="141"/>
    </row>
    <row r="1445" spans="4:4">
      <c r="D1445" s="141"/>
    </row>
    <row r="1446" spans="4:4">
      <c r="D1446" s="141"/>
    </row>
    <row r="1447" spans="4:4">
      <c r="D1447" s="141"/>
    </row>
    <row r="1448" spans="4:4">
      <c r="D1448" s="141"/>
    </row>
    <row r="1449" spans="4:4">
      <c r="D1449" s="141"/>
    </row>
    <row r="1450" spans="4:4">
      <c r="D1450" s="141"/>
    </row>
    <row r="1451" spans="4:4">
      <c r="D1451" s="141"/>
    </row>
    <row r="1452" spans="4:4">
      <c r="D1452" s="141"/>
    </row>
    <row r="1453" spans="4:4">
      <c r="D1453" s="141"/>
    </row>
    <row r="1454" spans="4:4">
      <c r="D1454" s="141"/>
    </row>
    <row r="1455" spans="4:4">
      <c r="D1455" s="141"/>
    </row>
    <row r="1456" spans="4:4">
      <c r="D1456" s="141"/>
    </row>
    <row r="1457" spans="4:4">
      <c r="D1457" s="141"/>
    </row>
    <row r="1458" spans="4:4">
      <c r="D1458" s="141"/>
    </row>
    <row r="1459" spans="4:4">
      <c r="D1459" s="141"/>
    </row>
    <row r="1460" spans="4:4">
      <c r="D1460" s="141"/>
    </row>
    <row r="1461" spans="4:4">
      <c r="D1461" s="141"/>
    </row>
    <row r="1462" spans="4:4">
      <c r="D1462" s="141"/>
    </row>
    <row r="1463" spans="4:4">
      <c r="D1463" s="141"/>
    </row>
    <row r="1464" spans="4:4">
      <c r="D1464" s="141"/>
    </row>
    <row r="1465" spans="4:4">
      <c r="D1465" s="141"/>
    </row>
    <row r="1466" spans="4:4">
      <c r="D1466" s="141"/>
    </row>
    <row r="1467" spans="4:4">
      <c r="D1467" s="141"/>
    </row>
    <row r="1468" spans="4:4">
      <c r="D1468" s="141"/>
    </row>
    <row r="1469" spans="4:4">
      <c r="D1469" s="141"/>
    </row>
    <row r="1470" spans="4:4">
      <c r="D1470" s="141"/>
    </row>
    <row r="1471" spans="4:4">
      <c r="D1471" s="141"/>
    </row>
    <row r="1472" spans="4:4">
      <c r="D1472" s="141"/>
    </row>
    <row r="1473" spans="4:4">
      <c r="D1473" s="141"/>
    </row>
    <row r="1474" spans="4:4">
      <c r="D1474" s="141"/>
    </row>
    <row r="1475" spans="4:4">
      <c r="D1475" s="141"/>
    </row>
    <row r="1476" spans="4:4">
      <c r="D1476" s="141"/>
    </row>
    <row r="1477" spans="4:4">
      <c r="D1477" s="141"/>
    </row>
    <row r="1478" spans="4:4">
      <c r="D1478" s="141"/>
    </row>
    <row r="1479" spans="4:4">
      <c r="D1479" s="141"/>
    </row>
    <row r="1480" spans="4:4">
      <c r="D1480" s="141"/>
    </row>
    <row r="1481" spans="4:4">
      <c r="D1481" s="141"/>
    </row>
    <row r="1482" spans="4:4">
      <c r="D1482" s="141"/>
    </row>
    <row r="1483" spans="4:4">
      <c r="D1483" s="141"/>
    </row>
    <row r="1484" spans="4:4">
      <c r="D1484" s="141"/>
    </row>
    <row r="1485" spans="4:4">
      <c r="D1485" s="141"/>
    </row>
    <row r="1486" spans="4:4">
      <c r="D1486" s="141"/>
    </row>
    <row r="1487" spans="4:4">
      <c r="D1487" s="141"/>
    </row>
    <row r="1488" spans="4:4">
      <c r="D1488" s="141"/>
    </row>
    <row r="1489" spans="4:4">
      <c r="D1489" s="141"/>
    </row>
    <row r="1490" spans="4:4">
      <c r="D1490" s="141"/>
    </row>
    <row r="1491" spans="4:4">
      <c r="D1491" s="141"/>
    </row>
    <row r="1492" spans="4:4">
      <c r="D1492" s="141"/>
    </row>
    <row r="1493" spans="4:4">
      <c r="D1493" s="141"/>
    </row>
    <row r="1494" spans="4:4">
      <c r="D1494" s="141"/>
    </row>
    <row r="1495" spans="4:4">
      <c r="D1495" s="141"/>
    </row>
    <row r="1496" spans="4:4">
      <c r="D1496" s="141"/>
    </row>
    <row r="1497" spans="4:4">
      <c r="D1497" s="141"/>
    </row>
    <row r="1498" spans="4:4">
      <c r="D1498" s="141"/>
    </row>
    <row r="1499" spans="4:4">
      <c r="D1499" s="141"/>
    </row>
    <row r="1500" spans="4:4">
      <c r="D1500" s="141"/>
    </row>
    <row r="1501" spans="4:4">
      <c r="D1501" s="141"/>
    </row>
    <row r="1502" spans="4:4">
      <c r="D1502" s="141"/>
    </row>
    <row r="1503" spans="4:4">
      <c r="D1503" s="141"/>
    </row>
    <row r="1504" spans="4:4">
      <c r="D1504" s="141"/>
    </row>
    <row r="1505" spans="4:4">
      <c r="D1505" s="141"/>
    </row>
    <row r="1506" spans="4:4">
      <c r="D1506" s="141"/>
    </row>
    <row r="1507" spans="4:4">
      <c r="D1507" s="141"/>
    </row>
    <row r="1508" spans="4:4">
      <c r="D1508" s="141"/>
    </row>
    <row r="1509" spans="4:4">
      <c r="D1509" s="141"/>
    </row>
    <row r="1510" spans="4:4">
      <c r="D1510" s="141"/>
    </row>
    <row r="1511" spans="4:4">
      <c r="D1511" s="141"/>
    </row>
    <row r="1512" spans="4:4">
      <c r="D1512" s="141"/>
    </row>
    <row r="1513" spans="4:4">
      <c r="D1513" s="141"/>
    </row>
    <row r="1514" spans="4:4">
      <c r="D1514" s="141"/>
    </row>
    <row r="1515" spans="4:4">
      <c r="D1515" s="141"/>
    </row>
    <row r="1516" spans="4:4">
      <c r="D1516" s="141"/>
    </row>
    <row r="1517" spans="4:4">
      <c r="D1517" s="141"/>
    </row>
    <row r="1518" spans="4:4">
      <c r="D1518" s="141"/>
    </row>
    <row r="1519" spans="4:4">
      <c r="D1519" s="141"/>
    </row>
    <row r="1520" spans="4:4">
      <c r="D1520" s="141"/>
    </row>
    <row r="1521" spans="4:4">
      <c r="D1521" s="141"/>
    </row>
    <row r="1522" spans="4:4">
      <c r="D1522" s="141"/>
    </row>
    <row r="1523" spans="4:4">
      <c r="D1523" s="141"/>
    </row>
    <row r="1524" spans="4:4">
      <c r="D1524" s="141"/>
    </row>
    <row r="1525" spans="4:4">
      <c r="D1525" s="141"/>
    </row>
    <row r="1526" spans="4:4">
      <c r="D1526" s="141"/>
    </row>
    <row r="1527" spans="4:4">
      <c r="D1527" s="141"/>
    </row>
    <row r="1528" spans="4:4">
      <c r="D1528" s="141"/>
    </row>
    <row r="1529" spans="4:4">
      <c r="D1529" s="141"/>
    </row>
    <row r="1530" spans="4:4">
      <c r="D1530" s="141"/>
    </row>
    <row r="1531" spans="4:4">
      <c r="D1531" s="141"/>
    </row>
    <row r="1532" spans="4:4">
      <c r="D1532" s="141"/>
    </row>
    <row r="1533" spans="4:4">
      <c r="D1533" s="141"/>
    </row>
    <row r="1534" spans="4:4">
      <c r="D1534" s="141"/>
    </row>
    <row r="1535" spans="4:4">
      <c r="D1535" s="141"/>
    </row>
    <row r="1536" spans="4:4">
      <c r="D1536" s="141"/>
    </row>
    <row r="1537" spans="4:4">
      <c r="D1537" s="141"/>
    </row>
    <row r="1538" spans="4:4">
      <c r="D1538" s="141"/>
    </row>
    <row r="1539" spans="4:4">
      <c r="D1539" s="141"/>
    </row>
    <row r="1540" spans="4:4">
      <c r="D1540" s="141"/>
    </row>
    <row r="1541" spans="4:4">
      <c r="D1541" s="141"/>
    </row>
    <row r="1542" spans="4:4">
      <c r="D1542" s="141"/>
    </row>
    <row r="1543" spans="4:4">
      <c r="D1543" s="141"/>
    </row>
    <row r="1544" spans="4:4">
      <c r="D1544" s="141"/>
    </row>
    <row r="1545" spans="4:4">
      <c r="D1545" s="141"/>
    </row>
    <row r="1546" spans="4:4">
      <c r="D1546" s="141"/>
    </row>
    <row r="1547" spans="4:4">
      <c r="D1547" s="141"/>
    </row>
    <row r="1548" spans="4:4">
      <c r="D1548" s="141"/>
    </row>
    <row r="1549" spans="4:4">
      <c r="D1549" s="141"/>
    </row>
    <row r="1550" spans="4:4">
      <c r="D1550" s="141"/>
    </row>
    <row r="1551" spans="4:4">
      <c r="D1551" s="141"/>
    </row>
    <row r="1552" spans="4:4">
      <c r="D1552" s="141"/>
    </row>
    <row r="1553" spans="4:4">
      <c r="D1553" s="141"/>
    </row>
    <row r="1554" spans="4:4">
      <c r="D1554" s="141"/>
    </row>
    <row r="1555" spans="4:4">
      <c r="D1555" s="141"/>
    </row>
    <row r="1556" spans="4:4">
      <c r="D1556" s="141"/>
    </row>
    <row r="1557" spans="4:4">
      <c r="D1557" s="141"/>
    </row>
    <row r="1558" spans="4:4">
      <c r="D1558" s="141"/>
    </row>
    <row r="1559" spans="4:4">
      <c r="D1559" s="141"/>
    </row>
    <row r="1560" spans="4:4">
      <c r="D1560" s="141"/>
    </row>
    <row r="1561" spans="4:4">
      <c r="D1561" s="141"/>
    </row>
    <row r="1562" spans="4:4">
      <c r="D1562" s="141"/>
    </row>
    <row r="1563" spans="4:4">
      <c r="D1563" s="141"/>
    </row>
    <row r="1564" spans="4:4">
      <c r="D1564" s="141"/>
    </row>
    <row r="1565" spans="4:4">
      <c r="D1565" s="141"/>
    </row>
    <row r="1566" spans="4:4">
      <c r="D1566" s="141"/>
    </row>
    <row r="1567" spans="4:4">
      <c r="D1567" s="141"/>
    </row>
    <row r="1568" spans="4:4">
      <c r="D1568" s="141"/>
    </row>
    <row r="1569" spans="4:4">
      <c r="D1569" s="141"/>
    </row>
    <row r="1570" spans="4:4">
      <c r="D1570" s="141"/>
    </row>
    <row r="1571" spans="4:4">
      <c r="D1571" s="141"/>
    </row>
    <row r="1572" spans="4:4">
      <c r="D1572" s="141"/>
    </row>
    <row r="1573" spans="4:4">
      <c r="D1573" s="141"/>
    </row>
    <row r="1574" spans="4:4">
      <c r="D1574" s="141"/>
    </row>
    <row r="1575" spans="4:4">
      <c r="D1575" s="141"/>
    </row>
    <row r="1576" spans="4:4">
      <c r="D1576" s="141"/>
    </row>
    <row r="1577" spans="4:4">
      <c r="D1577" s="141"/>
    </row>
    <row r="1578" spans="4:4">
      <c r="D1578" s="141"/>
    </row>
    <row r="1579" spans="4:4">
      <c r="D1579" s="141"/>
    </row>
    <row r="1580" spans="4:4">
      <c r="D1580" s="141"/>
    </row>
    <row r="1581" spans="4:4">
      <c r="D1581" s="141"/>
    </row>
    <row r="1582" spans="4:4">
      <c r="D1582" s="141"/>
    </row>
    <row r="1583" spans="4:4">
      <c r="D1583" s="141"/>
    </row>
    <row r="1584" spans="4:4">
      <c r="D1584" s="141"/>
    </row>
    <row r="1585" spans="4:4">
      <c r="D1585" s="141"/>
    </row>
    <row r="1586" spans="4:4">
      <c r="D1586" s="141"/>
    </row>
    <row r="1587" spans="4:4">
      <c r="D1587" s="141"/>
    </row>
    <row r="1588" spans="4:4">
      <c r="D1588" s="141"/>
    </row>
    <row r="1589" spans="4:4">
      <c r="D1589" s="141"/>
    </row>
    <row r="1590" spans="4:4">
      <c r="D1590" s="141"/>
    </row>
    <row r="1591" spans="4:4">
      <c r="D1591" s="141"/>
    </row>
    <row r="1592" spans="4:4">
      <c r="D1592" s="141"/>
    </row>
    <row r="1593" spans="4:4">
      <c r="D1593" s="141"/>
    </row>
    <row r="1594" spans="4:4">
      <c r="D1594" s="141"/>
    </row>
    <row r="1595" spans="4:4">
      <c r="D1595" s="141"/>
    </row>
    <row r="1596" spans="4:4">
      <c r="D1596" s="141"/>
    </row>
    <row r="1597" spans="4:4">
      <c r="D1597" s="141"/>
    </row>
    <row r="1598" spans="4:4">
      <c r="D1598" s="141"/>
    </row>
    <row r="1599" spans="4:4">
      <c r="D1599" s="141"/>
    </row>
    <row r="1600" spans="4:4">
      <c r="D1600" s="141"/>
    </row>
    <row r="1601" spans="4:4">
      <c r="D1601" s="141"/>
    </row>
    <row r="1602" spans="4:4">
      <c r="D1602" s="141"/>
    </row>
    <row r="1603" spans="4:4">
      <c r="D1603" s="141"/>
    </row>
    <row r="1604" spans="4:4">
      <c r="D1604" s="141"/>
    </row>
    <row r="1605" spans="4:4">
      <c r="D1605" s="141"/>
    </row>
    <row r="1606" spans="4:4">
      <c r="D1606" s="141"/>
    </row>
    <row r="1607" spans="4:4">
      <c r="D1607" s="141"/>
    </row>
    <row r="1608" spans="4:4">
      <c r="D1608" s="141"/>
    </row>
    <row r="1609" spans="4:4">
      <c r="D1609" s="141"/>
    </row>
    <row r="1610" spans="4:4">
      <c r="D1610" s="141"/>
    </row>
    <row r="1611" spans="4:4">
      <c r="D1611" s="141"/>
    </row>
    <row r="1612" spans="4:4">
      <c r="D1612" s="141"/>
    </row>
    <row r="1613" spans="4:4">
      <c r="D1613" s="141"/>
    </row>
    <row r="1614" spans="4:4">
      <c r="D1614" s="141"/>
    </row>
    <row r="1615" spans="4:4">
      <c r="D1615" s="141"/>
    </row>
    <row r="1616" spans="4:4">
      <c r="D1616" s="141"/>
    </row>
    <row r="1617" spans="4:4">
      <c r="D1617" s="141"/>
    </row>
    <row r="1618" spans="4:4">
      <c r="D1618" s="141"/>
    </row>
    <row r="1619" spans="4:4">
      <c r="D1619" s="141"/>
    </row>
    <row r="1620" spans="4:4">
      <c r="D1620" s="141"/>
    </row>
    <row r="1621" spans="4:4">
      <c r="D1621" s="141"/>
    </row>
    <row r="1622" spans="4:4">
      <c r="D1622" s="141"/>
    </row>
    <row r="1623" spans="4:4">
      <c r="D1623" s="141"/>
    </row>
    <row r="1624" spans="4:4">
      <c r="D1624" s="141"/>
    </row>
    <row r="1625" spans="4:4">
      <c r="D1625" s="141"/>
    </row>
    <row r="1626" spans="4:4">
      <c r="D1626" s="141"/>
    </row>
    <row r="1627" spans="4:4">
      <c r="D1627" s="141"/>
    </row>
    <row r="1628" spans="4:4">
      <c r="D1628" s="141"/>
    </row>
    <row r="1629" spans="4:4">
      <c r="D1629" s="141"/>
    </row>
    <row r="1630" spans="4:4">
      <c r="D1630" s="141"/>
    </row>
    <row r="1631" spans="4:4">
      <c r="D1631" s="141"/>
    </row>
    <row r="1632" spans="4:4">
      <c r="D1632" s="141"/>
    </row>
    <row r="1633" spans="4:4">
      <c r="D1633" s="141"/>
    </row>
    <row r="1634" spans="4:4">
      <c r="D1634" s="141"/>
    </row>
    <row r="1635" spans="4:4">
      <c r="D1635" s="141"/>
    </row>
    <row r="1636" spans="4:4">
      <c r="D1636" s="141"/>
    </row>
    <row r="1637" spans="4:4">
      <c r="D1637" s="141"/>
    </row>
    <row r="1638" spans="4:4">
      <c r="D1638" s="141"/>
    </row>
    <row r="1639" spans="4:4">
      <c r="D1639" s="141"/>
    </row>
    <row r="1640" spans="4:4">
      <c r="D1640" s="141"/>
    </row>
    <row r="1641" spans="4:4">
      <c r="D1641" s="141"/>
    </row>
    <row r="1642" spans="4:4">
      <c r="D1642" s="141"/>
    </row>
    <row r="1643" spans="4:4">
      <c r="D1643" s="141"/>
    </row>
    <row r="1644" spans="4:4">
      <c r="D1644" s="141"/>
    </row>
    <row r="1645" spans="4:4">
      <c r="D1645" s="141"/>
    </row>
    <row r="1646" spans="4:4">
      <c r="D1646" s="141"/>
    </row>
    <row r="1647" spans="4:4">
      <c r="D1647" s="141"/>
    </row>
    <row r="1648" spans="4:4">
      <c r="D1648" s="141"/>
    </row>
    <row r="1649" spans="4:4">
      <c r="D1649" s="141"/>
    </row>
    <row r="1650" spans="4:4">
      <c r="D1650" s="141"/>
    </row>
    <row r="1651" spans="4:4">
      <c r="D1651" s="141"/>
    </row>
    <row r="1652" spans="4:4">
      <c r="D1652" s="141"/>
    </row>
    <row r="1653" spans="4:4">
      <c r="D1653" s="141"/>
    </row>
    <row r="1654" spans="4:4">
      <c r="D1654" s="141"/>
    </row>
    <row r="1655" spans="4:4">
      <c r="D1655" s="141"/>
    </row>
    <row r="1656" spans="4:4">
      <c r="D1656" s="141"/>
    </row>
    <row r="1657" spans="4:4">
      <c r="D1657" s="141"/>
    </row>
    <row r="1658" spans="4:4">
      <c r="D1658" s="141"/>
    </row>
    <row r="1659" spans="4:4">
      <c r="D1659" s="141"/>
    </row>
    <row r="1660" spans="4:4">
      <c r="D1660" s="141"/>
    </row>
    <row r="1661" spans="4:4">
      <c r="D1661" s="141"/>
    </row>
    <row r="1662" spans="4:4">
      <c r="D1662" s="141"/>
    </row>
    <row r="1663" spans="4:4">
      <c r="D1663" s="141"/>
    </row>
    <row r="1664" spans="4:4">
      <c r="D1664" s="141"/>
    </row>
    <row r="1665" spans="4:4">
      <c r="D1665" s="141"/>
    </row>
    <row r="1666" spans="4:4">
      <c r="D1666" s="141"/>
    </row>
    <row r="1667" spans="4:4">
      <c r="D1667" s="141"/>
    </row>
    <row r="1668" spans="4:4">
      <c r="D1668" s="141"/>
    </row>
    <row r="1669" spans="4:4">
      <c r="D1669" s="141"/>
    </row>
    <row r="1670" spans="4:4">
      <c r="D1670" s="141"/>
    </row>
    <row r="1671" spans="4:4">
      <c r="D1671" s="141"/>
    </row>
    <row r="1672" spans="4:4">
      <c r="D1672" s="141"/>
    </row>
    <row r="1673" spans="4:4">
      <c r="D1673" s="141"/>
    </row>
    <row r="1674" spans="4:4">
      <c r="D1674" s="141"/>
    </row>
    <row r="1675" spans="4:4">
      <c r="D1675" s="141"/>
    </row>
    <row r="1676" spans="4:4">
      <c r="D1676" s="141"/>
    </row>
    <row r="1677" spans="4:4">
      <c r="D1677" s="141"/>
    </row>
    <row r="1678" spans="4:4">
      <c r="D1678" s="141"/>
    </row>
    <row r="1679" spans="4:4">
      <c r="D1679" s="141"/>
    </row>
    <row r="1680" spans="4:4">
      <c r="D1680" s="141"/>
    </row>
    <row r="1681" spans="4:4">
      <c r="D1681" s="141"/>
    </row>
    <row r="1682" spans="4:4">
      <c r="D1682" s="141"/>
    </row>
    <row r="1683" spans="4:4">
      <c r="D1683" s="141"/>
    </row>
    <row r="1684" spans="4:4">
      <c r="D1684" s="141"/>
    </row>
    <row r="1685" spans="4:4">
      <c r="D1685" s="141"/>
    </row>
    <row r="1686" spans="4:4">
      <c r="D1686" s="141"/>
    </row>
    <row r="1687" spans="4:4">
      <c r="D1687" s="141"/>
    </row>
    <row r="1688" spans="4:4">
      <c r="D1688" s="141"/>
    </row>
    <row r="1689" spans="4:4">
      <c r="D1689" s="141"/>
    </row>
    <row r="1690" spans="4:4">
      <c r="D1690" s="141"/>
    </row>
    <row r="1691" spans="4:4">
      <c r="D1691" s="141"/>
    </row>
    <row r="1692" spans="4:4">
      <c r="D1692" s="141"/>
    </row>
    <row r="1693" spans="4:4">
      <c r="D1693" s="141"/>
    </row>
    <row r="1694" spans="4:4">
      <c r="D1694" s="141"/>
    </row>
    <row r="1695" spans="4:4">
      <c r="D1695" s="141"/>
    </row>
    <row r="1696" spans="4:4">
      <c r="D1696" s="141"/>
    </row>
    <row r="1697" spans="4:4">
      <c r="D1697" s="141"/>
    </row>
    <row r="1698" spans="4:4">
      <c r="D1698" s="141"/>
    </row>
    <row r="1699" spans="4:4">
      <c r="D1699" s="141"/>
    </row>
    <row r="1700" spans="4:4">
      <c r="D1700" s="141"/>
    </row>
    <row r="1701" spans="4:4">
      <c r="D1701" s="141"/>
    </row>
    <row r="1702" spans="4:4">
      <c r="D1702" s="141"/>
    </row>
    <row r="1703" spans="4:4">
      <c r="D1703" s="141"/>
    </row>
    <row r="1704" spans="4:4">
      <c r="D1704" s="141"/>
    </row>
    <row r="1705" spans="4:4">
      <c r="D1705" s="141"/>
    </row>
    <row r="1706" spans="4:4">
      <c r="D1706" s="141"/>
    </row>
    <row r="1707" spans="4:4">
      <c r="D1707" s="141"/>
    </row>
    <row r="1708" spans="4:4">
      <c r="D1708" s="141"/>
    </row>
    <row r="1709" spans="4:4">
      <c r="D1709" s="141"/>
    </row>
    <row r="1710" spans="4:4">
      <c r="D1710" s="141"/>
    </row>
    <row r="1711" spans="4:4">
      <c r="D1711" s="141"/>
    </row>
    <row r="1712" spans="4:4">
      <c r="D1712" s="141"/>
    </row>
    <row r="1713" spans="4:4">
      <c r="D1713" s="141"/>
    </row>
    <row r="1714" spans="4:4">
      <c r="D1714" s="141"/>
    </row>
    <row r="1715" spans="4:4">
      <c r="D1715" s="141"/>
    </row>
    <row r="1716" spans="4:4">
      <c r="D1716" s="141"/>
    </row>
    <row r="1717" spans="4:4">
      <c r="D1717" s="141"/>
    </row>
    <row r="1718" spans="4:4">
      <c r="D1718" s="141"/>
    </row>
    <row r="1719" spans="4:4">
      <c r="D1719" s="141"/>
    </row>
    <row r="1720" spans="4:4">
      <c r="D1720" s="141"/>
    </row>
    <row r="1721" spans="4:4">
      <c r="D1721" s="141"/>
    </row>
    <row r="1722" spans="4:4">
      <c r="D1722" s="141"/>
    </row>
    <row r="1723" spans="4:4">
      <c r="D1723" s="141"/>
    </row>
    <row r="1724" spans="4:4">
      <c r="D1724" s="141"/>
    </row>
    <row r="1725" spans="4:4">
      <c r="D1725" s="141"/>
    </row>
    <row r="1726" spans="4:4">
      <c r="D1726" s="141"/>
    </row>
    <row r="1727" spans="4:4">
      <c r="D1727" s="141"/>
    </row>
    <row r="1728" spans="4:4">
      <c r="D1728" s="141"/>
    </row>
    <row r="1729" spans="4:4">
      <c r="D1729" s="141"/>
    </row>
    <row r="1730" spans="4:4">
      <c r="D1730" s="141"/>
    </row>
    <row r="1731" spans="4:4">
      <c r="D1731" s="141"/>
    </row>
    <row r="1732" spans="4:4">
      <c r="D1732" s="141"/>
    </row>
    <row r="1733" spans="4:4">
      <c r="D1733" s="141"/>
    </row>
    <row r="1734" spans="4:4">
      <c r="D1734" s="141"/>
    </row>
    <row r="1735" spans="4:4">
      <c r="D1735" s="141"/>
    </row>
    <row r="1736" spans="4:4">
      <c r="D1736" s="141"/>
    </row>
    <row r="1737" spans="4:4">
      <c r="D1737" s="141"/>
    </row>
    <row r="1738" spans="4:4">
      <c r="D1738" s="141"/>
    </row>
    <row r="1739" spans="4:4">
      <c r="D1739" s="141"/>
    </row>
    <row r="1740" spans="4:4">
      <c r="D1740" s="141"/>
    </row>
    <row r="1741" spans="4:4">
      <c r="D1741" s="141"/>
    </row>
    <row r="1742" spans="4:4">
      <c r="D1742" s="141"/>
    </row>
    <row r="1743" spans="4:4">
      <c r="D1743" s="141"/>
    </row>
    <row r="1744" spans="4:4">
      <c r="D1744" s="141"/>
    </row>
    <row r="1745" spans="4:4">
      <c r="D1745" s="141"/>
    </row>
    <row r="1746" spans="4:4">
      <c r="D1746" s="141"/>
    </row>
    <row r="1747" spans="4:4">
      <c r="D1747" s="141"/>
    </row>
    <row r="1748" spans="4:4">
      <c r="D1748" s="141"/>
    </row>
    <row r="1749" spans="4:4">
      <c r="D1749" s="141"/>
    </row>
    <row r="1750" spans="4:4">
      <c r="D1750" s="141"/>
    </row>
    <row r="1751" spans="4:4">
      <c r="D1751" s="141"/>
    </row>
    <row r="1752" spans="4:4">
      <c r="D1752" s="141"/>
    </row>
    <row r="1753" spans="4:4">
      <c r="D1753" s="141"/>
    </row>
    <row r="1754" spans="4:4">
      <c r="D1754" s="141"/>
    </row>
    <row r="1755" spans="4:4">
      <c r="D1755" s="141"/>
    </row>
    <row r="1756" spans="4:4">
      <c r="D1756" s="141"/>
    </row>
    <row r="1757" spans="4:4">
      <c r="D1757" s="141"/>
    </row>
    <row r="1758" spans="4:4">
      <c r="D1758" s="141"/>
    </row>
    <row r="1759" spans="4:4">
      <c r="D1759" s="141"/>
    </row>
    <row r="1760" spans="4:4">
      <c r="D1760" s="141"/>
    </row>
    <row r="1761" spans="4:4">
      <c r="D1761" s="141"/>
    </row>
    <row r="1762" spans="4:4">
      <c r="D1762" s="141"/>
    </row>
    <row r="1763" spans="4:4">
      <c r="D1763" s="141"/>
    </row>
    <row r="1764" spans="4:4">
      <c r="D1764" s="141"/>
    </row>
    <row r="1765" spans="4:4">
      <c r="D1765" s="141"/>
    </row>
    <row r="1766" spans="4:4">
      <c r="D1766" s="141"/>
    </row>
    <row r="1767" spans="4:4">
      <c r="D1767" s="141"/>
    </row>
    <row r="1768" spans="4:4">
      <c r="D1768" s="141"/>
    </row>
    <row r="1769" spans="4:4">
      <c r="D1769" s="141"/>
    </row>
    <row r="1770" spans="4:4">
      <c r="D1770" s="141"/>
    </row>
    <row r="1771" spans="4:4">
      <c r="D1771" s="141"/>
    </row>
    <row r="1772" spans="4:4">
      <c r="D1772" s="141"/>
    </row>
    <row r="1773" spans="4:4">
      <c r="D1773" s="141"/>
    </row>
    <row r="1774" spans="4:4">
      <c r="D1774" s="141"/>
    </row>
    <row r="1775" spans="4:4">
      <c r="D1775" s="141"/>
    </row>
    <row r="1776" spans="4:4">
      <c r="D1776" s="141"/>
    </row>
    <row r="1777" spans="4:4">
      <c r="D1777" s="141"/>
    </row>
    <row r="1778" spans="4:4">
      <c r="D1778" s="141"/>
    </row>
    <row r="1779" spans="4:4">
      <c r="D1779" s="141"/>
    </row>
    <row r="1780" spans="4:4">
      <c r="D1780" s="141"/>
    </row>
    <row r="1781" spans="4:4">
      <c r="D1781" s="141"/>
    </row>
    <row r="1782" spans="4:4">
      <c r="D1782" s="141"/>
    </row>
    <row r="1783" spans="4:4">
      <c r="D1783" s="141"/>
    </row>
    <row r="1784" spans="4:4">
      <c r="D1784" s="141"/>
    </row>
    <row r="1785" spans="4:4">
      <c r="D1785" s="141"/>
    </row>
    <row r="1786" spans="4:4">
      <c r="D1786" s="141"/>
    </row>
    <row r="1787" spans="4:4">
      <c r="D1787" s="141"/>
    </row>
    <row r="1788" spans="4:4">
      <c r="D1788" s="141"/>
    </row>
    <row r="1789" spans="4:4">
      <c r="D1789" s="141"/>
    </row>
    <row r="1790" spans="4:4">
      <c r="D1790" s="141"/>
    </row>
    <row r="1791" spans="4:4">
      <c r="D1791" s="141"/>
    </row>
    <row r="1792" spans="4:4">
      <c r="D1792" s="141"/>
    </row>
    <row r="1793" spans="4:4">
      <c r="D1793" s="141"/>
    </row>
    <row r="1794" spans="4:4">
      <c r="D1794" s="141"/>
    </row>
    <row r="1795" spans="4:4">
      <c r="D1795" s="141"/>
    </row>
    <row r="1796" spans="4:4">
      <c r="D1796" s="141"/>
    </row>
    <row r="1797" spans="4:4">
      <c r="D1797" s="141"/>
    </row>
    <row r="1798" spans="4:4">
      <c r="D1798" s="141"/>
    </row>
    <row r="1799" spans="4:4">
      <c r="D1799" s="141"/>
    </row>
    <row r="1800" spans="4:4">
      <c r="D1800" s="141"/>
    </row>
    <row r="1801" spans="4:4">
      <c r="D1801" s="141"/>
    </row>
    <row r="1802" spans="4:4">
      <c r="D1802" s="141"/>
    </row>
    <row r="1803" spans="4:4">
      <c r="D1803" s="141"/>
    </row>
    <row r="1804" spans="4:4">
      <c r="D1804" s="141"/>
    </row>
    <row r="1805" spans="4:4">
      <c r="D1805" s="141"/>
    </row>
    <row r="1806" spans="4:4">
      <c r="D1806" s="141"/>
    </row>
    <row r="1807" spans="4:4">
      <c r="D1807" s="141"/>
    </row>
    <row r="1808" spans="4:4">
      <c r="D1808" s="141"/>
    </row>
    <row r="1809" spans="4:4">
      <c r="D1809" s="141"/>
    </row>
    <row r="1810" spans="4:4">
      <c r="D1810" s="141"/>
    </row>
    <row r="1811" spans="4:4">
      <c r="D1811" s="141"/>
    </row>
    <row r="1812" spans="4:4">
      <c r="D1812" s="141"/>
    </row>
    <row r="1813" spans="4:4">
      <c r="D1813" s="141"/>
    </row>
    <row r="1814" spans="4:4">
      <c r="D1814" s="141"/>
    </row>
    <row r="1815" spans="4:4">
      <c r="D1815" s="141"/>
    </row>
    <row r="1816" spans="4:4">
      <c r="D1816" s="141"/>
    </row>
    <row r="1817" spans="4:4">
      <c r="D1817" s="141"/>
    </row>
    <row r="1818" spans="4:4">
      <c r="D1818" s="141"/>
    </row>
    <row r="1819" spans="4:4">
      <c r="D1819" s="141"/>
    </row>
    <row r="1820" spans="4:4">
      <c r="D1820" s="141"/>
    </row>
    <row r="1821" spans="4:4">
      <c r="D1821" s="141"/>
    </row>
    <row r="1822" spans="4:4">
      <c r="D1822" s="141"/>
    </row>
    <row r="1823" spans="4:4">
      <c r="D1823" s="141"/>
    </row>
    <row r="1824" spans="4:4">
      <c r="D1824" s="141"/>
    </row>
    <row r="1825" spans="4:4">
      <c r="D1825" s="141"/>
    </row>
    <row r="1826" spans="4:4">
      <c r="D1826" s="141"/>
    </row>
    <row r="1827" spans="4:4">
      <c r="D1827" s="141"/>
    </row>
    <row r="1828" spans="4:4">
      <c r="D1828" s="141"/>
    </row>
    <row r="1829" spans="4:4">
      <c r="D1829" s="141"/>
    </row>
    <row r="1830" spans="4:4">
      <c r="D1830" s="141"/>
    </row>
    <row r="1831" spans="4:4">
      <c r="D1831" s="141"/>
    </row>
    <row r="1832" spans="4:4">
      <c r="D1832" s="141"/>
    </row>
    <row r="1833" spans="4:4">
      <c r="D1833" s="141"/>
    </row>
    <row r="1834" spans="4:4">
      <c r="D1834" s="141"/>
    </row>
    <row r="1835" spans="4:4">
      <c r="D1835" s="141"/>
    </row>
    <row r="1836" spans="4:4">
      <c r="D1836" s="141"/>
    </row>
    <row r="1837" spans="4:4">
      <c r="D1837" s="141"/>
    </row>
    <row r="1838" spans="4:4">
      <c r="D1838" s="141"/>
    </row>
    <row r="1839" spans="4:4">
      <c r="D1839" s="141"/>
    </row>
    <row r="1840" spans="4:4">
      <c r="D1840" s="141"/>
    </row>
    <row r="1841" spans="4:4">
      <c r="D1841" s="141"/>
    </row>
    <row r="1842" spans="4:4">
      <c r="D1842" s="141"/>
    </row>
    <row r="1843" spans="4:4">
      <c r="D1843" s="141"/>
    </row>
    <row r="1844" spans="4:4">
      <c r="D1844" s="141"/>
    </row>
    <row r="1845" spans="4:4">
      <c r="D1845" s="141"/>
    </row>
    <row r="1846" spans="4:4">
      <c r="D1846" s="141"/>
    </row>
    <row r="1847" spans="4:4">
      <c r="D1847" s="141"/>
    </row>
    <row r="1848" spans="4:4">
      <c r="D1848" s="141"/>
    </row>
    <row r="1849" spans="4:4">
      <c r="D1849" s="141"/>
    </row>
    <row r="1850" spans="4:4">
      <c r="D1850" s="141"/>
    </row>
    <row r="1851" spans="4:4">
      <c r="D1851" s="141"/>
    </row>
    <row r="1852" spans="4:4">
      <c r="D1852" s="141"/>
    </row>
    <row r="1853" spans="4:4">
      <c r="D1853" s="141"/>
    </row>
    <row r="1854" spans="4:4">
      <c r="D1854" s="141"/>
    </row>
    <row r="1855" spans="4:4">
      <c r="D1855" s="141"/>
    </row>
    <row r="1856" spans="4:4">
      <c r="D1856" s="141"/>
    </row>
    <row r="1857" spans="4:4">
      <c r="D1857" s="141"/>
    </row>
    <row r="1858" spans="4:4">
      <c r="D1858" s="141"/>
    </row>
    <row r="1859" spans="4:4">
      <c r="D1859" s="141"/>
    </row>
    <row r="1860" spans="4:4">
      <c r="D1860" s="141"/>
    </row>
    <row r="1861" spans="4:4">
      <c r="D1861" s="141"/>
    </row>
    <row r="1862" spans="4:4">
      <c r="D1862" s="141"/>
    </row>
    <row r="1863" spans="4:4">
      <c r="D1863" s="141"/>
    </row>
    <row r="1864" spans="4:4">
      <c r="D1864" s="141"/>
    </row>
    <row r="1865" spans="4:4">
      <c r="D1865" s="141"/>
    </row>
    <row r="1866" spans="4:4">
      <c r="D1866" s="141"/>
    </row>
    <row r="1867" spans="4:4">
      <c r="D1867" s="141"/>
    </row>
    <row r="1868" spans="4:4">
      <c r="D1868" s="141"/>
    </row>
    <row r="1869" spans="4:4">
      <c r="D1869" s="141"/>
    </row>
    <row r="1870" spans="4:4">
      <c r="D1870" s="141"/>
    </row>
    <row r="1871" spans="4:4">
      <c r="D1871" s="141"/>
    </row>
    <row r="1872" spans="4:4">
      <c r="D1872" s="141"/>
    </row>
    <row r="1873" spans="4:4">
      <c r="D1873" s="141"/>
    </row>
    <row r="1874" spans="4:4">
      <c r="D1874" s="141"/>
    </row>
    <row r="1875" spans="4:4">
      <c r="D1875" s="141"/>
    </row>
    <row r="1876" spans="4:4">
      <c r="D1876" s="141"/>
    </row>
    <row r="1877" spans="4:4">
      <c r="D1877" s="141"/>
    </row>
    <row r="1878" spans="4:4">
      <c r="D1878" s="141"/>
    </row>
    <row r="1879" spans="4:4">
      <c r="D1879" s="141"/>
    </row>
    <row r="1880" spans="4:4">
      <c r="D1880" s="141"/>
    </row>
    <row r="1881" spans="4:4">
      <c r="D1881" s="141"/>
    </row>
    <row r="1882" spans="4:4">
      <c r="D1882" s="141"/>
    </row>
    <row r="1883" spans="4:4">
      <c r="D1883" s="141"/>
    </row>
    <row r="1884" spans="4:4">
      <c r="D1884" s="141"/>
    </row>
    <row r="1885" spans="4:4">
      <c r="D1885" s="141"/>
    </row>
    <row r="1886" spans="4:4">
      <c r="D1886" s="141"/>
    </row>
    <row r="1887" spans="4:4">
      <c r="D1887" s="141"/>
    </row>
    <row r="1888" spans="4:4">
      <c r="D1888" s="141"/>
    </row>
    <row r="1889" spans="4:4">
      <c r="D1889" s="141"/>
    </row>
    <row r="1890" spans="4:4">
      <c r="D1890" s="141"/>
    </row>
    <row r="1891" spans="4:4">
      <c r="D1891" s="141"/>
    </row>
    <row r="1892" spans="4:4">
      <c r="D1892" s="141"/>
    </row>
    <row r="1893" spans="4:4">
      <c r="D1893" s="141"/>
    </row>
    <row r="1894" spans="4:4">
      <c r="D1894" s="141"/>
    </row>
    <row r="1895" spans="4:4">
      <c r="D1895" s="141"/>
    </row>
    <row r="1896" spans="4:4">
      <c r="D1896" s="141"/>
    </row>
    <row r="1897" spans="4:4">
      <c r="D1897" s="141"/>
    </row>
    <row r="1898" spans="4:4">
      <c r="D1898" s="141"/>
    </row>
    <row r="1899" spans="4:4">
      <c r="D1899" s="141"/>
    </row>
    <row r="1900" spans="4:4">
      <c r="D1900" s="141"/>
    </row>
    <row r="1901" spans="4:4">
      <c r="D1901" s="141"/>
    </row>
    <row r="1902" spans="4:4">
      <c r="D1902" s="141"/>
    </row>
    <row r="1903" spans="4:4">
      <c r="D1903" s="141"/>
    </row>
    <row r="1904" spans="4:4">
      <c r="D1904" s="141"/>
    </row>
    <row r="1905" spans="4:4">
      <c r="D1905" s="141"/>
    </row>
    <row r="1906" spans="4:4">
      <c r="D1906" s="141"/>
    </row>
    <row r="1907" spans="4:4">
      <c r="D1907" s="141"/>
    </row>
    <row r="1908" spans="4:4">
      <c r="D1908" s="141"/>
    </row>
    <row r="1909" spans="4:4">
      <c r="D1909" s="141"/>
    </row>
    <row r="1910" spans="4:4">
      <c r="D1910" s="141"/>
    </row>
    <row r="1911" spans="4:4">
      <c r="D1911" s="141"/>
    </row>
    <row r="1912" spans="4:4">
      <c r="D1912" s="141"/>
    </row>
    <row r="1913" spans="4:4">
      <c r="D1913" s="141"/>
    </row>
    <row r="1914" spans="4:4">
      <c r="D1914" s="141"/>
    </row>
    <row r="1915" spans="4:4">
      <c r="D1915" s="141"/>
    </row>
    <row r="1916" spans="4:4">
      <c r="D1916" s="141"/>
    </row>
    <row r="1917" spans="4:4">
      <c r="D1917" s="141"/>
    </row>
    <row r="1918" spans="4:4">
      <c r="D1918" s="141"/>
    </row>
    <row r="1919" spans="4:4">
      <c r="D1919" s="141"/>
    </row>
    <row r="1920" spans="4:4">
      <c r="D1920" s="141"/>
    </row>
    <row r="1921" spans="4:4">
      <c r="D1921" s="141"/>
    </row>
    <row r="1922" spans="4:4">
      <c r="D1922" s="141"/>
    </row>
    <row r="1923" spans="4:4">
      <c r="D1923" s="141"/>
    </row>
    <row r="1924" spans="4:4">
      <c r="D1924" s="141"/>
    </row>
    <row r="1925" spans="4:4">
      <c r="D1925" s="141"/>
    </row>
    <row r="1926" spans="4:4">
      <c r="D1926" s="141"/>
    </row>
    <row r="1927" spans="4:4">
      <c r="D1927" s="141"/>
    </row>
    <row r="1928" spans="4:4">
      <c r="D1928" s="141"/>
    </row>
    <row r="1929" spans="4:4">
      <c r="D1929" s="141"/>
    </row>
    <row r="1930" spans="4:4">
      <c r="D1930" s="141"/>
    </row>
    <row r="1931" spans="4:4">
      <c r="D1931" s="141"/>
    </row>
    <row r="1932" spans="4:4">
      <c r="D1932" s="141"/>
    </row>
    <row r="1933" spans="4:4">
      <c r="D1933" s="141"/>
    </row>
    <row r="1934" spans="4:4">
      <c r="D1934" s="141"/>
    </row>
    <row r="1935" spans="4:4">
      <c r="D1935" s="141"/>
    </row>
    <row r="1936" spans="4:4">
      <c r="D1936" s="141"/>
    </row>
    <row r="1937" spans="4:4">
      <c r="D1937" s="141"/>
    </row>
    <row r="1938" spans="4:4">
      <c r="D1938" s="141"/>
    </row>
    <row r="1939" spans="4:4">
      <c r="D1939" s="141"/>
    </row>
    <row r="1940" spans="4:4">
      <c r="D1940" s="141"/>
    </row>
    <row r="1941" spans="4:4">
      <c r="D1941" s="141"/>
    </row>
    <row r="1942" spans="4:4">
      <c r="D1942" s="141"/>
    </row>
    <row r="1943" spans="4:4">
      <c r="D1943" s="141"/>
    </row>
    <row r="1944" spans="4:4">
      <c r="D1944" s="141"/>
    </row>
    <row r="1945" spans="4:4">
      <c r="D1945" s="141"/>
    </row>
    <row r="1946" spans="4:4">
      <c r="D1946" s="141"/>
    </row>
    <row r="1947" spans="4:4">
      <c r="D1947" s="141"/>
    </row>
    <row r="1948" spans="4:4">
      <c r="D1948" s="141"/>
    </row>
    <row r="1949" spans="4:4">
      <c r="D1949" s="141"/>
    </row>
    <row r="1950" spans="4:4">
      <c r="D1950" s="141"/>
    </row>
    <row r="1951" spans="4:4">
      <c r="D1951" s="141"/>
    </row>
    <row r="1952" spans="4:4">
      <c r="D1952" s="141"/>
    </row>
    <row r="1953" spans="4:4">
      <c r="D1953" s="141"/>
    </row>
    <row r="1954" spans="4:4">
      <c r="D1954" s="141"/>
    </row>
    <row r="1955" spans="4:4">
      <c r="D1955" s="141"/>
    </row>
    <row r="1956" spans="4:4">
      <c r="D1956" s="141"/>
    </row>
    <row r="1957" spans="4:4">
      <c r="D1957" s="141"/>
    </row>
    <row r="1958" spans="4:4">
      <c r="D1958" s="141"/>
    </row>
    <row r="1959" spans="4:4">
      <c r="D1959" s="141"/>
    </row>
    <row r="1960" spans="4:4">
      <c r="D1960" s="141"/>
    </row>
    <row r="1961" spans="4:4">
      <c r="D1961" s="141"/>
    </row>
    <row r="1962" spans="4:4">
      <c r="D1962" s="141"/>
    </row>
    <row r="1963" spans="4:4">
      <c r="D1963" s="141"/>
    </row>
    <row r="1964" spans="4:4">
      <c r="D1964" s="141"/>
    </row>
    <row r="1965" spans="4:4">
      <c r="D1965" s="141"/>
    </row>
    <row r="1966" spans="4:4">
      <c r="D1966" s="141"/>
    </row>
    <row r="1967" spans="4:4">
      <c r="D1967" s="141"/>
    </row>
    <row r="1968" spans="4:4">
      <c r="D1968" s="141"/>
    </row>
    <row r="1969" spans="4:4">
      <c r="D1969" s="141"/>
    </row>
    <row r="1970" spans="4:4">
      <c r="D1970" s="141"/>
    </row>
    <row r="1971" spans="4:4">
      <c r="D1971" s="141"/>
    </row>
    <row r="1972" spans="4:4">
      <c r="D1972" s="141"/>
    </row>
    <row r="1973" spans="4:4">
      <c r="D1973" s="141"/>
    </row>
    <row r="1974" spans="4:4">
      <c r="D1974" s="141"/>
    </row>
    <row r="1975" spans="4:4">
      <c r="D1975" s="141"/>
    </row>
    <row r="1976" spans="4:4">
      <c r="D1976" s="141"/>
    </row>
    <row r="1977" spans="4:4">
      <c r="D1977" s="141"/>
    </row>
    <row r="1978" spans="4:4">
      <c r="D1978" s="141"/>
    </row>
    <row r="1979" spans="4:4">
      <c r="D1979" s="141"/>
    </row>
    <row r="1980" spans="4:4">
      <c r="D1980" s="141"/>
    </row>
    <row r="1981" spans="4:4">
      <c r="D1981" s="141"/>
    </row>
    <row r="1982" spans="4:4">
      <c r="D1982" s="141"/>
    </row>
    <row r="1983" spans="4:4">
      <c r="D1983" s="141"/>
    </row>
    <row r="1984" spans="4:4">
      <c r="D1984" s="141"/>
    </row>
    <row r="1985" spans="4:4">
      <c r="D1985" s="141"/>
    </row>
    <row r="1986" spans="4:4">
      <c r="D1986" s="141"/>
    </row>
    <row r="1987" spans="4:4">
      <c r="D1987" s="141"/>
    </row>
    <row r="1988" spans="4:4">
      <c r="D1988" s="141"/>
    </row>
    <row r="1989" spans="4:4">
      <c r="D1989" s="141"/>
    </row>
    <row r="1990" spans="4:4">
      <c r="D1990" s="141"/>
    </row>
    <row r="1991" spans="4:4">
      <c r="D1991" s="141"/>
    </row>
    <row r="1992" spans="4:4">
      <c r="D1992" s="141"/>
    </row>
    <row r="1993" spans="4:4">
      <c r="D1993" s="141"/>
    </row>
    <row r="1994" spans="4:4">
      <c r="D1994" s="141"/>
    </row>
    <row r="1995" spans="4:4">
      <c r="D1995" s="141"/>
    </row>
    <row r="1996" spans="4:4">
      <c r="D1996" s="141"/>
    </row>
    <row r="1997" spans="4:4">
      <c r="D1997" s="141"/>
    </row>
    <row r="1998" spans="4:4">
      <c r="D1998" s="141"/>
    </row>
    <row r="1999" spans="4:4">
      <c r="D1999" s="141"/>
    </row>
    <row r="2000" spans="4:4">
      <c r="D2000" s="141"/>
    </row>
    <row r="2001" spans="4:4">
      <c r="D2001" s="141"/>
    </row>
    <row r="2002" spans="4:4">
      <c r="D2002" s="141"/>
    </row>
    <row r="2003" spans="4:4">
      <c r="D2003" s="141"/>
    </row>
    <row r="2004" spans="4:4">
      <c r="D2004" s="141"/>
    </row>
    <row r="2005" spans="4:4">
      <c r="D2005" s="141"/>
    </row>
    <row r="2006" spans="4:4">
      <c r="D2006" s="141"/>
    </row>
    <row r="2007" spans="4:4">
      <c r="D2007" s="141"/>
    </row>
    <row r="2008" spans="4:4">
      <c r="D2008" s="141"/>
    </row>
    <row r="2009" spans="4:4">
      <c r="D2009" s="141"/>
    </row>
    <row r="2010" spans="4:4">
      <c r="D2010" s="141"/>
    </row>
    <row r="2011" spans="4:4">
      <c r="D2011" s="141"/>
    </row>
    <row r="2012" spans="4:4">
      <c r="D2012" s="141"/>
    </row>
    <row r="2013" spans="4:4">
      <c r="D2013" s="141"/>
    </row>
    <row r="2014" spans="4:4">
      <c r="D2014" s="141"/>
    </row>
    <row r="2015" spans="4:4">
      <c r="D2015" s="141"/>
    </row>
    <row r="2016" spans="4:4">
      <c r="D2016" s="141"/>
    </row>
    <row r="2017" spans="4:4">
      <c r="D2017" s="141"/>
    </row>
    <row r="2018" spans="4:4">
      <c r="D2018" s="141"/>
    </row>
    <row r="2019" spans="4:4">
      <c r="D2019" s="141"/>
    </row>
    <row r="2020" spans="4:4">
      <c r="D2020" s="141"/>
    </row>
    <row r="2021" spans="4:4">
      <c r="D2021" s="141"/>
    </row>
    <row r="2022" spans="4:4">
      <c r="D2022" s="141"/>
    </row>
    <row r="2023" spans="4:4">
      <c r="D2023" s="141"/>
    </row>
    <row r="2024" spans="4:4">
      <c r="D2024" s="141"/>
    </row>
    <row r="2025" spans="4:4">
      <c r="D2025" s="141"/>
    </row>
    <row r="2026" spans="4:4">
      <c r="D2026" s="141"/>
    </row>
    <row r="2027" spans="4:4">
      <c r="D2027" s="141"/>
    </row>
    <row r="2028" spans="4:4">
      <c r="D2028" s="141"/>
    </row>
    <row r="2029" spans="4:4">
      <c r="D2029" s="141"/>
    </row>
    <row r="2030" spans="4:4">
      <c r="D2030" s="141"/>
    </row>
    <row r="2031" spans="4:4">
      <c r="D2031" s="141"/>
    </row>
    <row r="2032" spans="4:4">
      <c r="D2032" s="141"/>
    </row>
    <row r="2033" spans="4:4">
      <c r="D2033" s="141"/>
    </row>
    <row r="2034" spans="4:4">
      <c r="D2034" s="141"/>
    </row>
    <row r="2035" spans="4:4">
      <c r="D2035" s="141"/>
    </row>
    <row r="2036" spans="4:4">
      <c r="D2036" s="141"/>
    </row>
    <row r="2037" spans="4:4">
      <c r="D2037" s="141"/>
    </row>
    <row r="2038" spans="4:4">
      <c r="D2038" s="141"/>
    </row>
    <row r="2039" spans="4:4">
      <c r="D2039" s="141"/>
    </row>
    <row r="2040" spans="4:4">
      <c r="D2040" s="141"/>
    </row>
    <row r="2041" spans="4:4">
      <c r="D2041" s="141"/>
    </row>
    <row r="2042" spans="4:4">
      <c r="D2042" s="141"/>
    </row>
    <row r="2043" spans="4:4">
      <c r="D2043" s="141"/>
    </row>
    <row r="2044" spans="4:4">
      <c r="D2044" s="141"/>
    </row>
    <row r="2045" spans="4:4">
      <c r="D2045" s="141"/>
    </row>
    <row r="2046" spans="4:4">
      <c r="D2046" s="141"/>
    </row>
    <row r="2047" spans="4:4">
      <c r="D2047" s="141"/>
    </row>
    <row r="2048" spans="4:4">
      <c r="D2048" s="141"/>
    </row>
    <row r="2049" spans="4:4">
      <c r="D2049" s="141"/>
    </row>
    <row r="2050" spans="4:4">
      <c r="D2050" s="141"/>
    </row>
    <row r="2051" spans="4:4">
      <c r="D2051" s="141"/>
    </row>
    <row r="2052" spans="4:4">
      <c r="D2052" s="141"/>
    </row>
    <row r="2053" spans="4:4">
      <c r="D2053" s="141"/>
    </row>
    <row r="2054" spans="4:4">
      <c r="D2054" s="141"/>
    </row>
    <row r="2055" spans="4:4">
      <c r="D2055" s="141"/>
    </row>
    <row r="2056" spans="4:4">
      <c r="D2056" s="141"/>
    </row>
    <row r="2057" spans="4:4">
      <c r="D2057" s="141"/>
    </row>
    <row r="2058" spans="4:4">
      <c r="D2058" s="141"/>
    </row>
    <row r="2059" spans="4:4">
      <c r="D2059" s="141"/>
    </row>
    <row r="2060" spans="4:4">
      <c r="D2060" s="141"/>
    </row>
    <row r="2061" spans="4:4">
      <c r="D2061" s="141"/>
    </row>
    <row r="2062" spans="4:4">
      <c r="D2062" s="141"/>
    </row>
    <row r="2063" spans="4:4">
      <c r="D2063" s="141"/>
    </row>
    <row r="2064" spans="4:4">
      <c r="D2064" s="141"/>
    </row>
    <row r="2065" spans="4:4">
      <c r="D2065" s="141"/>
    </row>
    <row r="2066" spans="4:4">
      <c r="D2066" s="141"/>
    </row>
    <row r="2067" spans="4:4">
      <c r="D2067" s="141"/>
    </row>
    <row r="2068" spans="4:4">
      <c r="D2068" s="141"/>
    </row>
    <row r="2069" spans="4:4">
      <c r="D2069" s="141"/>
    </row>
    <row r="2070" spans="4:4">
      <c r="D2070" s="141"/>
    </row>
    <row r="2071" spans="4:4">
      <c r="D2071" s="141"/>
    </row>
    <row r="2072" spans="4:4">
      <c r="D2072" s="141"/>
    </row>
    <row r="2073" spans="4:4">
      <c r="D2073" s="141"/>
    </row>
    <row r="2074" spans="4:4">
      <c r="D2074" s="141"/>
    </row>
    <row r="2075" spans="4:4">
      <c r="D2075" s="141"/>
    </row>
    <row r="2076" spans="4:4">
      <c r="D2076" s="141"/>
    </row>
    <row r="2077" spans="4:4">
      <c r="D2077" s="141"/>
    </row>
    <row r="2078" spans="4:4">
      <c r="D2078" s="141"/>
    </row>
    <row r="2079" spans="4:4">
      <c r="D2079" s="141"/>
    </row>
    <row r="2080" spans="4:4">
      <c r="D2080" s="141"/>
    </row>
    <row r="2081" spans="4:4">
      <c r="D2081" s="141"/>
    </row>
    <row r="2082" spans="4:4">
      <c r="D2082" s="141"/>
    </row>
    <row r="2083" spans="4:4">
      <c r="D2083" s="141"/>
    </row>
    <row r="2084" spans="4:4">
      <c r="D2084" s="141"/>
    </row>
    <row r="2085" spans="4:4">
      <c r="D2085" s="141"/>
    </row>
    <row r="2086" spans="4:4">
      <c r="D2086" s="141"/>
    </row>
    <row r="2087" spans="4:4">
      <c r="D2087" s="141"/>
    </row>
    <row r="2088" spans="4:4">
      <c r="D2088" s="141"/>
    </row>
    <row r="2089" spans="4:4">
      <c r="D2089" s="141"/>
    </row>
    <row r="2090" spans="4:4">
      <c r="D2090" s="141"/>
    </row>
    <row r="2091" spans="4:4">
      <c r="D2091" s="141"/>
    </row>
    <row r="2092" spans="4:4">
      <c r="D2092" s="141"/>
    </row>
    <row r="2093" spans="4:4">
      <c r="D2093" s="141"/>
    </row>
    <row r="2094" spans="4:4">
      <c r="D2094" s="141"/>
    </row>
    <row r="2095" spans="4:4">
      <c r="D2095" s="141"/>
    </row>
    <row r="2096" spans="4:4">
      <c r="D2096" s="141"/>
    </row>
    <row r="2097" spans="4:4">
      <c r="D2097" s="141"/>
    </row>
    <row r="2098" spans="4:4">
      <c r="D2098" s="141"/>
    </row>
    <row r="2099" spans="4:4">
      <c r="D2099" s="141"/>
    </row>
    <row r="2100" spans="4:4">
      <c r="D2100" s="141"/>
    </row>
    <row r="2101" spans="4:4">
      <c r="D2101" s="141"/>
    </row>
    <row r="2102" spans="4:4">
      <c r="D2102" s="141"/>
    </row>
    <row r="2103" spans="4:4">
      <c r="D2103" s="141"/>
    </row>
    <row r="2104" spans="4:4">
      <c r="D2104" s="141"/>
    </row>
    <row r="2105" spans="4:4">
      <c r="D2105" s="141"/>
    </row>
    <row r="2106" spans="4:4">
      <c r="D2106" s="141"/>
    </row>
    <row r="2107" spans="4:4">
      <c r="D2107" s="141"/>
    </row>
    <row r="2108" spans="4:4">
      <c r="D2108" s="141"/>
    </row>
    <row r="2109" spans="4:4">
      <c r="D2109" s="141"/>
    </row>
    <row r="2110" spans="4:4">
      <c r="D2110" s="141"/>
    </row>
    <row r="2111" spans="4:4">
      <c r="D2111" s="141"/>
    </row>
    <row r="2112" spans="4:4">
      <c r="D2112" s="141"/>
    </row>
    <row r="2113" spans="4:4">
      <c r="D2113" s="141"/>
    </row>
    <row r="2114" spans="4:4">
      <c r="D2114" s="141"/>
    </row>
    <row r="2115" spans="4:4">
      <c r="D2115" s="141"/>
    </row>
    <row r="2116" spans="4:4">
      <c r="D2116" s="141"/>
    </row>
    <row r="2117" spans="4:4">
      <c r="D2117" s="141"/>
    </row>
    <row r="2118" spans="4:4">
      <c r="D2118" s="141"/>
    </row>
    <row r="2119" spans="4:4">
      <c r="D2119" s="141"/>
    </row>
    <row r="2120" spans="4:4">
      <c r="D2120" s="141"/>
    </row>
    <row r="2121" spans="4:4">
      <c r="D2121" s="141"/>
    </row>
    <row r="2122" spans="4:4">
      <c r="D2122" s="141"/>
    </row>
    <row r="2123" spans="4:4">
      <c r="D2123" s="141"/>
    </row>
    <row r="2124" spans="4:4">
      <c r="D2124" s="141"/>
    </row>
    <row r="2125" spans="4:4">
      <c r="D2125" s="141"/>
    </row>
    <row r="2126" spans="4:4">
      <c r="D2126" s="141"/>
    </row>
    <row r="2127" spans="4:4">
      <c r="D2127" s="141"/>
    </row>
    <row r="2128" spans="4:4">
      <c r="D2128" s="141"/>
    </row>
    <row r="2129" spans="4:4">
      <c r="D2129" s="141"/>
    </row>
    <row r="2130" spans="4:4">
      <c r="D2130" s="141"/>
    </row>
    <row r="2131" spans="4:4">
      <c r="D2131" s="141"/>
    </row>
    <row r="2132" spans="4:4">
      <c r="D2132" s="141"/>
    </row>
    <row r="2133" spans="4:4">
      <c r="D2133" s="141"/>
    </row>
    <row r="2134" spans="4:4">
      <c r="D2134" s="141"/>
    </row>
    <row r="2135" spans="4:4">
      <c r="D2135" s="141"/>
    </row>
    <row r="2136" spans="4:4">
      <c r="D2136" s="141"/>
    </row>
    <row r="2137" spans="4:4">
      <c r="D2137" s="141"/>
    </row>
    <row r="2138" spans="4:4">
      <c r="D2138" s="141"/>
    </row>
    <row r="2139" spans="4:4">
      <c r="D2139" s="141"/>
    </row>
    <row r="2140" spans="4:4">
      <c r="D2140" s="141"/>
    </row>
    <row r="2141" spans="4:4">
      <c r="D2141" s="141"/>
    </row>
    <row r="2142" spans="4:4">
      <c r="D2142" s="141"/>
    </row>
    <row r="2143" spans="4:4">
      <c r="D2143" s="141"/>
    </row>
    <row r="2144" spans="4:4">
      <c r="D2144" s="141"/>
    </row>
    <row r="2145" spans="4:4">
      <c r="D2145" s="141"/>
    </row>
    <row r="2146" spans="4:4">
      <c r="D2146" s="141"/>
    </row>
    <row r="2147" spans="4:4">
      <c r="D2147" s="141"/>
    </row>
    <row r="2148" spans="4:4">
      <c r="D2148" s="141"/>
    </row>
    <row r="2149" spans="4:4">
      <c r="D2149" s="141"/>
    </row>
    <row r="2150" spans="4:4">
      <c r="D2150" s="141"/>
    </row>
    <row r="2151" spans="4:4">
      <c r="D2151" s="141"/>
    </row>
    <row r="2152" spans="4:4">
      <c r="D2152" s="141"/>
    </row>
    <row r="2153" spans="4:4">
      <c r="D2153" s="141"/>
    </row>
    <row r="2154" spans="4:4">
      <c r="D2154" s="141"/>
    </row>
    <row r="2155" spans="4:4">
      <c r="D2155" s="141"/>
    </row>
    <row r="2156" spans="4:4">
      <c r="D2156" s="141"/>
    </row>
    <row r="2157" spans="4:4">
      <c r="D2157" s="141"/>
    </row>
    <row r="2158" spans="4:4">
      <c r="D2158" s="141"/>
    </row>
    <row r="2159" spans="4:4">
      <c r="D2159" s="141"/>
    </row>
    <row r="2160" spans="4:4">
      <c r="D2160" s="141"/>
    </row>
    <row r="2161" spans="4:4">
      <c r="D2161" s="141"/>
    </row>
    <row r="2162" spans="4:4">
      <c r="D2162" s="141"/>
    </row>
    <row r="2163" spans="4:4">
      <c r="D2163" s="141"/>
    </row>
    <row r="2164" spans="4:4">
      <c r="D2164" s="141"/>
    </row>
    <row r="2165" spans="4:4">
      <c r="D2165" s="141"/>
    </row>
    <row r="2166" spans="4:4">
      <c r="D2166" s="141"/>
    </row>
    <row r="2167" spans="4:4">
      <c r="D2167" s="141"/>
    </row>
    <row r="2168" spans="4:4">
      <c r="D2168" s="141"/>
    </row>
    <row r="2169" spans="4:4">
      <c r="D2169" s="141"/>
    </row>
    <row r="2170" spans="4:4">
      <c r="D2170" s="141"/>
    </row>
    <row r="2171" spans="4:4">
      <c r="D2171" s="141"/>
    </row>
    <row r="2172" spans="4:4">
      <c r="D2172" s="141"/>
    </row>
    <row r="2173" spans="4:4">
      <c r="D2173" s="141"/>
    </row>
    <row r="2174" spans="4:4">
      <c r="D2174" s="141"/>
    </row>
    <row r="2175" spans="4:4">
      <c r="D2175" s="141"/>
    </row>
    <row r="2176" spans="4:4">
      <c r="D2176" s="141"/>
    </row>
    <row r="2177" spans="4:4">
      <c r="D2177" s="141"/>
    </row>
    <row r="2178" spans="4:4">
      <c r="D2178" s="141"/>
    </row>
    <row r="2179" spans="4:4">
      <c r="D2179" s="141"/>
    </row>
    <row r="2180" spans="4:4">
      <c r="D2180" s="141"/>
    </row>
    <row r="2181" spans="4:4">
      <c r="D2181" s="141"/>
    </row>
    <row r="2182" spans="4:4">
      <c r="D2182" s="141"/>
    </row>
    <row r="2183" spans="4:4">
      <c r="D2183" s="141"/>
    </row>
    <row r="2184" spans="4:4">
      <c r="D2184" s="141"/>
    </row>
    <row r="2185" spans="4:4">
      <c r="D2185" s="141"/>
    </row>
    <row r="2186" spans="4:4">
      <c r="D2186" s="141"/>
    </row>
    <row r="2187" spans="4:4">
      <c r="D2187" s="141"/>
    </row>
    <row r="2188" spans="4:4">
      <c r="D2188" s="141"/>
    </row>
    <row r="2189" spans="4:4">
      <c r="D2189" s="141"/>
    </row>
    <row r="2190" spans="4:4">
      <c r="D2190" s="141"/>
    </row>
    <row r="2191" spans="4:4">
      <c r="D2191" s="141"/>
    </row>
    <row r="2192" spans="4:4">
      <c r="D2192" s="141"/>
    </row>
    <row r="2193" spans="4:4">
      <c r="D2193" s="141"/>
    </row>
    <row r="2194" spans="4:4">
      <c r="D2194" s="141"/>
    </row>
    <row r="2195" spans="4:4">
      <c r="D2195" s="141"/>
    </row>
    <row r="2196" spans="4:4">
      <c r="D2196" s="141"/>
    </row>
    <row r="2197" spans="4:4">
      <c r="D2197" s="141"/>
    </row>
    <row r="2198" spans="4:4">
      <c r="D2198" s="141"/>
    </row>
    <row r="2199" spans="4:4">
      <c r="D2199" s="141"/>
    </row>
    <row r="2200" spans="4:4">
      <c r="D2200" s="141"/>
    </row>
    <row r="2201" spans="4:4">
      <c r="D2201" s="141"/>
    </row>
    <row r="2202" spans="4:4">
      <c r="D2202" s="141"/>
    </row>
    <row r="2203" spans="4:4">
      <c r="D2203" s="141"/>
    </row>
    <row r="2204" spans="4:4">
      <c r="D2204" s="141"/>
    </row>
    <row r="2205" spans="4:4">
      <c r="D2205" s="141"/>
    </row>
    <row r="2206" spans="4:4">
      <c r="D2206" s="141"/>
    </row>
    <row r="2207" spans="4:4">
      <c r="D2207" s="141"/>
    </row>
    <row r="2208" spans="4:4">
      <c r="D2208" s="141"/>
    </row>
    <row r="2209" spans="4:4">
      <c r="D2209" s="141"/>
    </row>
    <row r="2210" spans="4:4">
      <c r="D2210" s="141"/>
    </row>
    <row r="2211" spans="4:4">
      <c r="D2211" s="141"/>
    </row>
    <row r="2212" spans="4:4">
      <c r="D2212" s="141"/>
    </row>
    <row r="2213" spans="4:4">
      <c r="D2213" s="141"/>
    </row>
    <row r="2214" spans="4:4">
      <c r="D2214" s="141"/>
    </row>
    <row r="2215" spans="4:4">
      <c r="D2215" s="141"/>
    </row>
    <row r="2216" spans="4:4">
      <c r="D2216" s="141"/>
    </row>
    <row r="2217" spans="4:4">
      <c r="D2217" s="141"/>
    </row>
    <row r="2218" spans="4:4">
      <c r="D2218" s="141"/>
    </row>
    <row r="2219" spans="4:4">
      <c r="D2219" s="141"/>
    </row>
    <row r="2220" spans="4:4">
      <c r="D2220" s="141"/>
    </row>
    <row r="2221" spans="4:4">
      <c r="D2221" s="141"/>
    </row>
    <row r="2222" spans="4:4">
      <c r="D2222" s="141"/>
    </row>
    <row r="2223" spans="4:4">
      <c r="D2223" s="141"/>
    </row>
    <row r="2224" spans="4:4">
      <c r="D2224" s="141"/>
    </row>
    <row r="2225" spans="4:4">
      <c r="D2225" s="141"/>
    </row>
    <row r="2226" spans="4:4">
      <c r="D2226" s="141"/>
    </row>
    <row r="2227" spans="4:4">
      <c r="D2227" s="141"/>
    </row>
    <row r="2228" spans="4:4">
      <c r="D2228" s="141"/>
    </row>
    <row r="2229" spans="4:4">
      <c r="D2229" s="141"/>
    </row>
    <row r="2230" spans="4:4">
      <c r="D2230" s="141"/>
    </row>
    <row r="2231" spans="4:4">
      <c r="D2231" s="141"/>
    </row>
    <row r="2232" spans="4:4">
      <c r="D2232" s="141"/>
    </row>
    <row r="2233" spans="4:4">
      <c r="D2233" s="141"/>
    </row>
    <row r="2234" spans="4:4">
      <c r="D2234" s="141"/>
    </row>
    <row r="2235" spans="4:4">
      <c r="D2235" s="141"/>
    </row>
    <row r="2236" spans="4:4">
      <c r="D2236" s="141"/>
    </row>
    <row r="2237" spans="4:4">
      <c r="D2237" s="141"/>
    </row>
    <row r="2238" spans="4:4">
      <c r="D2238" s="141"/>
    </row>
    <row r="2239" spans="4:4">
      <c r="D2239" s="141"/>
    </row>
    <row r="2240" spans="4:4">
      <c r="D2240" s="141"/>
    </row>
    <row r="2241" spans="4:4">
      <c r="D2241" s="141"/>
    </row>
    <row r="2242" spans="4:4">
      <c r="D2242" s="141"/>
    </row>
    <row r="2243" spans="4:4">
      <c r="D2243" s="141"/>
    </row>
    <row r="2244" spans="4:4">
      <c r="D2244" s="141"/>
    </row>
    <row r="2245" spans="4:4">
      <c r="D2245" s="141"/>
    </row>
    <row r="2246" spans="4:4">
      <c r="D2246" s="141"/>
    </row>
    <row r="2247" spans="4:4">
      <c r="D2247" s="141"/>
    </row>
    <row r="2248" spans="4:4">
      <c r="D2248" s="141"/>
    </row>
    <row r="2249" spans="4:4">
      <c r="D2249" s="141"/>
    </row>
    <row r="2250" spans="4:4">
      <c r="D2250" s="141"/>
    </row>
    <row r="2251" spans="4:4">
      <c r="D2251" s="141"/>
    </row>
    <row r="2252" spans="4:4">
      <c r="D2252" s="141"/>
    </row>
    <row r="2253" spans="4:4">
      <c r="D2253" s="141"/>
    </row>
    <row r="2254" spans="4:4">
      <c r="D2254" s="141"/>
    </row>
    <row r="2255" spans="4:4">
      <c r="D2255" s="141"/>
    </row>
    <row r="2256" spans="4:4">
      <c r="D2256" s="141"/>
    </row>
    <row r="2257" spans="4:4">
      <c r="D2257" s="141"/>
    </row>
    <row r="2258" spans="4:4">
      <c r="D2258" s="141"/>
    </row>
    <row r="2259" spans="4:4">
      <c r="D2259" s="141"/>
    </row>
    <row r="2260" spans="4:4">
      <c r="D2260" s="141"/>
    </row>
    <row r="2261" spans="4:4">
      <c r="D2261" s="141"/>
    </row>
    <row r="2262" spans="4:4">
      <c r="D2262" s="141"/>
    </row>
    <row r="2263" spans="4:4">
      <c r="D2263" s="141"/>
    </row>
    <row r="2264" spans="4:4">
      <c r="D2264" s="141"/>
    </row>
    <row r="2265" spans="4:4">
      <c r="D2265" s="141"/>
    </row>
    <row r="2266" spans="4:4">
      <c r="D2266" s="141"/>
    </row>
    <row r="2267" spans="4:4">
      <c r="D2267" s="141"/>
    </row>
    <row r="2268" spans="4:4">
      <c r="D2268" s="141"/>
    </row>
    <row r="2269" spans="4:4">
      <c r="D2269" s="141"/>
    </row>
    <row r="2270" spans="4:4">
      <c r="D2270" s="141"/>
    </row>
    <row r="2271" spans="4:4">
      <c r="D2271" s="141"/>
    </row>
    <row r="2272" spans="4:4">
      <c r="D2272" s="141"/>
    </row>
    <row r="2273" spans="4:4">
      <c r="D2273" s="141"/>
    </row>
    <row r="2274" spans="4:4">
      <c r="D2274" s="141"/>
    </row>
    <row r="2275" spans="4:4">
      <c r="D2275" s="141"/>
    </row>
    <row r="2276" spans="4:4">
      <c r="D2276" s="141"/>
    </row>
    <row r="2277" spans="4:4">
      <c r="D2277" s="141"/>
    </row>
    <row r="2278" spans="4:4">
      <c r="D2278" s="141"/>
    </row>
    <row r="2279" spans="4:4">
      <c r="D2279" s="141"/>
    </row>
    <row r="2280" spans="4:4">
      <c r="D2280" s="141"/>
    </row>
    <row r="2281" spans="4:4">
      <c r="D2281" s="141"/>
    </row>
    <row r="2282" spans="4:4">
      <c r="D2282" s="141"/>
    </row>
    <row r="2283" spans="4:4">
      <c r="D2283" s="141"/>
    </row>
    <row r="2284" spans="4:4">
      <c r="D2284" s="141"/>
    </row>
    <row r="2285" spans="4:4">
      <c r="D2285" s="141"/>
    </row>
    <row r="2286" spans="4:4">
      <c r="D2286" s="141"/>
    </row>
    <row r="2287" spans="4:4">
      <c r="D2287" s="141"/>
    </row>
    <row r="2288" spans="4:4">
      <c r="D2288" s="141"/>
    </row>
    <row r="2289" spans="4:4">
      <c r="D2289" s="141"/>
    </row>
    <row r="2290" spans="4:4">
      <c r="D2290" s="141"/>
    </row>
    <row r="2291" spans="4:4">
      <c r="D2291" s="141"/>
    </row>
    <row r="2292" spans="4:4">
      <c r="D2292" s="141"/>
    </row>
    <row r="2293" spans="4:4">
      <c r="D2293" s="141"/>
    </row>
    <row r="2294" spans="4:4">
      <c r="D2294" s="141"/>
    </row>
    <row r="2295" spans="4:4">
      <c r="D2295" s="141"/>
    </row>
    <row r="2296" spans="4:4">
      <c r="D2296" s="141"/>
    </row>
    <row r="2297" spans="4:4">
      <c r="D2297" s="141"/>
    </row>
    <row r="2298" spans="4:4">
      <c r="D2298" s="141"/>
    </row>
    <row r="2299" spans="4:4">
      <c r="D2299" s="141"/>
    </row>
    <row r="2300" spans="4:4">
      <c r="D2300" s="141"/>
    </row>
    <row r="2301" spans="4:4">
      <c r="D2301" s="141"/>
    </row>
    <row r="2302" spans="4:4">
      <c r="D2302" s="141"/>
    </row>
    <row r="2303" spans="4:4">
      <c r="D2303" s="141"/>
    </row>
    <row r="2304" spans="4:4">
      <c r="D2304" s="141"/>
    </row>
    <row r="2305" spans="4:4">
      <c r="D2305" s="141"/>
    </row>
    <row r="2306" spans="4:4">
      <c r="D2306" s="141"/>
    </row>
    <row r="2307" spans="4:4">
      <c r="D2307" s="141"/>
    </row>
    <row r="2308" spans="4:4">
      <c r="D2308" s="141"/>
    </row>
    <row r="2309" spans="4:4">
      <c r="D2309" s="141"/>
    </row>
    <row r="2310" spans="4:4">
      <c r="D2310" s="141"/>
    </row>
    <row r="2311" spans="4:4">
      <c r="D2311" s="141"/>
    </row>
    <row r="2312" spans="4:4">
      <c r="D2312" s="141"/>
    </row>
    <row r="2313" spans="4:4">
      <c r="D2313" s="141"/>
    </row>
    <row r="2314" spans="4:4">
      <c r="D2314" s="141"/>
    </row>
    <row r="2315" spans="4:4">
      <c r="D2315" s="141"/>
    </row>
    <row r="2316" spans="4:4">
      <c r="D2316" s="141"/>
    </row>
    <row r="2317" spans="4:4">
      <c r="D2317" s="141"/>
    </row>
    <row r="2318" spans="4:4">
      <c r="D2318" s="141"/>
    </row>
    <row r="2319" spans="4:4">
      <c r="D2319" s="141"/>
    </row>
    <row r="2320" spans="4:4">
      <c r="D2320" s="141"/>
    </row>
    <row r="2321" spans="4:4">
      <c r="D2321" s="141"/>
    </row>
    <row r="2322" spans="4:4">
      <c r="D2322" s="141"/>
    </row>
    <row r="2323" spans="4:4">
      <c r="D2323" s="141"/>
    </row>
    <row r="2324" spans="4:4">
      <c r="D2324" s="141"/>
    </row>
    <row r="2325" spans="4:4">
      <c r="D2325" s="141"/>
    </row>
    <row r="2326" spans="4:4">
      <c r="D2326" s="141"/>
    </row>
    <row r="2327" spans="4:4">
      <c r="D2327" s="141"/>
    </row>
    <row r="2328" spans="4:4">
      <c r="D2328" s="141"/>
    </row>
    <row r="2329" spans="4:4">
      <c r="D2329" s="141"/>
    </row>
    <row r="2330" spans="4:4">
      <c r="D2330" s="141"/>
    </row>
    <row r="2331" spans="4:4">
      <c r="D2331" s="141"/>
    </row>
    <row r="2332" spans="4:4">
      <c r="D2332" s="141"/>
    </row>
    <row r="2333" spans="4:4">
      <c r="D2333" s="141"/>
    </row>
    <row r="2334" spans="4:4">
      <c r="D2334" s="141"/>
    </row>
    <row r="2335" spans="4:4">
      <c r="D2335" s="141"/>
    </row>
    <row r="2336" spans="4:4">
      <c r="D2336" s="141"/>
    </row>
    <row r="2337" spans="4:4">
      <c r="D2337" s="141"/>
    </row>
    <row r="2338" spans="4:4">
      <c r="D2338" s="141"/>
    </row>
    <row r="2339" spans="4:4">
      <c r="D2339" s="141"/>
    </row>
    <row r="2340" spans="4:4">
      <c r="D2340" s="141"/>
    </row>
    <row r="2341" spans="4:4">
      <c r="D2341" s="141"/>
    </row>
    <row r="2342" spans="4:4">
      <c r="D2342" s="141"/>
    </row>
    <row r="2343" spans="4:4">
      <c r="D2343" s="141"/>
    </row>
    <row r="2344" spans="4:4">
      <c r="D2344" s="141"/>
    </row>
    <row r="2345" spans="4:4">
      <c r="D2345" s="141"/>
    </row>
    <row r="2346" spans="4:4">
      <c r="D2346" s="141"/>
    </row>
    <row r="2347" spans="4:4">
      <c r="D2347" s="141"/>
    </row>
    <row r="2348" spans="4:4">
      <c r="D2348" s="141"/>
    </row>
    <row r="2349" spans="4:4">
      <c r="D2349" s="141"/>
    </row>
    <row r="2350" spans="4:4">
      <c r="D2350" s="141"/>
    </row>
    <row r="2351" spans="4:4">
      <c r="D2351" s="141"/>
    </row>
    <row r="2352" spans="4:4">
      <c r="D2352" s="141"/>
    </row>
    <row r="2353" spans="4:4">
      <c r="D2353" s="141"/>
    </row>
    <row r="2354" spans="4:4">
      <c r="D2354" s="141"/>
    </row>
    <row r="2355" spans="4:4">
      <c r="D2355" s="141"/>
    </row>
    <row r="2356" spans="4:4">
      <c r="D2356" s="141"/>
    </row>
    <row r="2357" spans="4:4">
      <c r="D2357" s="141"/>
    </row>
    <row r="2358" spans="4:4">
      <c r="D2358" s="141"/>
    </row>
    <row r="2359" spans="4:4">
      <c r="D2359" s="141"/>
    </row>
    <row r="2360" spans="4:4">
      <c r="D2360" s="141"/>
    </row>
    <row r="2361" spans="4:4">
      <c r="D2361" s="141"/>
    </row>
    <row r="2362" spans="4:4">
      <c r="D2362" s="141"/>
    </row>
    <row r="2363" spans="4:4">
      <c r="D2363" s="141"/>
    </row>
    <row r="2364" spans="4:4">
      <c r="D2364" s="141"/>
    </row>
    <row r="2365" spans="4:4">
      <c r="D2365" s="141"/>
    </row>
    <row r="2366" spans="4:4">
      <c r="D2366" s="141"/>
    </row>
    <row r="2367" spans="4:4">
      <c r="D2367" s="141"/>
    </row>
    <row r="2368" spans="4:4">
      <c r="D2368" s="141"/>
    </row>
    <row r="2369" spans="4:4">
      <c r="D2369" s="141"/>
    </row>
    <row r="2370" spans="4:4">
      <c r="D2370" s="141"/>
    </row>
    <row r="2371" spans="4:4">
      <c r="D2371" s="141"/>
    </row>
    <row r="2372" spans="4:4">
      <c r="D2372" s="141"/>
    </row>
    <row r="2373" spans="4:4">
      <c r="D2373" s="141"/>
    </row>
    <row r="2374" spans="4:4">
      <c r="D2374" s="141"/>
    </row>
    <row r="2375" spans="4:4">
      <c r="D2375" s="141"/>
    </row>
    <row r="2376" spans="4:4">
      <c r="D2376" s="141"/>
    </row>
    <row r="2377" spans="4:4">
      <c r="D2377" s="141"/>
    </row>
    <row r="2378" spans="4:4">
      <c r="D2378" s="141"/>
    </row>
    <row r="2379" spans="4:4">
      <c r="D2379" s="141"/>
    </row>
    <row r="2380" spans="4:4">
      <c r="D2380" s="141"/>
    </row>
    <row r="2381" spans="4:4">
      <c r="D2381" s="141"/>
    </row>
    <row r="2382" spans="4:4">
      <c r="D2382" s="141"/>
    </row>
    <row r="2383" spans="4:4">
      <c r="D2383" s="141"/>
    </row>
    <row r="2384" spans="4:4">
      <c r="D2384" s="141"/>
    </row>
    <row r="2385" spans="4:4">
      <c r="D2385" s="141"/>
    </row>
    <row r="2386" spans="4:4">
      <c r="D2386" s="141"/>
    </row>
    <row r="2387" spans="4:4">
      <c r="D2387" s="141"/>
    </row>
    <row r="2388" spans="4:4">
      <c r="D2388" s="141"/>
    </row>
    <row r="2389" spans="4:4">
      <c r="D2389" s="141"/>
    </row>
    <row r="2390" spans="4:4">
      <c r="D2390" s="141"/>
    </row>
    <row r="2391" spans="4:4">
      <c r="D2391" s="141"/>
    </row>
    <row r="2392" spans="4:4">
      <c r="D2392" s="141"/>
    </row>
    <row r="2393" spans="4:4">
      <c r="D2393" s="141"/>
    </row>
    <row r="2394" spans="4:4">
      <c r="D2394" s="141"/>
    </row>
    <row r="2395" spans="4:4">
      <c r="D2395" s="141"/>
    </row>
    <row r="2396" spans="4:4">
      <c r="D2396" s="141"/>
    </row>
    <row r="2397" spans="4:4">
      <c r="D2397" s="141"/>
    </row>
    <row r="2398" spans="4:4">
      <c r="D2398" s="141"/>
    </row>
    <row r="2399" spans="4:4">
      <c r="D2399" s="141"/>
    </row>
    <row r="2400" spans="4:4">
      <c r="D2400" s="141"/>
    </row>
    <row r="2401" spans="4:4">
      <c r="D2401" s="141"/>
    </row>
    <row r="2402" spans="4:4">
      <c r="D2402" s="141"/>
    </row>
    <row r="2403" spans="4:4">
      <c r="D2403" s="141"/>
    </row>
    <row r="2404" spans="4:4">
      <c r="D2404" s="141"/>
    </row>
    <row r="2405" spans="4:4">
      <c r="D2405" s="141"/>
    </row>
    <row r="2406" spans="4:4">
      <c r="D2406" s="141"/>
    </row>
    <row r="2407" spans="4:4">
      <c r="D2407" s="141"/>
    </row>
    <row r="2408" spans="4:4">
      <c r="D2408" s="141"/>
    </row>
    <row r="2409" spans="4:4">
      <c r="D2409" s="141"/>
    </row>
    <row r="2410" spans="4:4">
      <c r="D2410" s="141"/>
    </row>
    <row r="2411" spans="4:4">
      <c r="D2411" s="141"/>
    </row>
    <row r="2412" spans="4:4">
      <c r="D2412" s="141"/>
    </row>
    <row r="2413" spans="4:4">
      <c r="D2413" s="141"/>
    </row>
    <row r="2414" spans="4:4">
      <c r="D2414" s="141"/>
    </row>
    <row r="2415" spans="4:4">
      <c r="D2415" s="141"/>
    </row>
    <row r="2416" spans="4:4">
      <c r="D2416" s="141"/>
    </row>
    <row r="2417" spans="4:4">
      <c r="D2417" s="141"/>
    </row>
    <row r="2418" spans="4:4">
      <c r="D2418" s="141"/>
    </row>
    <row r="2419" spans="4:4">
      <c r="D2419" s="141"/>
    </row>
    <row r="2420" spans="4:4">
      <c r="D2420" s="141"/>
    </row>
    <row r="2421" spans="4:4">
      <c r="D2421" s="141"/>
    </row>
    <row r="2422" spans="4:4">
      <c r="D2422" s="141"/>
    </row>
    <row r="2423" spans="4:4">
      <c r="D2423" s="141"/>
    </row>
    <row r="2424" spans="4:4">
      <c r="D2424" s="141"/>
    </row>
    <row r="2425" spans="4:4">
      <c r="D2425" s="141"/>
    </row>
    <row r="2426" spans="4:4">
      <c r="D2426" s="141"/>
    </row>
    <row r="2427" spans="4:4">
      <c r="D2427" s="141"/>
    </row>
    <row r="2428" spans="4:4">
      <c r="D2428" s="141"/>
    </row>
    <row r="2429" spans="4:4">
      <c r="D2429" s="141"/>
    </row>
    <row r="2430" spans="4:4">
      <c r="D2430" s="141"/>
    </row>
    <row r="2431" spans="4:4">
      <c r="D2431" s="141"/>
    </row>
    <row r="2432" spans="4:4">
      <c r="D2432" s="141"/>
    </row>
    <row r="2433" spans="4:4">
      <c r="D2433" s="141"/>
    </row>
    <row r="2434" spans="4:4">
      <c r="D2434" s="141"/>
    </row>
    <row r="2435" spans="4:4">
      <c r="D2435" s="141"/>
    </row>
    <row r="2436" spans="4:4">
      <c r="D2436" s="141"/>
    </row>
    <row r="2437" spans="4:4">
      <c r="D2437" s="141"/>
    </row>
    <row r="2438" spans="4:4">
      <c r="D2438" s="141"/>
    </row>
    <row r="2439" spans="4:4">
      <c r="D2439" s="141"/>
    </row>
    <row r="2440" spans="4:4">
      <c r="D2440" s="141"/>
    </row>
    <row r="2441" spans="4:4">
      <c r="D2441" s="141"/>
    </row>
    <row r="2442" spans="4:4">
      <c r="D2442" s="141"/>
    </row>
    <row r="2443" spans="4:4">
      <c r="D2443" s="141"/>
    </row>
    <row r="2444" spans="4:4">
      <c r="D2444" s="141"/>
    </row>
    <row r="2445" spans="4:4">
      <c r="D2445" s="141"/>
    </row>
    <row r="2446" spans="4:4">
      <c r="D2446" s="141"/>
    </row>
    <row r="2447" spans="4:4">
      <c r="D2447" s="141"/>
    </row>
    <row r="2448" spans="4:4">
      <c r="D2448" s="141"/>
    </row>
    <row r="2449" spans="4:4">
      <c r="D2449" s="141"/>
    </row>
    <row r="2450" spans="4:4">
      <c r="D2450" s="141"/>
    </row>
    <row r="2451" spans="4:4">
      <c r="D2451" s="141"/>
    </row>
    <row r="2452" spans="4:4">
      <c r="D2452" s="141"/>
    </row>
    <row r="2453" spans="4:4">
      <c r="D2453" s="141"/>
    </row>
    <row r="2454" spans="4:4">
      <c r="D2454" s="141"/>
    </row>
    <row r="2455" spans="4:4">
      <c r="D2455" s="141"/>
    </row>
    <row r="2456" spans="4:4">
      <c r="D2456" s="141"/>
    </row>
    <row r="2457" spans="4:4">
      <c r="D2457" s="141"/>
    </row>
    <row r="2458" spans="4:4">
      <c r="D2458" s="141"/>
    </row>
    <row r="2459" spans="4:4">
      <c r="D2459" s="141"/>
    </row>
    <row r="2460" spans="4:4">
      <c r="D2460" s="141"/>
    </row>
    <row r="2461" spans="4:4">
      <c r="D2461" s="141"/>
    </row>
    <row r="2462" spans="4:4">
      <c r="D2462" s="141"/>
    </row>
    <row r="2463" spans="4:4">
      <c r="D2463" s="141"/>
    </row>
    <row r="2464" spans="4:4">
      <c r="D2464" s="141"/>
    </row>
    <row r="2465" spans="4:4">
      <c r="D2465" s="141"/>
    </row>
    <row r="2466" spans="4:4">
      <c r="D2466" s="141"/>
    </row>
    <row r="2467" spans="4:4">
      <c r="D2467" s="141"/>
    </row>
    <row r="2468" spans="4:4">
      <c r="D2468" s="141"/>
    </row>
    <row r="2469" spans="4:4">
      <c r="D2469" s="141"/>
    </row>
    <row r="2470" spans="4:4">
      <c r="D2470" s="141"/>
    </row>
    <row r="2471" spans="4:4">
      <c r="D2471" s="141"/>
    </row>
    <row r="2472" spans="4:4">
      <c r="D2472" s="141"/>
    </row>
    <row r="2473" spans="4:4">
      <c r="D2473" s="141"/>
    </row>
    <row r="2474" spans="4:4">
      <c r="D2474" s="141"/>
    </row>
    <row r="2475" spans="4:4">
      <c r="D2475" s="141"/>
    </row>
    <row r="2476" spans="4:4">
      <c r="D2476" s="141"/>
    </row>
    <row r="2477" spans="4:4">
      <c r="D2477" s="141"/>
    </row>
    <row r="2478" spans="4:4">
      <c r="D2478" s="141"/>
    </row>
    <row r="2479" spans="4:4">
      <c r="D2479" s="141"/>
    </row>
    <row r="2480" spans="4:4">
      <c r="D2480" s="141"/>
    </row>
    <row r="2481" spans="4:4">
      <c r="D2481" s="141"/>
    </row>
    <row r="2482" spans="4:4">
      <c r="D2482" s="141"/>
    </row>
    <row r="2483" spans="4:4">
      <c r="D2483" s="141"/>
    </row>
    <row r="2484" spans="4:4">
      <c r="D2484" s="141"/>
    </row>
    <row r="2485" spans="4:4">
      <c r="D2485" s="141"/>
    </row>
    <row r="2486" spans="4:4">
      <c r="D2486" s="141"/>
    </row>
    <row r="2487" spans="4:4">
      <c r="D2487" s="141"/>
    </row>
    <row r="2488" spans="4:4">
      <c r="D2488" s="141"/>
    </row>
    <row r="2489" spans="4:4">
      <c r="D2489" s="141"/>
    </row>
    <row r="2490" spans="4:4">
      <c r="D2490" s="141"/>
    </row>
    <row r="2491" spans="4:4">
      <c r="D2491" s="141"/>
    </row>
    <row r="2492" spans="4:4">
      <c r="D2492" s="141"/>
    </row>
    <row r="2493" spans="4:4">
      <c r="D2493" s="141"/>
    </row>
    <row r="2494" spans="4:4">
      <c r="D2494" s="141"/>
    </row>
    <row r="2495" spans="4:4">
      <c r="D2495" s="141"/>
    </row>
    <row r="2496" spans="4:4">
      <c r="D2496" s="141"/>
    </row>
    <row r="2497" spans="4:4">
      <c r="D2497" s="141"/>
    </row>
    <row r="2498" spans="4:4">
      <c r="D2498" s="141"/>
    </row>
    <row r="2499" spans="4:4">
      <c r="D2499" s="141"/>
    </row>
    <row r="2500" spans="4:4">
      <c r="D2500" s="141"/>
    </row>
    <row r="2501" spans="4:4">
      <c r="D2501" s="141"/>
    </row>
    <row r="2502" spans="4:4">
      <c r="D2502" s="141"/>
    </row>
    <row r="2503" spans="4:4">
      <c r="D2503" s="141"/>
    </row>
    <row r="2504" spans="4:4">
      <c r="D2504" s="141"/>
    </row>
    <row r="2505" spans="4:4">
      <c r="D2505" s="141"/>
    </row>
    <row r="2506" spans="4:4">
      <c r="D2506" s="141"/>
    </row>
    <row r="2507" spans="4:4">
      <c r="D2507" s="141"/>
    </row>
    <row r="2508" spans="4:4">
      <c r="D2508" s="141"/>
    </row>
    <row r="2509" spans="4:4">
      <c r="D2509" s="141"/>
    </row>
    <row r="2510" spans="4:4">
      <c r="D2510" s="141"/>
    </row>
    <row r="2511" spans="4:4">
      <c r="D2511" s="141"/>
    </row>
    <row r="2512" spans="4:4">
      <c r="D2512" s="141"/>
    </row>
    <row r="2513" spans="4:4">
      <c r="D2513" s="141"/>
    </row>
    <row r="2514" spans="4:4">
      <c r="D2514" s="141"/>
    </row>
    <row r="2515" spans="4:4">
      <c r="D2515" s="141"/>
    </row>
    <row r="2516" spans="4:4">
      <c r="D2516" s="141"/>
    </row>
    <row r="2517" spans="4:4">
      <c r="D2517" s="141"/>
    </row>
    <row r="2518" spans="4:4">
      <c r="D2518" s="141"/>
    </row>
    <row r="2519" spans="4:4">
      <c r="D2519" s="141"/>
    </row>
    <row r="2520" spans="4:4">
      <c r="D2520" s="141"/>
    </row>
    <row r="2521" spans="4:4">
      <c r="D2521" s="141"/>
    </row>
    <row r="2522" spans="4:4">
      <c r="D2522" s="141"/>
    </row>
    <row r="2523" spans="4:4">
      <c r="D2523" s="141"/>
    </row>
    <row r="2524" spans="4:4">
      <c r="D2524" s="141"/>
    </row>
    <row r="2525" spans="4:4">
      <c r="D2525" s="141"/>
    </row>
    <row r="2526" spans="4:4">
      <c r="D2526" s="141"/>
    </row>
    <row r="2527" spans="4:4">
      <c r="D2527" s="141"/>
    </row>
    <row r="2528" spans="4:4">
      <c r="D2528" s="141"/>
    </row>
    <row r="2529" spans="4:4">
      <c r="D2529" s="141"/>
    </row>
    <row r="2530" spans="4:4">
      <c r="D2530" s="141"/>
    </row>
    <row r="2531" spans="4:4">
      <c r="D2531" s="141"/>
    </row>
    <row r="2532" spans="4:4">
      <c r="D2532" s="141"/>
    </row>
    <row r="2533" spans="4:4">
      <c r="D2533" s="141"/>
    </row>
    <row r="2534" spans="4:4">
      <c r="D2534" s="141"/>
    </row>
    <row r="2535" spans="4:4">
      <c r="D2535" s="141"/>
    </row>
    <row r="2536" spans="4:4">
      <c r="D2536" s="141"/>
    </row>
    <row r="2537" spans="4:4">
      <c r="D2537" s="141"/>
    </row>
    <row r="2538" spans="4:4">
      <c r="D2538" s="141"/>
    </row>
    <row r="2539" spans="4:4">
      <c r="D2539" s="141"/>
    </row>
    <row r="2540" spans="4:4">
      <c r="D2540" s="141"/>
    </row>
    <row r="2541" spans="4:4">
      <c r="D2541" s="141"/>
    </row>
    <row r="2542" spans="4:4">
      <c r="D2542" s="141"/>
    </row>
    <row r="2543" spans="4:4">
      <c r="D2543" s="141"/>
    </row>
    <row r="2544" spans="4:4">
      <c r="D2544" s="141"/>
    </row>
    <row r="2545" spans="4:4">
      <c r="D2545" s="141"/>
    </row>
    <row r="2546" spans="4:4">
      <c r="D2546" s="141"/>
    </row>
    <row r="2547" spans="4:4">
      <c r="D2547" s="141"/>
    </row>
    <row r="2548" spans="4:4">
      <c r="D2548" s="141"/>
    </row>
    <row r="2549" spans="4:4">
      <c r="D2549" s="141"/>
    </row>
    <row r="2550" spans="4:4">
      <c r="D2550" s="141"/>
    </row>
    <row r="2551" spans="4:4">
      <c r="D2551" s="141"/>
    </row>
    <row r="2552" spans="4:4">
      <c r="D2552" s="141"/>
    </row>
    <row r="2553" spans="4:4">
      <c r="D2553" s="141"/>
    </row>
    <row r="2554" spans="4:4">
      <c r="D2554" s="141"/>
    </row>
    <row r="2555" spans="4:4">
      <c r="D2555" s="141"/>
    </row>
    <row r="2556" spans="4:4">
      <c r="D2556" s="141"/>
    </row>
    <row r="2557" spans="4:4">
      <c r="D2557" s="141"/>
    </row>
    <row r="2558" spans="4:4">
      <c r="D2558" s="141"/>
    </row>
    <row r="2559" spans="4:4">
      <c r="D2559" s="141"/>
    </row>
    <row r="2560" spans="4:4">
      <c r="D2560" s="141"/>
    </row>
    <row r="2561" spans="4:4">
      <c r="D2561" s="141"/>
    </row>
    <row r="2562" spans="4:4">
      <c r="D2562" s="141"/>
    </row>
    <row r="2563" spans="4:4">
      <c r="D2563" s="141"/>
    </row>
    <row r="2564" spans="4:4">
      <c r="D2564" s="141"/>
    </row>
    <row r="2565" spans="4:4">
      <c r="D2565" s="141"/>
    </row>
    <row r="2566" spans="4:4">
      <c r="D2566" s="141"/>
    </row>
    <row r="2567" spans="4:4">
      <c r="D2567" s="141"/>
    </row>
    <row r="2568" spans="4:4">
      <c r="D2568" s="141"/>
    </row>
    <row r="2569" spans="4:4">
      <c r="D2569" s="141"/>
    </row>
    <row r="2570" spans="4:4">
      <c r="D2570" s="141"/>
    </row>
    <row r="2571" spans="4:4">
      <c r="D2571" s="141"/>
    </row>
    <row r="2572" spans="4:4">
      <c r="D2572" s="141"/>
    </row>
    <row r="2573" spans="4:4">
      <c r="D2573" s="141"/>
    </row>
    <row r="2574" spans="4:4">
      <c r="D2574" s="141"/>
    </row>
    <row r="2575" spans="4:4">
      <c r="D2575" s="141"/>
    </row>
    <row r="2576" spans="4:4">
      <c r="D2576" s="141"/>
    </row>
    <row r="2577" spans="4:4">
      <c r="D2577" s="141"/>
    </row>
    <row r="2578" spans="4:4">
      <c r="D2578" s="141"/>
    </row>
    <row r="2579" spans="4:4">
      <c r="D2579" s="141"/>
    </row>
    <row r="2580" spans="4:4">
      <c r="D2580" s="141"/>
    </row>
    <row r="2581" spans="4:4">
      <c r="D2581" s="141"/>
    </row>
    <row r="2582" spans="4:4">
      <c r="D2582" s="141"/>
    </row>
    <row r="2583" spans="4:4">
      <c r="D2583" s="141"/>
    </row>
    <row r="2584" spans="4:4">
      <c r="D2584" s="141"/>
    </row>
    <row r="2585" spans="4:4">
      <c r="D2585" s="141"/>
    </row>
    <row r="2586" spans="4:4">
      <c r="D2586" s="141"/>
    </row>
    <row r="2587" spans="4:4">
      <c r="D2587" s="141"/>
    </row>
    <row r="2588" spans="4:4">
      <c r="D2588" s="141"/>
    </row>
    <row r="2589" spans="4:4">
      <c r="D2589" s="141"/>
    </row>
    <row r="2590" spans="4:4">
      <c r="D2590" s="141"/>
    </row>
    <row r="2591" spans="4:4">
      <c r="D2591" s="141"/>
    </row>
    <row r="2592" spans="4:4">
      <c r="D2592" s="141"/>
    </row>
    <row r="2593" spans="4:4">
      <c r="D2593" s="141"/>
    </row>
    <row r="2594" spans="4:4">
      <c r="D2594" s="141"/>
    </row>
    <row r="2595" spans="4:4">
      <c r="D2595" s="141"/>
    </row>
    <row r="2596" spans="4:4">
      <c r="D2596" s="141"/>
    </row>
    <row r="2597" spans="4:4">
      <c r="D2597" s="141"/>
    </row>
    <row r="2598" spans="4:4">
      <c r="D2598" s="141"/>
    </row>
    <row r="2599" spans="4:4">
      <c r="D2599" s="141"/>
    </row>
    <row r="2600" spans="4:4">
      <c r="D2600" s="141"/>
    </row>
    <row r="2601" spans="4:4">
      <c r="D2601" s="141"/>
    </row>
    <row r="2602" spans="4:4">
      <c r="D2602" s="141"/>
    </row>
    <row r="2603" spans="4:4">
      <c r="D2603" s="141"/>
    </row>
    <row r="2604" spans="4:4">
      <c r="D2604" s="141"/>
    </row>
    <row r="2605" spans="4:4">
      <c r="D2605" s="141"/>
    </row>
    <row r="2606" spans="4:4">
      <c r="D2606" s="141"/>
    </row>
    <row r="2607" spans="4:4">
      <c r="D2607" s="141"/>
    </row>
    <row r="2608" spans="4:4">
      <c r="D2608" s="141"/>
    </row>
    <row r="2609" spans="4:4">
      <c r="D2609" s="141"/>
    </row>
    <row r="2610" spans="4:4">
      <c r="D2610" s="141"/>
    </row>
    <row r="2611" spans="4:4">
      <c r="D2611" s="141"/>
    </row>
    <row r="2612" spans="4:4">
      <c r="D2612" s="141"/>
    </row>
    <row r="2613" spans="4:4">
      <c r="D2613" s="141"/>
    </row>
    <row r="2614" spans="4:4">
      <c r="D2614" s="141"/>
    </row>
    <row r="2615" spans="4:4">
      <c r="D2615" s="141"/>
    </row>
    <row r="2616" spans="4:4">
      <c r="D2616" s="141"/>
    </row>
    <row r="2617" spans="4:4">
      <c r="D2617" s="141"/>
    </row>
    <row r="2618" spans="4:4">
      <c r="D2618" s="141"/>
    </row>
    <row r="2619" spans="4:4">
      <c r="D2619" s="141"/>
    </row>
    <row r="2620" spans="4:4">
      <c r="D2620" s="141"/>
    </row>
    <row r="2621" spans="4:4">
      <c r="D2621" s="141"/>
    </row>
    <row r="2622" spans="4:4">
      <c r="D2622" s="141"/>
    </row>
    <row r="2623" spans="4:4">
      <c r="D2623" s="141"/>
    </row>
    <row r="2624" spans="4:4">
      <c r="D2624" s="141"/>
    </row>
    <row r="2625" spans="4:4">
      <c r="D2625" s="141"/>
    </row>
    <row r="2626" spans="4:4">
      <c r="D2626" s="141"/>
    </row>
    <row r="2627" spans="4:4">
      <c r="D2627" s="141"/>
    </row>
    <row r="2628" spans="4:4">
      <c r="D2628" s="141"/>
    </row>
    <row r="2629" spans="4:4">
      <c r="D2629" s="141"/>
    </row>
    <row r="2630" spans="4:4">
      <c r="D2630" s="141"/>
    </row>
    <row r="2631" spans="4:4">
      <c r="D2631" s="141"/>
    </row>
    <row r="2632" spans="4:4">
      <c r="D2632" s="141"/>
    </row>
    <row r="2633" spans="4:4">
      <c r="D2633" s="141"/>
    </row>
    <row r="2634" spans="4:4">
      <c r="D2634" s="141"/>
    </row>
    <row r="2635" spans="4:4">
      <c r="D2635" s="141"/>
    </row>
    <row r="2636" spans="4:4">
      <c r="D2636" s="141"/>
    </row>
    <row r="2637" spans="4:4">
      <c r="D2637" s="141"/>
    </row>
    <row r="2638" spans="4:4">
      <c r="D2638" s="141"/>
    </row>
    <row r="2639" spans="4:4">
      <c r="D2639" s="141"/>
    </row>
    <row r="2640" spans="4:4">
      <c r="D2640" s="141"/>
    </row>
    <row r="2641" spans="4:4">
      <c r="D2641" s="141"/>
    </row>
    <row r="2642" spans="4:4">
      <c r="D2642" s="141"/>
    </row>
    <row r="2643" spans="4:4">
      <c r="D2643" s="141"/>
    </row>
    <row r="2644" spans="4:4">
      <c r="D2644" s="141"/>
    </row>
    <row r="2645" spans="4:4">
      <c r="D2645" s="141"/>
    </row>
    <row r="2646" spans="4:4">
      <c r="D2646" s="141"/>
    </row>
    <row r="2647" spans="4:4">
      <c r="D2647" s="141"/>
    </row>
    <row r="2648" spans="4:4">
      <c r="D2648" s="141"/>
    </row>
    <row r="2649" spans="4:4">
      <c r="D2649" s="141"/>
    </row>
    <row r="2650" spans="4:4">
      <c r="D2650" s="141"/>
    </row>
    <row r="2651" spans="4:4">
      <c r="D2651" s="141"/>
    </row>
    <row r="2652" spans="4:4">
      <c r="D2652" s="141"/>
    </row>
    <row r="2653" spans="4:4">
      <c r="D2653" s="141"/>
    </row>
    <row r="2654" spans="4:4">
      <c r="D2654" s="141"/>
    </row>
    <row r="2655" spans="4:4">
      <c r="D2655" s="141"/>
    </row>
    <row r="2656" spans="4:4">
      <c r="D2656" s="141"/>
    </row>
    <row r="2657" spans="4:4">
      <c r="D2657" s="141"/>
    </row>
    <row r="2658" spans="4:4">
      <c r="D2658" s="141"/>
    </row>
    <row r="2659" spans="4:4">
      <c r="D2659" s="141"/>
    </row>
    <row r="2660" spans="4:4">
      <c r="D2660" s="141"/>
    </row>
    <row r="2661" spans="4:4">
      <c r="D2661" s="141"/>
    </row>
    <row r="2662" spans="4:4">
      <c r="D2662" s="141"/>
    </row>
    <row r="2663" spans="4:4">
      <c r="D2663" s="141"/>
    </row>
    <row r="2664" spans="4:4">
      <c r="D2664" s="141"/>
    </row>
    <row r="2665" spans="4:4">
      <c r="D2665" s="141"/>
    </row>
    <row r="2666" spans="4:4">
      <c r="D2666" s="141"/>
    </row>
    <row r="2667" spans="4:4">
      <c r="D2667" s="141"/>
    </row>
    <row r="2668" spans="4:4">
      <c r="D2668" s="141"/>
    </row>
    <row r="2669" spans="4:4">
      <c r="D2669" s="141"/>
    </row>
    <row r="2670" spans="4:4">
      <c r="D2670" s="141"/>
    </row>
    <row r="2671" spans="4:4">
      <c r="D2671" s="141"/>
    </row>
    <row r="2672" spans="4:4">
      <c r="D2672" s="141"/>
    </row>
    <row r="2673" spans="4:4">
      <c r="D2673" s="141"/>
    </row>
    <row r="2674" spans="4:4">
      <c r="D2674" s="141"/>
    </row>
    <row r="2675" spans="4:4">
      <c r="D2675" s="141"/>
    </row>
    <row r="2676" spans="4:4">
      <c r="D2676" s="141"/>
    </row>
    <row r="2677" spans="4:4">
      <c r="D2677" s="141"/>
    </row>
    <row r="2678" spans="4:4">
      <c r="D2678" s="141"/>
    </row>
    <row r="2679" spans="4:4">
      <c r="D2679" s="141"/>
    </row>
    <row r="2680" spans="4:4">
      <c r="D2680" s="141"/>
    </row>
    <row r="2681" spans="4:4">
      <c r="D2681" s="141"/>
    </row>
    <row r="2682" spans="4:4">
      <c r="D2682" s="141"/>
    </row>
    <row r="2683" spans="4:4">
      <c r="D2683" s="141"/>
    </row>
    <row r="2684" spans="4:4">
      <c r="D2684" s="141"/>
    </row>
    <row r="2685" spans="4:4">
      <c r="D2685" s="141"/>
    </row>
    <row r="2686" spans="4:4">
      <c r="D2686" s="141"/>
    </row>
    <row r="2687" spans="4:4">
      <c r="D2687" s="141"/>
    </row>
    <row r="2688" spans="4:4">
      <c r="D2688" s="141"/>
    </row>
    <row r="2689" spans="4:4">
      <c r="D2689" s="141"/>
    </row>
    <row r="2690" spans="4:4">
      <c r="D2690" s="141"/>
    </row>
    <row r="2691" spans="4:4">
      <c r="D2691" s="141"/>
    </row>
    <row r="2692" spans="4:4">
      <c r="D2692" s="141"/>
    </row>
    <row r="2693" spans="4:4">
      <c r="D2693" s="141"/>
    </row>
    <row r="2694" spans="4:4">
      <c r="D2694" s="141"/>
    </row>
    <row r="2695" spans="4:4">
      <c r="D2695" s="141"/>
    </row>
    <row r="2696" spans="4:4">
      <c r="D2696" s="141"/>
    </row>
    <row r="2697" spans="4:4">
      <c r="D2697" s="141"/>
    </row>
    <row r="2698" spans="4:4">
      <c r="D2698" s="141"/>
    </row>
    <row r="2699" spans="4:4">
      <c r="D2699" s="141"/>
    </row>
    <row r="2700" spans="4:4">
      <c r="D2700" s="141"/>
    </row>
    <row r="2701" spans="4:4">
      <c r="D2701" s="141"/>
    </row>
    <row r="2702" spans="4:4">
      <c r="D2702" s="141"/>
    </row>
    <row r="2703" spans="4:4">
      <c r="D2703" s="141"/>
    </row>
    <row r="2704" spans="4:4">
      <c r="D2704" s="141"/>
    </row>
    <row r="2705" spans="4:4">
      <c r="D2705" s="141"/>
    </row>
    <row r="2706" spans="4:4">
      <c r="D2706" s="141"/>
    </row>
    <row r="2707" spans="4:4">
      <c r="D2707" s="141"/>
    </row>
    <row r="2708" spans="4:4">
      <c r="D2708" s="141"/>
    </row>
    <row r="2709" spans="4:4">
      <c r="D2709" s="141"/>
    </row>
    <row r="2710" spans="4:4">
      <c r="D2710" s="141"/>
    </row>
    <row r="2711" spans="4:4">
      <c r="D2711" s="141"/>
    </row>
    <row r="2712" spans="4:4">
      <c r="D2712" s="141"/>
    </row>
    <row r="2713" spans="4:4">
      <c r="D2713" s="141"/>
    </row>
    <row r="2714" spans="4:4">
      <c r="D2714" s="141"/>
    </row>
    <row r="2715" spans="4:4">
      <c r="D2715" s="141"/>
    </row>
    <row r="2716" spans="4:4">
      <c r="D2716" s="141"/>
    </row>
    <row r="2717" spans="4:4">
      <c r="D2717" s="141"/>
    </row>
    <row r="2718" spans="4:4">
      <c r="D2718" s="141"/>
    </row>
    <row r="2719" spans="4:4">
      <c r="D2719" s="141"/>
    </row>
    <row r="2720" spans="4:4">
      <c r="D2720" s="141"/>
    </row>
    <row r="2721" spans="4:4">
      <c r="D2721" s="141"/>
    </row>
    <row r="2722" spans="4:4">
      <c r="D2722" s="141"/>
    </row>
    <row r="2723" spans="4:4">
      <c r="D2723" s="141"/>
    </row>
    <row r="2724" spans="4:4">
      <c r="D2724" s="141"/>
    </row>
    <row r="2725" spans="4:4">
      <c r="D2725" s="141"/>
    </row>
    <row r="2726" spans="4:4">
      <c r="D2726" s="141"/>
    </row>
    <row r="2727" spans="4:4">
      <c r="D2727" s="141"/>
    </row>
    <row r="2728" spans="4:4">
      <c r="D2728" s="141"/>
    </row>
    <row r="2729" spans="4:4">
      <c r="D2729" s="141"/>
    </row>
    <row r="2730" spans="4:4">
      <c r="D2730" s="141"/>
    </row>
    <row r="2731" spans="4:4">
      <c r="D2731" s="141"/>
    </row>
    <row r="2732" spans="4:4">
      <c r="D2732" s="141"/>
    </row>
    <row r="2733" spans="4:4">
      <c r="D2733" s="141"/>
    </row>
    <row r="2734" spans="4:4">
      <c r="D2734" s="141"/>
    </row>
    <row r="2735" spans="4:4">
      <c r="D2735" s="141"/>
    </row>
    <row r="2736" spans="4:4">
      <c r="D2736" s="141"/>
    </row>
    <row r="2737" spans="4:4">
      <c r="D2737" s="141"/>
    </row>
    <row r="2738" spans="4:4">
      <c r="D2738" s="141"/>
    </row>
    <row r="2739" spans="4:4">
      <c r="D2739" s="141"/>
    </row>
    <row r="2740" spans="4:4">
      <c r="D2740" s="141"/>
    </row>
    <row r="2741" spans="4:4">
      <c r="D2741" s="141"/>
    </row>
    <row r="2742" spans="4:4">
      <c r="D2742" s="141"/>
    </row>
    <row r="2743" spans="4:4">
      <c r="D2743" s="141"/>
    </row>
    <row r="2744" spans="4:4">
      <c r="D2744" s="141"/>
    </row>
    <row r="2745" spans="4:4">
      <c r="D2745" s="141"/>
    </row>
    <row r="2746" spans="4:4">
      <c r="D2746" s="141"/>
    </row>
    <row r="2747" spans="4:4">
      <c r="D2747" s="141"/>
    </row>
    <row r="2748" spans="4:4">
      <c r="D2748" s="141"/>
    </row>
    <row r="2749" spans="4:4">
      <c r="D2749" s="141"/>
    </row>
    <row r="2750" spans="4:4">
      <c r="D2750" s="141"/>
    </row>
    <row r="2751" spans="4:4">
      <c r="D2751" s="141"/>
    </row>
    <row r="2752" spans="4:4">
      <c r="D2752" s="141"/>
    </row>
    <row r="2753" spans="4:4">
      <c r="D2753" s="141"/>
    </row>
    <row r="2754" spans="4:4">
      <c r="D2754" s="141"/>
    </row>
    <row r="2755" spans="4:4">
      <c r="D2755" s="141"/>
    </row>
    <row r="2756" spans="4:4">
      <c r="D2756" s="141"/>
    </row>
    <row r="2757" spans="4:4">
      <c r="D2757" s="141"/>
    </row>
    <row r="2758" spans="4:4">
      <c r="D2758" s="141"/>
    </row>
    <row r="2759" spans="4:4">
      <c r="D2759" s="141"/>
    </row>
    <row r="2760" spans="4:4">
      <c r="D2760" s="141"/>
    </row>
    <row r="2761" spans="4:4">
      <c r="D2761" s="141"/>
    </row>
    <row r="2762" spans="4:4">
      <c r="D2762" s="141"/>
    </row>
    <row r="2763" spans="4:4">
      <c r="D2763" s="141"/>
    </row>
    <row r="2764" spans="4:4">
      <c r="D2764" s="141"/>
    </row>
    <row r="2765" spans="4:4">
      <c r="D2765" s="141"/>
    </row>
    <row r="2766" spans="4:4">
      <c r="D2766" s="141"/>
    </row>
    <row r="2767" spans="4:4">
      <c r="D2767" s="141"/>
    </row>
    <row r="2768" spans="4:4">
      <c r="D2768" s="141"/>
    </row>
    <row r="2769" spans="4:4">
      <c r="D2769" s="141"/>
    </row>
    <row r="2770" spans="4:4">
      <c r="D2770" s="141"/>
    </row>
    <row r="2771" spans="4:4">
      <c r="D2771" s="141"/>
    </row>
    <row r="2772" spans="4:4">
      <c r="D2772" s="141"/>
    </row>
    <row r="2773" spans="4:4">
      <c r="D2773" s="141"/>
    </row>
    <row r="2774" spans="4:4">
      <c r="D2774" s="141"/>
    </row>
    <row r="2775" spans="4:4">
      <c r="D2775" s="141"/>
    </row>
    <row r="2776" spans="4:4">
      <c r="D2776" s="141"/>
    </row>
    <row r="2777" spans="4:4">
      <c r="D2777" s="141"/>
    </row>
    <row r="2778" spans="4:4">
      <c r="D2778" s="141"/>
    </row>
    <row r="2779" spans="4:4">
      <c r="D2779" s="141"/>
    </row>
    <row r="2780" spans="4:4">
      <c r="D2780" s="141"/>
    </row>
    <row r="2781" spans="4:4">
      <c r="D2781" s="141"/>
    </row>
    <row r="2782" spans="4:4">
      <c r="D2782" s="141"/>
    </row>
    <row r="2783" spans="4:4">
      <c r="D2783" s="141"/>
    </row>
    <row r="2784" spans="4:4">
      <c r="D2784" s="141"/>
    </row>
    <row r="2785" spans="4:4">
      <c r="D2785" s="141"/>
    </row>
    <row r="2786" spans="4:4">
      <c r="D2786" s="141"/>
    </row>
    <row r="2787" spans="4:4">
      <c r="D2787" s="141"/>
    </row>
    <row r="2788" spans="4:4">
      <c r="D2788" s="141"/>
    </row>
    <row r="2789" spans="4:4">
      <c r="D2789" s="141"/>
    </row>
    <row r="2790" spans="4:4">
      <c r="D2790" s="141"/>
    </row>
    <row r="2791" spans="4:4">
      <c r="D2791" s="141"/>
    </row>
    <row r="2792" spans="4:4">
      <c r="D2792" s="141"/>
    </row>
    <row r="2793" spans="4:4">
      <c r="D2793" s="141"/>
    </row>
    <row r="2794" spans="4:4">
      <c r="D2794" s="141"/>
    </row>
    <row r="2795" spans="4:4">
      <c r="D2795" s="141"/>
    </row>
    <row r="2796" spans="4:4">
      <c r="D2796" s="141"/>
    </row>
    <row r="2797" spans="4:4">
      <c r="D2797" s="141"/>
    </row>
    <row r="2798" spans="4:4">
      <c r="D2798" s="141"/>
    </row>
    <row r="2799" spans="4:4">
      <c r="D2799" s="141"/>
    </row>
    <row r="2800" spans="4:4">
      <c r="D2800" s="141"/>
    </row>
    <row r="2801" spans="4:4">
      <c r="D2801" s="141"/>
    </row>
    <row r="2802" spans="4:4">
      <c r="D2802" s="141"/>
    </row>
    <row r="2803" spans="4:4">
      <c r="D2803" s="141"/>
    </row>
    <row r="2804" spans="4:4">
      <c r="D2804" s="141"/>
    </row>
    <row r="2805" spans="4:4">
      <c r="D2805" s="141"/>
    </row>
    <row r="2806" spans="4:4">
      <c r="D2806" s="141"/>
    </row>
    <row r="2807" spans="4:4">
      <c r="D2807" s="141"/>
    </row>
    <row r="2808" spans="4:4">
      <c r="D2808" s="141"/>
    </row>
    <row r="2809" spans="4:4">
      <c r="D2809" s="141"/>
    </row>
    <row r="2810" spans="4:4">
      <c r="D2810" s="141"/>
    </row>
    <row r="2811" spans="4:4">
      <c r="D2811" s="141"/>
    </row>
    <row r="2812" spans="4:4">
      <c r="D2812" s="141"/>
    </row>
    <row r="2813" spans="4:4">
      <c r="D2813" s="141"/>
    </row>
    <row r="2814" spans="4:4">
      <c r="D2814" s="141"/>
    </row>
    <row r="2815" spans="4:4">
      <c r="D2815" s="141"/>
    </row>
    <row r="2816" spans="4:4">
      <c r="D2816" s="141"/>
    </row>
    <row r="2817" spans="4:4">
      <c r="D2817" s="141"/>
    </row>
    <row r="2818" spans="4:4">
      <c r="D2818" s="141"/>
    </row>
    <row r="2819" spans="4:4">
      <c r="D2819" s="141"/>
    </row>
    <row r="2820" spans="4:4">
      <c r="D2820" s="141"/>
    </row>
    <row r="2821" spans="4:4">
      <c r="D2821" s="141"/>
    </row>
    <row r="2822" spans="4:4">
      <c r="D2822" s="141"/>
    </row>
    <row r="2823" spans="4:4">
      <c r="D2823" s="141"/>
    </row>
    <row r="2824" spans="4:4">
      <c r="D2824" s="141"/>
    </row>
    <row r="2825" spans="4:4">
      <c r="D2825" s="141"/>
    </row>
    <row r="2826" spans="4:4">
      <c r="D2826" s="141"/>
    </row>
    <row r="2827" spans="4:4">
      <c r="D2827" s="141"/>
    </row>
    <row r="2828" spans="4:4">
      <c r="D2828" s="141"/>
    </row>
    <row r="2829" spans="4:4">
      <c r="D2829" s="141"/>
    </row>
    <row r="2830" spans="4:4">
      <c r="D2830" s="141"/>
    </row>
    <row r="2831" spans="4:4">
      <c r="D2831" s="141"/>
    </row>
    <row r="2832" spans="4:4">
      <c r="D2832" s="141"/>
    </row>
    <row r="2833" spans="4:4">
      <c r="D2833" s="141"/>
    </row>
    <row r="2834" spans="4:4">
      <c r="D2834" s="141"/>
    </row>
    <row r="2835" spans="4:4">
      <c r="D2835" s="141"/>
    </row>
    <row r="2836" spans="4:4">
      <c r="D2836" s="141"/>
    </row>
    <row r="2837" spans="4:4">
      <c r="D2837" s="141"/>
    </row>
    <row r="2838" spans="4:4">
      <c r="D2838" s="141"/>
    </row>
    <row r="2839" spans="4:4">
      <c r="D2839" s="141"/>
    </row>
    <row r="2840" spans="4:4">
      <c r="D2840" s="141"/>
    </row>
    <row r="2841" spans="4:4">
      <c r="D2841" s="141"/>
    </row>
    <row r="2842" spans="4:4">
      <c r="D2842" s="141"/>
    </row>
    <row r="2843" spans="4:4">
      <c r="D2843" s="141"/>
    </row>
    <row r="2844" spans="4:4">
      <c r="D2844" s="141"/>
    </row>
    <row r="2845" spans="4:4">
      <c r="D2845" s="141"/>
    </row>
    <row r="2846" spans="4:4">
      <c r="D2846" s="141"/>
    </row>
    <row r="2847" spans="4:4">
      <c r="D2847" s="141"/>
    </row>
    <row r="2848" spans="4:4">
      <c r="D2848" s="141"/>
    </row>
    <row r="2849" spans="4:4">
      <c r="D2849" s="141"/>
    </row>
    <row r="2850" spans="4:4">
      <c r="D2850" s="141"/>
    </row>
    <row r="2851" spans="4:4">
      <c r="D2851" s="141"/>
    </row>
    <row r="2852" spans="4:4">
      <c r="D2852" s="141"/>
    </row>
    <row r="2853" spans="4:4">
      <c r="D2853" s="141"/>
    </row>
    <row r="2854" spans="4:4">
      <c r="D2854" s="141"/>
    </row>
    <row r="2855" spans="4:4">
      <c r="D2855" s="141"/>
    </row>
    <row r="2856" spans="4:4">
      <c r="D2856" s="141"/>
    </row>
    <row r="2857" spans="4:4">
      <c r="D2857" s="141"/>
    </row>
    <row r="2858" spans="4:4">
      <c r="D2858" s="141"/>
    </row>
    <row r="2859" spans="4:4">
      <c r="D2859" s="141"/>
    </row>
    <row r="2860" spans="4:4">
      <c r="D2860" s="141"/>
    </row>
    <row r="2861" spans="4:4">
      <c r="D2861" s="141"/>
    </row>
    <row r="2862" spans="4:4">
      <c r="D2862" s="141"/>
    </row>
    <row r="2863" spans="4:4">
      <c r="D2863" s="141"/>
    </row>
    <row r="2864" spans="4:4">
      <c r="D2864" s="141"/>
    </row>
    <row r="2865" spans="4:4">
      <c r="D2865" s="141"/>
    </row>
    <row r="2866" spans="4:4">
      <c r="D2866" s="141"/>
    </row>
    <row r="2867" spans="4:4">
      <c r="D2867" s="141"/>
    </row>
    <row r="2868" spans="4:4">
      <c r="D2868" s="141"/>
    </row>
    <row r="2869" spans="4:4">
      <c r="D2869" s="141"/>
    </row>
    <row r="2870" spans="4:4">
      <c r="D2870" s="141"/>
    </row>
    <row r="2871" spans="4:4">
      <c r="D2871" s="141"/>
    </row>
    <row r="2872" spans="4:4">
      <c r="D2872" s="141"/>
    </row>
    <row r="2873" spans="4:4">
      <c r="D2873" s="141"/>
    </row>
    <row r="2874" spans="4:4">
      <c r="D2874" s="141"/>
    </row>
    <row r="2875" spans="4:4">
      <c r="D2875" s="141"/>
    </row>
    <row r="2876" spans="4:4">
      <c r="D2876" s="141"/>
    </row>
    <row r="2877" spans="4:4">
      <c r="D2877" s="141"/>
    </row>
    <row r="2878" spans="4:4">
      <c r="D2878" s="141"/>
    </row>
    <row r="2879" spans="4:4">
      <c r="D2879" s="141"/>
    </row>
    <row r="2880" spans="4:4">
      <c r="D2880" s="141"/>
    </row>
    <row r="2881" spans="4:4">
      <c r="D2881" s="141"/>
    </row>
    <row r="2882" spans="4:4">
      <c r="D2882" s="141"/>
    </row>
    <row r="2883" spans="4:4">
      <c r="D2883" s="141"/>
    </row>
    <row r="2884" spans="4:4">
      <c r="D2884" s="141"/>
    </row>
    <row r="2885" spans="4:4">
      <c r="D2885" s="141"/>
    </row>
    <row r="2886" spans="4:4">
      <c r="D2886" s="141"/>
    </row>
    <row r="2887" spans="4:4">
      <c r="D2887" s="141"/>
    </row>
    <row r="2888" spans="4:4">
      <c r="D2888" s="141"/>
    </row>
    <row r="2889" spans="4:4">
      <c r="D2889" s="141"/>
    </row>
    <row r="2890" spans="4:4">
      <c r="D2890" s="141"/>
    </row>
    <row r="2891" spans="4:4">
      <c r="D2891" s="141"/>
    </row>
    <row r="2892" spans="4:4">
      <c r="D2892" s="141"/>
    </row>
    <row r="2893" spans="4:4">
      <c r="D2893" s="141"/>
    </row>
    <row r="2894" spans="4:4">
      <c r="D2894" s="141"/>
    </row>
    <row r="2895" spans="4:4">
      <c r="D2895" s="141"/>
    </row>
    <row r="2896" spans="4:4">
      <c r="D2896" s="141"/>
    </row>
    <row r="2897" spans="4:4">
      <c r="D2897" s="141"/>
    </row>
    <row r="2898" spans="4:4">
      <c r="D2898" s="141"/>
    </row>
    <row r="2899" spans="4:4">
      <c r="D2899" s="141"/>
    </row>
    <row r="2900" spans="4:4">
      <c r="D2900" s="141"/>
    </row>
    <row r="2901" spans="4:4">
      <c r="D2901" s="141"/>
    </row>
    <row r="2902" spans="4:4">
      <c r="D2902" s="141"/>
    </row>
    <row r="2903" spans="4:4">
      <c r="D2903" s="141"/>
    </row>
    <row r="2904" spans="4:4">
      <c r="D2904" s="141"/>
    </row>
    <row r="2905" spans="4:4">
      <c r="D2905" s="141"/>
    </row>
    <row r="2906" spans="4:4">
      <c r="D2906" s="141"/>
    </row>
    <row r="2907" spans="4:4">
      <c r="D2907" s="141"/>
    </row>
    <row r="2908" spans="4:4">
      <c r="D2908" s="141"/>
    </row>
    <row r="2909" spans="4:4">
      <c r="D2909" s="141"/>
    </row>
    <row r="2910" spans="4:4">
      <c r="D2910" s="141"/>
    </row>
    <row r="2911" spans="4:4">
      <c r="D2911" s="141"/>
    </row>
    <row r="2912" spans="4:4">
      <c r="D2912" s="141"/>
    </row>
    <row r="2913" spans="4:4">
      <c r="D2913" s="141"/>
    </row>
    <row r="2914" spans="4:4">
      <c r="D2914" s="141"/>
    </row>
    <row r="2915" spans="4:4">
      <c r="D2915" s="141"/>
    </row>
    <row r="2916" spans="4:4">
      <c r="D2916" s="141"/>
    </row>
    <row r="2917" spans="4:4">
      <c r="D2917" s="141"/>
    </row>
    <row r="2918" spans="4:4">
      <c r="D2918" s="141"/>
    </row>
    <row r="2919" spans="4:4">
      <c r="D2919" s="141"/>
    </row>
    <row r="2920" spans="4:4">
      <c r="D2920" s="141"/>
    </row>
    <row r="2921" spans="4:4">
      <c r="D2921" s="141"/>
    </row>
    <row r="2922" spans="4:4">
      <c r="D2922" s="141"/>
    </row>
    <row r="2923" spans="4:4">
      <c r="D2923" s="141"/>
    </row>
    <row r="2924" spans="4:4">
      <c r="D2924" s="141"/>
    </row>
    <row r="2925" spans="4:4">
      <c r="D2925" s="141"/>
    </row>
    <row r="2926" spans="4:4">
      <c r="D2926" s="141"/>
    </row>
    <row r="2927" spans="4:4">
      <c r="D2927" s="141"/>
    </row>
    <row r="2928" spans="4:4">
      <c r="D2928" s="141"/>
    </row>
    <row r="2929" spans="4:4">
      <c r="D2929" s="141"/>
    </row>
    <row r="2930" spans="4:4">
      <c r="D2930" s="141"/>
    </row>
    <row r="2931" spans="4:4">
      <c r="D2931" s="141"/>
    </row>
    <row r="2932" spans="4:4">
      <c r="D2932" s="141"/>
    </row>
    <row r="2933" spans="4:4">
      <c r="D2933" s="141"/>
    </row>
    <row r="2934" spans="4:4">
      <c r="D2934" s="141"/>
    </row>
    <row r="2935" spans="4:4">
      <c r="D2935" s="141"/>
    </row>
    <row r="2936" spans="4:4">
      <c r="D2936" s="141"/>
    </row>
    <row r="2937" spans="4:4">
      <c r="D2937" s="141"/>
    </row>
    <row r="2938" spans="4:4">
      <c r="D2938" s="141"/>
    </row>
    <row r="2939" spans="4:4">
      <c r="D2939" s="141"/>
    </row>
    <row r="2940" spans="4:4">
      <c r="D2940" s="141"/>
    </row>
    <row r="2941" spans="4:4">
      <c r="D2941" s="141"/>
    </row>
    <row r="2942" spans="4:4">
      <c r="D2942" s="141"/>
    </row>
    <row r="2943" spans="4:4">
      <c r="D2943" s="141"/>
    </row>
    <row r="2944" spans="4:4">
      <c r="D2944" s="141"/>
    </row>
    <row r="2945" spans="4:4">
      <c r="D2945" s="141"/>
    </row>
    <row r="2946" spans="4:4">
      <c r="D2946" s="141"/>
    </row>
    <row r="2947" spans="4:4">
      <c r="D2947" s="141"/>
    </row>
    <row r="2948" spans="4:4">
      <c r="D2948" s="141"/>
    </row>
    <row r="2949" spans="4:4">
      <c r="D2949" s="141"/>
    </row>
    <row r="2950" spans="4:4">
      <c r="D2950" s="141"/>
    </row>
    <row r="2951" spans="4:4">
      <c r="D2951" s="141"/>
    </row>
    <row r="2952" spans="4:4">
      <c r="D2952" s="141"/>
    </row>
    <row r="2953" spans="4:4">
      <c r="D2953" s="141"/>
    </row>
    <row r="2954" spans="4:4">
      <c r="D2954" s="141"/>
    </row>
    <row r="2955" spans="4:4">
      <c r="D2955" s="141"/>
    </row>
    <row r="2956" spans="4:4">
      <c r="D2956" s="141"/>
    </row>
    <row r="2957" spans="4:4">
      <c r="D2957" s="141"/>
    </row>
    <row r="2958" spans="4:4">
      <c r="D2958" s="141"/>
    </row>
    <row r="2959" spans="4:4">
      <c r="D2959" s="141"/>
    </row>
    <row r="2960" spans="4:4">
      <c r="D2960" s="141"/>
    </row>
    <row r="2961" spans="4:4">
      <c r="D2961" s="141"/>
    </row>
    <row r="2962" spans="4:4">
      <c r="D2962" s="141"/>
    </row>
    <row r="2963" spans="4:4">
      <c r="D2963" s="141"/>
    </row>
    <row r="2964" spans="4:4">
      <c r="D2964" s="141"/>
    </row>
    <row r="2965" spans="4:4">
      <c r="D2965" s="141"/>
    </row>
    <row r="2966" spans="4:4">
      <c r="D2966" s="141"/>
    </row>
    <row r="2967" spans="4:4">
      <c r="D2967" s="141"/>
    </row>
    <row r="2968" spans="4:4">
      <c r="D2968" s="141"/>
    </row>
    <row r="2969" spans="4:4">
      <c r="D2969" s="141"/>
    </row>
    <row r="2970" spans="4:4">
      <c r="D2970" s="141"/>
    </row>
    <row r="2971" spans="4:4">
      <c r="D2971" s="141"/>
    </row>
    <row r="2972" spans="4:4">
      <c r="D2972" s="141"/>
    </row>
    <row r="2973" spans="4:4">
      <c r="D2973" s="141"/>
    </row>
    <row r="2974" spans="4:4">
      <c r="D2974" s="141"/>
    </row>
    <row r="2975" spans="4:4">
      <c r="D2975" s="141"/>
    </row>
    <row r="2976" spans="4:4">
      <c r="D2976" s="141"/>
    </row>
    <row r="2977" spans="4:4">
      <c r="D2977" s="141"/>
    </row>
    <row r="2978" spans="4:4">
      <c r="D2978" s="141"/>
    </row>
    <row r="2979" spans="4:4">
      <c r="D2979" s="141"/>
    </row>
    <row r="2980" spans="4:4">
      <c r="D2980" s="141"/>
    </row>
    <row r="2981" spans="4:4">
      <c r="D2981" s="141"/>
    </row>
    <row r="2982" spans="4:4">
      <c r="D2982" s="141"/>
    </row>
    <row r="2983" spans="4:4">
      <c r="D2983" s="141"/>
    </row>
    <row r="2984" spans="4:4">
      <c r="D2984" s="141"/>
    </row>
    <row r="2985" spans="4:4">
      <c r="D2985" s="141"/>
    </row>
    <row r="2986" spans="4:4">
      <c r="D2986" s="141"/>
    </row>
    <row r="2987" spans="4:4">
      <c r="D2987" s="141"/>
    </row>
    <row r="2988" spans="4:4">
      <c r="D2988" s="141"/>
    </row>
    <row r="2989" spans="4:4">
      <c r="D2989" s="141"/>
    </row>
    <row r="2990" spans="4:4">
      <c r="D2990" s="141"/>
    </row>
    <row r="2991" spans="4:4">
      <c r="D2991" s="141"/>
    </row>
    <row r="2992" spans="4:4">
      <c r="D2992" s="141"/>
    </row>
    <row r="2993" spans="4:4">
      <c r="D2993" s="141"/>
    </row>
    <row r="2994" spans="4:4">
      <c r="D2994" s="141"/>
    </row>
    <row r="2995" spans="4:4">
      <c r="D2995" s="141"/>
    </row>
    <row r="2996" spans="4:4">
      <c r="D2996" s="141"/>
    </row>
    <row r="2997" spans="4:4">
      <c r="D2997" s="141"/>
    </row>
    <row r="2998" spans="4:4">
      <c r="D2998" s="141"/>
    </row>
    <row r="2999" spans="4:4">
      <c r="D2999" s="141"/>
    </row>
    <row r="3000" spans="4:4">
      <c r="D3000" s="141"/>
    </row>
    <row r="3001" spans="4:4">
      <c r="D3001" s="141"/>
    </row>
    <row r="3002" spans="4:4">
      <c r="D3002" s="141"/>
    </row>
    <row r="3003" spans="4:4">
      <c r="D3003" s="141"/>
    </row>
    <row r="3004" spans="4:4">
      <c r="D3004" s="141"/>
    </row>
    <row r="3005" spans="4:4">
      <c r="D3005" s="141"/>
    </row>
    <row r="3006" spans="4:4">
      <c r="D3006" s="141"/>
    </row>
    <row r="3007" spans="4:4">
      <c r="D3007" s="141"/>
    </row>
    <row r="3008" spans="4:4">
      <c r="D3008" s="141"/>
    </row>
    <row r="3009" spans="4:4">
      <c r="D3009" s="141"/>
    </row>
    <row r="3010" spans="4:4">
      <c r="D3010" s="141"/>
    </row>
    <row r="3011" spans="4:4">
      <c r="D3011" s="141"/>
    </row>
    <row r="3012" spans="4:4">
      <c r="D3012" s="141"/>
    </row>
    <row r="3013" spans="4:4">
      <c r="D3013" s="141"/>
    </row>
    <row r="3014" spans="4:4">
      <c r="D3014" s="141"/>
    </row>
    <row r="3015" spans="4:4">
      <c r="D3015" s="141"/>
    </row>
    <row r="3016" spans="4:4">
      <c r="D3016" s="141"/>
    </row>
    <row r="3017" spans="4:4">
      <c r="D3017" s="141"/>
    </row>
    <row r="3018" spans="4:4">
      <c r="D3018" s="141"/>
    </row>
    <row r="3019" spans="4:4">
      <c r="D3019" s="141"/>
    </row>
    <row r="3020" spans="4:4">
      <c r="D3020" s="141"/>
    </row>
    <row r="3021" spans="4:4">
      <c r="D3021" s="141"/>
    </row>
    <row r="3022" spans="4:4">
      <c r="D3022" s="141"/>
    </row>
    <row r="3023" spans="4:4">
      <c r="D3023" s="141"/>
    </row>
    <row r="3024" spans="4:4">
      <c r="D3024" s="141"/>
    </row>
    <row r="3025" spans="4:4">
      <c r="D3025" s="141"/>
    </row>
    <row r="3026" spans="4:4">
      <c r="D3026" s="141"/>
    </row>
    <row r="3027" spans="4:4">
      <c r="D3027" s="141"/>
    </row>
    <row r="3028" spans="4:4">
      <c r="D3028" s="141"/>
    </row>
    <row r="3029" spans="4:4">
      <c r="D3029" s="141"/>
    </row>
    <row r="3030" spans="4:4">
      <c r="D3030" s="141"/>
    </row>
    <row r="3031" spans="4:4">
      <c r="D3031" s="141"/>
    </row>
    <row r="3032" spans="4:4">
      <c r="D3032" s="141"/>
    </row>
    <row r="3033" spans="4:4">
      <c r="D3033" s="141"/>
    </row>
    <row r="3034" spans="4:4">
      <c r="D3034" s="141"/>
    </row>
    <row r="3035" spans="4:4">
      <c r="D3035" s="141"/>
    </row>
    <row r="3036" spans="4:4">
      <c r="D3036" s="141"/>
    </row>
    <row r="3037" spans="4:4">
      <c r="D3037" s="141"/>
    </row>
    <row r="3038" spans="4:4">
      <c r="D3038" s="141"/>
    </row>
    <row r="3039" spans="4:4">
      <c r="D3039" s="141"/>
    </row>
    <row r="3040" spans="4:4">
      <c r="D3040" s="141"/>
    </row>
    <row r="3041" spans="4:4">
      <c r="D3041" s="141"/>
    </row>
    <row r="3042" spans="4:4">
      <c r="D3042" s="141"/>
    </row>
    <row r="3043" spans="4:4">
      <c r="D3043" s="141"/>
    </row>
    <row r="3044" spans="4:4">
      <c r="D3044" s="141"/>
    </row>
    <row r="3045" spans="4:4">
      <c r="D3045" s="141"/>
    </row>
    <row r="3046" spans="4:4">
      <c r="D3046" s="141"/>
    </row>
    <row r="3047" spans="4:4">
      <c r="D3047" s="141"/>
    </row>
    <row r="3048" spans="4:4">
      <c r="D3048" s="141"/>
    </row>
    <row r="3049" spans="4:4">
      <c r="D3049" s="141"/>
    </row>
    <row r="3050" spans="4:4">
      <c r="D3050" s="141"/>
    </row>
    <row r="3051" spans="4:4">
      <c r="D3051" s="141"/>
    </row>
    <row r="3052" spans="4:4">
      <c r="D3052" s="141"/>
    </row>
    <row r="3053" spans="4:4">
      <c r="D3053" s="141"/>
    </row>
    <row r="3054" spans="4:4">
      <c r="D3054" s="141"/>
    </row>
    <row r="3055" spans="4:4">
      <c r="D3055" s="141"/>
    </row>
    <row r="3056" spans="4:4">
      <c r="D3056" s="141"/>
    </row>
    <row r="3057" spans="4:4">
      <c r="D3057" s="141"/>
    </row>
    <row r="3058" spans="4:4">
      <c r="D3058" s="141"/>
    </row>
    <row r="3059" spans="4:4">
      <c r="D3059" s="141"/>
    </row>
    <row r="3060" spans="4:4">
      <c r="D3060" s="141"/>
    </row>
    <row r="3061" spans="4:4">
      <c r="D3061" s="141"/>
    </row>
    <row r="3062" spans="4:4">
      <c r="D3062" s="141"/>
    </row>
    <row r="3063" spans="4:4">
      <c r="D3063" s="141"/>
    </row>
    <row r="3064" spans="4:4">
      <c r="D3064" s="141"/>
    </row>
    <row r="3065" spans="4:4">
      <c r="D3065" s="141"/>
    </row>
    <row r="3066" spans="4:4">
      <c r="D3066" s="141"/>
    </row>
    <row r="3067" spans="4:4">
      <c r="D3067" s="141"/>
    </row>
    <row r="3068" spans="4:4">
      <c r="D3068" s="141"/>
    </row>
    <row r="3069" spans="4:4">
      <c r="D3069" s="141"/>
    </row>
    <row r="3070" spans="4:4">
      <c r="D3070" s="141"/>
    </row>
    <row r="3071" spans="4:4">
      <c r="D3071" s="141"/>
    </row>
    <row r="3072" spans="4:4">
      <c r="D3072" s="141"/>
    </row>
    <row r="3073" spans="4:4">
      <c r="D3073" s="141"/>
    </row>
    <row r="3074" spans="4:4">
      <c r="D3074" s="141"/>
    </row>
    <row r="3075" spans="4:4">
      <c r="D3075" s="141"/>
    </row>
    <row r="3076" spans="4:4">
      <c r="D3076" s="141"/>
    </row>
    <row r="3077" spans="4:4">
      <c r="D3077" s="141"/>
    </row>
    <row r="3078" spans="4:4">
      <c r="D3078" s="141"/>
    </row>
    <row r="3079" spans="4:4">
      <c r="D3079" s="141"/>
    </row>
    <row r="3080" spans="4:4">
      <c r="D3080" s="141"/>
    </row>
    <row r="3081" spans="4:4">
      <c r="D3081" s="141"/>
    </row>
    <row r="3082" spans="4:4">
      <c r="D3082" s="141"/>
    </row>
    <row r="3083" spans="4:4">
      <c r="D3083" s="141"/>
    </row>
    <row r="3084" spans="4:4">
      <c r="D3084" s="141"/>
    </row>
    <row r="3085" spans="4:4">
      <c r="D3085" s="141"/>
    </row>
    <row r="3086" spans="4:4">
      <c r="D3086" s="141"/>
    </row>
    <row r="3087" spans="4:4">
      <c r="D3087" s="141"/>
    </row>
    <row r="3088" spans="4:4">
      <c r="D3088" s="141"/>
    </row>
    <row r="3089" spans="4:4">
      <c r="D3089" s="141"/>
    </row>
    <row r="3090" spans="4:4">
      <c r="D3090" s="141"/>
    </row>
    <row r="3091" spans="4:4">
      <c r="D3091" s="141"/>
    </row>
    <row r="3092" spans="4:4">
      <c r="D3092" s="141"/>
    </row>
    <row r="3093" spans="4:4">
      <c r="D3093" s="141"/>
    </row>
    <row r="3094" spans="4:4">
      <c r="D3094" s="141"/>
    </row>
    <row r="3095" spans="4:4">
      <c r="D3095" s="141"/>
    </row>
    <row r="3096" spans="4:4">
      <c r="D3096" s="141"/>
    </row>
    <row r="3097" spans="4:4">
      <c r="D3097" s="141"/>
    </row>
    <row r="3098" spans="4:4">
      <c r="D3098" s="141"/>
    </row>
    <row r="3099" spans="4:4">
      <c r="D3099" s="141"/>
    </row>
    <row r="3100" spans="4:4">
      <c r="D3100" s="141"/>
    </row>
    <row r="3101" spans="4:4">
      <c r="D3101" s="141"/>
    </row>
    <row r="3102" spans="4:4">
      <c r="D3102" s="141"/>
    </row>
    <row r="3103" spans="4:4">
      <c r="D3103" s="141"/>
    </row>
    <row r="3104" spans="4:4">
      <c r="D3104" s="141"/>
    </row>
    <row r="3105" spans="4:4">
      <c r="D3105" s="141"/>
    </row>
    <row r="3106" spans="4:4">
      <c r="D3106" s="141"/>
    </row>
    <row r="3107" spans="4:4">
      <c r="D3107" s="141"/>
    </row>
    <row r="3108" spans="4:4">
      <c r="D3108" s="141"/>
    </row>
    <row r="3109" spans="4:4">
      <c r="D3109" s="141"/>
    </row>
    <row r="3110" spans="4:4">
      <c r="D3110" s="141"/>
    </row>
    <row r="3111" spans="4:4">
      <c r="D3111" s="141"/>
    </row>
    <row r="3112" spans="4:4">
      <c r="D3112" s="141"/>
    </row>
    <row r="3113" spans="4:4">
      <c r="D3113" s="141"/>
    </row>
    <row r="3114" spans="4:4">
      <c r="D3114" s="141"/>
    </row>
    <row r="3115" spans="4:4">
      <c r="D3115" s="141"/>
    </row>
    <row r="3116" spans="4:4">
      <c r="D3116" s="141"/>
    </row>
    <row r="3117" spans="4:4">
      <c r="D3117" s="141"/>
    </row>
    <row r="3118" spans="4:4">
      <c r="D3118" s="141"/>
    </row>
    <row r="3119" spans="4:4">
      <c r="D3119" s="141"/>
    </row>
    <row r="3120" spans="4:4">
      <c r="D3120" s="141"/>
    </row>
    <row r="3121" spans="4:4">
      <c r="D3121" s="141"/>
    </row>
    <row r="3122" spans="4:4">
      <c r="D3122" s="141"/>
    </row>
    <row r="3123" spans="4:4">
      <c r="D3123" s="141"/>
    </row>
    <row r="3124" spans="4:4">
      <c r="D3124" s="141"/>
    </row>
    <row r="3125" spans="4:4">
      <c r="D3125" s="141"/>
    </row>
    <row r="3126" spans="4:4">
      <c r="D3126" s="141"/>
    </row>
    <row r="3127" spans="4:4">
      <c r="D3127" s="141"/>
    </row>
    <row r="3128" spans="4:4">
      <c r="D3128" s="141"/>
    </row>
    <row r="3129" spans="4:4">
      <c r="D3129" s="141"/>
    </row>
    <row r="3130" spans="4:4">
      <c r="D3130" s="141"/>
    </row>
    <row r="3131" spans="4:4">
      <c r="D3131" s="141"/>
    </row>
    <row r="3132" spans="4:4">
      <c r="D3132" s="141"/>
    </row>
    <row r="3133" spans="4:4">
      <c r="D3133" s="141"/>
    </row>
    <row r="3134" spans="4:4">
      <c r="D3134" s="141"/>
    </row>
    <row r="3135" spans="4:4">
      <c r="D3135" s="141"/>
    </row>
    <row r="3136" spans="4:4">
      <c r="D3136" s="141"/>
    </row>
    <row r="3137" spans="4:4">
      <c r="D3137" s="141"/>
    </row>
    <row r="3138" spans="4:4">
      <c r="D3138" s="141"/>
    </row>
    <row r="3139" spans="4:4">
      <c r="D3139" s="141"/>
    </row>
    <row r="3140" spans="4:4">
      <c r="D3140" s="141"/>
    </row>
    <row r="3141" spans="4:4">
      <c r="D3141" s="141"/>
    </row>
    <row r="3142" spans="4:4">
      <c r="D3142" s="141"/>
    </row>
    <row r="3143" spans="4:4">
      <c r="D3143" s="141"/>
    </row>
    <row r="3144" spans="4:4">
      <c r="D3144" s="141"/>
    </row>
    <row r="3145" spans="4:4">
      <c r="D3145" s="141"/>
    </row>
    <row r="3146" spans="4:4">
      <c r="D3146" s="141"/>
    </row>
    <row r="3147" spans="4:4">
      <c r="D3147" s="141"/>
    </row>
    <row r="3148" spans="4:4">
      <c r="D3148" s="141"/>
    </row>
    <row r="3149" spans="4:4">
      <c r="D3149" s="141"/>
    </row>
    <row r="3150" spans="4:4">
      <c r="D3150" s="141"/>
    </row>
    <row r="3151" spans="4:4">
      <c r="D3151" s="141"/>
    </row>
    <row r="3152" spans="4:4">
      <c r="D3152" s="141"/>
    </row>
    <row r="3153" spans="4:4">
      <c r="D3153" s="141"/>
    </row>
    <row r="3154" spans="4:4">
      <c r="D3154" s="141"/>
    </row>
    <row r="3155" spans="4:4">
      <c r="D3155" s="141"/>
    </row>
    <row r="3156" spans="4:4">
      <c r="D3156" s="141"/>
    </row>
    <row r="3157" spans="4:4">
      <c r="D3157" s="141"/>
    </row>
    <row r="3158" spans="4:4">
      <c r="D3158" s="141"/>
    </row>
    <row r="3159" spans="4:4">
      <c r="D3159" s="141"/>
    </row>
    <row r="3160" spans="4:4">
      <c r="D3160" s="141"/>
    </row>
    <row r="3161" spans="4:4">
      <c r="D3161" s="141"/>
    </row>
    <row r="3162" spans="4:4">
      <c r="D3162" s="141"/>
    </row>
    <row r="3163" spans="4:4">
      <c r="D3163" s="141"/>
    </row>
    <row r="3164" spans="4:4">
      <c r="D3164" s="141"/>
    </row>
    <row r="3165" spans="4:4">
      <c r="D3165" s="141"/>
    </row>
    <row r="3166" spans="4:4">
      <c r="D3166" s="141"/>
    </row>
    <row r="3167" spans="4:4">
      <c r="D3167" s="141"/>
    </row>
    <row r="3168" spans="4:4">
      <c r="D3168" s="141"/>
    </row>
    <row r="3169" spans="4:4">
      <c r="D3169" s="141"/>
    </row>
    <row r="3170" spans="4:4">
      <c r="D3170" s="141"/>
    </row>
    <row r="3171" spans="4:4">
      <c r="D3171" s="141"/>
    </row>
    <row r="3172" spans="4:4">
      <c r="D3172" s="141"/>
    </row>
    <row r="3173" spans="4:4">
      <c r="D3173" s="141"/>
    </row>
    <row r="3174" spans="4:4">
      <c r="D3174" s="141"/>
    </row>
    <row r="3175" spans="4:4">
      <c r="D3175" s="141"/>
    </row>
    <row r="3176" spans="4:4">
      <c r="D3176" s="141"/>
    </row>
    <row r="3177" spans="4:4">
      <c r="D3177" s="141"/>
    </row>
    <row r="3178" spans="4:4">
      <c r="D3178" s="141"/>
    </row>
    <row r="3179" spans="4:4">
      <c r="D3179" s="141"/>
    </row>
    <row r="3180" spans="4:4">
      <c r="D3180" s="141"/>
    </row>
    <row r="3181" spans="4:4">
      <c r="D3181" s="141"/>
    </row>
    <row r="3182" spans="4:4">
      <c r="D3182" s="141"/>
    </row>
    <row r="3183" spans="4:4">
      <c r="D3183" s="141"/>
    </row>
    <row r="3184" spans="4:4">
      <c r="D3184" s="141"/>
    </row>
    <row r="3185" spans="4:4">
      <c r="D3185" s="141"/>
    </row>
    <row r="3186" spans="4:4">
      <c r="D3186" s="141"/>
    </row>
    <row r="3187" spans="4:4">
      <c r="D3187" s="141"/>
    </row>
    <row r="3188" spans="4:4">
      <c r="D3188" s="141"/>
    </row>
    <row r="3189" spans="4:4">
      <c r="D3189" s="141"/>
    </row>
    <row r="3190" spans="4:4">
      <c r="D3190" s="141"/>
    </row>
    <row r="3191" spans="4:4">
      <c r="D3191" s="141"/>
    </row>
    <row r="3192" spans="4:4">
      <c r="D3192" s="141"/>
    </row>
    <row r="3193" spans="4:4">
      <c r="D3193" s="141"/>
    </row>
    <row r="3194" spans="4:4">
      <c r="D3194" s="141"/>
    </row>
    <row r="3195" spans="4:4">
      <c r="D3195" s="141"/>
    </row>
    <row r="3196" spans="4:4">
      <c r="D3196" s="141"/>
    </row>
    <row r="3197" spans="4:4">
      <c r="D3197" s="141"/>
    </row>
    <row r="3198" spans="4:4">
      <c r="D3198" s="141"/>
    </row>
    <row r="3199" spans="4:4">
      <c r="D3199" s="141"/>
    </row>
    <row r="3200" spans="4:4">
      <c r="D3200" s="141"/>
    </row>
    <row r="3201" spans="4:4">
      <c r="D3201" s="141"/>
    </row>
    <row r="3202" spans="4:4">
      <c r="D3202" s="141"/>
    </row>
    <row r="3203" spans="4:4">
      <c r="D3203" s="141"/>
    </row>
    <row r="3204" spans="4:4">
      <c r="D3204" s="141"/>
    </row>
    <row r="3205" spans="4:4">
      <c r="D3205" s="141"/>
    </row>
    <row r="3206" spans="4:4">
      <c r="D3206" s="141"/>
    </row>
    <row r="3207" spans="4:4">
      <c r="D3207" s="141"/>
    </row>
    <row r="3208" spans="4:4">
      <c r="D3208" s="141"/>
    </row>
    <row r="3209" spans="4:4">
      <c r="D3209" s="141"/>
    </row>
    <row r="3210" spans="4:4">
      <c r="D3210" s="141"/>
    </row>
    <row r="3211" spans="4:4">
      <c r="D3211" s="141"/>
    </row>
    <row r="3212" spans="4:4">
      <c r="D3212" s="141"/>
    </row>
    <row r="3213" spans="4:4">
      <c r="D3213" s="141"/>
    </row>
    <row r="3214" spans="4:4">
      <c r="D3214" s="141"/>
    </row>
    <row r="3215" spans="4:4">
      <c r="D3215" s="141"/>
    </row>
    <row r="3216" spans="4:4">
      <c r="D3216" s="141"/>
    </row>
    <row r="3217" spans="4:4">
      <c r="D3217" s="141"/>
    </row>
    <row r="3218" spans="4:4">
      <c r="D3218" s="141"/>
    </row>
    <row r="3219" spans="4:4">
      <c r="D3219" s="141"/>
    </row>
    <row r="3220" spans="4:4">
      <c r="D3220" s="141"/>
    </row>
    <row r="3221" spans="4:4">
      <c r="D3221" s="141"/>
    </row>
    <row r="3222" spans="4:4">
      <c r="D3222" s="141"/>
    </row>
    <row r="3223" spans="4:4">
      <c r="D3223" s="141"/>
    </row>
    <row r="3224" spans="4:4">
      <c r="D3224" s="141"/>
    </row>
    <row r="3225" spans="4:4">
      <c r="D3225" s="141"/>
    </row>
    <row r="3226" spans="4:4">
      <c r="D3226" s="141"/>
    </row>
    <row r="3227" spans="4:4">
      <c r="D3227" s="141"/>
    </row>
    <row r="3228" spans="4:4">
      <c r="D3228" s="141"/>
    </row>
    <row r="3229" spans="4:4">
      <c r="D3229" s="141"/>
    </row>
    <row r="3230" spans="4:4">
      <c r="D3230" s="141"/>
    </row>
    <row r="3231" spans="4:4">
      <c r="D3231" s="141"/>
    </row>
    <row r="3232" spans="4:4">
      <c r="D3232" s="141"/>
    </row>
    <row r="3233" spans="4:4">
      <c r="D3233" s="141"/>
    </row>
    <row r="3234" spans="4:4">
      <c r="D3234" s="141"/>
    </row>
    <row r="3235" spans="4:4">
      <c r="D3235" s="141"/>
    </row>
    <row r="3236" spans="4:4">
      <c r="D3236" s="141"/>
    </row>
    <row r="3237" spans="4:4">
      <c r="D3237" s="141"/>
    </row>
    <row r="3238" spans="4:4">
      <c r="D3238" s="141"/>
    </row>
    <row r="3239" spans="4:4">
      <c r="D3239" s="141"/>
    </row>
    <row r="3240" spans="4:4">
      <c r="D3240" s="141"/>
    </row>
    <row r="3241" spans="4:4">
      <c r="D3241" s="141"/>
    </row>
    <row r="3242" spans="4:4">
      <c r="D3242" s="141"/>
    </row>
    <row r="3243" spans="4:4">
      <c r="D3243" s="141"/>
    </row>
    <row r="3244" spans="4:4">
      <c r="D3244" s="141"/>
    </row>
    <row r="3245" spans="4:4">
      <c r="D3245" s="141"/>
    </row>
    <row r="3246" spans="4:4">
      <c r="D3246" s="141"/>
    </row>
    <row r="3247" spans="4:4">
      <c r="D3247" s="141"/>
    </row>
    <row r="3248" spans="4:4">
      <c r="D3248" s="141"/>
    </row>
    <row r="3249" spans="4:4">
      <c r="D3249" s="141"/>
    </row>
    <row r="3250" spans="4:4">
      <c r="D3250" s="141"/>
    </row>
    <row r="3251" spans="4:4">
      <c r="D3251" s="141"/>
    </row>
    <row r="3252" spans="4:4">
      <c r="D3252" s="141"/>
    </row>
    <row r="3253" spans="4:4">
      <c r="D3253" s="141"/>
    </row>
    <row r="3254" spans="4:4">
      <c r="D3254" s="141"/>
    </row>
    <row r="3255" spans="4:4">
      <c r="D3255" s="141"/>
    </row>
    <row r="3256" spans="4:4">
      <c r="D3256" s="141"/>
    </row>
    <row r="3257" spans="4:4">
      <c r="D3257" s="141"/>
    </row>
    <row r="3258" spans="4:4">
      <c r="D3258" s="141"/>
    </row>
    <row r="3259" spans="4:4">
      <c r="D3259" s="141"/>
    </row>
    <row r="3260" spans="4:4">
      <c r="D3260" s="141"/>
    </row>
    <row r="3261" spans="4:4">
      <c r="D3261" s="141"/>
    </row>
    <row r="3262" spans="4:4">
      <c r="D3262" s="141"/>
    </row>
    <row r="3263" spans="4:4">
      <c r="D3263" s="141"/>
    </row>
    <row r="3264" spans="4:4">
      <c r="D3264" s="141"/>
    </row>
    <row r="3265" spans="4:4">
      <c r="D3265" s="141"/>
    </row>
    <row r="3266" spans="4:4">
      <c r="D3266" s="141"/>
    </row>
    <row r="3267" spans="4:4">
      <c r="D3267" s="141"/>
    </row>
    <row r="3268" spans="4:4">
      <c r="D3268" s="141"/>
    </row>
    <row r="3269" spans="4:4">
      <c r="D3269" s="141"/>
    </row>
    <row r="3270" spans="4:4">
      <c r="D3270" s="141"/>
    </row>
    <row r="3271" spans="4:4">
      <c r="D3271" s="141"/>
    </row>
    <row r="3272" spans="4:4">
      <c r="D3272" s="141"/>
    </row>
    <row r="3273" spans="4:4">
      <c r="D3273" s="141"/>
    </row>
    <row r="3274" spans="4:4">
      <c r="D3274" s="141"/>
    </row>
    <row r="3275" spans="4:4">
      <c r="D3275" s="141"/>
    </row>
    <row r="3276" spans="4:4">
      <c r="D3276" s="141"/>
    </row>
    <row r="3277" spans="4:4">
      <c r="D3277" s="141"/>
    </row>
    <row r="3278" spans="4:4">
      <c r="D3278" s="141"/>
    </row>
    <row r="3279" spans="4:4">
      <c r="D3279" s="141"/>
    </row>
    <row r="3280" spans="4:4">
      <c r="D3280" s="141"/>
    </row>
    <row r="3281" spans="4:4">
      <c r="D3281" s="141"/>
    </row>
    <row r="3282" spans="4:4">
      <c r="D3282" s="141"/>
    </row>
    <row r="3283" spans="4:4">
      <c r="D3283" s="141"/>
    </row>
    <row r="3284" spans="4:4">
      <c r="D3284" s="141"/>
    </row>
    <row r="3285" spans="4:4">
      <c r="D3285" s="141"/>
    </row>
    <row r="3286" spans="4:4">
      <c r="D3286" s="141"/>
    </row>
    <row r="3287" spans="4:4">
      <c r="D3287" s="141"/>
    </row>
    <row r="3288" spans="4:4">
      <c r="D3288" s="141"/>
    </row>
    <row r="3289" spans="4:4">
      <c r="D3289" s="141"/>
    </row>
    <row r="3290" spans="4:4">
      <c r="D3290" s="141"/>
    </row>
    <row r="3291" spans="4:4">
      <c r="D3291" s="141"/>
    </row>
    <row r="3292" spans="4:4">
      <c r="D3292" s="141"/>
    </row>
    <row r="3293" spans="4:4">
      <c r="D3293" s="141"/>
    </row>
    <row r="3294" spans="4:4">
      <c r="D3294" s="141"/>
    </row>
    <row r="3295" spans="4:4">
      <c r="D3295" s="141"/>
    </row>
    <row r="3296" spans="4:4">
      <c r="D3296" s="141"/>
    </row>
    <row r="3297" spans="4:4">
      <c r="D3297" s="141"/>
    </row>
    <row r="3298" spans="4:4">
      <c r="D3298" s="141"/>
    </row>
    <row r="3299" spans="4:4">
      <c r="D3299" s="141"/>
    </row>
    <row r="3300" spans="4:4">
      <c r="D3300" s="141"/>
    </row>
    <row r="3301" spans="4:4">
      <c r="D3301" s="141"/>
    </row>
    <row r="3302" spans="4:4">
      <c r="D3302" s="141"/>
    </row>
    <row r="3303" spans="4:4">
      <c r="D3303" s="141"/>
    </row>
    <row r="3304" spans="4:4">
      <c r="D3304" s="141"/>
    </row>
    <row r="3305" spans="4:4">
      <c r="D3305" s="141"/>
    </row>
    <row r="3306" spans="4:4">
      <c r="D3306" s="141"/>
    </row>
    <row r="3307" spans="4:4">
      <c r="D3307" s="141"/>
    </row>
    <row r="3308" spans="4:4">
      <c r="D3308" s="141"/>
    </row>
    <row r="3309" spans="4:4">
      <c r="D3309" s="141"/>
    </row>
    <row r="3310" spans="4:4">
      <c r="D3310" s="141"/>
    </row>
    <row r="3311" spans="4:4">
      <c r="D3311" s="141"/>
    </row>
    <row r="3312" spans="4:4">
      <c r="D3312" s="141"/>
    </row>
    <row r="3313" spans="4:4">
      <c r="D3313" s="141"/>
    </row>
    <row r="3314" spans="4:4">
      <c r="D3314" s="141"/>
    </row>
    <row r="3315" spans="4:4">
      <c r="D3315" s="141"/>
    </row>
    <row r="3316" spans="4:4">
      <c r="D3316" s="141"/>
    </row>
    <row r="3317" spans="4:4">
      <c r="D3317" s="141"/>
    </row>
    <row r="3318" spans="4:4">
      <c r="D3318" s="141"/>
    </row>
    <row r="3319" spans="4:4">
      <c r="D3319" s="141"/>
    </row>
    <row r="3320" spans="4:4">
      <c r="D3320" s="141"/>
    </row>
    <row r="3321" spans="4:4">
      <c r="D3321" s="141"/>
    </row>
    <row r="3322" spans="4:4">
      <c r="D3322" s="141"/>
    </row>
    <row r="3323" spans="4:4">
      <c r="D3323" s="141"/>
    </row>
    <row r="3324" spans="4:4">
      <c r="D3324" s="141"/>
    </row>
    <row r="3325" spans="4:4">
      <c r="D3325" s="141"/>
    </row>
    <row r="3326" spans="4:4">
      <c r="D3326" s="141"/>
    </row>
    <row r="3327" spans="4:4">
      <c r="D3327" s="141"/>
    </row>
    <row r="3328" spans="4:4">
      <c r="D3328" s="141"/>
    </row>
    <row r="3329" spans="4:4">
      <c r="D3329" s="141"/>
    </row>
    <row r="3330" spans="4:4">
      <c r="D3330" s="141"/>
    </row>
    <row r="3331" spans="4:4">
      <c r="D3331" s="141"/>
    </row>
    <row r="3332" spans="4:4">
      <c r="D3332" s="141"/>
    </row>
    <row r="3333" spans="4:4">
      <c r="D3333" s="141"/>
    </row>
    <row r="3334" spans="4:4">
      <c r="D3334" s="141"/>
    </row>
    <row r="3335" spans="4:4">
      <c r="D3335" s="141"/>
    </row>
    <row r="3336" spans="4:4">
      <c r="D3336" s="141"/>
    </row>
    <row r="3337" spans="4:4">
      <c r="D3337" s="141"/>
    </row>
    <row r="3338" spans="4:4">
      <c r="D3338" s="141"/>
    </row>
    <row r="3339" spans="4:4">
      <c r="D3339" s="141"/>
    </row>
    <row r="3340" spans="4:4">
      <c r="D3340" s="141"/>
    </row>
    <row r="3341" spans="4:4">
      <c r="D3341" s="141"/>
    </row>
    <row r="3342" spans="4:4">
      <c r="D3342" s="141"/>
    </row>
    <row r="3343" spans="4:4">
      <c r="D3343" s="141"/>
    </row>
    <row r="3344" spans="4:4">
      <c r="D3344" s="141"/>
    </row>
    <row r="3345" spans="4:4">
      <c r="D3345" s="141"/>
    </row>
    <row r="3346" spans="4:4">
      <c r="D3346" s="141"/>
    </row>
    <row r="3347" spans="4:4">
      <c r="D3347" s="141"/>
    </row>
    <row r="3348" spans="4:4">
      <c r="D3348" s="141"/>
    </row>
    <row r="3349" spans="4:4">
      <c r="D3349" s="141"/>
    </row>
    <row r="3350" spans="4:4">
      <c r="D3350" s="141"/>
    </row>
    <row r="3351" spans="4:4">
      <c r="D3351" s="141"/>
    </row>
    <row r="3352" spans="4:4">
      <c r="D3352" s="141"/>
    </row>
    <row r="3353" spans="4:4">
      <c r="D3353" s="141"/>
    </row>
    <row r="3354" spans="4:4">
      <c r="D3354" s="141"/>
    </row>
    <row r="3355" spans="4:4">
      <c r="D3355" s="141"/>
    </row>
    <row r="3356" spans="4:4">
      <c r="D3356" s="141"/>
    </row>
    <row r="3357" spans="4:4">
      <c r="D3357" s="141"/>
    </row>
    <row r="3358" spans="4:4">
      <c r="D3358" s="141"/>
    </row>
    <row r="3359" spans="4:4">
      <c r="D3359" s="141"/>
    </row>
    <row r="3360" spans="4:4">
      <c r="D3360" s="141"/>
    </row>
    <row r="3361" spans="4:4">
      <c r="D3361" s="141"/>
    </row>
    <row r="3362" spans="4:4">
      <c r="D3362" s="141"/>
    </row>
    <row r="3363" spans="4:4">
      <c r="D3363" s="141"/>
    </row>
    <row r="3364" spans="4:4">
      <c r="D3364" s="141"/>
    </row>
    <row r="3365" spans="4:4">
      <c r="D3365" s="141"/>
    </row>
    <row r="3366" spans="4:4">
      <c r="D3366" s="141"/>
    </row>
    <row r="3367" spans="4:4">
      <c r="D3367" s="141"/>
    </row>
    <row r="3368" spans="4:4">
      <c r="D3368" s="141"/>
    </row>
    <row r="3369" spans="4:4">
      <c r="D3369" s="141"/>
    </row>
    <row r="3370" spans="4:4">
      <c r="D3370" s="141"/>
    </row>
    <row r="3371" spans="4:4">
      <c r="D3371" s="141"/>
    </row>
    <row r="3372" spans="4:4">
      <c r="D3372" s="141"/>
    </row>
    <row r="3373" spans="4:4">
      <c r="D3373" s="141"/>
    </row>
    <row r="3374" spans="4:4">
      <c r="D3374" s="141"/>
    </row>
    <row r="3375" spans="4:4">
      <c r="D3375" s="141"/>
    </row>
    <row r="3376" spans="4:4">
      <c r="D3376" s="141"/>
    </row>
    <row r="3377" spans="4:4">
      <c r="D3377" s="141"/>
    </row>
    <row r="3378" spans="4:4">
      <c r="D3378" s="141"/>
    </row>
    <row r="3379" spans="4:4">
      <c r="D3379" s="141"/>
    </row>
    <row r="3380" spans="4:4">
      <c r="D3380" s="141"/>
    </row>
    <row r="3381" spans="4:4">
      <c r="D3381" s="141"/>
    </row>
    <row r="3382" spans="4:4">
      <c r="D3382" s="141"/>
    </row>
    <row r="3383" spans="4:4">
      <c r="D3383" s="141"/>
    </row>
    <row r="3384" spans="4:4">
      <c r="D3384" s="141"/>
    </row>
    <row r="3385" spans="4:4">
      <c r="D3385" s="141"/>
    </row>
    <row r="3386" spans="4:4">
      <c r="D3386" s="141"/>
    </row>
    <row r="3387" spans="4:4">
      <c r="D3387" s="141"/>
    </row>
    <row r="3388" spans="4:4">
      <c r="D3388" s="141"/>
    </row>
    <row r="3389" spans="4:4">
      <c r="D3389" s="141"/>
    </row>
    <row r="3390" spans="4:4">
      <c r="D3390" s="141"/>
    </row>
    <row r="3391" spans="4:4">
      <c r="D3391" s="141"/>
    </row>
    <row r="3392" spans="4:4">
      <c r="D3392" s="141"/>
    </row>
    <row r="3393" spans="4:4">
      <c r="D3393" s="141"/>
    </row>
    <row r="3394" spans="4:4">
      <c r="D3394" s="141"/>
    </row>
    <row r="3395" spans="4:4">
      <c r="D3395" s="141"/>
    </row>
    <row r="3396" spans="4:4">
      <c r="D3396" s="141"/>
    </row>
    <row r="3397" spans="4:4">
      <c r="D3397" s="141"/>
    </row>
    <row r="3398" spans="4:4">
      <c r="D3398" s="141"/>
    </row>
    <row r="3399" spans="4:4">
      <c r="D3399" s="141"/>
    </row>
    <row r="3400" spans="4:4">
      <c r="D3400" s="141"/>
    </row>
    <row r="3401" spans="4:4">
      <c r="D3401" s="141"/>
    </row>
    <row r="3402" spans="4:4">
      <c r="D3402" s="141"/>
    </row>
    <row r="3403" spans="4:4">
      <c r="D3403" s="141"/>
    </row>
    <row r="3404" spans="4:4">
      <c r="D3404" s="141"/>
    </row>
    <row r="3405" spans="4:4">
      <c r="D3405" s="141"/>
    </row>
    <row r="3406" spans="4:4">
      <c r="D3406" s="141"/>
    </row>
    <row r="3407" spans="4:4">
      <c r="D3407" s="141"/>
    </row>
    <row r="3408" spans="4:4">
      <c r="D3408" s="141"/>
    </row>
    <row r="3409" spans="4:4">
      <c r="D3409" s="141"/>
    </row>
    <row r="3410" spans="4:4">
      <c r="D3410" s="141"/>
    </row>
    <row r="3411" spans="4:4">
      <c r="D3411" s="141"/>
    </row>
    <row r="3412" spans="4:4">
      <c r="D3412" s="141"/>
    </row>
    <row r="3413" spans="4:4">
      <c r="D3413" s="141"/>
    </row>
    <row r="3414" spans="4:4">
      <c r="D3414" s="141"/>
    </row>
    <row r="3415" spans="4:4">
      <c r="D3415" s="141"/>
    </row>
    <row r="3416" spans="4:4">
      <c r="D3416" s="141"/>
    </row>
    <row r="3417" spans="4:4">
      <c r="D3417" s="141"/>
    </row>
    <row r="3418" spans="4:4">
      <c r="D3418" s="141"/>
    </row>
    <row r="3419" spans="4:4">
      <c r="D3419" s="141"/>
    </row>
    <row r="3420" spans="4:4">
      <c r="D3420" s="141"/>
    </row>
    <row r="3421" spans="4:4">
      <c r="D3421" s="141"/>
    </row>
    <row r="3422" spans="4:4">
      <c r="D3422" s="141"/>
    </row>
    <row r="3423" spans="4:4">
      <c r="D3423" s="141"/>
    </row>
    <row r="3424" spans="4:4">
      <c r="D3424" s="141"/>
    </row>
    <row r="3425" spans="4:4">
      <c r="D3425" s="141"/>
    </row>
    <row r="3426" spans="4:4">
      <c r="D3426" s="141"/>
    </row>
    <row r="3427" spans="4:4">
      <c r="D3427" s="141"/>
    </row>
    <row r="3428" spans="4:4">
      <c r="D3428" s="141"/>
    </row>
    <row r="3429" spans="4:4">
      <c r="D3429" s="141"/>
    </row>
    <row r="3430" spans="4:4">
      <c r="D3430" s="141"/>
    </row>
    <row r="3431" spans="4:4">
      <c r="D3431" s="141"/>
    </row>
    <row r="3432" spans="4:4">
      <c r="D3432" s="141"/>
    </row>
    <row r="3433" spans="4:4">
      <c r="D3433" s="141"/>
    </row>
    <row r="3434" spans="4:4">
      <c r="D3434" s="141"/>
    </row>
    <row r="3435" spans="4:4">
      <c r="D3435" s="141"/>
    </row>
    <row r="3436" spans="4:4">
      <c r="D3436" s="141"/>
    </row>
    <row r="3437" spans="4:4">
      <c r="D3437" s="141"/>
    </row>
    <row r="3438" spans="4:4">
      <c r="D3438" s="141"/>
    </row>
    <row r="3439" spans="4:4">
      <c r="D3439" s="141"/>
    </row>
    <row r="3440" spans="4:4">
      <c r="D3440" s="141"/>
    </row>
    <row r="3441" spans="4:4">
      <c r="D3441" s="141"/>
    </row>
    <row r="3442" spans="4:4">
      <c r="D3442" s="141"/>
    </row>
    <row r="3443" spans="4:4">
      <c r="D3443" s="141"/>
    </row>
    <row r="3444" spans="4:4">
      <c r="D3444" s="141"/>
    </row>
    <row r="3445" spans="4:4">
      <c r="D3445" s="141"/>
    </row>
    <row r="3446" spans="4:4">
      <c r="D3446" s="141"/>
    </row>
    <row r="3447" spans="4:4">
      <c r="D3447" s="141"/>
    </row>
    <row r="3448" spans="4:4">
      <c r="D3448" s="141"/>
    </row>
    <row r="3449" spans="4:4">
      <c r="D3449" s="141"/>
    </row>
    <row r="3450" spans="4:4">
      <c r="D3450" s="141"/>
    </row>
    <row r="3451" spans="4:4">
      <c r="D3451" s="141"/>
    </row>
    <row r="3452" spans="4:4">
      <c r="D3452" s="141"/>
    </row>
    <row r="3453" spans="4:4">
      <c r="D3453" s="141"/>
    </row>
    <row r="3454" spans="4:4">
      <c r="D3454" s="141"/>
    </row>
    <row r="3455" spans="4:4">
      <c r="D3455" s="141"/>
    </row>
    <row r="3456" spans="4:4">
      <c r="D3456" s="141"/>
    </row>
    <row r="3457" spans="4:4">
      <c r="D3457" s="141"/>
    </row>
    <row r="3458" spans="4:4">
      <c r="D3458" s="141"/>
    </row>
    <row r="3459" spans="4:4">
      <c r="D3459" s="141"/>
    </row>
    <row r="3460" spans="4:4">
      <c r="D3460" s="141"/>
    </row>
    <row r="3461" spans="4:4">
      <c r="D3461" s="141"/>
    </row>
    <row r="3462" spans="4:4">
      <c r="D3462" s="141"/>
    </row>
    <row r="3463" spans="4:4">
      <c r="D3463" s="141"/>
    </row>
    <row r="3464" spans="4:4">
      <c r="D3464" s="141"/>
    </row>
    <row r="3465" spans="4:4">
      <c r="D3465" s="141"/>
    </row>
    <row r="3466" spans="4:4">
      <c r="D3466" s="141"/>
    </row>
    <row r="3467" spans="4:4">
      <c r="D3467" s="141"/>
    </row>
    <row r="3468" spans="4:4">
      <c r="D3468" s="141"/>
    </row>
    <row r="3469" spans="4:4">
      <c r="D3469" s="141"/>
    </row>
    <row r="3470" spans="4:4">
      <c r="D3470" s="141"/>
    </row>
    <row r="3471" spans="4:4">
      <c r="D3471" s="141"/>
    </row>
    <row r="3472" spans="4:4">
      <c r="D3472" s="141"/>
    </row>
    <row r="3473" spans="4:4">
      <c r="D3473" s="141"/>
    </row>
    <row r="3474" spans="4:4">
      <c r="D3474" s="141"/>
    </row>
    <row r="3475" spans="4:4">
      <c r="D3475" s="141"/>
    </row>
    <row r="3476" spans="4:4">
      <c r="D3476" s="141"/>
    </row>
    <row r="3477" spans="4:4">
      <c r="D3477" s="141"/>
    </row>
    <row r="3478" spans="4:4">
      <c r="D3478" s="141"/>
    </row>
    <row r="3479" spans="4:4">
      <c r="D3479" s="141"/>
    </row>
    <row r="3480" spans="4:4">
      <c r="D3480" s="141"/>
    </row>
    <row r="3481" spans="4:4">
      <c r="D3481" s="141"/>
    </row>
    <row r="3482" spans="4:4">
      <c r="D3482" s="141"/>
    </row>
    <row r="3483" spans="4:4">
      <c r="D3483" s="141"/>
    </row>
    <row r="3484" spans="4:4">
      <c r="D3484" s="141"/>
    </row>
    <row r="3485" spans="4:4">
      <c r="D3485" s="141"/>
    </row>
    <row r="3486" spans="4:4">
      <c r="D3486" s="141"/>
    </row>
    <row r="3487" spans="4:4">
      <c r="D3487" s="141"/>
    </row>
    <row r="3488" spans="4:4">
      <c r="D3488" s="141"/>
    </row>
    <row r="3489" spans="4:4">
      <c r="D3489" s="141"/>
    </row>
    <row r="3490" spans="4:4">
      <c r="D3490" s="141"/>
    </row>
    <row r="3491" spans="4:4">
      <c r="D3491" s="141"/>
    </row>
    <row r="3492" spans="4:4">
      <c r="D3492" s="141"/>
    </row>
    <row r="3493" spans="4:4">
      <c r="D3493" s="141"/>
    </row>
    <row r="3494" spans="4:4">
      <c r="D3494" s="141"/>
    </row>
    <row r="3495" spans="4:4">
      <c r="D3495" s="141"/>
    </row>
    <row r="3496" spans="4:4">
      <c r="D3496" s="141"/>
    </row>
    <row r="3497" spans="4:4">
      <c r="D3497" s="141"/>
    </row>
    <row r="3498" spans="4:4">
      <c r="D3498" s="141"/>
    </row>
    <row r="3499" spans="4:4">
      <c r="D3499" s="141"/>
    </row>
    <row r="3500" spans="4:4">
      <c r="D3500" s="141"/>
    </row>
    <row r="3501" spans="4:4">
      <c r="D3501" s="141"/>
    </row>
    <row r="3502" spans="4:4">
      <c r="D3502" s="141"/>
    </row>
    <row r="3503" spans="4:4">
      <c r="D3503" s="141"/>
    </row>
    <row r="3504" spans="4:4">
      <c r="D3504" s="141"/>
    </row>
    <row r="3505" spans="4:4">
      <c r="D3505" s="141"/>
    </row>
    <row r="3506" spans="4:4">
      <c r="D3506" s="141"/>
    </row>
    <row r="3507" spans="4:4">
      <c r="D3507" s="141"/>
    </row>
    <row r="3508" spans="4:4">
      <c r="D3508" s="141"/>
    </row>
    <row r="3509" spans="4:4">
      <c r="D3509" s="141"/>
    </row>
    <row r="3510" spans="4:4">
      <c r="D3510" s="141"/>
    </row>
    <row r="3511" spans="4:4">
      <c r="D3511" s="141"/>
    </row>
    <row r="3512" spans="4:4">
      <c r="D3512" s="141"/>
    </row>
    <row r="3513" spans="4:4">
      <c r="D3513" s="141"/>
    </row>
    <row r="3514" spans="4:4">
      <c r="D3514" s="141"/>
    </row>
    <row r="3515" spans="4:4">
      <c r="D3515" s="141"/>
    </row>
    <row r="3516" spans="4:4">
      <c r="D3516" s="141"/>
    </row>
    <row r="3517" spans="4:4">
      <c r="D3517" s="141"/>
    </row>
    <row r="3518" spans="4:4">
      <c r="D3518" s="141"/>
    </row>
    <row r="3519" spans="4:4">
      <c r="D3519" s="141"/>
    </row>
    <row r="3520" spans="4:4">
      <c r="D3520" s="141"/>
    </row>
    <row r="3521" spans="4:4">
      <c r="D3521" s="141"/>
    </row>
    <row r="3522" spans="4:4">
      <c r="D3522" s="141"/>
    </row>
    <row r="3523" spans="4:4">
      <c r="D3523" s="141"/>
    </row>
    <row r="3524" spans="4:4">
      <c r="D3524" s="141"/>
    </row>
    <row r="3525" spans="4:4">
      <c r="D3525" s="141"/>
    </row>
    <row r="3526" spans="4:4">
      <c r="D3526" s="141"/>
    </row>
    <row r="3527" spans="4:4">
      <c r="D3527" s="141"/>
    </row>
    <row r="3528" spans="4:4">
      <c r="D3528" s="141"/>
    </row>
    <row r="3529" spans="4:4">
      <c r="D3529" s="141"/>
    </row>
    <row r="3530" spans="4:4">
      <c r="D3530" s="141"/>
    </row>
    <row r="3531" spans="4:4">
      <c r="D3531" s="141"/>
    </row>
    <row r="3532" spans="4:4">
      <c r="D3532" s="141"/>
    </row>
    <row r="3533" spans="4:4">
      <c r="D3533" s="141"/>
    </row>
    <row r="3534" spans="4:4">
      <c r="D3534" s="141"/>
    </row>
    <row r="3535" spans="4:4">
      <c r="D3535" s="141"/>
    </row>
    <row r="3536" spans="4:4">
      <c r="D3536" s="141"/>
    </row>
    <row r="3537" spans="4:4">
      <c r="D3537" s="141"/>
    </row>
    <row r="3538" spans="4:4">
      <c r="D3538" s="141"/>
    </row>
    <row r="3539" spans="4:4">
      <c r="D3539" s="141"/>
    </row>
    <row r="3540" spans="4:4">
      <c r="D3540" s="141"/>
    </row>
    <row r="3541" spans="4:4">
      <c r="D3541" s="141"/>
    </row>
    <row r="3542" spans="4:4">
      <c r="D3542" s="141"/>
    </row>
    <row r="3543" spans="4:4">
      <c r="D3543" s="141"/>
    </row>
    <row r="3544" spans="4:4">
      <c r="D3544" s="141"/>
    </row>
    <row r="3545" spans="4:4">
      <c r="D3545" s="141"/>
    </row>
    <row r="3546" spans="4:4">
      <c r="D3546" s="141"/>
    </row>
    <row r="3547" spans="4:4">
      <c r="D3547" s="141"/>
    </row>
    <row r="3548" spans="4:4">
      <c r="D3548" s="141"/>
    </row>
    <row r="3549" spans="4:4">
      <c r="D3549" s="141"/>
    </row>
    <row r="3550" spans="4:4">
      <c r="D3550" s="141"/>
    </row>
    <row r="3551" spans="4:4">
      <c r="D3551" s="141"/>
    </row>
    <row r="3552" spans="4:4">
      <c r="D3552" s="141"/>
    </row>
    <row r="3553" spans="4:4">
      <c r="D3553" s="141"/>
    </row>
    <row r="3554" spans="4:4">
      <c r="D3554" s="141"/>
    </row>
    <row r="3555" spans="4:4">
      <c r="D3555" s="141"/>
    </row>
    <row r="3556" spans="4:4">
      <c r="D3556" s="141"/>
    </row>
    <row r="3557" spans="4:4">
      <c r="D3557" s="141"/>
    </row>
    <row r="3558" spans="4:4">
      <c r="D3558" s="141"/>
    </row>
    <row r="3559" spans="4:4">
      <c r="D3559" s="141"/>
    </row>
    <row r="3560" spans="4:4">
      <c r="D3560" s="141"/>
    </row>
    <row r="3561" spans="4:4">
      <c r="D3561" s="141"/>
    </row>
    <row r="3562" spans="4:4">
      <c r="D3562" s="141"/>
    </row>
    <row r="3563" spans="4:4">
      <c r="D3563" s="141"/>
    </row>
    <row r="3564" spans="4:4">
      <c r="D3564" s="141"/>
    </row>
    <row r="3565" spans="4:4">
      <c r="D3565" s="141"/>
    </row>
    <row r="3566" spans="4:4">
      <c r="D3566" s="141"/>
    </row>
    <row r="3567" spans="4:4">
      <c r="D3567" s="141"/>
    </row>
    <row r="3568" spans="4:4">
      <c r="D3568" s="141"/>
    </row>
    <row r="3569" spans="4:4">
      <c r="D3569" s="141"/>
    </row>
    <row r="3570" spans="4:4">
      <c r="D3570" s="141"/>
    </row>
    <row r="3571" spans="4:4">
      <c r="D3571" s="141"/>
    </row>
    <row r="3572" spans="4:4">
      <c r="D3572" s="141"/>
    </row>
    <row r="3573" spans="4:4">
      <c r="D3573" s="141"/>
    </row>
    <row r="3574" spans="4:4">
      <c r="D3574" s="141"/>
    </row>
    <row r="3575" spans="4:4">
      <c r="D3575" s="141"/>
    </row>
    <row r="3576" spans="4:4">
      <c r="D3576" s="141"/>
    </row>
    <row r="3577" spans="4:4">
      <c r="D3577" s="141"/>
    </row>
    <row r="3578" spans="4:4">
      <c r="D3578" s="141"/>
    </row>
    <row r="3579" spans="4:4">
      <c r="D3579" s="141"/>
    </row>
    <row r="3580" spans="4:4">
      <c r="D3580" s="141"/>
    </row>
    <row r="3581" spans="4:4">
      <c r="D3581" s="141"/>
    </row>
    <row r="3582" spans="4:4">
      <c r="D3582" s="141"/>
    </row>
    <row r="3583" spans="4:4">
      <c r="D3583" s="141"/>
    </row>
    <row r="3584" spans="4:4">
      <c r="D3584" s="141"/>
    </row>
    <row r="3585" spans="4:4">
      <c r="D3585" s="141"/>
    </row>
    <row r="3586" spans="4:4">
      <c r="D3586" s="141"/>
    </row>
    <row r="3587" spans="4:4">
      <c r="D3587" s="141"/>
    </row>
    <row r="3588" spans="4:4">
      <c r="D3588" s="141"/>
    </row>
    <row r="3589" spans="4:4">
      <c r="D3589" s="141"/>
    </row>
    <row r="3590" spans="4:4">
      <c r="D3590" s="141"/>
    </row>
    <row r="3591" spans="4:4">
      <c r="D3591" s="141"/>
    </row>
    <row r="3592" spans="4:4">
      <c r="D3592" s="141"/>
    </row>
    <row r="3593" spans="4:4">
      <c r="D3593" s="141"/>
    </row>
    <row r="3594" spans="4:4">
      <c r="D3594" s="141"/>
    </row>
    <row r="3595" spans="4:4">
      <c r="D3595" s="141"/>
    </row>
    <row r="3596" spans="4:4">
      <c r="D3596" s="141"/>
    </row>
    <row r="3597" spans="4:4">
      <c r="D3597" s="141"/>
    </row>
    <row r="3598" spans="4:4">
      <c r="D3598" s="141"/>
    </row>
    <row r="3599" spans="4:4">
      <c r="D3599" s="141"/>
    </row>
    <row r="3600" spans="4:4">
      <c r="D3600" s="141"/>
    </row>
    <row r="3601" spans="4:4">
      <c r="D3601" s="141"/>
    </row>
    <row r="3602" spans="4:4">
      <c r="D3602" s="141"/>
    </row>
    <row r="3603" spans="4:4">
      <c r="D3603" s="141"/>
    </row>
    <row r="3604" spans="4:4">
      <c r="D3604" s="141"/>
    </row>
    <row r="3605" spans="4:4">
      <c r="D3605" s="141"/>
    </row>
    <row r="3606" spans="4:4">
      <c r="D3606" s="141"/>
    </row>
    <row r="3607" spans="4:4">
      <c r="D3607" s="141"/>
    </row>
    <row r="3608" spans="4:4">
      <c r="D3608" s="141"/>
    </row>
    <row r="3609" spans="4:4">
      <c r="D3609" s="141"/>
    </row>
    <row r="3610" spans="4:4">
      <c r="D3610" s="141"/>
    </row>
    <row r="3611" spans="4:4">
      <c r="D3611" s="141"/>
    </row>
    <row r="3612" spans="4:4">
      <c r="D3612" s="141"/>
    </row>
    <row r="3613" spans="4:4">
      <c r="D3613" s="141"/>
    </row>
    <row r="3614" spans="4:4">
      <c r="D3614" s="141"/>
    </row>
    <row r="3615" spans="4:4">
      <c r="D3615" s="141"/>
    </row>
    <row r="3616" spans="4:4">
      <c r="D3616" s="141"/>
    </row>
    <row r="3617" spans="4:4">
      <c r="D3617" s="141"/>
    </row>
    <row r="3618" spans="4:4">
      <c r="D3618" s="141"/>
    </row>
    <row r="3619" spans="4:4">
      <c r="D3619" s="141"/>
    </row>
    <row r="3620" spans="4:4">
      <c r="D3620" s="141"/>
    </row>
    <row r="3621" spans="4:4">
      <c r="D3621" s="141"/>
    </row>
    <row r="3622" spans="4:4">
      <c r="D3622" s="141"/>
    </row>
    <row r="3623" spans="4:4">
      <c r="D3623" s="141"/>
    </row>
    <row r="3624" spans="4:4">
      <c r="D3624" s="141"/>
    </row>
    <row r="3625" spans="4:4">
      <c r="D3625" s="141"/>
    </row>
    <row r="3626" spans="4:4">
      <c r="D3626" s="141"/>
    </row>
    <row r="3627" spans="4:4">
      <c r="D3627" s="141"/>
    </row>
    <row r="3628" spans="4:4">
      <c r="D3628" s="141"/>
    </row>
    <row r="3629" spans="4:4">
      <c r="D3629" s="141"/>
    </row>
    <row r="3630" spans="4:4">
      <c r="D3630" s="141"/>
    </row>
    <row r="3631" spans="4:4">
      <c r="D3631" s="141"/>
    </row>
    <row r="3632" spans="4:4">
      <c r="D3632" s="141"/>
    </row>
    <row r="3633" spans="4:4">
      <c r="D3633" s="141"/>
    </row>
    <row r="3634" spans="4:4">
      <c r="D3634" s="141"/>
    </row>
    <row r="3635" spans="4:4">
      <c r="D3635" s="141"/>
    </row>
    <row r="3636" spans="4:4">
      <c r="D3636" s="141"/>
    </row>
    <row r="3637" spans="4:4">
      <c r="D3637" s="141"/>
    </row>
    <row r="3638" spans="4:4">
      <c r="D3638" s="141"/>
    </row>
    <row r="3639" spans="4:4">
      <c r="D3639" s="141"/>
    </row>
    <row r="3640" spans="4:4">
      <c r="D3640" s="141"/>
    </row>
    <row r="3641" spans="4:4">
      <c r="D3641" s="141"/>
    </row>
    <row r="3642" spans="4:4">
      <c r="D3642" s="141"/>
    </row>
    <row r="3643" spans="4:4">
      <c r="D3643" s="141"/>
    </row>
    <row r="3644" spans="4:4">
      <c r="D3644" s="141"/>
    </row>
    <row r="3645" spans="4:4">
      <c r="D3645" s="141"/>
    </row>
    <row r="3646" spans="4:4">
      <c r="D3646" s="141"/>
    </row>
    <row r="3647" spans="4:4">
      <c r="D3647" s="141"/>
    </row>
    <row r="3648" spans="4:4">
      <c r="D3648" s="141"/>
    </row>
    <row r="3649" spans="4:4">
      <c r="D3649" s="141"/>
    </row>
    <row r="3650" spans="4:4">
      <c r="D3650" s="141"/>
    </row>
    <row r="3651" spans="4:4">
      <c r="D3651" s="141"/>
    </row>
    <row r="3652" spans="4:4">
      <c r="D3652" s="141"/>
    </row>
    <row r="3653" spans="4:4">
      <c r="D3653" s="141"/>
    </row>
    <row r="3654" spans="4:4">
      <c r="D3654" s="141"/>
    </row>
    <row r="3655" spans="4:4">
      <c r="D3655" s="141"/>
    </row>
    <row r="3656" spans="4:4">
      <c r="D3656" s="141"/>
    </row>
    <row r="3657" spans="4:4">
      <c r="D3657" s="141"/>
    </row>
    <row r="3658" spans="4:4">
      <c r="D3658" s="141"/>
    </row>
    <row r="3659" spans="4:4">
      <c r="D3659" s="141"/>
    </row>
    <row r="3660" spans="4:4">
      <c r="D3660" s="141"/>
    </row>
    <row r="3661" spans="4:4">
      <c r="D3661" s="141"/>
    </row>
    <row r="3662" spans="4:4">
      <c r="D3662" s="141"/>
    </row>
    <row r="3663" spans="4:4">
      <c r="D3663" s="141"/>
    </row>
    <row r="3664" spans="4:4">
      <c r="D3664" s="141"/>
    </row>
    <row r="3665" spans="4:4">
      <c r="D3665" s="141"/>
    </row>
    <row r="3666" spans="4:4">
      <c r="D3666" s="141"/>
    </row>
    <row r="3667" spans="4:4">
      <c r="D3667" s="141"/>
    </row>
    <row r="3668" spans="4:4">
      <c r="D3668" s="141"/>
    </row>
    <row r="3669" spans="4:4">
      <c r="D3669" s="141"/>
    </row>
    <row r="3670" spans="4:4">
      <c r="D3670" s="141"/>
    </row>
    <row r="3671" spans="4:4">
      <c r="D3671" s="141"/>
    </row>
    <row r="3672" spans="4:4">
      <c r="D3672" s="141"/>
    </row>
    <row r="3673" spans="4:4">
      <c r="D3673" s="141"/>
    </row>
    <row r="3674" spans="4:4">
      <c r="D3674" s="141"/>
    </row>
    <row r="3675" spans="4:4">
      <c r="D3675" s="141"/>
    </row>
    <row r="3676" spans="4:4">
      <c r="D3676" s="141"/>
    </row>
    <row r="3677" spans="4:4">
      <c r="D3677" s="141"/>
    </row>
    <row r="3678" spans="4:4">
      <c r="D3678" s="141"/>
    </row>
    <row r="3679" spans="4:4">
      <c r="D3679" s="141"/>
    </row>
    <row r="3680" spans="4:4">
      <c r="D3680" s="141"/>
    </row>
    <row r="3681" spans="4:4">
      <c r="D3681" s="141"/>
    </row>
    <row r="3682" spans="4:4">
      <c r="D3682" s="141"/>
    </row>
    <row r="3683" spans="4:4">
      <c r="D3683" s="141"/>
    </row>
    <row r="3684" spans="4:4">
      <c r="D3684" s="141"/>
    </row>
    <row r="3685" spans="4:4">
      <c r="D3685" s="141"/>
    </row>
    <row r="3686" spans="4:4">
      <c r="D3686" s="141"/>
    </row>
    <row r="3687" spans="4:4">
      <c r="D3687" s="141"/>
    </row>
    <row r="3688" spans="4:4">
      <c r="D3688" s="141"/>
    </row>
    <row r="3689" spans="4:4">
      <c r="D3689" s="141"/>
    </row>
    <row r="3690" spans="4:4">
      <c r="D3690" s="141"/>
    </row>
    <row r="3691" spans="4:4">
      <c r="D3691" s="141"/>
    </row>
    <row r="3692" spans="4:4">
      <c r="D3692" s="141"/>
    </row>
    <row r="3693" spans="4:4">
      <c r="D3693" s="141"/>
    </row>
    <row r="3694" spans="4:4">
      <c r="D3694" s="141"/>
    </row>
    <row r="3695" spans="4:4">
      <c r="D3695" s="141"/>
    </row>
    <row r="3696" spans="4:4">
      <c r="D3696" s="141"/>
    </row>
    <row r="3697" spans="4:4">
      <c r="D3697" s="141"/>
    </row>
    <row r="3698" spans="4:4">
      <c r="D3698" s="141"/>
    </row>
    <row r="3699" spans="4:4">
      <c r="D3699" s="141"/>
    </row>
    <row r="3700" spans="4:4">
      <c r="D3700" s="141"/>
    </row>
    <row r="3701" spans="4:4">
      <c r="D3701" s="141"/>
    </row>
    <row r="3702" spans="4:4">
      <c r="D3702" s="141"/>
    </row>
    <row r="3703" spans="4:4">
      <c r="D3703" s="141"/>
    </row>
    <row r="3704" spans="4:4">
      <c r="D3704" s="141"/>
    </row>
    <row r="3705" spans="4:4">
      <c r="D3705" s="141"/>
    </row>
    <row r="3706" spans="4:4">
      <c r="D3706" s="141"/>
    </row>
    <row r="3707" spans="4:4">
      <c r="D3707" s="141"/>
    </row>
    <row r="3708" spans="4:4">
      <c r="D3708" s="141"/>
    </row>
    <row r="3709" spans="4:4">
      <c r="D3709" s="141"/>
    </row>
    <row r="3710" spans="4:4">
      <c r="D3710" s="141"/>
    </row>
    <row r="3711" spans="4:4">
      <c r="D3711" s="141"/>
    </row>
    <row r="3712" spans="4:4">
      <c r="D3712" s="141"/>
    </row>
    <row r="3713" spans="4:4">
      <c r="D3713" s="141"/>
    </row>
    <row r="3714" spans="4:4">
      <c r="D3714" s="141"/>
    </row>
    <row r="3715" spans="4:4">
      <c r="D3715" s="141"/>
    </row>
    <row r="3716" spans="4:4">
      <c r="D3716" s="141"/>
    </row>
    <row r="3717" spans="4:4">
      <c r="D3717" s="141"/>
    </row>
    <row r="3718" spans="4:4">
      <c r="D3718" s="141"/>
    </row>
    <row r="3719" spans="4:4">
      <c r="D3719" s="141"/>
    </row>
    <row r="3720" spans="4:4">
      <c r="D3720" s="141"/>
    </row>
    <row r="3721" spans="4:4">
      <c r="D3721" s="141"/>
    </row>
    <row r="3722" spans="4:4">
      <c r="D3722" s="141"/>
    </row>
    <row r="3723" spans="4:4">
      <c r="D3723" s="141"/>
    </row>
    <row r="3724" spans="4:4">
      <c r="D3724" s="141"/>
    </row>
    <row r="3725" spans="4:4">
      <c r="D3725" s="141"/>
    </row>
    <row r="3726" spans="4:4">
      <c r="D3726" s="141"/>
    </row>
    <row r="3727" spans="4:4">
      <c r="D3727" s="141"/>
    </row>
    <row r="3728" spans="4:4">
      <c r="D3728" s="141"/>
    </row>
    <row r="3729" spans="4:4">
      <c r="D3729" s="141"/>
    </row>
    <row r="3730" spans="4:4">
      <c r="D3730" s="141"/>
    </row>
    <row r="3731" spans="4:4">
      <c r="D3731" s="141"/>
    </row>
    <row r="3732" spans="4:4">
      <c r="D3732" s="141"/>
    </row>
    <row r="3733" spans="4:4">
      <c r="D3733" s="141"/>
    </row>
    <row r="3734" spans="4:4">
      <c r="D3734" s="141"/>
    </row>
    <row r="3735" spans="4:4">
      <c r="D3735" s="141"/>
    </row>
    <row r="3736" spans="4:4">
      <c r="D3736" s="141"/>
    </row>
    <row r="3737" spans="4:4">
      <c r="D3737" s="141"/>
    </row>
    <row r="3738" spans="4:4">
      <c r="D3738" s="141"/>
    </row>
    <row r="3739" spans="4:4">
      <c r="D3739" s="141"/>
    </row>
    <row r="3740" spans="4:4">
      <c r="D3740" s="141"/>
    </row>
    <row r="3741" spans="4:4">
      <c r="D3741" s="141"/>
    </row>
    <row r="3742" spans="4:4">
      <c r="D3742" s="141"/>
    </row>
    <row r="3743" spans="4:4">
      <c r="D3743" s="141"/>
    </row>
    <row r="3744" spans="4:4">
      <c r="D3744" s="141"/>
    </row>
    <row r="3745" spans="4:4">
      <c r="D3745" s="141"/>
    </row>
    <row r="3746" spans="4:4">
      <c r="D3746" s="141"/>
    </row>
    <row r="3747" spans="4:4">
      <c r="D3747" s="141"/>
    </row>
    <row r="3748" spans="4:4">
      <c r="D3748" s="141"/>
    </row>
    <row r="3749" spans="4:4">
      <c r="D3749" s="141"/>
    </row>
    <row r="3750" spans="4:4">
      <c r="D3750" s="141"/>
    </row>
    <row r="3751" spans="4:4">
      <c r="D3751" s="141"/>
    </row>
    <row r="3752" spans="4:4">
      <c r="D3752" s="141"/>
    </row>
    <row r="3753" spans="4:4">
      <c r="D3753" s="141"/>
    </row>
    <row r="3754" spans="4:4">
      <c r="D3754" s="141"/>
    </row>
    <row r="3755" spans="4:4">
      <c r="D3755" s="141"/>
    </row>
    <row r="3756" spans="4:4">
      <c r="D3756" s="141"/>
    </row>
    <row r="3757" spans="4:4">
      <c r="D3757" s="141"/>
    </row>
    <row r="3758" spans="4:4">
      <c r="D3758" s="141"/>
    </row>
    <row r="3759" spans="4:4">
      <c r="D3759" s="141"/>
    </row>
    <row r="3760" spans="4:4">
      <c r="D3760" s="141"/>
    </row>
    <row r="3761" spans="4:4">
      <c r="D3761" s="141"/>
    </row>
    <row r="3762" spans="4:4">
      <c r="D3762" s="141"/>
    </row>
    <row r="3763" spans="4:4">
      <c r="D3763" s="141"/>
    </row>
    <row r="3764" spans="4:4">
      <c r="D3764" s="141"/>
    </row>
    <row r="3765" spans="4:4">
      <c r="D3765" s="141"/>
    </row>
    <row r="3766" spans="4:4">
      <c r="D3766" s="141"/>
    </row>
    <row r="3767" spans="4:4">
      <c r="D3767" s="141"/>
    </row>
    <row r="3768" spans="4:4">
      <c r="D3768" s="141"/>
    </row>
    <row r="3769" spans="4:4">
      <c r="D3769" s="141"/>
    </row>
    <row r="3770" spans="4:4">
      <c r="D3770" s="141"/>
    </row>
    <row r="3771" spans="4:4">
      <c r="D3771" s="141"/>
    </row>
    <row r="3772" spans="4:4">
      <c r="D3772" s="141"/>
    </row>
    <row r="3773" spans="4:4">
      <c r="D3773" s="141"/>
    </row>
    <row r="3774" spans="4:4">
      <c r="D3774" s="141"/>
    </row>
    <row r="3775" spans="4:4">
      <c r="D3775" s="141"/>
    </row>
    <row r="3776" spans="4:4">
      <c r="D3776" s="141"/>
    </row>
    <row r="3777" spans="4:4">
      <c r="D3777" s="141"/>
    </row>
    <row r="3778" spans="4:4">
      <c r="D3778" s="141"/>
    </row>
    <row r="3779" spans="4:4">
      <c r="D3779" s="141"/>
    </row>
    <row r="3780" spans="4:4">
      <c r="D3780" s="141"/>
    </row>
    <row r="3781" spans="4:4">
      <c r="D3781" s="141"/>
    </row>
    <row r="3782" spans="4:4">
      <c r="D3782" s="141"/>
    </row>
    <row r="3783" spans="4:4">
      <c r="D3783" s="141"/>
    </row>
    <row r="3784" spans="4:4">
      <c r="D3784" s="141"/>
    </row>
    <row r="3785" spans="4:4">
      <c r="D3785" s="141"/>
    </row>
    <row r="3786" spans="4:4">
      <c r="D3786" s="141"/>
    </row>
    <row r="3787" spans="4:4">
      <c r="D3787" s="141"/>
    </row>
    <row r="3788" spans="4:4">
      <c r="D3788" s="141"/>
    </row>
    <row r="3789" spans="4:4">
      <c r="D3789" s="141"/>
    </row>
    <row r="3790" spans="4:4">
      <c r="D3790" s="141"/>
    </row>
    <row r="3791" spans="4:4">
      <c r="D3791" s="141"/>
    </row>
    <row r="3792" spans="4:4">
      <c r="D3792" s="141"/>
    </row>
    <row r="3793" spans="4:4">
      <c r="D3793" s="141"/>
    </row>
    <row r="3794" spans="4:4">
      <c r="D3794" s="141"/>
    </row>
    <row r="3795" spans="4:4">
      <c r="D3795" s="141"/>
    </row>
    <row r="3796" spans="4:4">
      <c r="D3796" s="141"/>
    </row>
    <row r="3797" spans="4:4">
      <c r="D3797" s="141"/>
    </row>
    <row r="3798" spans="4:4">
      <c r="D3798" s="141"/>
    </row>
    <row r="3799" spans="4:4">
      <c r="D3799" s="141"/>
    </row>
    <row r="3800" spans="4:4">
      <c r="D3800" s="141"/>
    </row>
    <row r="3801" spans="4:4">
      <c r="D3801" s="141"/>
    </row>
    <row r="3802" spans="4:4">
      <c r="D3802" s="141"/>
    </row>
    <row r="3803" spans="4:4">
      <c r="D3803" s="141"/>
    </row>
    <row r="3804" spans="4:4">
      <c r="D3804" s="141"/>
    </row>
    <row r="3805" spans="4:4">
      <c r="D3805" s="141"/>
    </row>
    <row r="3806" spans="4:4">
      <c r="D3806" s="141"/>
    </row>
    <row r="3807" spans="4:4">
      <c r="D3807" s="141"/>
    </row>
    <row r="3808" spans="4:4">
      <c r="D3808" s="141"/>
    </row>
    <row r="3809" spans="4:4">
      <c r="D3809" s="141"/>
    </row>
    <row r="3810" spans="4:4">
      <c r="D3810" s="141"/>
    </row>
    <row r="3811" spans="4:4">
      <c r="D3811" s="141"/>
    </row>
    <row r="3812" spans="4:4">
      <c r="D3812" s="141"/>
    </row>
    <row r="3813" spans="4:4">
      <c r="D3813" s="141"/>
    </row>
    <row r="3814" spans="4:4">
      <c r="D3814" s="141"/>
    </row>
    <row r="3815" spans="4:4">
      <c r="D3815" s="141"/>
    </row>
    <row r="3816" spans="4:4">
      <c r="D3816" s="141"/>
    </row>
    <row r="3817" spans="4:4">
      <c r="D3817" s="141"/>
    </row>
    <row r="3818" spans="4:4">
      <c r="D3818" s="141"/>
    </row>
    <row r="3819" spans="4:4">
      <c r="D3819" s="141"/>
    </row>
    <row r="3820" spans="4:4">
      <c r="D3820" s="141"/>
    </row>
    <row r="3821" spans="4:4">
      <c r="D3821" s="141"/>
    </row>
    <row r="3822" spans="4:4">
      <c r="D3822" s="141"/>
    </row>
    <row r="3823" spans="4:4">
      <c r="D3823" s="141"/>
    </row>
    <row r="3824" spans="4:4">
      <c r="D3824" s="141"/>
    </row>
    <row r="3825" spans="4:4">
      <c r="D3825" s="141"/>
    </row>
    <row r="3826" spans="4:4">
      <c r="D3826" s="141"/>
    </row>
    <row r="3827" spans="4:4">
      <c r="D3827" s="141"/>
    </row>
    <row r="3828" spans="4:4">
      <c r="D3828" s="141"/>
    </row>
    <row r="3829" spans="4:4">
      <c r="D3829" s="141"/>
    </row>
    <row r="3830" spans="4:4">
      <c r="D3830" s="141"/>
    </row>
    <row r="3831" spans="4:4">
      <c r="D3831" s="141"/>
    </row>
    <row r="3832" spans="4:4">
      <c r="D3832" s="141"/>
    </row>
    <row r="3833" spans="4:4">
      <c r="D3833" s="141"/>
    </row>
    <row r="3834" spans="4:4">
      <c r="D3834" s="141"/>
    </row>
    <row r="3835" spans="4:4">
      <c r="D3835" s="141"/>
    </row>
    <row r="3836" spans="4:4">
      <c r="D3836" s="141"/>
    </row>
    <row r="3837" spans="4:4">
      <c r="D3837" s="141"/>
    </row>
    <row r="3838" spans="4:4">
      <c r="D3838" s="141"/>
    </row>
    <row r="3839" spans="4:4">
      <c r="D3839" s="141"/>
    </row>
    <row r="3840" spans="4:4">
      <c r="D3840" s="141"/>
    </row>
    <row r="3841" spans="4:4">
      <c r="D3841" s="141"/>
    </row>
    <row r="3842" spans="4:4">
      <c r="D3842" s="141"/>
    </row>
    <row r="3843" spans="4:4">
      <c r="D3843" s="141"/>
    </row>
    <row r="3844" spans="4:4">
      <c r="D3844" s="141"/>
    </row>
    <row r="3845" spans="4:4">
      <c r="D3845" s="141"/>
    </row>
    <row r="3846" spans="4:4">
      <c r="D3846" s="141"/>
    </row>
    <row r="3847" spans="4:4">
      <c r="D3847" s="141"/>
    </row>
    <row r="3848" spans="4:4">
      <c r="D3848" s="141"/>
    </row>
    <row r="3849" spans="4:4">
      <c r="D3849" s="141"/>
    </row>
    <row r="3850" spans="4:4">
      <c r="D3850" s="141"/>
    </row>
    <row r="3851" spans="4:4">
      <c r="D3851" s="141"/>
    </row>
    <row r="3852" spans="4:4">
      <c r="D3852" s="141"/>
    </row>
    <row r="3853" spans="4:4">
      <c r="D3853" s="141"/>
    </row>
    <row r="3854" spans="4:4">
      <c r="D3854" s="141"/>
    </row>
    <row r="3855" spans="4:4">
      <c r="D3855" s="141"/>
    </row>
    <row r="3856" spans="4:4">
      <c r="D3856" s="141"/>
    </row>
    <row r="3857" spans="4:4">
      <c r="D3857" s="141"/>
    </row>
    <row r="3858" spans="4:4">
      <c r="D3858" s="141"/>
    </row>
    <row r="3859" spans="4:4">
      <c r="D3859" s="141"/>
    </row>
    <row r="3860" spans="4:4">
      <c r="D3860" s="141"/>
    </row>
    <row r="3861" spans="4:4">
      <c r="D3861" s="141"/>
    </row>
    <row r="3862" spans="4:4">
      <c r="D3862" s="141"/>
    </row>
    <row r="3863" spans="4:4">
      <c r="D3863" s="141"/>
    </row>
    <row r="3864" spans="4:4">
      <c r="D3864" s="141"/>
    </row>
    <row r="3865" spans="4:4">
      <c r="D3865" s="141"/>
    </row>
    <row r="3866" spans="4:4">
      <c r="D3866" s="141"/>
    </row>
    <row r="3867" spans="4:4">
      <c r="D3867" s="141"/>
    </row>
    <row r="3868" spans="4:4">
      <c r="D3868" s="141"/>
    </row>
    <row r="3869" spans="4:4">
      <c r="D3869" s="141"/>
    </row>
    <row r="3870" spans="4:4">
      <c r="D3870" s="141"/>
    </row>
    <row r="3871" spans="4:4">
      <c r="D3871" s="141"/>
    </row>
    <row r="3872" spans="4:4">
      <c r="D3872" s="141"/>
    </row>
    <row r="3873" spans="4:4">
      <c r="D3873" s="141"/>
    </row>
    <row r="3874" spans="4:4">
      <c r="D3874" s="141"/>
    </row>
    <row r="3875" spans="4:4">
      <c r="D3875" s="141"/>
    </row>
    <row r="3876" spans="4:4">
      <c r="D3876" s="141"/>
    </row>
    <row r="3877" spans="4:4">
      <c r="D3877" s="141"/>
    </row>
    <row r="3878" spans="4:4">
      <c r="D3878" s="141"/>
    </row>
    <row r="3879" spans="4:4">
      <c r="D3879" s="141"/>
    </row>
    <row r="3880" spans="4:4">
      <c r="D3880" s="141"/>
    </row>
    <row r="3881" spans="4:4">
      <c r="D3881" s="141"/>
    </row>
    <row r="3882" spans="4:4">
      <c r="D3882" s="141"/>
    </row>
    <row r="3883" spans="4:4">
      <c r="D3883" s="141"/>
    </row>
    <row r="3884" spans="4:4">
      <c r="D3884" s="141"/>
    </row>
    <row r="3885" spans="4:4">
      <c r="D3885" s="141"/>
    </row>
    <row r="3886" spans="4:4">
      <c r="D3886" s="141"/>
    </row>
    <row r="3887" spans="4:4">
      <c r="D3887" s="141"/>
    </row>
    <row r="3888" spans="4:4">
      <c r="D3888" s="141"/>
    </row>
    <row r="3889" spans="4:4">
      <c r="D3889" s="141"/>
    </row>
    <row r="3890" spans="4:4">
      <c r="D3890" s="141"/>
    </row>
    <row r="3891" spans="4:4">
      <c r="D3891" s="141"/>
    </row>
    <row r="3892" spans="4:4">
      <c r="D3892" s="141"/>
    </row>
    <row r="3893" spans="4:4">
      <c r="D3893" s="141"/>
    </row>
    <row r="3894" spans="4:4">
      <c r="D3894" s="141"/>
    </row>
    <row r="3895" spans="4:4">
      <c r="D3895" s="141"/>
    </row>
    <row r="3896" spans="4:4">
      <c r="D3896" s="141"/>
    </row>
    <row r="3897" spans="4:4">
      <c r="D3897" s="141"/>
    </row>
    <row r="3898" spans="4:4">
      <c r="D3898" s="141"/>
    </row>
    <row r="3899" spans="4:4">
      <c r="D3899" s="141"/>
    </row>
    <row r="3900" spans="4:4">
      <c r="D3900" s="141"/>
    </row>
    <row r="3901" spans="4:4">
      <c r="D3901" s="141"/>
    </row>
    <row r="3902" spans="4:4">
      <c r="D3902" s="141"/>
    </row>
    <row r="3903" spans="4:4">
      <c r="D3903" s="141"/>
    </row>
    <row r="3904" spans="4:4">
      <c r="D3904" s="141"/>
    </row>
    <row r="3905" spans="4:4">
      <c r="D3905" s="141"/>
    </row>
    <row r="3906" spans="4:4">
      <c r="D3906" s="141"/>
    </row>
    <row r="3907" spans="4:4">
      <c r="D3907" s="141"/>
    </row>
    <row r="3908" spans="4:4">
      <c r="D3908" s="141"/>
    </row>
    <row r="3909" spans="4:4">
      <c r="D3909" s="141"/>
    </row>
    <row r="3910" spans="4:4">
      <c r="D3910" s="141"/>
    </row>
    <row r="3911" spans="4:4">
      <c r="D3911" s="141"/>
    </row>
    <row r="3912" spans="4:4">
      <c r="D3912" s="141"/>
    </row>
    <row r="3913" spans="4:4">
      <c r="D3913" s="141"/>
    </row>
    <row r="3914" spans="4:4">
      <c r="D3914" s="141"/>
    </row>
    <row r="3915" spans="4:4">
      <c r="D3915" s="141"/>
    </row>
    <row r="3916" spans="4:4">
      <c r="D3916" s="141"/>
    </row>
    <row r="3917" spans="4:4">
      <c r="D3917" s="141"/>
    </row>
    <row r="3918" spans="4:4">
      <c r="D3918" s="141"/>
    </row>
    <row r="3919" spans="4:4">
      <c r="D3919" s="141"/>
    </row>
    <row r="3920" spans="4:4">
      <c r="D3920" s="141"/>
    </row>
    <row r="3921" spans="4:4">
      <c r="D3921" s="141"/>
    </row>
    <row r="3922" spans="4:4">
      <c r="D3922" s="141"/>
    </row>
    <row r="3923" spans="4:4">
      <c r="D3923" s="141"/>
    </row>
    <row r="3924" spans="4:4">
      <c r="D3924" s="141"/>
    </row>
    <row r="3925" spans="4:4">
      <c r="D3925" s="141"/>
    </row>
    <row r="3926" spans="4:4">
      <c r="D3926" s="141"/>
    </row>
    <row r="3927" spans="4:4">
      <c r="D3927" s="141"/>
    </row>
    <row r="3928" spans="4:4">
      <c r="D3928" s="141"/>
    </row>
    <row r="3929" spans="4:4">
      <c r="D3929" s="141"/>
    </row>
    <row r="3930" spans="4:4">
      <c r="D3930" s="141"/>
    </row>
    <row r="3931" spans="4:4">
      <c r="D3931" s="141"/>
    </row>
    <row r="3932" spans="4:4">
      <c r="D3932" s="141"/>
    </row>
    <row r="3933" spans="4:4">
      <c r="D3933" s="141"/>
    </row>
    <row r="3934" spans="4:4">
      <c r="D3934" s="141"/>
    </row>
    <row r="3935" spans="4:4">
      <c r="D3935" s="141"/>
    </row>
    <row r="3936" spans="4:4">
      <c r="D3936" s="141"/>
    </row>
    <row r="3937" spans="4:4">
      <c r="D3937" s="141"/>
    </row>
    <row r="3938" spans="4:4">
      <c r="D3938" s="141"/>
    </row>
    <row r="3939" spans="4:4">
      <c r="D3939" s="141"/>
    </row>
    <row r="3940" spans="4:4">
      <c r="D3940" s="141"/>
    </row>
    <row r="3941" spans="4:4">
      <c r="D3941" s="141"/>
    </row>
    <row r="3942" spans="4:4">
      <c r="D3942" s="141"/>
    </row>
    <row r="3943" spans="4:4">
      <c r="D3943" s="141"/>
    </row>
    <row r="3944" spans="4:4">
      <c r="D3944" s="141"/>
    </row>
    <row r="3945" spans="4:4">
      <c r="D3945" s="141"/>
    </row>
    <row r="3946" spans="4:4">
      <c r="D3946" s="141"/>
    </row>
    <row r="3947" spans="4:4">
      <c r="D3947" s="141"/>
    </row>
    <row r="3948" spans="4:4">
      <c r="D3948" s="141"/>
    </row>
    <row r="3949" spans="4:4">
      <c r="D3949" s="141"/>
    </row>
    <row r="3950" spans="4:4">
      <c r="D3950" s="141"/>
    </row>
    <row r="3951" spans="4:4">
      <c r="D3951" s="141"/>
    </row>
    <row r="3952" spans="4:4">
      <c r="D3952" s="141"/>
    </row>
    <row r="3953" spans="4:4">
      <c r="D3953" s="141"/>
    </row>
    <row r="3954" spans="4:4">
      <c r="D3954" s="141"/>
    </row>
    <row r="3955" spans="4:4">
      <c r="D3955" s="141"/>
    </row>
    <row r="3956" spans="4:4">
      <c r="D3956" s="141"/>
    </row>
    <row r="3957" spans="4:4">
      <c r="D3957" s="141"/>
    </row>
    <row r="3958" spans="4:4">
      <c r="D3958" s="141"/>
    </row>
    <row r="3959" spans="4:4">
      <c r="D3959" s="141"/>
    </row>
    <row r="3960" spans="4:4">
      <c r="D3960" s="141"/>
    </row>
    <row r="3961" spans="4:4">
      <c r="D3961" s="141"/>
    </row>
    <row r="3962" spans="4:4">
      <c r="D3962" s="141"/>
    </row>
    <row r="3963" spans="4:4">
      <c r="D3963" s="141"/>
    </row>
    <row r="3964" spans="4:4">
      <c r="D3964" s="141"/>
    </row>
    <row r="3965" spans="4:4">
      <c r="D3965" s="141"/>
    </row>
    <row r="3966" spans="4:4">
      <c r="D3966" s="141"/>
    </row>
    <row r="3967" spans="4:4">
      <c r="D3967" s="141"/>
    </row>
    <row r="3968" spans="4:4">
      <c r="D3968" s="141"/>
    </row>
    <row r="3969" spans="4:4">
      <c r="D3969" s="141"/>
    </row>
    <row r="3970" spans="4:4">
      <c r="D3970" s="141"/>
    </row>
    <row r="3971" spans="4:4">
      <c r="D3971" s="141"/>
    </row>
    <row r="3972" spans="4:4">
      <c r="D3972" s="141"/>
    </row>
    <row r="3973" spans="4:4">
      <c r="D3973" s="141"/>
    </row>
    <row r="3974" spans="4:4">
      <c r="D3974" s="141"/>
    </row>
    <row r="3975" spans="4:4">
      <c r="D3975" s="141"/>
    </row>
    <row r="3976" spans="4:4">
      <c r="D3976" s="141"/>
    </row>
    <row r="3977" spans="4:4">
      <c r="D3977" s="141"/>
    </row>
    <row r="3978" spans="4:4">
      <c r="D3978" s="141"/>
    </row>
    <row r="3979" spans="4:4">
      <c r="D3979" s="141"/>
    </row>
    <row r="3980" spans="4:4">
      <c r="D3980" s="141"/>
    </row>
    <row r="3981" spans="4:4">
      <c r="D3981" s="141"/>
    </row>
    <row r="3982" spans="4:4">
      <c r="D3982" s="141"/>
    </row>
    <row r="3983" spans="4:4">
      <c r="D3983" s="141"/>
    </row>
    <row r="3984" spans="4:4">
      <c r="D3984" s="141"/>
    </row>
    <row r="3985" spans="4:4">
      <c r="D3985" s="141"/>
    </row>
    <row r="3986" spans="4:4">
      <c r="D3986" s="141"/>
    </row>
    <row r="3987" spans="4:4">
      <c r="D3987" s="141"/>
    </row>
    <row r="3988" spans="4:4">
      <c r="D3988" s="141"/>
    </row>
    <row r="3989" spans="4:4">
      <c r="D3989" s="141"/>
    </row>
    <row r="3990" spans="4:4">
      <c r="D3990" s="141"/>
    </row>
    <row r="3991" spans="4:4">
      <c r="D3991" s="141"/>
    </row>
    <row r="3992" spans="4:4">
      <c r="D3992" s="141"/>
    </row>
    <row r="3993" spans="4:4">
      <c r="D3993" s="141"/>
    </row>
    <row r="3994" spans="4:4">
      <c r="D3994" s="141"/>
    </row>
    <row r="3995" spans="4:4">
      <c r="D3995" s="141"/>
    </row>
    <row r="3996" spans="4:4">
      <c r="D3996" s="141"/>
    </row>
    <row r="3997" spans="4:4">
      <c r="D3997" s="141"/>
    </row>
    <row r="3998" spans="4:4">
      <c r="D3998" s="141"/>
    </row>
    <row r="3999" spans="4:4">
      <c r="D3999" s="141"/>
    </row>
    <row r="4000" spans="4:4">
      <c r="D4000" s="141"/>
    </row>
    <row r="4001" spans="4:4">
      <c r="D4001" s="141"/>
    </row>
    <row r="4002" spans="4:4">
      <c r="D4002" s="141"/>
    </row>
    <row r="4003" spans="4:4">
      <c r="D4003" s="141"/>
    </row>
    <row r="4004" spans="4:4">
      <c r="D4004" s="141"/>
    </row>
    <row r="4005" spans="4:4">
      <c r="D4005" s="141"/>
    </row>
    <row r="4006" spans="4:4">
      <c r="D4006" s="141"/>
    </row>
    <row r="4007" spans="4:4">
      <c r="D4007" s="141"/>
    </row>
    <row r="4008" spans="4:4">
      <c r="D4008" s="141"/>
    </row>
    <row r="4009" spans="4:4">
      <c r="D4009" s="141"/>
    </row>
    <row r="4010" spans="4:4">
      <c r="D4010" s="141"/>
    </row>
    <row r="4011" spans="4:4">
      <c r="D4011" s="141"/>
    </row>
    <row r="4012" spans="4:4">
      <c r="D4012" s="141"/>
    </row>
    <row r="4013" spans="4:4">
      <c r="D4013" s="141"/>
    </row>
    <row r="4014" spans="4:4">
      <c r="D4014" s="141"/>
    </row>
    <row r="4015" spans="4:4">
      <c r="D4015" s="141"/>
    </row>
    <row r="4016" spans="4:4">
      <c r="D4016" s="141"/>
    </row>
    <row r="4017" spans="4:4">
      <c r="D4017" s="141"/>
    </row>
    <row r="4018" spans="4:4">
      <c r="D4018" s="141"/>
    </row>
    <row r="4019" spans="4:4">
      <c r="D4019" s="141"/>
    </row>
    <row r="4020" spans="4:4">
      <c r="D4020" s="141"/>
    </row>
    <row r="4021" spans="4:4">
      <c r="D4021" s="141"/>
    </row>
    <row r="4022" spans="4:4">
      <c r="D4022" s="141"/>
    </row>
    <row r="4023" spans="4:4">
      <c r="D4023" s="141"/>
    </row>
    <row r="4024" spans="4:4">
      <c r="D4024" s="141"/>
    </row>
    <row r="4025" spans="4:4">
      <c r="D4025" s="141"/>
    </row>
    <row r="4026" spans="4:4">
      <c r="D4026" s="141"/>
    </row>
    <row r="4027" spans="4:4">
      <c r="D4027" s="141"/>
    </row>
    <row r="4028" spans="4:4">
      <c r="D4028" s="141"/>
    </row>
    <row r="4029" spans="4:4">
      <c r="D4029" s="141"/>
    </row>
    <row r="4030" spans="4:4">
      <c r="D4030" s="141"/>
    </row>
    <row r="4031" spans="4:4">
      <c r="D4031" s="141"/>
    </row>
    <row r="4032" spans="4:4">
      <c r="D4032" s="141"/>
    </row>
    <row r="4033" spans="4:4">
      <c r="D4033" s="141"/>
    </row>
    <row r="4034" spans="4:4">
      <c r="D4034" s="141"/>
    </row>
    <row r="4035" spans="4:4">
      <c r="D4035" s="141"/>
    </row>
    <row r="4036" spans="4:4">
      <c r="D4036" s="141"/>
    </row>
    <row r="4037" spans="4:4">
      <c r="D4037" s="141"/>
    </row>
    <row r="4038" spans="4:4">
      <c r="D4038" s="141"/>
    </row>
    <row r="4039" spans="4:4">
      <c r="D4039" s="141"/>
    </row>
    <row r="4040" spans="4:4">
      <c r="D4040" s="141"/>
    </row>
    <row r="4041" spans="4:4">
      <c r="D4041" s="141"/>
    </row>
    <row r="4042" spans="4:4">
      <c r="D4042" s="141"/>
    </row>
    <row r="4043" spans="4:4">
      <c r="D4043" s="141"/>
    </row>
    <row r="4044" spans="4:4">
      <c r="D4044" s="141"/>
    </row>
    <row r="4045" spans="4:4">
      <c r="D4045" s="141"/>
    </row>
    <row r="4046" spans="4:4">
      <c r="D4046" s="141"/>
    </row>
    <row r="4047" spans="4:4">
      <c r="D4047" s="141"/>
    </row>
    <row r="4048" spans="4:4">
      <c r="D4048" s="141"/>
    </row>
    <row r="4049" spans="4:4">
      <c r="D4049" s="141"/>
    </row>
    <row r="4050" spans="4:4">
      <c r="D4050" s="141"/>
    </row>
    <row r="4051" spans="4:4">
      <c r="D4051" s="141"/>
    </row>
    <row r="4052" spans="4:4">
      <c r="D4052" s="141"/>
    </row>
    <row r="4053" spans="4:4">
      <c r="D4053" s="141"/>
    </row>
    <row r="4054" spans="4:4">
      <c r="D4054" s="141"/>
    </row>
    <row r="4055" spans="4:4">
      <c r="D4055" s="141"/>
    </row>
    <row r="4056" spans="4:4">
      <c r="D4056" s="141"/>
    </row>
    <row r="4057" spans="4:4">
      <c r="D4057" s="141"/>
    </row>
    <row r="4058" spans="4:4">
      <c r="D4058" s="141"/>
    </row>
    <row r="4059" spans="4:4">
      <c r="D4059" s="141"/>
    </row>
    <row r="4060" spans="4:4">
      <c r="D4060" s="141"/>
    </row>
    <row r="4061" spans="4:4">
      <c r="D4061" s="141"/>
    </row>
    <row r="4062" spans="4:4">
      <c r="D4062" s="141"/>
    </row>
    <row r="4063" spans="4:4">
      <c r="D4063" s="141"/>
    </row>
    <row r="4064" spans="4:4">
      <c r="D4064" s="141"/>
    </row>
    <row r="4065" spans="4:4">
      <c r="D4065" s="141"/>
    </row>
    <row r="4066" spans="4:4">
      <c r="D4066" s="141"/>
    </row>
    <row r="4067" spans="4:4">
      <c r="D4067" s="141"/>
    </row>
    <row r="4068" spans="4:4">
      <c r="D4068" s="141"/>
    </row>
    <row r="4069" spans="4:4">
      <c r="D4069" s="141"/>
    </row>
    <row r="4070" spans="4:4">
      <c r="D4070" s="141"/>
    </row>
    <row r="4071" spans="4:4">
      <c r="D4071" s="141"/>
    </row>
    <row r="4072" spans="4:4">
      <c r="D4072" s="141"/>
    </row>
    <row r="4073" spans="4:4">
      <c r="D4073" s="141"/>
    </row>
    <row r="4074" spans="4:4">
      <c r="D4074" s="141"/>
    </row>
    <row r="4075" spans="4:4">
      <c r="D4075" s="141"/>
    </row>
    <row r="4076" spans="4:4">
      <c r="D4076" s="141"/>
    </row>
    <row r="4077" spans="4:4">
      <c r="D4077" s="141"/>
    </row>
    <row r="4078" spans="4:4">
      <c r="D4078" s="141"/>
    </row>
    <row r="4079" spans="4:4">
      <c r="D4079" s="141"/>
    </row>
    <row r="4080" spans="4:4">
      <c r="D4080" s="141"/>
    </row>
    <row r="4081" spans="4:4">
      <c r="D4081" s="141"/>
    </row>
    <row r="4082" spans="4:4">
      <c r="D4082" s="141"/>
    </row>
    <row r="4083" spans="4:4">
      <c r="D4083" s="141"/>
    </row>
    <row r="4084" spans="4:4">
      <c r="D4084" s="141"/>
    </row>
    <row r="4085" spans="4:4">
      <c r="D4085" s="141"/>
    </row>
    <row r="4086" spans="4:4">
      <c r="D4086" s="141"/>
    </row>
    <row r="4087" spans="4:4">
      <c r="D4087" s="141"/>
    </row>
    <row r="4088" spans="4:4">
      <c r="D4088" s="141"/>
    </row>
    <row r="4089" spans="4:4">
      <c r="D4089" s="141"/>
    </row>
    <row r="4090" spans="4:4">
      <c r="D4090" s="141"/>
    </row>
    <row r="4091" spans="4:4">
      <c r="D4091" s="141"/>
    </row>
    <row r="4092" spans="4:4">
      <c r="D4092" s="141"/>
    </row>
    <row r="4093" spans="4:4">
      <c r="D4093" s="141"/>
    </row>
    <row r="4094" spans="4:4">
      <c r="D4094" s="141"/>
    </row>
    <row r="4095" spans="4:4">
      <c r="D4095" s="141"/>
    </row>
    <row r="4096" spans="4:4">
      <c r="D4096" s="141"/>
    </row>
    <row r="4097" spans="4:4">
      <c r="D4097" s="141"/>
    </row>
    <row r="4098" spans="4:4">
      <c r="D4098" s="141"/>
    </row>
    <row r="4099" spans="4:4">
      <c r="D4099" s="141"/>
    </row>
    <row r="4100" spans="4:4">
      <c r="D4100" s="141"/>
    </row>
    <row r="4101" spans="4:4">
      <c r="D4101" s="141"/>
    </row>
    <row r="4102" spans="4:4">
      <c r="D4102" s="141"/>
    </row>
    <row r="4103" spans="4:4">
      <c r="D4103" s="141"/>
    </row>
    <row r="4104" spans="4:4">
      <c r="D4104" s="141"/>
    </row>
    <row r="4105" spans="4:4">
      <c r="D4105" s="141"/>
    </row>
    <row r="4106" spans="4:4">
      <c r="D4106" s="141"/>
    </row>
    <row r="4107" spans="4:4">
      <c r="D4107" s="141"/>
    </row>
    <row r="4108" spans="4:4">
      <c r="D4108" s="141"/>
    </row>
    <row r="4109" spans="4:4">
      <c r="D4109" s="141"/>
    </row>
    <row r="4110" spans="4:4">
      <c r="D4110" s="141"/>
    </row>
    <row r="4111" spans="4:4">
      <c r="D4111" s="141"/>
    </row>
    <row r="4112" spans="4:4">
      <c r="D4112" s="141"/>
    </row>
    <row r="4113" spans="4:4">
      <c r="D4113" s="141"/>
    </row>
    <row r="4114" spans="4:4">
      <c r="D4114" s="141"/>
    </row>
    <row r="4115" spans="4:4">
      <c r="D4115" s="141"/>
    </row>
    <row r="4116" spans="4:4">
      <c r="D4116" s="141"/>
    </row>
    <row r="4117" spans="4:4">
      <c r="D4117" s="141"/>
    </row>
    <row r="4118" spans="4:4">
      <c r="D4118" s="141"/>
    </row>
    <row r="4119" spans="4:4">
      <c r="D4119" s="141"/>
    </row>
    <row r="4120" spans="4:4">
      <c r="D4120" s="141"/>
    </row>
    <row r="4121" spans="4:4">
      <c r="D4121" s="141"/>
    </row>
    <row r="4122" spans="4:4">
      <c r="D4122" s="141"/>
    </row>
    <row r="4123" spans="4:4">
      <c r="D4123" s="141"/>
    </row>
    <row r="4124" spans="4:4">
      <c r="D4124" s="141"/>
    </row>
    <row r="4125" spans="4:4">
      <c r="D4125" s="141"/>
    </row>
    <row r="4126" spans="4:4">
      <c r="D4126" s="141"/>
    </row>
    <row r="4127" spans="4:4">
      <c r="D4127" s="141"/>
    </row>
    <row r="4128" spans="4:4">
      <c r="D4128" s="141"/>
    </row>
    <row r="4129" spans="4:4">
      <c r="D4129" s="141"/>
    </row>
    <row r="4130" spans="4:4">
      <c r="D4130" s="141"/>
    </row>
    <row r="4131" spans="4:4">
      <c r="D4131" s="141"/>
    </row>
    <row r="4132" spans="4:4">
      <c r="D4132" s="141"/>
    </row>
    <row r="4133" spans="4:4">
      <c r="D4133" s="141"/>
    </row>
    <row r="4134" spans="4:4">
      <c r="D4134" s="141"/>
    </row>
    <row r="4135" spans="4:4">
      <c r="D4135" s="141"/>
    </row>
    <row r="4136" spans="4:4">
      <c r="D4136" s="141"/>
    </row>
    <row r="4137" spans="4:4">
      <c r="D4137" s="141"/>
    </row>
    <row r="4138" spans="4:4">
      <c r="D4138" s="141"/>
    </row>
    <row r="4139" spans="4:4">
      <c r="D4139" s="141"/>
    </row>
    <row r="4140" spans="4:4">
      <c r="D4140" s="141"/>
    </row>
    <row r="4141" spans="4:4">
      <c r="D4141" s="141"/>
    </row>
    <row r="4142" spans="4:4">
      <c r="D4142" s="141"/>
    </row>
    <row r="4143" spans="4:4">
      <c r="D4143" s="141"/>
    </row>
    <row r="4144" spans="4:4">
      <c r="D4144" s="141"/>
    </row>
    <row r="4145" spans="4:4">
      <c r="D4145" s="141"/>
    </row>
    <row r="4146" spans="4:4">
      <c r="D4146" s="141"/>
    </row>
    <row r="4147" spans="4:4">
      <c r="D4147" s="141"/>
    </row>
    <row r="4148" spans="4:4">
      <c r="D4148" s="141"/>
    </row>
    <row r="4149" spans="4:4">
      <c r="D4149" s="141"/>
    </row>
    <row r="4150" spans="4:4">
      <c r="D4150" s="141"/>
    </row>
    <row r="4151" spans="4:4">
      <c r="D4151" s="141"/>
    </row>
    <row r="4152" spans="4:4">
      <c r="D4152" s="141"/>
    </row>
    <row r="4153" spans="4:4">
      <c r="D4153" s="141"/>
    </row>
    <row r="4154" spans="4:4">
      <c r="D4154" s="141"/>
    </row>
    <row r="4155" spans="4:4">
      <c r="D4155" s="141"/>
    </row>
    <row r="4156" spans="4:4">
      <c r="D4156" s="141"/>
    </row>
    <row r="4157" spans="4:4">
      <c r="D4157" s="141"/>
    </row>
    <row r="4158" spans="4:4">
      <c r="D4158" s="141"/>
    </row>
    <row r="4159" spans="4:4">
      <c r="D4159" s="141"/>
    </row>
    <row r="4160" spans="4:4">
      <c r="D4160" s="141"/>
    </row>
    <row r="4161" spans="4:4">
      <c r="D4161" s="141"/>
    </row>
    <row r="4162" spans="4:4">
      <c r="D4162" s="141"/>
    </row>
    <row r="4163" spans="4:4">
      <c r="D4163" s="141"/>
    </row>
    <row r="4164" spans="4:4">
      <c r="D4164" s="141"/>
    </row>
    <row r="4165" spans="4:4">
      <c r="D4165" s="141"/>
    </row>
    <row r="4166" spans="4:4">
      <c r="D4166" s="141"/>
    </row>
    <row r="4167" spans="4:4">
      <c r="D4167" s="141"/>
    </row>
    <row r="4168" spans="4:4">
      <c r="D4168" s="141"/>
    </row>
    <row r="4169" spans="4:4">
      <c r="D4169" s="141"/>
    </row>
    <row r="4170" spans="4:4">
      <c r="D4170" s="141"/>
    </row>
    <row r="4171" spans="4:4">
      <c r="D4171" s="141"/>
    </row>
    <row r="4172" spans="4:4">
      <c r="D4172" s="141"/>
    </row>
    <row r="4173" spans="4:4">
      <c r="D4173" s="141"/>
    </row>
    <row r="4174" spans="4:4">
      <c r="D4174" s="141"/>
    </row>
    <row r="4175" spans="4:4">
      <c r="D4175" s="141"/>
    </row>
    <row r="4176" spans="4:4">
      <c r="D4176" s="141"/>
    </row>
    <row r="4177" spans="4:4">
      <c r="D4177" s="141"/>
    </row>
    <row r="4178" spans="4:4">
      <c r="D4178" s="141"/>
    </row>
    <row r="4179" spans="4:4">
      <c r="D4179" s="141"/>
    </row>
    <row r="4180" spans="4:4">
      <c r="D4180" s="141"/>
    </row>
    <row r="4181" spans="4:4">
      <c r="D4181" s="141"/>
    </row>
    <row r="4182" spans="4:4">
      <c r="D4182" s="141"/>
    </row>
    <row r="4183" spans="4:4">
      <c r="D4183" s="141"/>
    </row>
    <row r="4184" spans="4:4">
      <c r="D4184" s="141"/>
    </row>
    <row r="4185" spans="4:4">
      <c r="D4185" s="141"/>
    </row>
    <row r="4186" spans="4:4">
      <c r="D4186" s="141"/>
    </row>
    <row r="4187" spans="4:4">
      <c r="D4187" s="141"/>
    </row>
    <row r="4188" spans="4:4">
      <c r="D4188" s="141"/>
    </row>
    <row r="4189" spans="4:4">
      <c r="D4189" s="141"/>
    </row>
    <row r="4190" spans="4:4">
      <c r="D4190" s="141"/>
    </row>
    <row r="4191" spans="4:4">
      <c r="D4191" s="141"/>
    </row>
    <row r="4192" spans="4:4">
      <c r="D4192" s="141"/>
    </row>
    <row r="4193" spans="4:4">
      <c r="D4193" s="141"/>
    </row>
    <row r="4194" spans="4:4">
      <c r="D4194" s="141"/>
    </row>
    <row r="4195" spans="4:4">
      <c r="D4195" s="141"/>
    </row>
    <row r="4196" spans="4:4">
      <c r="D4196" s="141"/>
    </row>
    <row r="4197" spans="4:4">
      <c r="D4197" s="141"/>
    </row>
    <row r="4198" spans="4:4">
      <c r="D4198" s="141"/>
    </row>
    <row r="4199" spans="4:4">
      <c r="D4199" s="141"/>
    </row>
    <row r="4200" spans="4:4">
      <c r="D4200" s="141"/>
    </row>
    <row r="4201" spans="4:4">
      <c r="D4201" s="141"/>
    </row>
    <row r="4202" spans="4:4">
      <c r="D4202" s="141"/>
    </row>
    <row r="4203" spans="4:4">
      <c r="D4203" s="141"/>
    </row>
    <row r="4204" spans="4:4">
      <c r="D4204" s="141"/>
    </row>
    <row r="4205" spans="4:4">
      <c r="D4205" s="141"/>
    </row>
    <row r="4206" spans="4:4">
      <c r="D4206" s="141"/>
    </row>
    <row r="4207" spans="4:4">
      <c r="D4207" s="141"/>
    </row>
    <row r="4208" spans="4:4">
      <c r="D4208" s="141"/>
    </row>
    <row r="4209" spans="4:4">
      <c r="D4209" s="141"/>
    </row>
    <row r="4210" spans="4:4">
      <c r="D4210" s="141"/>
    </row>
    <row r="4211" spans="4:4">
      <c r="D4211" s="141"/>
    </row>
    <row r="4212" spans="4:4">
      <c r="D4212" s="141"/>
    </row>
    <row r="4213" spans="4:4">
      <c r="D4213" s="141"/>
    </row>
    <row r="4214" spans="4:4">
      <c r="D4214" s="141"/>
    </row>
    <row r="4215" spans="4:4">
      <c r="D4215" s="141"/>
    </row>
    <row r="4216" spans="4:4">
      <c r="D4216" s="141"/>
    </row>
    <row r="4217" spans="4:4">
      <c r="D4217" s="141"/>
    </row>
    <row r="4218" spans="4:4">
      <c r="D4218" s="141"/>
    </row>
    <row r="4219" spans="4:4">
      <c r="D4219" s="141"/>
    </row>
    <row r="4220" spans="4:4">
      <c r="D4220" s="141"/>
    </row>
    <row r="4221" spans="4:4">
      <c r="D4221" s="141"/>
    </row>
    <row r="4222" spans="4:4">
      <c r="D4222" s="141"/>
    </row>
    <row r="4223" spans="4:4">
      <c r="D4223" s="141"/>
    </row>
    <row r="4224" spans="4:4">
      <c r="D4224" s="141"/>
    </row>
    <row r="4225" spans="4:4">
      <c r="D4225" s="141"/>
    </row>
    <row r="4226" spans="4:4">
      <c r="D4226" s="141"/>
    </row>
    <row r="4227" spans="4:4">
      <c r="D4227" s="141"/>
    </row>
    <row r="4228" spans="4:4">
      <c r="D4228" s="141"/>
    </row>
    <row r="4229" spans="4:4">
      <c r="D4229" s="141"/>
    </row>
    <row r="4230" spans="4:4">
      <c r="D4230" s="141"/>
    </row>
    <row r="4231" spans="4:4">
      <c r="D4231" s="141"/>
    </row>
    <row r="4232" spans="4:4">
      <c r="D4232" s="141"/>
    </row>
    <row r="4233" spans="4:4">
      <c r="D4233" s="141"/>
    </row>
    <row r="4234" spans="4:4">
      <c r="D4234" s="141"/>
    </row>
    <row r="4235" spans="4:4">
      <c r="D4235" s="141"/>
    </row>
    <row r="4236" spans="4:4">
      <c r="D4236" s="141"/>
    </row>
    <row r="4237" spans="4:4">
      <c r="D4237" s="141"/>
    </row>
    <row r="4238" spans="4:4">
      <c r="D4238" s="141"/>
    </row>
    <row r="4239" spans="4:4">
      <c r="D4239" s="141"/>
    </row>
    <row r="4240" spans="4:4">
      <c r="D4240" s="141"/>
    </row>
    <row r="4241" spans="4:4">
      <c r="D4241" s="141"/>
    </row>
    <row r="4242" spans="4:4">
      <c r="D4242" s="141"/>
    </row>
    <row r="4243" spans="4:4">
      <c r="D4243" s="141"/>
    </row>
    <row r="4244" spans="4:4">
      <c r="D4244" s="141"/>
    </row>
    <row r="4245" spans="4:4">
      <c r="D4245" s="141"/>
    </row>
    <row r="4246" spans="4:4">
      <c r="D4246" s="141"/>
    </row>
    <row r="4247" spans="4:4">
      <c r="D4247" s="141"/>
    </row>
    <row r="4248" spans="4:4">
      <c r="D4248" s="141"/>
    </row>
    <row r="4249" spans="4:4">
      <c r="D4249" s="141"/>
    </row>
    <row r="4250" spans="4:4">
      <c r="D4250" s="141"/>
    </row>
    <row r="4251" spans="4:4">
      <c r="D4251" s="141"/>
    </row>
    <row r="4252" spans="4:4">
      <c r="D4252" s="141"/>
    </row>
    <row r="4253" spans="4:4">
      <c r="D4253" s="141"/>
    </row>
    <row r="4254" spans="4:4">
      <c r="D4254" s="141"/>
    </row>
    <row r="4255" spans="4:4">
      <c r="D4255" s="141"/>
    </row>
    <row r="4256" spans="4:4">
      <c r="D4256" s="141"/>
    </row>
    <row r="4257" spans="4:4">
      <c r="D4257" s="141"/>
    </row>
    <row r="4258" spans="4:4">
      <c r="D4258" s="141"/>
    </row>
    <row r="4259" spans="4:4">
      <c r="D4259" s="141"/>
    </row>
    <row r="4260" spans="4:4">
      <c r="D4260" s="141"/>
    </row>
    <row r="4261" spans="4:4">
      <c r="D4261" s="141"/>
    </row>
    <row r="4262" spans="4:4">
      <c r="D4262" s="141"/>
    </row>
    <row r="4263" spans="4:4">
      <c r="D4263" s="141"/>
    </row>
    <row r="4264" spans="4:4">
      <c r="D4264" s="141"/>
    </row>
    <row r="4265" spans="4:4">
      <c r="D4265" s="141"/>
    </row>
    <row r="4266" spans="4:4">
      <c r="D4266" s="141"/>
    </row>
    <row r="4267" spans="4:4">
      <c r="D4267" s="141"/>
    </row>
    <row r="4268" spans="4:4">
      <c r="D4268" s="141"/>
    </row>
    <row r="4269" spans="4:4">
      <c r="D4269" s="141"/>
    </row>
    <row r="4270" spans="4:4">
      <c r="D4270" s="141"/>
    </row>
    <row r="4271" spans="4:4">
      <c r="D4271" s="141"/>
    </row>
    <row r="4272" spans="4:4">
      <c r="D4272" s="141"/>
    </row>
    <row r="4273" spans="4:4">
      <c r="D4273" s="141"/>
    </row>
    <row r="4274" spans="4:4">
      <c r="D4274" s="141"/>
    </row>
    <row r="4275" spans="4:4">
      <c r="D4275" s="141"/>
    </row>
    <row r="4276" spans="4:4">
      <c r="D4276" s="141"/>
    </row>
    <row r="4277" spans="4:4">
      <c r="D4277" s="141"/>
    </row>
    <row r="4278" spans="4:4">
      <c r="D4278" s="141"/>
    </row>
    <row r="4279" spans="4:4">
      <c r="D4279" s="141"/>
    </row>
    <row r="4280" spans="4:4">
      <c r="D4280" s="141"/>
    </row>
    <row r="4281" spans="4:4">
      <c r="D4281" s="141"/>
    </row>
    <row r="4282" spans="4:4">
      <c r="D4282" s="141"/>
    </row>
    <row r="4283" spans="4:4">
      <c r="D4283" s="141"/>
    </row>
    <row r="4284" spans="4:4">
      <c r="D4284" s="141"/>
    </row>
    <row r="4285" spans="4:4">
      <c r="D4285" s="141"/>
    </row>
    <row r="4286" spans="4:4">
      <c r="D4286" s="141"/>
    </row>
    <row r="4287" spans="4:4">
      <c r="D4287" s="141"/>
    </row>
    <row r="4288" spans="4:4">
      <c r="D4288" s="141"/>
    </row>
    <row r="4289" spans="4:4">
      <c r="D4289" s="141"/>
    </row>
    <row r="4290" spans="4:4">
      <c r="D4290" s="141"/>
    </row>
    <row r="4291" spans="4:4">
      <c r="D4291" s="141"/>
    </row>
    <row r="4292" spans="4:4">
      <c r="D4292" s="141"/>
    </row>
    <row r="4293" spans="4:4">
      <c r="D4293" s="141"/>
    </row>
    <row r="4294" spans="4:4">
      <c r="D4294" s="141"/>
    </row>
    <row r="4295" spans="4:4">
      <c r="D4295" s="141"/>
    </row>
    <row r="4296" spans="4:4">
      <c r="D4296" s="141"/>
    </row>
    <row r="4297" spans="4:4">
      <c r="D4297" s="141"/>
    </row>
    <row r="4298" spans="4:4">
      <c r="D4298" s="141"/>
    </row>
    <row r="4299" spans="4:4">
      <c r="D4299" s="141"/>
    </row>
    <row r="4300" spans="4:4">
      <c r="D4300" s="141"/>
    </row>
    <row r="4301" spans="4:4">
      <c r="D4301" s="141"/>
    </row>
    <row r="4302" spans="4:4">
      <c r="D4302" s="141"/>
    </row>
    <row r="4303" spans="4:4">
      <c r="D4303" s="141"/>
    </row>
    <row r="4304" spans="4:4">
      <c r="D4304" s="141"/>
    </row>
    <row r="4305" spans="4:4">
      <c r="D4305" s="141"/>
    </row>
    <row r="4306" spans="4:4">
      <c r="D4306" s="141"/>
    </row>
    <row r="4307" spans="4:4">
      <c r="D4307" s="141"/>
    </row>
    <row r="4308" spans="4:4">
      <c r="D4308" s="141"/>
    </row>
    <row r="4309" spans="4:4">
      <c r="D4309" s="141"/>
    </row>
    <row r="4310" spans="4:4">
      <c r="D4310" s="141"/>
    </row>
    <row r="4311" spans="4:4">
      <c r="D4311" s="141"/>
    </row>
    <row r="4312" spans="4:4">
      <c r="D4312" s="141"/>
    </row>
    <row r="4313" spans="4:4">
      <c r="D4313" s="141"/>
    </row>
    <row r="4314" spans="4:4">
      <c r="D4314" s="141"/>
    </row>
    <row r="4315" spans="4:4">
      <c r="D4315" s="141"/>
    </row>
    <row r="4316" spans="4:4">
      <c r="D4316" s="141"/>
    </row>
    <row r="4317" spans="4:4">
      <c r="D4317" s="141"/>
    </row>
    <row r="4318" spans="4:4">
      <c r="D4318" s="141"/>
    </row>
    <row r="4319" spans="4:4">
      <c r="D4319" s="141"/>
    </row>
    <row r="4320" spans="4:4">
      <c r="D4320" s="141"/>
    </row>
    <row r="4321" spans="4:4">
      <c r="D4321" s="141"/>
    </row>
    <row r="4322" spans="4:4">
      <c r="D4322" s="141"/>
    </row>
    <row r="4323" spans="4:4">
      <c r="D4323" s="141"/>
    </row>
    <row r="4324" spans="4:4">
      <c r="D4324" s="141"/>
    </row>
    <row r="4325" spans="4:4">
      <c r="D4325" s="141"/>
    </row>
    <row r="4326" spans="4:4">
      <c r="D4326" s="141"/>
    </row>
    <row r="4327" spans="4:4">
      <c r="D4327" s="141"/>
    </row>
    <row r="4328" spans="4:4">
      <c r="D4328" s="141"/>
    </row>
    <row r="4329" spans="4:4">
      <c r="D4329" s="141"/>
    </row>
    <row r="4330" spans="4:4">
      <c r="D4330" s="141"/>
    </row>
    <row r="4331" spans="4:4">
      <c r="D4331" s="141"/>
    </row>
    <row r="4332" spans="4:4">
      <c r="D4332" s="141"/>
    </row>
    <row r="4333" spans="4:4">
      <c r="D4333" s="141"/>
    </row>
    <row r="4334" spans="4:4">
      <c r="D4334" s="141"/>
    </row>
    <row r="4335" spans="4:4">
      <c r="D4335" s="141"/>
    </row>
    <row r="4336" spans="4:4">
      <c r="D4336" s="141"/>
    </row>
    <row r="4337" spans="4:4">
      <c r="D4337" s="141"/>
    </row>
    <row r="4338" spans="4:4">
      <c r="D4338" s="141"/>
    </row>
    <row r="4339" spans="4:4">
      <c r="D4339" s="141"/>
    </row>
    <row r="4340" spans="4:4">
      <c r="D4340" s="141"/>
    </row>
    <row r="4341" spans="4:4">
      <c r="D4341" s="141"/>
    </row>
    <row r="4342" spans="4:4">
      <c r="D4342" s="141"/>
    </row>
    <row r="4343" spans="4:4">
      <c r="D4343" s="141"/>
    </row>
    <row r="4344" spans="4:4">
      <c r="D4344" s="141"/>
    </row>
    <row r="4345" spans="4:4">
      <c r="D4345" s="141"/>
    </row>
    <row r="4346" spans="4:4">
      <c r="D4346" s="141"/>
    </row>
    <row r="4347" spans="4:4">
      <c r="D4347" s="141"/>
    </row>
    <row r="4348" spans="4:4">
      <c r="D4348" s="141"/>
    </row>
    <row r="4349" spans="4:4">
      <c r="D4349" s="141"/>
    </row>
    <row r="4350" spans="4:4">
      <c r="D4350" s="141"/>
    </row>
    <row r="4351" spans="4:4">
      <c r="D4351" s="141"/>
    </row>
    <row r="4352" spans="4:4">
      <c r="D4352" s="141"/>
    </row>
    <row r="4353" spans="4:4">
      <c r="D4353" s="141"/>
    </row>
    <row r="4354" spans="4:4">
      <c r="D4354" s="141"/>
    </row>
    <row r="4355" spans="4:4">
      <c r="D4355" s="141"/>
    </row>
    <row r="4356" spans="4:4">
      <c r="D4356" s="141"/>
    </row>
    <row r="4357" spans="4:4">
      <c r="D4357" s="141"/>
    </row>
    <row r="4358" spans="4:4">
      <c r="D4358" s="141"/>
    </row>
    <row r="4359" spans="4:4">
      <c r="D4359" s="141"/>
    </row>
    <row r="4360" spans="4:4">
      <c r="D4360" s="141"/>
    </row>
    <row r="4361" spans="4:4">
      <c r="D4361" s="141"/>
    </row>
    <row r="4362" spans="4:4">
      <c r="D4362" s="141"/>
    </row>
    <row r="4363" spans="4:4">
      <c r="D4363" s="141"/>
    </row>
    <row r="4364" spans="4:4">
      <c r="D4364" s="141"/>
    </row>
    <row r="4365" spans="4:4">
      <c r="D4365" s="141"/>
    </row>
    <row r="4366" spans="4:4">
      <c r="D4366" s="141"/>
    </row>
    <row r="4367" spans="4:4">
      <c r="D4367" s="141"/>
    </row>
    <row r="4368" spans="4:4">
      <c r="D4368" s="141"/>
    </row>
    <row r="4369" spans="4:4">
      <c r="D4369" s="141"/>
    </row>
    <row r="4370" spans="4:4">
      <c r="D4370" s="141"/>
    </row>
    <row r="4371" spans="4:4">
      <c r="D4371" s="141"/>
    </row>
    <row r="4372" spans="4:4">
      <c r="D4372" s="141"/>
    </row>
    <row r="4373" spans="4:4">
      <c r="D4373" s="141"/>
    </row>
    <row r="4374" spans="4:4">
      <c r="D4374" s="141"/>
    </row>
    <row r="4375" spans="4:4">
      <c r="D4375" s="141"/>
    </row>
    <row r="4376" spans="4:4">
      <c r="D4376" s="141"/>
    </row>
    <row r="4377" spans="4:4">
      <c r="D4377" s="141"/>
    </row>
    <row r="4378" spans="4:4">
      <c r="D4378" s="141"/>
    </row>
    <row r="4379" spans="4:4">
      <c r="D4379" s="141"/>
    </row>
    <row r="4380" spans="4:4">
      <c r="D4380" s="141"/>
    </row>
    <row r="4381" spans="4:4">
      <c r="D4381" s="141"/>
    </row>
    <row r="4382" spans="4:4">
      <c r="D4382" s="141"/>
    </row>
    <row r="4383" spans="4:4">
      <c r="D4383" s="141"/>
    </row>
    <row r="4384" spans="4:4">
      <c r="D4384" s="141"/>
    </row>
    <row r="4385" spans="4:4">
      <c r="D4385" s="141"/>
    </row>
    <row r="4386" spans="4:4">
      <c r="D4386" s="141"/>
    </row>
    <row r="4387" spans="4:4">
      <c r="D4387" s="141"/>
    </row>
    <row r="4388" spans="4:4">
      <c r="D4388" s="141"/>
    </row>
    <row r="4389" spans="4:4">
      <c r="D4389" s="141"/>
    </row>
    <row r="4390" spans="4:4">
      <c r="D4390" s="141"/>
    </row>
    <row r="4391" spans="4:4">
      <c r="D4391" s="141"/>
    </row>
    <row r="4392" spans="4:4">
      <c r="D4392" s="141"/>
    </row>
    <row r="4393" spans="4:4">
      <c r="D4393" s="141"/>
    </row>
    <row r="4394" spans="4:4">
      <c r="D4394" s="141"/>
    </row>
    <row r="4395" spans="4:4">
      <c r="D4395" s="141"/>
    </row>
    <row r="4396" spans="4:4">
      <c r="D4396" s="141"/>
    </row>
    <row r="4397" spans="4:4">
      <c r="D4397" s="141"/>
    </row>
    <row r="4398" spans="4:4">
      <c r="D4398" s="141"/>
    </row>
    <row r="4399" spans="4:4">
      <c r="D4399" s="141"/>
    </row>
    <row r="4400" spans="4:4">
      <c r="D4400" s="141"/>
    </row>
    <row r="4401" spans="4:4">
      <c r="D4401" s="141"/>
    </row>
    <row r="4402" spans="4:4">
      <c r="D4402" s="141"/>
    </row>
    <row r="4403" spans="4:4">
      <c r="D4403" s="141"/>
    </row>
    <row r="4404" spans="4:4">
      <c r="D4404" s="141"/>
    </row>
    <row r="4405" spans="4:4">
      <c r="D4405" s="141"/>
    </row>
    <row r="4406" spans="4:4">
      <c r="D4406" s="141"/>
    </row>
    <row r="4407" spans="4:4">
      <c r="D4407" s="141"/>
    </row>
    <row r="4408" spans="4:4">
      <c r="D4408" s="141"/>
    </row>
    <row r="4409" spans="4:4">
      <c r="D4409" s="141"/>
    </row>
    <row r="4410" spans="4:4">
      <c r="D4410" s="141"/>
    </row>
    <row r="4411" spans="4:4">
      <c r="D4411" s="141"/>
    </row>
    <row r="4412" spans="4:4">
      <c r="D4412" s="141"/>
    </row>
    <row r="4413" spans="4:4">
      <c r="D4413" s="141"/>
    </row>
    <row r="4414" spans="4:4">
      <c r="D4414" s="141"/>
    </row>
    <row r="4415" spans="4:4">
      <c r="D4415" s="141"/>
    </row>
    <row r="4416" spans="4:4">
      <c r="D4416" s="141"/>
    </row>
    <row r="4417" spans="4:4">
      <c r="D4417" s="141"/>
    </row>
    <row r="4418" spans="4:4">
      <c r="D4418" s="141"/>
    </row>
    <row r="4419" spans="4:4">
      <c r="D4419" s="141"/>
    </row>
    <row r="4420" spans="4:4">
      <c r="D4420" s="141"/>
    </row>
    <row r="4421" spans="4:4">
      <c r="D4421" s="141"/>
    </row>
    <row r="4422" spans="4:4">
      <c r="D4422" s="141"/>
    </row>
    <row r="4423" spans="4:4">
      <c r="D4423" s="141"/>
    </row>
    <row r="4424" spans="4:4">
      <c r="D4424" s="141"/>
    </row>
    <row r="4425" spans="4:4">
      <c r="D4425" s="141"/>
    </row>
    <row r="4426" spans="4:4">
      <c r="D4426" s="141"/>
    </row>
    <row r="4427" spans="4:4">
      <c r="D4427" s="141"/>
    </row>
    <row r="4428" spans="4:4">
      <c r="D4428" s="141"/>
    </row>
    <row r="4429" spans="4:4">
      <c r="D4429" s="141"/>
    </row>
    <row r="4430" spans="4:4">
      <c r="D4430" s="141"/>
    </row>
    <row r="4431" spans="4:4">
      <c r="D4431" s="141"/>
    </row>
    <row r="4432" spans="4:4">
      <c r="D4432" s="141"/>
    </row>
    <row r="4433" spans="4:4">
      <c r="D4433" s="141"/>
    </row>
    <row r="4434" spans="4:4">
      <c r="D4434" s="141"/>
    </row>
    <row r="4435" spans="4:4">
      <c r="D4435" s="141"/>
    </row>
    <row r="4436" spans="4:4">
      <c r="D4436" s="141"/>
    </row>
    <row r="4437" spans="4:4">
      <c r="D4437" s="141"/>
    </row>
    <row r="4438" spans="4:4">
      <c r="D4438" s="141"/>
    </row>
    <row r="4439" spans="4:4">
      <c r="D4439" s="141"/>
    </row>
    <row r="4440" spans="4:4">
      <c r="D4440" s="141"/>
    </row>
    <row r="4441" spans="4:4">
      <c r="D4441" s="141"/>
    </row>
    <row r="4442" spans="4:4">
      <c r="D4442" s="141"/>
    </row>
    <row r="4443" spans="4:4">
      <c r="D4443" s="141"/>
    </row>
    <row r="4444" spans="4:4">
      <c r="D4444" s="141"/>
    </row>
    <row r="4445" spans="4:4">
      <c r="D4445" s="141"/>
    </row>
    <row r="4446" spans="4:4">
      <c r="D4446" s="141"/>
    </row>
    <row r="4447" spans="4:4">
      <c r="D4447" s="141"/>
    </row>
    <row r="4448" spans="4:4">
      <c r="D4448" s="141"/>
    </row>
    <row r="4449" spans="4:4">
      <c r="D4449" s="141"/>
    </row>
    <row r="4450" spans="4:4">
      <c r="D4450" s="141"/>
    </row>
    <row r="4451" spans="4:4">
      <c r="D4451" s="141"/>
    </row>
    <row r="4452" spans="4:4">
      <c r="D4452" s="141"/>
    </row>
    <row r="4453" spans="4:4">
      <c r="D4453" s="141"/>
    </row>
    <row r="4454" spans="4:4">
      <c r="D4454" s="141"/>
    </row>
    <row r="4455" spans="4:4">
      <c r="D4455" s="141"/>
    </row>
    <row r="4456" spans="4:4">
      <c r="D4456" s="141"/>
    </row>
    <row r="4457" spans="4:4">
      <c r="D4457" s="141"/>
    </row>
    <row r="4458" spans="4:4">
      <c r="D4458" s="141"/>
    </row>
    <row r="4459" spans="4:4">
      <c r="D4459" s="141"/>
    </row>
    <row r="4460" spans="4:4">
      <c r="D4460" s="141"/>
    </row>
    <row r="4461" spans="4:4">
      <c r="D4461" s="141"/>
    </row>
    <row r="4462" spans="4:4">
      <c r="D4462" s="141"/>
    </row>
    <row r="4463" spans="4:4">
      <c r="D4463" s="141"/>
    </row>
    <row r="4464" spans="4:4">
      <c r="D4464" s="141"/>
    </row>
    <row r="4465" spans="4:4">
      <c r="D4465" s="141"/>
    </row>
    <row r="4466" spans="4:4">
      <c r="D4466" s="141"/>
    </row>
    <row r="4467" spans="4:4">
      <c r="D4467" s="141"/>
    </row>
    <row r="4468" spans="4:4">
      <c r="D4468" s="141"/>
    </row>
    <row r="4469" spans="4:4">
      <c r="D4469" s="141"/>
    </row>
    <row r="4470" spans="4:4">
      <c r="D4470" s="141"/>
    </row>
    <row r="4471" spans="4:4">
      <c r="D4471" s="141"/>
    </row>
    <row r="4472" spans="4:4">
      <c r="D4472" s="141"/>
    </row>
    <row r="4473" spans="4:4">
      <c r="D4473" s="141"/>
    </row>
    <row r="4474" spans="4:4">
      <c r="D4474" s="141"/>
    </row>
    <row r="4475" spans="4:4">
      <c r="D4475" s="141"/>
    </row>
    <row r="4476" spans="4:4">
      <c r="D4476" s="141"/>
    </row>
    <row r="4477" spans="4:4">
      <c r="D4477" s="141"/>
    </row>
    <row r="4478" spans="4:4">
      <c r="D4478" s="141"/>
    </row>
    <row r="4479" spans="4:4">
      <c r="D4479" s="141"/>
    </row>
    <row r="4480" spans="4:4">
      <c r="D4480" s="141"/>
    </row>
    <row r="4481" spans="4:4">
      <c r="D4481" s="141"/>
    </row>
    <row r="4482" spans="4:4">
      <c r="D4482" s="141"/>
    </row>
    <row r="4483" spans="4:4">
      <c r="D4483" s="141"/>
    </row>
    <row r="4484" spans="4:4">
      <c r="D4484" s="141"/>
    </row>
    <row r="4485" spans="4:4">
      <c r="D4485" s="141"/>
    </row>
    <row r="4486" spans="4:4">
      <c r="D4486" s="141"/>
    </row>
    <row r="4487" spans="4:4">
      <c r="D4487" s="141"/>
    </row>
    <row r="4488" spans="4:4">
      <c r="D4488" s="141"/>
    </row>
    <row r="4489" spans="4:4">
      <c r="D4489" s="141"/>
    </row>
    <row r="4490" spans="4:4">
      <c r="D4490" s="141"/>
    </row>
    <row r="4491" spans="4:4">
      <c r="D4491" s="141"/>
    </row>
    <row r="4492" spans="4:4">
      <c r="D4492" s="141"/>
    </row>
    <row r="4493" spans="4:4">
      <c r="D4493" s="141"/>
    </row>
    <row r="4494" spans="4:4">
      <c r="D4494" s="141"/>
    </row>
    <row r="4495" spans="4:4">
      <c r="D4495" s="141"/>
    </row>
    <row r="4496" spans="4:4">
      <c r="D4496" s="141"/>
    </row>
    <row r="4497" spans="4:4">
      <c r="D4497" s="141"/>
    </row>
    <row r="4498" spans="4:4">
      <c r="D4498" s="141"/>
    </row>
    <row r="4499" spans="4:4">
      <c r="D4499" s="141"/>
    </row>
    <row r="4500" spans="4:4">
      <c r="D4500" s="141"/>
    </row>
    <row r="4501" spans="4:4">
      <c r="D4501" s="141"/>
    </row>
    <row r="4502" spans="4:4">
      <c r="D4502" s="141"/>
    </row>
    <row r="4503" spans="4:4">
      <c r="D4503" s="141"/>
    </row>
    <row r="4504" spans="4:4">
      <c r="D4504" s="141"/>
    </row>
    <row r="4505" spans="4:4">
      <c r="D4505" s="141"/>
    </row>
    <row r="4506" spans="4:4">
      <c r="D4506" s="141"/>
    </row>
    <row r="4507" spans="4:4">
      <c r="D4507" s="141"/>
    </row>
    <row r="4508" spans="4:4">
      <c r="D4508" s="141"/>
    </row>
    <row r="4509" spans="4:4">
      <c r="D4509" s="141"/>
    </row>
    <row r="4510" spans="4:4">
      <c r="D4510" s="141"/>
    </row>
    <row r="4511" spans="4:4">
      <c r="D4511" s="141"/>
    </row>
    <row r="4512" spans="4:4">
      <c r="D4512" s="141"/>
    </row>
    <row r="4513" spans="4:4">
      <c r="D4513" s="141"/>
    </row>
    <row r="4514" spans="4:4">
      <c r="D4514" s="141"/>
    </row>
    <row r="4515" spans="4:4">
      <c r="D4515" s="141"/>
    </row>
    <row r="4516" spans="4:4">
      <c r="D4516" s="141"/>
    </row>
    <row r="4517" spans="4:4">
      <c r="D4517" s="141"/>
    </row>
    <row r="4518" spans="4:4">
      <c r="D4518" s="141"/>
    </row>
    <row r="4519" spans="4:4">
      <c r="D4519" s="141"/>
    </row>
    <row r="4520" spans="4:4">
      <c r="D4520" s="141"/>
    </row>
    <row r="4521" spans="4:4">
      <c r="D4521" s="141"/>
    </row>
    <row r="4522" spans="4:4">
      <c r="D4522" s="141"/>
    </row>
    <row r="4523" spans="4:4">
      <c r="D4523" s="141"/>
    </row>
    <row r="4524" spans="4:4">
      <c r="D4524" s="141"/>
    </row>
    <row r="4525" spans="4:4">
      <c r="D4525" s="141"/>
    </row>
    <row r="4526" spans="4:4">
      <c r="D4526" s="141"/>
    </row>
    <row r="4527" spans="4:4">
      <c r="D4527" s="141"/>
    </row>
    <row r="4528" spans="4:4">
      <c r="D4528" s="141"/>
    </row>
    <row r="4529" spans="4:4">
      <c r="D4529" s="141"/>
    </row>
    <row r="4530" spans="4:4">
      <c r="D4530" s="141"/>
    </row>
    <row r="4531" spans="4:4">
      <c r="D4531" s="141"/>
    </row>
    <row r="4532" spans="4:4">
      <c r="D4532" s="141"/>
    </row>
    <row r="4533" spans="4:4">
      <c r="D4533" s="141"/>
    </row>
    <row r="4534" spans="4:4">
      <c r="D4534" s="141"/>
    </row>
    <row r="4535" spans="4:4">
      <c r="D4535" s="141"/>
    </row>
    <row r="4536" spans="4:4">
      <c r="D4536" s="141"/>
    </row>
    <row r="4537" spans="4:4">
      <c r="D4537" s="141"/>
    </row>
    <row r="4538" spans="4:4">
      <c r="D4538" s="141"/>
    </row>
    <row r="4539" spans="4:4">
      <c r="D4539" s="141"/>
    </row>
    <row r="4540" spans="4:4">
      <c r="D4540" s="141"/>
    </row>
    <row r="4541" spans="4:4">
      <c r="D4541" s="141"/>
    </row>
    <row r="4542" spans="4:4">
      <c r="D4542" s="141"/>
    </row>
    <row r="4543" spans="4:4">
      <c r="D4543" s="141"/>
    </row>
    <row r="4544" spans="4:4">
      <c r="D4544" s="141"/>
    </row>
    <row r="4545" spans="4:4">
      <c r="D4545" s="141"/>
    </row>
    <row r="4546" spans="4:4">
      <c r="D4546" s="141"/>
    </row>
    <row r="4547" spans="4:4">
      <c r="D4547" s="141"/>
    </row>
    <row r="4548" spans="4:4">
      <c r="D4548" s="141"/>
    </row>
    <row r="4549" spans="4:4">
      <c r="D4549" s="141"/>
    </row>
    <row r="4550" spans="4:4">
      <c r="D4550" s="141"/>
    </row>
    <row r="4551" spans="4:4">
      <c r="D4551" s="141"/>
    </row>
    <row r="4552" spans="4:4">
      <c r="D4552" s="141"/>
    </row>
    <row r="4553" spans="4:4">
      <c r="D4553" s="141"/>
    </row>
    <row r="4554" spans="4:4">
      <c r="D4554" s="141"/>
    </row>
    <row r="4555" spans="4:4">
      <c r="D4555" s="141"/>
    </row>
    <row r="4556" spans="4:4">
      <c r="D4556" s="141"/>
    </row>
    <row r="4557" spans="4:4">
      <c r="D4557" s="141"/>
    </row>
    <row r="4558" spans="4:4">
      <c r="D4558" s="141"/>
    </row>
    <row r="4559" spans="4:4">
      <c r="D4559" s="141"/>
    </row>
    <row r="4560" spans="4:4">
      <c r="D4560" s="141"/>
    </row>
    <row r="4561" spans="4:4">
      <c r="D4561" s="141"/>
    </row>
    <row r="4562" spans="4:4">
      <c r="D4562" s="141"/>
    </row>
    <row r="4563" spans="4:4">
      <c r="D4563" s="141"/>
    </row>
    <row r="4564" spans="4:4">
      <c r="D4564" s="141"/>
    </row>
    <row r="4565" spans="4:4">
      <c r="D4565" s="141"/>
    </row>
    <row r="4566" spans="4:4">
      <c r="D4566" s="141"/>
    </row>
    <row r="4567" spans="4:4">
      <c r="D4567" s="141"/>
    </row>
    <row r="4568" spans="4:4">
      <c r="D4568" s="141"/>
    </row>
    <row r="4569" spans="4:4">
      <c r="D4569" s="141"/>
    </row>
    <row r="4570" spans="4:4">
      <c r="D4570" s="141"/>
    </row>
    <row r="4571" spans="4:4">
      <c r="D4571" s="141"/>
    </row>
    <row r="4572" spans="4:4">
      <c r="D4572" s="141"/>
    </row>
    <row r="4573" spans="4:4">
      <c r="D4573" s="141"/>
    </row>
    <row r="4574" spans="4:4">
      <c r="D4574" s="141"/>
    </row>
    <row r="4575" spans="4:4">
      <c r="D4575" s="141"/>
    </row>
    <row r="4576" spans="4:4">
      <c r="D4576" s="141"/>
    </row>
    <row r="4577" spans="4:4">
      <c r="D4577" s="141"/>
    </row>
    <row r="4578" spans="4:4">
      <c r="D4578" s="141"/>
    </row>
    <row r="4579" spans="4:4">
      <c r="D4579" s="141"/>
    </row>
    <row r="4580" spans="4:4">
      <c r="D4580" s="141"/>
    </row>
    <row r="4581" spans="4:4">
      <c r="D4581" s="141"/>
    </row>
    <row r="4582" spans="4:4">
      <c r="D4582" s="141"/>
    </row>
    <row r="4583" spans="4:4">
      <c r="D4583" s="141"/>
    </row>
    <row r="4584" spans="4:4">
      <c r="D4584" s="141"/>
    </row>
    <row r="4585" spans="4:4">
      <c r="D4585" s="141"/>
    </row>
    <row r="4586" spans="4:4">
      <c r="D4586" s="141"/>
    </row>
    <row r="4587" spans="4:4">
      <c r="D4587" s="141"/>
    </row>
    <row r="4588" spans="4:4">
      <c r="D4588" s="141"/>
    </row>
    <row r="4589" spans="4:4">
      <c r="D4589" s="141"/>
    </row>
    <row r="4590" spans="4:4">
      <c r="D4590" s="141"/>
    </row>
    <row r="4591" spans="4:4">
      <c r="D4591" s="141"/>
    </row>
    <row r="4592" spans="4:4">
      <c r="D4592" s="141"/>
    </row>
    <row r="4593" spans="4:4">
      <c r="D4593" s="141"/>
    </row>
    <row r="4594" spans="4:4">
      <c r="D4594" s="141"/>
    </row>
    <row r="4595" spans="4:4">
      <c r="D4595" s="141"/>
    </row>
    <row r="4596" spans="4:4">
      <c r="D4596" s="141"/>
    </row>
    <row r="4597" spans="4:4">
      <c r="D4597" s="141"/>
    </row>
    <row r="4598" spans="4:4">
      <c r="D4598" s="141"/>
    </row>
    <row r="4599" spans="4:4">
      <c r="D4599" s="141"/>
    </row>
    <row r="4600" spans="4:4">
      <c r="D4600" s="141"/>
    </row>
    <row r="4601" spans="4:4">
      <c r="D4601" s="141"/>
    </row>
    <row r="4602" spans="4:4">
      <c r="D4602" s="141"/>
    </row>
    <row r="4603" spans="4:4">
      <c r="D4603" s="141"/>
    </row>
    <row r="4604" spans="4:4">
      <c r="D4604" s="141"/>
    </row>
    <row r="4605" spans="4:4">
      <c r="D4605" s="141"/>
    </row>
    <row r="4606" spans="4:4">
      <c r="D4606" s="141"/>
    </row>
    <row r="4607" spans="4:4">
      <c r="D4607" s="141"/>
    </row>
    <row r="4608" spans="4:4">
      <c r="D4608" s="141"/>
    </row>
    <row r="4609" spans="4:4">
      <c r="D4609" s="141"/>
    </row>
    <row r="4610" spans="4:4">
      <c r="D4610" s="141"/>
    </row>
    <row r="4611" spans="4:4">
      <c r="D4611" s="141"/>
    </row>
    <row r="4612" spans="4:4">
      <c r="D4612" s="141"/>
    </row>
    <row r="4613" spans="4:4">
      <c r="D4613" s="141"/>
    </row>
    <row r="4614" spans="4:4">
      <c r="D4614" s="141"/>
    </row>
    <row r="4615" spans="4:4">
      <c r="D4615" s="141"/>
    </row>
    <row r="4616" spans="4:4">
      <c r="D4616" s="141"/>
    </row>
    <row r="4617" spans="4:4">
      <c r="D4617" s="141"/>
    </row>
    <row r="4618" spans="4:4">
      <c r="D4618" s="141"/>
    </row>
    <row r="4619" spans="4:4">
      <c r="D4619" s="141"/>
    </row>
    <row r="4620" spans="4:4">
      <c r="D4620" s="141"/>
    </row>
    <row r="4621" spans="4:4">
      <c r="D4621" s="141"/>
    </row>
    <row r="4622" spans="4:4">
      <c r="D4622" s="141"/>
    </row>
    <row r="4623" spans="4:4">
      <c r="D4623" s="141"/>
    </row>
    <row r="4624" spans="4:4">
      <c r="D4624" s="141"/>
    </row>
    <row r="4625" spans="4:4">
      <c r="D4625" s="141"/>
    </row>
    <row r="4626" spans="4:4">
      <c r="D4626" s="141"/>
    </row>
    <row r="4627" spans="4:4">
      <c r="D4627" s="141"/>
    </row>
    <row r="4628" spans="4:4">
      <c r="D4628" s="141"/>
    </row>
    <row r="4629" spans="4:4">
      <c r="D4629" s="141"/>
    </row>
    <row r="4630" spans="4:4">
      <c r="D4630" s="141"/>
    </row>
    <row r="4631" spans="4:4">
      <c r="D4631" s="141"/>
    </row>
    <row r="4632" spans="4:4">
      <c r="D4632" s="141"/>
    </row>
    <row r="4633" spans="4:4">
      <c r="D4633" s="141"/>
    </row>
    <row r="4634" spans="4:4">
      <c r="D4634" s="141"/>
    </row>
    <row r="4635" spans="4:4">
      <c r="D4635" s="141"/>
    </row>
    <row r="4636" spans="4:4">
      <c r="D4636" s="141"/>
    </row>
    <row r="4637" spans="4:4">
      <c r="D4637" s="141"/>
    </row>
    <row r="4638" spans="4:4">
      <c r="D4638" s="141"/>
    </row>
    <row r="4639" spans="4:4">
      <c r="D4639" s="141"/>
    </row>
    <row r="4640" spans="4:4">
      <c r="D4640" s="141"/>
    </row>
    <row r="4641" spans="4:4">
      <c r="D4641" s="141"/>
    </row>
    <row r="4642" spans="4:4">
      <c r="D4642" s="141"/>
    </row>
    <row r="4643" spans="4:4">
      <c r="D4643" s="141"/>
    </row>
    <row r="4644" spans="4:4">
      <c r="D4644" s="141"/>
    </row>
    <row r="4645" spans="4:4">
      <c r="D4645" s="141"/>
    </row>
    <row r="4646" spans="4:4">
      <c r="D4646" s="141"/>
    </row>
    <row r="4647" spans="4:4">
      <c r="D4647" s="141"/>
    </row>
    <row r="4648" spans="4:4">
      <c r="D4648" s="141"/>
    </row>
    <row r="4649" spans="4:4">
      <c r="D4649" s="141"/>
    </row>
    <row r="4650" spans="4:4">
      <c r="D4650" s="141"/>
    </row>
    <row r="4651" spans="4:4">
      <c r="D4651" s="141"/>
    </row>
    <row r="4652" spans="4:4">
      <c r="D4652" s="141"/>
    </row>
    <row r="4653" spans="4:4">
      <c r="D4653" s="141"/>
    </row>
    <row r="4654" spans="4:4">
      <c r="D4654" s="141"/>
    </row>
    <row r="4655" spans="4:4">
      <c r="D4655" s="141"/>
    </row>
    <row r="4656" spans="4:4">
      <c r="D4656" s="141"/>
    </row>
    <row r="4657" spans="4:4">
      <c r="D4657" s="141"/>
    </row>
    <row r="4658" spans="4:4">
      <c r="D4658" s="141"/>
    </row>
    <row r="4659" spans="4:4">
      <c r="D4659" s="141"/>
    </row>
    <row r="4660" spans="4:4">
      <c r="D4660" s="141"/>
    </row>
    <row r="4661" spans="4:4">
      <c r="D4661" s="141"/>
    </row>
    <row r="4662" spans="4:4">
      <c r="D4662" s="141"/>
    </row>
    <row r="4663" spans="4:4">
      <c r="D4663" s="141"/>
    </row>
    <row r="4664" spans="4:4">
      <c r="D4664" s="141"/>
    </row>
    <row r="4665" spans="4:4">
      <c r="D4665" s="141"/>
    </row>
    <row r="4666" spans="4:4">
      <c r="D4666" s="141"/>
    </row>
    <row r="4667" spans="4:4">
      <c r="D4667" s="141"/>
    </row>
    <row r="4668" spans="4:4">
      <c r="D4668" s="141"/>
    </row>
    <row r="4669" spans="4:4">
      <c r="D4669" s="141"/>
    </row>
    <row r="4670" spans="4:4">
      <c r="D4670" s="141"/>
    </row>
    <row r="4671" spans="4:4">
      <c r="D4671" s="141"/>
    </row>
    <row r="4672" spans="4:4">
      <c r="D4672" s="141"/>
    </row>
    <row r="4673" spans="4:4">
      <c r="D4673" s="141"/>
    </row>
    <row r="4674" spans="4:4">
      <c r="D4674" s="141"/>
    </row>
    <row r="4675" spans="4:4">
      <c r="D4675" s="141"/>
    </row>
    <row r="4676" spans="4:4">
      <c r="D4676" s="141"/>
    </row>
    <row r="4677" spans="4:4">
      <c r="D4677" s="141"/>
    </row>
    <row r="4678" spans="4:4">
      <c r="D4678" s="141"/>
    </row>
    <row r="4679" spans="4:4">
      <c r="D4679" s="141"/>
    </row>
    <row r="4680" spans="4:4">
      <c r="D4680" s="141"/>
    </row>
    <row r="4681" spans="4:4">
      <c r="D4681" s="141"/>
    </row>
    <row r="4682" spans="4:4">
      <c r="D4682" s="141"/>
    </row>
    <row r="4683" spans="4:4">
      <c r="D4683" s="141"/>
    </row>
    <row r="4684" spans="4:4">
      <c r="D4684" s="141"/>
    </row>
    <row r="4685" spans="4:4">
      <c r="D4685" s="141"/>
    </row>
    <row r="4686" spans="4:4">
      <c r="D4686" s="141"/>
    </row>
    <row r="4687" spans="4:4">
      <c r="D4687" s="141"/>
    </row>
    <row r="4688" spans="4:4">
      <c r="D4688" s="141"/>
    </row>
    <row r="4689" spans="4:4">
      <c r="D4689" s="141"/>
    </row>
    <row r="4690" spans="4:4">
      <c r="D4690" s="141"/>
    </row>
    <row r="4691" spans="4:4">
      <c r="D4691" s="141"/>
    </row>
    <row r="4692" spans="4:4">
      <c r="D4692" s="141"/>
    </row>
    <row r="4693" spans="4:4">
      <c r="D4693" s="141"/>
    </row>
    <row r="4694" spans="4:4">
      <c r="D4694" s="141"/>
    </row>
    <row r="4695" spans="4:4">
      <c r="D4695" s="141"/>
    </row>
    <row r="4696" spans="4:4">
      <c r="D4696" s="141"/>
    </row>
    <row r="4697" spans="4:4">
      <c r="D4697" s="141"/>
    </row>
    <row r="4698" spans="4:4">
      <c r="D4698" s="141"/>
    </row>
    <row r="4699" spans="4:4">
      <c r="D4699" s="141"/>
    </row>
    <row r="4700" spans="4:4">
      <c r="D4700" s="141"/>
    </row>
    <row r="4701" spans="4:4">
      <c r="D4701" s="141"/>
    </row>
    <row r="4702" spans="4:4">
      <c r="D4702" s="141"/>
    </row>
    <row r="4703" spans="4:4">
      <c r="D4703" s="141"/>
    </row>
    <row r="4704" spans="4:4">
      <c r="D4704" s="141"/>
    </row>
    <row r="4705" spans="4:4">
      <c r="D4705" s="141"/>
    </row>
    <row r="4706" spans="4:4">
      <c r="D4706" s="141"/>
    </row>
    <row r="4707" spans="4:4">
      <c r="D4707" s="141"/>
    </row>
    <row r="4708" spans="4:4">
      <c r="D4708" s="141"/>
    </row>
    <row r="4709" spans="4:4">
      <c r="D4709" s="141"/>
    </row>
    <row r="4710" spans="4:4">
      <c r="D4710" s="141"/>
    </row>
    <row r="4711" spans="4:4">
      <c r="D4711" s="141"/>
    </row>
    <row r="4712" spans="4:4">
      <c r="D4712" s="141"/>
    </row>
    <row r="4713" spans="4:4">
      <c r="D4713" s="141"/>
    </row>
    <row r="4714" spans="4:4">
      <c r="D4714" s="141"/>
    </row>
    <row r="4715" spans="4:4">
      <c r="D4715" s="141"/>
    </row>
    <row r="4716" spans="4:4">
      <c r="D4716" s="141"/>
    </row>
    <row r="4717" spans="4:4">
      <c r="D4717" s="141"/>
    </row>
    <row r="4718" spans="4:4">
      <c r="D4718" s="141"/>
    </row>
    <row r="4719" spans="4:4">
      <c r="D4719" s="141"/>
    </row>
    <row r="4720" spans="4:4">
      <c r="D4720" s="141"/>
    </row>
    <row r="4721" spans="4:4">
      <c r="D4721" s="141"/>
    </row>
    <row r="4722" spans="4:4">
      <c r="D4722" s="141"/>
    </row>
    <row r="4723" spans="4:4">
      <c r="D4723" s="141"/>
    </row>
    <row r="4724" spans="4:4">
      <c r="D4724" s="141"/>
    </row>
    <row r="4725" spans="4:4">
      <c r="D4725" s="141"/>
    </row>
    <row r="4726" spans="4:4">
      <c r="D4726" s="141"/>
    </row>
    <row r="4727" spans="4:4">
      <c r="D4727" s="141"/>
    </row>
    <row r="4728" spans="4:4">
      <c r="D4728" s="141"/>
    </row>
    <row r="4729" spans="4:4">
      <c r="D4729" s="141"/>
    </row>
    <row r="4730" spans="4:4">
      <c r="D4730" s="141"/>
    </row>
    <row r="4731" spans="4:4">
      <c r="D4731" s="141"/>
    </row>
    <row r="4732" spans="4:4">
      <c r="D4732" s="141"/>
    </row>
    <row r="4733" spans="4:4">
      <c r="D4733" s="141"/>
    </row>
    <row r="4734" spans="4:4">
      <c r="D4734" s="141"/>
    </row>
    <row r="4735" spans="4:4">
      <c r="D4735" s="141"/>
    </row>
    <row r="4736" spans="4:4">
      <c r="D4736" s="141"/>
    </row>
    <row r="4737" spans="4:4">
      <c r="D4737" s="141"/>
    </row>
    <row r="4738" spans="4:4">
      <c r="D4738" s="141"/>
    </row>
    <row r="4739" spans="4:4">
      <c r="D4739" s="141"/>
    </row>
    <row r="4740" spans="4:4">
      <c r="D4740" s="141"/>
    </row>
    <row r="4741" spans="4:4">
      <c r="D4741" s="141"/>
    </row>
    <row r="4742" spans="4:4">
      <c r="D4742" s="141"/>
    </row>
    <row r="4743" spans="4:4">
      <c r="D4743" s="141"/>
    </row>
    <row r="4744" spans="4:4">
      <c r="D4744" s="141"/>
    </row>
    <row r="4745" spans="4:4">
      <c r="D4745" s="141"/>
    </row>
    <row r="4746" spans="4:4">
      <c r="D4746" s="141"/>
    </row>
    <row r="4747" spans="4:4">
      <c r="D4747" s="141"/>
    </row>
    <row r="4748" spans="4:4">
      <c r="D4748" s="141"/>
    </row>
    <row r="4749" spans="4:4">
      <c r="D4749" s="141"/>
    </row>
    <row r="4750" spans="4:4">
      <c r="D4750" s="141"/>
    </row>
    <row r="4751" spans="4:4">
      <c r="D4751" s="141"/>
    </row>
    <row r="4752" spans="4:4">
      <c r="D4752" s="141"/>
    </row>
    <row r="4753" spans="4:4">
      <c r="D4753" s="141"/>
    </row>
    <row r="4754" spans="4:4">
      <c r="D4754" s="141"/>
    </row>
    <row r="4755" spans="4:4">
      <c r="D4755" s="141"/>
    </row>
    <row r="4756" spans="4:4">
      <c r="D4756" s="141"/>
    </row>
    <row r="4757" spans="4:4">
      <c r="D4757" s="141"/>
    </row>
    <row r="4758" spans="4:4">
      <c r="D4758" s="141"/>
    </row>
    <row r="4759" spans="4:4">
      <c r="D4759" s="141"/>
    </row>
    <row r="4760" spans="4:4">
      <c r="D4760" s="141"/>
    </row>
    <row r="4761" spans="4:4">
      <c r="D4761" s="141"/>
    </row>
    <row r="4762" spans="4:4">
      <c r="D4762" s="141"/>
    </row>
    <row r="4763" spans="4:4">
      <c r="D4763" s="141"/>
    </row>
    <row r="4764" spans="4:4">
      <c r="D4764" s="141"/>
    </row>
    <row r="4765" spans="4:4">
      <c r="D4765" s="141"/>
    </row>
    <row r="4766" spans="4:4">
      <c r="D4766" s="141"/>
    </row>
    <row r="4767" spans="4:4">
      <c r="D4767" s="141"/>
    </row>
    <row r="4768" spans="4:4">
      <c r="D4768" s="141"/>
    </row>
    <row r="4769" spans="4:4">
      <c r="D4769" s="141"/>
    </row>
    <row r="4770" spans="4:4">
      <c r="D4770" s="141"/>
    </row>
    <row r="4771" spans="4:4">
      <c r="D4771" s="141"/>
    </row>
    <row r="4772" spans="4:4">
      <c r="D4772" s="141"/>
    </row>
    <row r="4773" spans="4:4">
      <c r="D4773" s="141"/>
    </row>
    <row r="4774" spans="4:4">
      <c r="D4774" s="141"/>
    </row>
    <row r="4775" spans="4:4">
      <c r="D4775" s="141"/>
    </row>
    <row r="4776" spans="4:4">
      <c r="D4776" s="141"/>
    </row>
    <row r="4777" spans="4:4">
      <c r="D4777" s="141"/>
    </row>
    <row r="4778" spans="4:4">
      <c r="D4778" s="141"/>
    </row>
    <row r="4779" spans="4:4">
      <c r="D4779" s="141"/>
    </row>
    <row r="4780" spans="4:4">
      <c r="D4780" s="141"/>
    </row>
    <row r="4781" spans="4:4">
      <c r="D4781" s="141"/>
    </row>
    <row r="4782" spans="4:4">
      <c r="D4782" s="141"/>
    </row>
    <row r="4783" spans="4:4">
      <c r="D4783" s="141"/>
    </row>
    <row r="4784" spans="4:4">
      <c r="D4784" s="141"/>
    </row>
    <row r="4785" spans="4:4">
      <c r="D4785" s="141"/>
    </row>
    <row r="4786" spans="4:4">
      <c r="D4786" s="141"/>
    </row>
    <row r="4787" spans="4:4">
      <c r="D4787" s="141"/>
    </row>
    <row r="4788" spans="4:4">
      <c r="D4788" s="141"/>
    </row>
    <row r="4789" spans="4:4">
      <c r="D4789" s="141"/>
    </row>
    <row r="4790" spans="4:4">
      <c r="D4790" s="141"/>
    </row>
    <row r="4791" spans="4:4">
      <c r="D4791" s="141"/>
    </row>
    <row r="4792" spans="4:4">
      <c r="D4792" s="141"/>
    </row>
    <row r="4793" spans="4:4">
      <c r="D4793" s="141"/>
    </row>
    <row r="4794" spans="4:4">
      <c r="D4794" s="141"/>
    </row>
    <row r="4795" spans="4:4">
      <c r="D4795" s="141"/>
    </row>
    <row r="4796" spans="4:4">
      <c r="D4796" s="141"/>
    </row>
    <row r="4797" spans="4:4">
      <c r="D4797" s="141"/>
    </row>
    <row r="4798" spans="4:4">
      <c r="D4798" s="141"/>
    </row>
    <row r="4799" spans="4:4">
      <c r="D4799" s="141"/>
    </row>
    <row r="4800" spans="4:4">
      <c r="D4800" s="141"/>
    </row>
    <row r="4801" spans="4:4">
      <c r="D4801" s="141"/>
    </row>
    <row r="4802" spans="4:4">
      <c r="D4802" s="141"/>
    </row>
    <row r="4803" spans="4:4">
      <c r="D4803" s="141"/>
    </row>
    <row r="4804" spans="4:4">
      <c r="D4804" s="141"/>
    </row>
    <row r="4805" spans="4:4">
      <c r="D4805" s="141"/>
    </row>
    <row r="4806" spans="4:4">
      <c r="D4806" s="141"/>
    </row>
    <row r="4807" spans="4:4">
      <c r="D4807" s="141"/>
    </row>
    <row r="4808" spans="4:4">
      <c r="D4808" s="141"/>
    </row>
    <row r="4809" spans="4:4">
      <c r="D4809" s="141"/>
    </row>
    <row r="4810" spans="4:4">
      <c r="D4810" s="141"/>
    </row>
    <row r="4811" spans="4:4">
      <c r="D4811" s="141"/>
    </row>
    <row r="4812" spans="4:4">
      <c r="D4812" s="141"/>
    </row>
    <row r="4813" spans="4:4">
      <c r="D4813" s="141"/>
    </row>
    <row r="4814" spans="4:4">
      <c r="D4814" s="141"/>
    </row>
    <row r="4815" spans="4:4">
      <c r="D4815" s="141"/>
    </row>
    <row r="4816" spans="4:4">
      <c r="D4816" s="141"/>
    </row>
    <row r="4817" spans="4:4">
      <c r="D4817" s="141"/>
    </row>
    <row r="4818" spans="4:4">
      <c r="D4818" s="141"/>
    </row>
    <row r="4819" spans="4:4">
      <c r="D4819" s="141"/>
    </row>
    <row r="4820" spans="4:4">
      <c r="D4820" s="141"/>
    </row>
    <row r="4821" spans="4:4">
      <c r="D4821" s="141"/>
    </row>
    <row r="4822" spans="4:4">
      <c r="D4822" s="141"/>
    </row>
    <row r="4823" spans="4:4">
      <c r="D4823" s="141"/>
    </row>
    <row r="4824" spans="4:4">
      <c r="D4824" s="141"/>
    </row>
    <row r="4825" spans="4:4">
      <c r="D4825" s="141"/>
    </row>
    <row r="4826" spans="4:4">
      <c r="D4826" s="141"/>
    </row>
    <row r="4827" spans="4:4">
      <c r="D4827" s="141"/>
    </row>
    <row r="4828" spans="4:4">
      <c r="D4828" s="141"/>
    </row>
    <row r="4829" spans="4:4">
      <c r="D4829" s="141"/>
    </row>
    <row r="4830" spans="4:4">
      <c r="D4830" s="141"/>
    </row>
    <row r="4831" spans="4:4">
      <c r="D4831" s="141"/>
    </row>
    <row r="4832" spans="4:4">
      <c r="D4832" s="141"/>
    </row>
    <row r="4833" spans="4:4">
      <c r="D4833" s="141"/>
    </row>
    <row r="4834" spans="4:4">
      <c r="D4834" s="141"/>
    </row>
    <row r="4835" spans="4:4">
      <c r="D4835" s="141"/>
    </row>
    <row r="4836" spans="4:4">
      <c r="D4836" s="141"/>
    </row>
    <row r="4837" spans="4:4">
      <c r="D4837" s="141"/>
    </row>
    <row r="4838" spans="4:4">
      <c r="D4838" s="141"/>
    </row>
    <row r="4839" spans="4:4">
      <c r="D4839" s="141"/>
    </row>
    <row r="4840" spans="4:4">
      <c r="D4840" s="141"/>
    </row>
    <row r="4841" spans="4:4">
      <c r="D4841" s="141"/>
    </row>
    <row r="4842" spans="4:4">
      <c r="D4842" s="141"/>
    </row>
    <row r="4843" spans="4:4">
      <c r="D4843" s="141"/>
    </row>
    <row r="4844" spans="4:4">
      <c r="D4844" s="141"/>
    </row>
    <row r="4845" spans="4:4">
      <c r="D4845" s="141"/>
    </row>
    <row r="4846" spans="4:4">
      <c r="D4846" s="141"/>
    </row>
    <row r="4847" spans="4:4">
      <c r="D4847" s="141"/>
    </row>
    <row r="4848" spans="4:4">
      <c r="D4848" s="141"/>
    </row>
    <row r="4849" spans="4:4">
      <c r="D4849" s="141"/>
    </row>
    <row r="4850" spans="4:4">
      <c r="D4850" s="141"/>
    </row>
    <row r="4851" spans="4:4">
      <c r="D4851" s="141"/>
    </row>
    <row r="4852" spans="4:4">
      <c r="D4852" s="141"/>
    </row>
    <row r="4853" spans="4:4">
      <c r="D4853" s="141"/>
    </row>
    <row r="4854" spans="4:4">
      <c r="D4854" s="141"/>
    </row>
    <row r="4855" spans="4:4">
      <c r="D4855" s="141"/>
    </row>
    <row r="4856" spans="4:4">
      <c r="D4856" s="141"/>
    </row>
    <row r="4857" spans="4:4">
      <c r="D4857" s="141"/>
    </row>
    <row r="4858" spans="4:4">
      <c r="D4858" s="141"/>
    </row>
    <row r="4859" spans="4:4">
      <c r="D4859" s="141"/>
    </row>
    <row r="4860" spans="4:4">
      <c r="D4860" s="141"/>
    </row>
    <row r="4861" spans="4:4">
      <c r="D4861" s="141"/>
    </row>
    <row r="4862" spans="4:4">
      <c r="D4862" s="141"/>
    </row>
    <row r="4863" spans="4:4">
      <c r="D4863" s="141"/>
    </row>
    <row r="4864" spans="4:4">
      <c r="D4864" s="141"/>
    </row>
    <row r="4865" spans="4:4">
      <c r="D4865" s="141"/>
    </row>
    <row r="4866" spans="4:4">
      <c r="D4866" s="141"/>
    </row>
    <row r="4867" spans="4:4">
      <c r="D4867" s="141"/>
    </row>
    <row r="4868" spans="4:4">
      <c r="D4868" s="141"/>
    </row>
    <row r="4869" spans="4:4">
      <c r="D4869" s="141"/>
    </row>
    <row r="4870" spans="4:4">
      <c r="D4870" s="141"/>
    </row>
    <row r="4871" spans="4:4">
      <c r="D4871" s="141"/>
    </row>
    <row r="4872" spans="4:4">
      <c r="D4872" s="141"/>
    </row>
    <row r="4873" spans="4:4">
      <c r="D4873" s="141"/>
    </row>
    <row r="4874" spans="4:4">
      <c r="D4874" s="141"/>
    </row>
    <row r="4875" spans="4:4">
      <c r="D4875" s="141"/>
    </row>
    <row r="4876" spans="4:4">
      <c r="D4876" s="141"/>
    </row>
    <row r="4877" spans="4:4">
      <c r="D4877" s="141"/>
    </row>
    <row r="4878" spans="4:4">
      <c r="D4878" s="141"/>
    </row>
    <row r="4879" spans="4:4">
      <c r="D4879" s="141"/>
    </row>
    <row r="4880" spans="4:4">
      <c r="D4880" s="141"/>
    </row>
    <row r="4881" spans="4:4">
      <c r="D4881" s="141"/>
    </row>
    <row r="4882" spans="4:4">
      <c r="D4882" s="141"/>
    </row>
    <row r="4883" spans="4:4">
      <c r="D4883" s="141"/>
    </row>
    <row r="4884" spans="4:4">
      <c r="D4884" s="141"/>
    </row>
    <row r="4885" spans="4:4">
      <c r="D4885" s="141"/>
    </row>
    <row r="4886" spans="4:4">
      <c r="D4886" s="141"/>
    </row>
    <row r="4887" spans="4:4">
      <c r="D4887" s="141"/>
    </row>
    <row r="4888" spans="4:4">
      <c r="D4888" s="141"/>
    </row>
    <row r="4889" spans="4:4">
      <c r="D4889" s="141"/>
    </row>
    <row r="4890" spans="4:4">
      <c r="D4890" s="141"/>
    </row>
    <row r="4891" spans="4:4">
      <c r="D4891" s="141"/>
    </row>
    <row r="4892" spans="4:4">
      <c r="D4892" s="141"/>
    </row>
    <row r="4893" spans="4:4">
      <c r="D4893" s="141"/>
    </row>
    <row r="4894" spans="4:4">
      <c r="D4894" s="141"/>
    </row>
    <row r="4895" spans="4:4">
      <c r="D4895" s="141"/>
    </row>
    <row r="4896" spans="4:4">
      <c r="D4896" s="141"/>
    </row>
    <row r="4897" spans="4:4">
      <c r="D4897" s="141"/>
    </row>
    <row r="4898" spans="4:4">
      <c r="D4898" s="141"/>
    </row>
    <row r="4899" spans="4:4">
      <c r="D4899" s="141"/>
    </row>
    <row r="4900" spans="4:4">
      <c r="D4900" s="141"/>
    </row>
    <row r="4901" spans="4:4">
      <c r="D4901" s="141"/>
    </row>
    <row r="4902" spans="4:4">
      <c r="D4902" s="141"/>
    </row>
    <row r="4903" spans="4:4">
      <c r="D4903" s="141"/>
    </row>
    <row r="4904" spans="4:4">
      <c r="D4904" s="141"/>
    </row>
    <row r="4905" spans="4:4">
      <c r="D4905" s="141"/>
    </row>
    <row r="4906" spans="4:4">
      <c r="D4906" s="141"/>
    </row>
    <row r="4907" spans="4:4">
      <c r="D4907" s="141"/>
    </row>
    <row r="4908" spans="4:4">
      <c r="D4908" s="141"/>
    </row>
    <row r="4909" spans="4:4">
      <c r="D4909" s="141"/>
    </row>
    <row r="4910" spans="4:4">
      <c r="D4910" s="141"/>
    </row>
    <row r="4911" spans="4:4">
      <c r="D4911" s="141"/>
    </row>
    <row r="4912" spans="4:4">
      <c r="D4912" s="141"/>
    </row>
    <row r="4913" spans="4:4">
      <c r="D4913" s="141"/>
    </row>
    <row r="4914" spans="4:4">
      <c r="D4914" s="141"/>
    </row>
    <row r="4915" spans="4:4">
      <c r="D4915" s="141"/>
    </row>
    <row r="4916" spans="4:4">
      <c r="D4916" s="141"/>
    </row>
    <row r="4917" spans="4:4">
      <c r="D4917" s="141"/>
    </row>
    <row r="4918" spans="4:4">
      <c r="D4918" s="141"/>
    </row>
    <row r="4919" spans="4:4">
      <c r="D4919" s="141"/>
    </row>
    <row r="4920" spans="4:4">
      <c r="D4920" s="141"/>
    </row>
    <row r="4921" spans="4:4">
      <c r="D4921" s="141"/>
    </row>
    <row r="4922" spans="4:4">
      <c r="D4922" s="141"/>
    </row>
    <row r="4923" spans="4:4">
      <c r="D4923" s="141"/>
    </row>
    <row r="4924" spans="4:4">
      <c r="D4924" s="141"/>
    </row>
    <row r="4925" spans="4:4">
      <c r="D4925" s="141"/>
    </row>
    <row r="4926" spans="4:4">
      <c r="D4926" s="141"/>
    </row>
    <row r="4927" spans="4:4">
      <c r="D4927" s="141"/>
    </row>
    <row r="4928" spans="4:4">
      <c r="D4928" s="141"/>
    </row>
    <row r="4929" spans="4:4">
      <c r="D4929" s="141"/>
    </row>
    <row r="4930" spans="4:4">
      <c r="D4930" s="141"/>
    </row>
    <row r="4931" spans="4:4">
      <c r="D4931" s="141"/>
    </row>
    <row r="4932" spans="4:4">
      <c r="D4932" s="141"/>
    </row>
    <row r="4933" spans="4:4">
      <c r="D4933" s="141"/>
    </row>
    <row r="4934" spans="4:4">
      <c r="D4934" s="141"/>
    </row>
    <row r="4935" spans="4:4">
      <c r="D4935" s="141"/>
    </row>
    <row r="4936" spans="4:4">
      <c r="D4936" s="141"/>
    </row>
    <row r="4937" spans="4:4">
      <c r="D4937" s="141"/>
    </row>
    <row r="4938" spans="4:4">
      <c r="D4938" s="141"/>
    </row>
    <row r="4939" spans="4:4">
      <c r="D4939" s="141"/>
    </row>
    <row r="4940" spans="4:4">
      <c r="D4940" s="141"/>
    </row>
    <row r="4941" spans="4:4">
      <c r="D4941" s="141"/>
    </row>
    <row r="4942" spans="4:4">
      <c r="D4942" s="141"/>
    </row>
    <row r="4943" spans="4:4">
      <c r="D4943" s="141"/>
    </row>
    <row r="4944" spans="4:4">
      <c r="D4944" s="141"/>
    </row>
    <row r="4945" spans="4:4">
      <c r="D4945" s="141"/>
    </row>
    <row r="4946" spans="4:4">
      <c r="D4946" s="141"/>
    </row>
    <row r="4947" spans="4:4">
      <c r="D4947" s="141"/>
    </row>
    <row r="4948" spans="4:4">
      <c r="D4948" s="141"/>
    </row>
    <row r="4949" spans="4:4">
      <c r="D4949" s="141"/>
    </row>
    <row r="4950" spans="4:4">
      <c r="D4950" s="141"/>
    </row>
    <row r="4951" spans="4:4">
      <c r="D4951" s="141"/>
    </row>
    <row r="4952" spans="4:4">
      <c r="D4952" s="141"/>
    </row>
    <row r="4953" spans="4:4">
      <c r="D4953" s="141"/>
    </row>
    <row r="4954" spans="4:4">
      <c r="D4954" s="141"/>
    </row>
    <row r="4955" spans="4:4">
      <c r="D4955" s="141"/>
    </row>
    <row r="4956" spans="4:4">
      <c r="D4956" s="141"/>
    </row>
    <row r="4957" spans="4:4">
      <c r="D4957" s="141"/>
    </row>
    <row r="4958" spans="4:4">
      <c r="D4958" s="141"/>
    </row>
    <row r="4959" spans="4:4">
      <c r="D4959" s="141"/>
    </row>
    <row r="4960" spans="4:4">
      <c r="D4960" s="141"/>
    </row>
    <row r="4961" spans="4:4">
      <c r="D4961" s="141"/>
    </row>
    <row r="4962" spans="4:4">
      <c r="D4962" s="141"/>
    </row>
    <row r="4963" spans="4:4">
      <c r="D4963" s="141"/>
    </row>
    <row r="4964" spans="4:4">
      <c r="D4964" s="141"/>
    </row>
    <row r="4965" spans="4:4">
      <c r="D4965" s="141"/>
    </row>
    <row r="4966" spans="4:4">
      <c r="D4966" s="141"/>
    </row>
    <row r="4967" spans="4:4">
      <c r="D4967" s="141"/>
    </row>
    <row r="4968" spans="4:4">
      <c r="D4968" s="141"/>
    </row>
    <row r="4969" spans="4:4">
      <c r="D4969" s="141"/>
    </row>
    <row r="4970" spans="4:4">
      <c r="D4970" s="141"/>
    </row>
    <row r="4971" spans="4:4">
      <c r="D4971" s="141"/>
    </row>
    <row r="4972" spans="4:4">
      <c r="D4972" s="141"/>
    </row>
    <row r="4973" spans="4:4">
      <c r="D4973" s="141"/>
    </row>
    <row r="4974" spans="4:4">
      <c r="D4974" s="141"/>
    </row>
    <row r="4975" spans="4:4">
      <c r="D4975" s="141"/>
    </row>
    <row r="4976" spans="4:4">
      <c r="D4976" s="141"/>
    </row>
    <row r="4977" spans="4:4">
      <c r="D4977" s="141"/>
    </row>
    <row r="4978" spans="4:4">
      <c r="D4978" s="141"/>
    </row>
    <row r="4979" spans="4:4">
      <c r="D4979" s="141"/>
    </row>
    <row r="4980" spans="4:4">
      <c r="D4980" s="141"/>
    </row>
    <row r="4981" spans="4:4">
      <c r="D4981" s="141"/>
    </row>
    <row r="4982" spans="4:4">
      <c r="D4982" s="141"/>
    </row>
    <row r="4983" spans="4:4">
      <c r="D4983" s="141"/>
    </row>
    <row r="4984" spans="4:4">
      <c r="D4984" s="141"/>
    </row>
    <row r="4985" spans="4:4">
      <c r="D4985" s="141"/>
    </row>
    <row r="4986" spans="4:4">
      <c r="D4986" s="141"/>
    </row>
    <row r="4987" spans="4:4">
      <c r="D4987" s="141"/>
    </row>
    <row r="4988" spans="4:4">
      <c r="D4988" s="141"/>
    </row>
    <row r="4989" spans="4:4">
      <c r="D4989" s="141"/>
    </row>
    <row r="4990" spans="4:4">
      <c r="D4990" s="141"/>
    </row>
    <row r="4991" spans="4:4">
      <c r="D4991" s="141"/>
    </row>
    <row r="4992" spans="4:4">
      <c r="D4992" s="141"/>
    </row>
    <row r="4993" spans="4:4">
      <c r="D4993" s="141"/>
    </row>
    <row r="4994" spans="4:4">
      <c r="D4994" s="141"/>
    </row>
    <row r="4995" spans="4:4">
      <c r="D4995" s="141"/>
    </row>
    <row r="4996" spans="4:4">
      <c r="D4996" s="141"/>
    </row>
    <row r="4997" spans="4:4">
      <c r="D4997" s="141"/>
    </row>
    <row r="4998" spans="4:4">
      <c r="D4998" s="141"/>
    </row>
    <row r="4999" spans="4:4">
      <c r="D4999" s="141"/>
    </row>
    <row r="5000" spans="4:4">
      <c r="D5000" s="141"/>
    </row>
  </sheetData>
  <sheetProtection password="EF64" sheet="1"/>
  <mergeCells count="65">
    <mergeCell ref="A1:G1"/>
    <mergeCell ref="C2:G2"/>
    <mergeCell ref="C3:G3"/>
    <mergeCell ref="C4:G4"/>
    <mergeCell ref="A150:B150"/>
    <mergeCell ref="C10:G10"/>
    <mergeCell ref="C14:G14"/>
    <mergeCell ref="C16:G16"/>
    <mergeCell ref="C17:G17"/>
    <mergeCell ref="C18:G18"/>
    <mergeCell ref="C46:G46"/>
    <mergeCell ref="C20:G20"/>
    <mergeCell ref="C22:G22"/>
    <mergeCell ref="C24:G24"/>
    <mergeCell ref="C26:G26"/>
    <mergeCell ref="C28:G28"/>
    <mergeCell ref="C31:G31"/>
    <mergeCell ref="C35:G35"/>
    <mergeCell ref="C38:G38"/>
    <mergeCell ref="C40:G40"/>
    <mergeCell ref="C42:G42"/>
    <mergeCell ref="C44:G44"/>
    <mergeCell ref="C79:G79"/>
    <mergeCell ref="C48:G48"/>
    <mergeCell ref="C50:G50"/>
    <mergeCell ref="C55:G55"/>
    <mergeCell ref="C60:G60"/>
    <mergeCell ref="C63:G63"/>
    <mergeCell ref="C65:G65"/>
    <mergeCell ref="C67:G67"/>
    <mergeCell ref="C71:G71"/>
    <mergeCell ref="C73:G73"/>
    <mergeCell ref="C75:G75"/>
    <mergeCell ref="C77:G77"/>
    <mergeCell ref="C106:G106"/>
    <mergeCell ref="C81:G81"/>
    <mergeCell ref="C83:G83"/>
    <mergeCell ref="C87:G87"/>
    <mergeCell ref="C90:G90"/>
    <mergeCell ref="C93:G93"/>
    <mergeCell ref="C95:G95"/>
    <mergeCell ref="C97:G97"/>
    <mergeCell ref="C98:G98"/>
    <mergeCell ref="C100:G100"/>
    <mergeCell ref="C101:G101"/>
    <mergeCell ref="C104:G104"/>
    <mergeCell ref="C132:G132"/>
    <mergeCell ref="C107:G107"/>
    <mergeCell ref="C109:G109"/>
    <mergeCell ref="C110:G110"/>
    <mergeCell ref="C113:G113"/>
    <mergeCell ref="C116:G116"/>
    <mergeCell ref="C119:G119"/>
    <mergeCell ref="C121:G121"/>
    <mergeCell ref="C123:G123"/>
    <mergeCell ref="C125:G125"/>
    <mergeCell ref="C127:G127"/>
    <mergeCell ref="C129:G129"/>
    <mergeCell ref="C147:G147"/>
    <mergeCell ref="C133:G133"/>
    <mergeCell ref="C136:G136"/>
    <mergeCell ref="C140:G140"/>
    <mergeCell ref="C143:G143"/>
    <mergeCell ref="C144:G144"/>
    <mergeCell ref="C146:G146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89" customWidth="1"/>
    <col min="3" max="3" width="63.28515625" style="8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1" t="s">
        <v>218</v>
      </c>
      <c r="B1" s="241"/>
      <c r="C1" s="241"/>
      <c r="D1" s="241"/>
      <c r="E1" s="241"/>
      <c r="F1" s="241"/>
      <c r="G1" s="241"/>
      <c r="AG1" t="s">
        <v>103</v>
      </c>
    </row>
    <row r="2" spans="1:60" ht="24.95" customHeight="1">
      <c r="A2" s="142" t="s">
        <v>7</v>
      </c>
      <c r="B2" s="77" t="s">
        <v>43</v>
      </c>
      <c r="C2" s="242" t="s">
        <v>44</v>
      </c>
      <c r="D2" s="243"/>
      <c r="E2" s="243"/>
      <c r="F2" s="243"/>
      <c r="G2" s="244"/>
      <c r="AG2" t="s">
        <v>104</v>
      </c>
    </row>
    <row r="3" spans="1:60" ht="24.95" customHeight="1">
      <c r="A3" s="142" t="s">
        <v>8</v>
      </c>
      <c r="B3" s="77" t="s">
        <v>53</v>
      </c>
      <c r="C3" s="242" t="s">
        <v>54</v>
      </c>
      <c r="D3" s="243"/>
      <c r="E3" s="243"/>
      <c r="F3" s="243"/>
      <c r="G3" s="244"/>
      <c r="AC3" s="89" t="s">
        <v>219</v>
      </c>
      <c r="AG3" t="s">
        <v>106</v>
      </c>
    </row>
    <row r="4" spans="1:60" ht="24.95" customHeight="1">
      <c r="A4" s="143" t="s">
        <v>9</v>
      </c>
      <c r="B4" s="144" t="s">
        <v>51</v>
      </c>
      <c r="C4" s="245" t="s">
        <v>56</v>
      </c>
      <c r="D4" s="246"/>
      <c r="E4" s="246"/>
      <c r="F4" s="246"/>
      <c r="G4" s="247"/>
      <c r="AG4" t="s">
        <v>107</v>
      </c>
    </row>
    <row r="5" spans="1:60">
      <c r="D5" s="141"/>
    </row>
    <row r="6" spans="1:60" ht="38.25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29</v>
      </c>
      <c r="H6" s="149" t="s">
        <v>30</v>
      </c>
      <c r="I6" s="149" t="s">
        <v>114</v>
      </c>
      <c r="J6" s="149" t="s">
        <v>31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</row>
    <row r="7" spans="1:60" hidden="1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>
      <c r="A8" s="161" t="s">
        <v>128</v>
      </c>
      <c r="B8" s="162" t="s">
        <v>63</v>
      </c>
      <c r="C8" s="176" t="s">
        <v>64</v>
      </c>
      <c r="D8" s="163"/>
      <c r="E8" s="164"/>
      <c r="F8" s="165"/>
      <c r="G8" s="165">
        <f>SUMIF(AG9:AG42,"&lt;&gt;NOR",G9:G42)</f>
        <v>0</v>
      </c>
      <c r="H8" s="165"/>
      <c r="I8" s="165">
        <f>SUM(I9:I42)</f>
        <v>0</v>
      </c>
      <c r="J8" s="165"/>
      <c r="K8" s="165">
        <f>SUM(K9:K42)</f>
        <v>0</v>
      </c>
      <c r="L8" s="165"/>
      <c r="M8" s="165">
        <f>SUM(M9:M42)</f>
        <v>0</v>
      </c>
      <c r="N8" s="165"/>
      <c r="O8" s="165">
        <f>SUM(O9:O42)</f>
        <v>7.49</v>
      </c>
      <c r="P8" s="165"/>
      <c r="Q8" s="165">
        <f>SUM(Q9:Q42)</f>
        <v>0</v>
      </c>
      <c r="R8" s="165"/>
      <c r="S8" s="165"/>
      <c r="T8" s="166"/>
      <c r="U8" s="160"/>
      <c r="V8" s="160">
        <f>SUM(V9:V42)</f>
        <v>11.04</v>
      </c>
      <c r="W8" s="160"/>
      <c r="AG8" t="s">
        <v>129</v>
      </c>
    </row>
    <row r="9" spans="1:60" ht="22.5" outlineLevel="1">
      <c r="A9" s="167">
        <v>1</v>
      </c>
      <c r="B9" s="168" t="s">
        <v>1367</v>
      </c>
      <c r="C9" s="177" t="s">
        <v>1368</v>
      </c>
      <c r="D9" s="169" t="s">
        <v>258</v>
      </c>
      <c r="E9" s="170">
        <v>4.88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 t="s">
        <v>223</v>
      </c>
      <c r="S9" s="172" t="s">
        <v>133</v>
      </c>
      <c r="T9" s="173" t="s">
        <v>133</v>
      </c>
      <c r="U9" s="159">
        <v>0.36799999999999999</v>
      </c>
      <c r="V9" s="159">
        <f>ROUND(E9*U9,2)</f>
        <v>1.8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224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57"/>
      <c r="B10" s="158"/>
      <c r="C10" s="248" t="s">
        <v>1369</v>
      </c>
      <c r="D10" s="249"/>
      <c r="E10" s="249"/>
      <c r="F10" s="249"/>
      <c r="G10" s="24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226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>
      <c r="A11" s="157"/>
      <c r="B11" s="158"/>
      <c r="C11" s="183" t="s">
        <v>1431</v>
      </c>
      <c r="D11" s="181"/>
      <c r="E11" s="182">
        <v>0.48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228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57"/>
      <c r="B12" s="158"/>
      <c r="C12" s="183" t="s">
        <v>1432</v>
      </c>
      <c r="D12" s="181"/>
      <c r="E12" s="182">
        <v>4.2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228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>
      <c r="A13" s="157"/>
      <c r="B13" s="158"/>
      <c r="C13" s="183" t="s">
        <v>1433</v>
      </c>
      <c r="D13" s="181"/>
      <c r="E13" s="182">
        <v>0.2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228</v>
      </c>
      <c r="AH13" s="150">
        <v>0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>
      <c r="A14" s="157"/>
      <c r="B14" s="158"/>
      <c r="C14" s="235"/>
      <c r="D14" s="236"/>
      <c r="E14" s="236"/>
      <c r="F14" s="236"/>
      <c r="G14" s="236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138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2.5" outlineLevel="1">
      <c r="A15" s="167">
        <v>2</v>
      </c>
      <c r="B15" s="168" t="s">
        <v>390</v>
      </c>
      <c r="C15" s="177" t="s">
        <v>391</v>
      </c>
      <c r="D15" s="169" t="s">
        <v>258</v>
      </c>
      <c r="E15" s="170">
        <v>0.48</v>
      </c>
      <c r="F15" s="171"/>
      <c r="G15" s="172">
        <f>ROUND(E15*F15,2)</f>
        <v>0</v>
      </c>
      <c r="H15" s="171"/>
      <c r="I15" s="172">
        <f>ROUND(E15*H15,2)</f>
        <v>0</v>
      </c>
      <c r="J15" s="171"/>
      <c r="K15" s="172">
        <f>ROUND(E15*J15,2)</f>
        <v>0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 t="s">
        <v>223</v>
      </c>
      <c r="S15" s="172" t="s">
        <v>133</v>
      </c>
      <c r="T15" s="173" t="s">
        <v>133</v>
      </c>
      <c r="U15" s="159">
        <v>1.0999999999999999E-2</v>
      </c>
      <c r="V15" s="159">
        <f>ROUND(E15*U15,2)</f>
        <v>0.01</v>
      </c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224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>
      <c r="A16" s="157"/>
      <c r="B16" s="158"/>
      <c r="C16" s="248" t="s">
        <v>392</v>
      </c>
      <c r="D16" s="249"/>
      <c r="E16" s="249"/>
      <c r="F16" s="249"/>
      <c r="G16" s="24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226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>
      <c r="A17" s="157"/>
      <c r="B17" s="158"/>
      <c r="C17" s="239" t="s">
        <v>396</v>
      </c>
      <c r="D17" s="240"/>
      <c r="E17" s="240"/>
      <c r="F17" s="240"/>
      <c r="G17" s="240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136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>
      <c r="A18" s="157"/>
      <c r="B18" s="158"/>
      <c r="C18" s="183" t="s">
        <v>1431</v>
      </c>
      <c r="D18" s="181"/>
      <c r="E18" s="182">
        <v>0.48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228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>
      <c r="A19" s="157"/>
      <c r="B19" s="158"/>
      <c r="C19" s="235"/>
      <c r="D19" s="236"/>
      <c r="E19" s="236"/>
      <c r="F19" s="236"/>
      <c r="G19" s="236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138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33.75" outlineLevel="1">
      <c r="A20" s="167">
        <v>3</v>
      </c>
      <c r="B20" s="168" t="s">
        <v>404</v>
      </c>
      <c r="C20" s="177" t="s">
        <v>405</v>
      </c>
      <c r="D20" s="169" t="s">
        <v>258</v>
      </c>
      <c r="E20" s="170">
        <v>7.2</v>
      </c>
      <c r="F20" s="171"/>
      <c r="G20" s="172">
        <f>ROUND(E20*F20,2)</f>
        <v>0</v>
      </c>
      <c r="H20" s="171"/>
      <c r="I20" s="172">
        <f>ROUND(E20*H20,2)</f>
        <v>0</v>
      </c>
      <c r="J20" s="171"/>
      <c r="K20" s="172">
        <f>ROUND(E20*J20,2)</f>
        <v>0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 t="s">
        <v>223</v>
      </c>
      <c r="S20" s="172" t="s">
        <v>133</v>
      </c>
      <c r="T20" s="173" t="s">
        <v>133</v>
      </c>
      <c r="U20" s="159">
        <v>0</v>
      </c>
      <c r="V20" s="159">
        <f>ROUND(E20*U20,2)</f>
        <v>0</v>
      </c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224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>
      <c r="A21" s="157"/>
      <c r="B21" s="158"/>
      <c r="C21" s="248" t="s">
        <v>392</v>
      </c>
      <c r="D21" s="249"/>
      <c r="E21" s="249"/>
      <c r="F21" s="249"/>
      <c r="G21" s="24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226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>
      <c r="A22" s="157"/>
      <c r="B22" s="158"/>
      <c r="C22" s="183" t="s">
        <v>1434</v>
      </c>
      <c r="D22" s="181"/>
      <c r="E22" s="182">
        <v>7.2</v>
      </c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228</v>
      </c>
      <c r="AH22" s="150">
        <v>0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>
      <c r="A23" s="157"/>
      <c r="B23" s="158"/>
      <c r="C23" s="235"/>
      <c r="D23" s="236"/>
      <c r="E23" s="236"/>
      <c r="F23" s="236"/>
      <c r="G23" s="236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138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>
      <c r="A24" s="167">
        <v>4</v>
      </c>
      <c r="B24" s="168" t="s">
        <v>439</v>
      </c>
      <c r="C24" s="177" t="s">
        <v>440</v>
      </c>
      <c r="D24" s="169" t="s">
        <v>258</v>
      </c>
      <c r="E24" s="170">
        <v>4.16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21</v>
      </c>
      <c r="M24" s="172">
        <f>G24*(1+L24/100)</f>
        <v>0</v>
      </c>
      <c r="N24" s="172">
        <v>0</v>
      </c>
      <c r="O24" s="172">
        <f>ROUND(E24*N24,2)</f>
        <v>0</v>
      </c>
      <c r="P24" s="172">
        <v>0</v>
      </c>
      <c r="Q24" s="172">
        <f>ROUND(E24*P24,2)</f>
        <v>0</v>
      </c>
      <c r="R24" s="172" t="s">
        <v>223</v>
      </c>
      <c r="S24" s="172" t="s">
        <v>133</v>
      </c>
      <c r="T24" s="173" t="s">
        <v>133</v>
      </c>
      <c r="U24" s="159">
        <v>1.587</v>
      </c>
      <c r="V24" s="159">
        <f>ROUND(E24*U24,2)</f>
        <v>6.6</v>
      </c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224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2.5" outlineLevel="1">
      <c r="A25" s="157"/>
      <c r="B25" s="158"/>
      <c r="C25" s="248" t="s">
        <v>441</v>
      </c>
      <c r="D25" s="249"/>
      <c r="E25" s="249"/>
      <c r="F25" s="249"/>
      <c r="G25" s="24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226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74" t="str">
        <f>C25</f>
        <v>sypaninou z vhodných hornin tř. 1 - 4 nebo materiálem připraveným podél výkopu ve vzdálenosti do 3 m od jeho kraje, pro jakoukoliv hloubku výkopu a jakoukoliv míru zhutnění,</v>
      </c>
      <c r="BB25" s="150"/>
      <c r="BC25" s="150"/>
      <c r="BD25" s="150"/>
      <c r="BE25" s="150"/>
      <c r="BF25" s="150"/>
      <c r="BG25" s="150"/>
      <c r="BH25" s="150"/>
    </row>
    <row r="26" spans="1:60" outlineLevel="1">
      <c r="A26" s="157"/>
      <c r="B26" s="158"/>
      <c r="C26" s="183" t="s">
        <v>1435</v>
      </c>
      <c r="D26" s="181"/>
      <c r="E26" s="182">
        <v>4.16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228</v>
      </c>
      <c r="AH26" s="150">
        <v>0</v>
      </c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>
      <c r="A27" s="157"/>
      <c r="B27" s="158"/>
      <c r="C27" s="235"/>
      <c r="D27" s="236"/>
      <c r="E27" s="236"/>
      <c r="F27" s="236"/>
      <c r="G27" s="236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138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>
      <c r="A28" s="167">
        <v>5</v>
      </c>
      <c r="B28" s="168" t="s">
        <v>452</v>
      </c>
      <c r="C28" s="177" t="s">
        <v>453</v>
      </c>
      <c r="D28" s="169" t="s">
        <v>222</v>
      </c>
      <c r="E28" s="170">
        <v>8.4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72">
        <v>0</v>
      </c>
      <c r="O28" s="172">
        <f>ROUND(E28*N28,2)</f>
        <v>0</v>
      </c>
      <c r="P28" s="172">
        <v>0</v>
      </c>
      <c r="Q28" s="172">
        <f>ROUND(E28*P28,2)</f>
        <v>0</v>
      </c>
      <c r="R28" s="172" t="s">
        <v>454</v>
      </c>
      <c r="S28" s="172" t="s">
        <v>133</v>
      </c>
      <c r="T28" s="173" t="s">
        <v>133</v>
      </c>
      <c r="U28" s="159">
        <v>0.06</v>
      </c>
      <c r="V28" s="159">
        <f>ROUND(E28*U28,2)</f>
        <v>0.5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224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>
      <c r="A29" s="157"/>
      <c r="B29" s="158"/>
      <c r="C29" s="248" t="s">
        <v>455</v>
      </c>
      <c r="D29" s="249"/>
      <c r="E29" s="249"/>
      <c r="F29" s="249"/>
      <c r="G29" s="24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226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>
      <c r="A30" s="157"/>
      <c r="B30" s="158"/>
      <c r="C30" s="183" t="s">
        <v>1436</v>
      </c>
      <c r="D30" s="181"/>
      <c r="E30" s="182">
        <v>8.4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228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>
      <c r="A31" s="157"/>
      <c r="B31" s="158"/>
      <c r="C31" s="235"/>
      <c r="D31" s="236"/>
      <c r="E31" s="236"/>
      <c r="F31" s="236"/>
      <c r="G31" s="236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138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2.5" outlineLevel="1">
      <c r="A32" s="167">
        <v>6</v>
      </c>
      <c r="B32" s="168" t="s">
        <v>1437</v>
      </c>
      <c r="C32" s="177" t="s">
        <v>1438</v>
      </c>
      <c r="D32" s="169" t="s">
        <v>222</v>
      </c>
      <c r="E32" s="170">
        <v>8.4</v>
      </c>
      <c r="F32" s="171"/>
      <c r="G32" s="172">
        <f>ROUND(E32*F32,2)</f>
        <v>0</v>
      </c>
      <c r="H32" s="171"/>
      <c r="I32" s="172">
        <f>ROUND(E32*H32,2)</f>
        <v>0</v>
      </c>
      <c r="J32" s="171"/>
      <c r="K32" s="172">
        <f>ROUND(E32*J32,2)</f>
        <v>0</v>
      </c>
      <c r="L32" s="172">
        <v>21</v>
      </c>
      <c r="M32" s="172">
        <f>G32*(1+L32/100)</f>
        <v>0</v>
      </c>
      <c r="N32" s="172">
        <v>0</v>
      </c>
      <c r="O32" s="172">
        <f>ROUND(E32*N32,2)</f>
        <v>0</v>
      </c>
      <c r="P32" s="172">
        <v>0</v>
      </c>
      <c r="Q32" s="172">
        <f>ROUND(E32*P32,2)</f>
        <v>0</v>
      </c>
      <c r="R32" s="172" t="s">
        <v>223</v>
      </c>
      <c r="S32" s="172" t="s">
        <v>133</v>
      </c>
      <c r="T32" s="173" t="s">
        <v>133</v>
      </c>
      <c r="U32" s="159">
        <v>0.254</v>
      </c>
      <c r="V32" s="159">
        <f>ROUND(E32*U32,2)</f>
        <v>2.13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224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>
      <c r="A33" s="157"/>
      <c r="B33" s="158"/>
      <c r="C33" s="248" t="s">
        <v>465</v>
      </c>
      <c r="D33" s="249"/>
      <c r="E33" s="249"/>
      <c r="F33" s="249"/>
      <c r="G33" s="24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226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>
      <c r="A34" s="157"/>
      <c r="B34" s="158"/>
      <c r="C34" s="235"/>
      <c r="D34" s="236"/>
      <c r="E34" s="236"/>
      <c r="F34" s="236"/>
      <c r="G34" s="236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138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>
      <c r="A35" s="167">
        <v>7</v>
      </c>
      <c r="B35" s="168" t="s">
        <v>466</v>
      </c>
      <c r="C35" s="177" t="s">
        <v>467</v>
      </c>
      <c r="D35" s="169" t="s">
        <v>258</v>
      </c>
      <c r="E35" s="170">
        <v>0.6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21</v>
      </c>
      <c r="M35" s="172">
        <f>G35*(1+L35/100)</f>
        <v>0</v>
      </c>
      <c r="N35" s="172">
        <v>0</v>
      </c>
      <c r="O35" s="172">
        <f>ROUND(E35*N35,2)</f>
        <v>0</v>
      </c>
      <c r="P35" s="172">
        <v>0</v>
      </c>
      <c r="Q35" s="172">
        <f>ROUND(E35*P35,2)</f>
        <v>0</v>
      </c>
      <c r="R35" s="172" t="s">
        <v>223</v>
      </c>
      <c r="S35" s="172" t="s">
        <v>133</v>
      </c>
      <c r="T35" s="173" t="s">
        <v>133</v>
      </c>
      <c r="U35" s="159">
        <v>0</v>
      </c>
      <c r="V35" s="159">
        <f>ROUND(E35*U35,2)</f>
        <v>0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224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>
      <c r="A36" s="157"/>
      <c r="B36" s="158"/>
      <c r="C36" s="237"/>
      <c r="D36" s="238"/>
      <c r="E36" s="238"/>
      <c r="F36" s="238"/>
      <c r="G36" s="238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138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>
      <c r="A37" s="167">
        <v>8</v>
      </c>
      <c r="B37" s="168" t="s">
        <v>484</v>
      </c>
      <c r="C37" s="177" t="s">
        <v>485</v>
      </c>
      <c r="D37" s="169" t="s">
        <v>486</v>
      </c>
      <c r="E37" s="170">
        <v>0.16800000000000001</v>
      </c>
      <c r="F37" s="171"/>
      <c r="G37" s="172">
        <f>ROUND(E37*F37,2)</f>
        <v>0</v>
      </c>
      <c r="H37" s="171"/>
      <c r="I37" s="172">
        <f>ROUND(E37*H37,2)</f>
        <v>0</v>
      </c>
      <c r="J37" s="171"/>
      <c r="K37" s="172">
        <f>ROUND(E37*J37,2)</f>
        <v>0</v>
      </c>
      <c r="L37" s="172">
        <v>21</v>
      </c>
      <c r="M37" s="172">
        <f>G37*(1+L37/100)</f>
        <v>0</v>
      </c>
      <c r="N37" s="172">
        <v>1E-3</v>
      </c>
      <c r="O37" s="172">
        <f>ROUND(E37*N37,2)</f>
        <v>0</v>
      </c>
      <c r="P37" s="172">
        <v>0</v>
      </c>
      <c r="Q37" s="172">
        <f>ROUND(E37*P37,2)</f>
        <v>0</v>
      </c>
      <c r="R37" s="172" t="s">
        <v>487</v>
      </c>
      <c r="S37" s="172" t="s">
        <v>133</v>
      </c>
      <c r="T37" s="173" t="s">
        <v>133</v>
      </c>
      <c r="U37" s="159">
        <v>0</v>
      </c>
      <c r="V37" s="159">
        <f>ROUND(E37*U37,2)</f>
        <v>0</v>
      </c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488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>
      <c r="A38" s="157"/>
      <c r="B38" s="158"/>
      <c r="C38" s="183" t="s">
        <v>1439</v>
      </c>
      <c r="D38" s="181"/>
      <c r="E38" s="182">
        <v>0.16800000000000001</v>
      </c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228</v>
      </c>
      <c r="AH38" s="150">
        <v>0</v>
      </c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>
      <c r="A39" s="157"/>
      <c r="B39" s="158"/>
      <c r="C39" s="235"/>
      <c r="D39" s="236"/>
      <c r="E39" s="236"/>
      <c r="F39" s="236"/>
      <c r="G39" s="236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138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>
      <c r="A40" s="167">
        <v>9</v>
      </c>
      <c r="B40" s="168" t="s">
        <v>1375</v>
      </c>
      <c r="C40" s="177" t="s">
        <v>1376</v>
      </c>
      <c r="D40" s="169" t="s">
        <v>497</v>
      </c>
      <c r="E40" s="170">
        <v>7.4880000000000004</v>
      </c>
      <c r="F40" s="171"/>
      <c r="G40" s="172">
        <f>ROUND(E40*F40,2)</f>
        <v>0</v>
      </c>
      <c r="H40" s="171"/>
      <c r="I40" s="172">
        <f>ROUND(E40*H40,2)</f>
        <v>0</v>
      </c>
      <c r="J40" s="171"/>
      <c r="K40" s="172">
        <f>ROUND(E40*J40,2)</f>
        <v>0</v>
      </c>
      <c r="L40" s="172">
        <v>21</v>
      </c>
      <c r="M40" s="172">
        <f>G40*(1+L40/100)</f>
        <v>0</v>
      </c>
      <c r="N40" s="172">
        <v>1</v>
      </c>
      <c r="O40" s="172">
        <f>ROUND(E40*N40,2)</f>
        <v>7.49</v>
      </c>
      <c r="P40" s="172">
        <v>0</v>
      </c>
      <c r="Q40" s="172">
        <f>ROUND(E40*P40,2)</f>
        <v>0</v>
      </c>
      <c r="R40" s="172" t="s">
        <v>487</v>
      </c>
      <c r="S40" s="172" t="s">
        <v>133</v>
      </c>
      <c r="T40" s="173" t="s">
        <v>133</v>
      </c>
      <c r="U40" s="159">
        <v>0</v>
      </c>
      <c r="V40" s="159">
        <f>ROUND(E40*U40,2)</f>
        <v>0</v>
      </c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488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>
      <c r="A41" s="157"/>
      <c r="B41" s="158"/>
      <c r="C41" s="183" t="s">
        <v>1440</v>
      </c>
      <c r="D41" s="181"/>
      <c r="E41" s="182">
        <v>7.4880000000000004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228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>
      <c r="A42" s="157"/>
      <c r="B42" s="158"/>
      <c r="C42" s="235"/>
      <c r="D42" s="236"/>
      <c r="E42" s="236"/>
      <c r="F42" s="236"/>
      <c r="G42" s="236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138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>
      <c r="A43" s="161" t="s">
        <v>128</v>
      </c>
      <c r="B43" s="162" t="s">
        <v>65</v>
      </c>
      <c r="C43" s="176" t="s">
        <v>66</v>
      </c>
      <c r="D43" s="163"/>
      <c r="E43" s="164"/>
      <c r="F43" s="165"/>
      <c r="G43" s="165">
        <f>SUMIF(AG44:AG60,"&lt;&gt;NOR",G44:G60)</f>
        <v>0</v>
      </c>
      <c r="H43" s="165"/>
      <c r="I43" s="165">
        <f>SUM(I44:I60)</f>
        <v>0</v>
      </c>
      <c r="J43" s="165"/>
      <c r="K43" s="165">
        <f>SUM(K44:K60)</f>
        <v>0</v>
      </c>
      <c r="L43" s="165"/>
      <c r="M43" s="165">
        <f>SUM(M44:M60)</f>
        <v>0</v>
      </c>
      <c r="N43" s="165"/>
      <c r="O43" s="165">
        <f>SUM(O44:O60)</f>
        <v>0</v>
      </c>
      <c r="P43" s="165"/>
      <c r="Q43" s="165">
        <f>SUM(Q44:Q60)</f>
        <v>0.7</v>
      </c>
      <c r="R43" s="165"/>
      <c r="S43" s="165"/>
      <c r="T43" s="166"/>
      <c r="U43" s="160"/>
      <c r="V43" s="160">
        <f>SUM(V44:V60)</f>
        <v>1.02</v>
      </c>
      <c r="W43" s="160"/>
      <c r="AG43" t="s">
        <v>129</v>
      </c>
    </row>
    <row r="44" spans="1:60" ht="22.5" outlineLevel="1">
      <c r="A44" s="167">
        <v>10</v>
      </c>
      <c r="B44" s="168" t="s">
        <v>1378</v>
      </c>
      <c r="C44" s="177" t="s">
        <v>1379</v>
      </c>
      <c r="D44" s="169" t="s">
        <v>222</v>
      </c>
      <c r="E44" s="170">
        <v>1.6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21</v>
      </c>
      <c r="M44" s="172">
        <f>G44*(1+L44/100)</f>
        <v>0</v>
      </c>
      <c r="N44" s="172">
        <v>0</v>
      </c>
      <c r="O44" s="172">
        <f>ROUND(E44*N44,2)</f>
        <v>0</v>
      </c>
      <c r="P44" s="172">
        <v>0.44</v>
      </c>
      <c r="Q44" s="172">
        <f>ROUND(E44*P44,2)</f>
        <v>0.7</v>
      </c>
      <c r="R44" s="172" t="s">
        <v>501</v>
      </c>
      <c r="S44" s="172" t="s">
        <v>133</v>
      </c>
      <c r="T44" s="173" t="s">
        <v>133</v>
      </c>
      <c r="U44" s="159">
        <v>0.63200000000000001</v>
      </c>
      <c r="V44" s="159">
        <f>ROUND(E44*U44,2)</f>
        <v>1.01</v>
      </c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224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57"/>
      <c r="B45" s="158"/>
      <c r="C45" s="183" t="s">
        <v>1441</v>
      </c>
      <c r="D45" s="181"/>
      <c r="E45" s="182">
        <v>1.6</v>
      </c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228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>
      <c r="A46" s="157"/>
      <c r="B46" s="158"/>
      <c r="C46" s="235"/>
      <c r="D46" s="236"/>
      <c r="E46" s="236"/>
      <c r="F46" s="236"/>
      <c r="G46" s="236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138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ht="22.5" outlineLevel="1">
      <c r="A47" s="167">
        <v>11</v>
      </c>
      <c r="B47" s="168" t="s">
        <v>528</v>
      </c>
      <c r="C47" s="177" t="s">
        <v>529</v>
      </c>
      <c r="D47" s="169" t="s">
        <v>497</v>
      </c>
      <c r="E47" s="170">
        <v>17.760000000000002</v>
      </c>
      <c r="F47" s="171"/>
      <c r="G47" s="172">
        <f>ROUND(E47*F47,2)</f>
        <v>0</v>
      </c>
      <c r="H47" s="171"/>
      <c r="I47" s="172">
        <f>ROUND(E47*H47,2)</f>
        <v>0</v>
      </c>
      <c r="J47" s="171"/>
      <c r="K47" s="172">
        <f>ROUND(E47*J47,2)</f>
        <v>0</v>
      </c>
      <c r="L47" s="172">
        <v>21</v>
      </c>
      <c r="M47" s="172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2" t="s">
        <v>501</v>
      </c>
      <c r="S47" s="172" t="s">
        <v>133</v>
      </c>
      <c r="T47" s="173" t="s">
        <v>133</v>
      </c>
      <c r="U47" s="159">
        <v>0</v>
      </c>
      <c r="V47" s="159">
        <f>ROUND(E47*U47,2)</f>
        <v>0</v>
      </c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224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>
      <c r="A48" s="157"/>
      <c r="B48" s="158"/>
      <c r="C48" s="233" t="s">
        <v>530</v>
      </c>
      <c r="D48" s="234"/>
      <c r="E48" s="234"/>
      <c r="F48" s="234"/>
      <c r="G48" s="234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136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>
      <c r="A49" s="157"/>
      <c r="B49" s="158"/>
      <c r="C49" s="183" t="s">
        <v>1442</v>
      </c>
      <c r="D49" s="181"/>
      <c r="E49" s="182">
        <v>17.760000000000002</v>
      </c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228</v>
      </c>
      <c r="AH49" s="150">
        <v>0</v>
      </c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>
      <c r="A50" s="157"/>
      <c r="B50" s="158"/>
      <c r="C50" s="235"/>
      <c r="D50" s="236"/>
      <c r="E50" s="236"/>
      <c r="F50" s="236"/>
      <c r="G50" s="236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138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22.5" outlineLevel="1">
      <c r="A51" s="167">
        <v>12</v>
      </c>
      <c r="B51" s="168" t="s">
        <v>532</v>
      </c>
      <c r="C51" s="177" t="s">
        <v>533</v>
      </c>
      <c r="D51" s="169" t="s">
        <v>497</v>
      </c>
      <c r="E51" s="170">
        <v>0.70399999999999996</v>
      </c>
      <c r="F51" s="171"/>
      <c r="G51" s="172">
        <f>ROUND(E51*F51,2)</f>
        <v>0</v>
      </c>
      <c r="H51" s="171"/>
      <c r="I51" s="172">
        <f>ROUND(E51*H51,2)</f>
        <v>0</v>
      </c>
      <c r="J51" s="171"/>
      <c r="K51" s="172">
        <f>ROUND(E51*J51,2)</f>
        <v>0</v>
      </c>
      <c r="L51" s="172">
        <v>21</v>
      </c>
      <c r="M51" s="172">
        <f>G51*(1+L51/100)</f>
        <v>0</v>
      </c>
      <c r="N51" s="172">
        <v>0</v>
      </c>
      <c r="O51" s="172">
        <f>ROUND(E51*N51,2)</f>
        <v>0</v>
      </c>
      <c r="P51" s="172">
        <v>0</v>
      </c>
      <c r="Q51" s="172">
        <f>ROUND(E51*P51,2)</f>
        <v>0</v>
      </c>
      <c r="R51" s="172" t="s">
        <v>501</v>
      </c>
      <c r="S51" s="172" t="s">
        <v>133</v>
      </c>
      <c r="T51" s="173" t="s">
        <v>133</v>
      </c>
      <c r="U51" s="159">
        <v>0.01</v>
      </c>
      <c r="V51" s="159">
        <f>ROUND(E51*U51,2)</f>
        <v>0.01</v>
      </c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534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>
      <c r="A52" s="157"/>
      <c r="B52" s="158"/>
      <c r="C52" s="183" t="s">
        <v>535</v>
      </c>
      <c r="D52" s="181"/>
      <c r="E52" s="182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228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>
      <c r="A53" s="157"/>
      <c r="B53" s="158"/>
      <c r="C53" s="183" t="s">
        <v>1443</v>
      </c>
      <c r="D53" s="181"/>
      <c r="E53" s="182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228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>
      <c r="A54" s="157"/>
      <c r="B54" s="158"/>
      <c r="C54" s="183" t="s">
        <v>1444</v>
      </c>
      <c r="D54" s="181"/>
      <c r="E54" s="182">
        <v>0.70399999999999996</v>
      </c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228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>
      <c r="A55" s="157"/>
      <c r="B55" s="158"/>
      <c r="C55" s="235"/>
      <c r="D55" s="236"/>
      <c r="E55" s="236"/>
      <c r="F55" s="236"/>
      <c r="G55" s="236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138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>
      <c r="A56" s="167">
        <v>13</v>
      </c>
      <c r="B56" s="168" t="s">
        <v>538</v>
      </c>
      <c r="C56" s="177" t="s">
        <v>539</v>
      </c>
      <c r="D56" s="169" t="s">
        <v>497</v>
      </c>
      <c r="E56" s="170">
        <v>0.70399999999999996</v>
      </c>
      <c r="F56" s="171"/>
      <c r="G56" s="172">
        <f>ROUND(E56*F56,2)</f>
        <v>0</v>
      </c>
      <c r="H56" s="171"/>
      <c r="I56" s="172">
        <f>ROUND(E56*H56,2)</f>
        <v>0</v>
      </c>
      <c r="J56" s="171"/>
      <c r="K56" s="172">
        <f>ROUND(E56*J56,2)</f>
        <v>0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/>
      <c r="S56" s="172" t="s">
        <v>201</v>
      </c>
      <c r="T56" s="173" t="s">
        <v>134</v>
      </c>
      <c r="U56" s="159">
        <v>0</v>
      </c>
      <c r="V56" s="159">
        <f>ROUND(E56*U56,2)</f>
        <v>0</v>
      </c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534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>
      <c r="A57" s="157"/>
      <c r="B57" s="158"/>
      <c r="C57" s="183" t="s">
        <v>535</v>
      </c>
      <c r="D57" s="181"/>
      <c r="E57" s="182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228</v>
      </c>
      <c r="AH57" s="150">
        <v>0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>
      <c r="A58" s="157"/>
      <c r="B58" s="158"/>
      <c r="C58" s="183" t="s">
        <v>1443</v>
      </c>
      <c r="D58" s="181"/>
      <c r="E58" s="182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228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>
      <c r="A59" s="157"/>
      <c r="B59" s="158"/>
      <c r="C59" s="183" t="s">
        <v>1444</v>
      </c>
      <c r="D59" s="181"/>
      <c r="E59" s="182">
        <v>0.70399999999999996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228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>
      <c r="A60" s="157"/>
      <c r="B60" s="158"/>
      <c r="C60" s="235"/>
      <c r="D60" s="236"/>
      <c r="E60" s="236"/>
      <c r="F60" s="236"/>
      <c r="G60" s="236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138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>
      <c r="A61" s="161" t="s">
        <v>128</v>
      </c>
      <c r="B61" s="162" t="s">
        <v>71</v>
      </c>
      <c r="C61" s="176" t="s">
        <v>72</v>
      </c>
      <c r="D61" s="163"/>
      <c r="E61" s="164"/>
      <c r="F61" s="165"/>
      <c r="G61" s="165">
        <f>SUMIF(AG62:AG67,"&lt;&gt;NOR",G62:G67)</f>
        <v>0</v>
      </c>
      <c r="H61" s="165"/>
      <c r="I61" s="165">
        <f>SUM(I62:I67)</f>
        <v>0</v>
      </c>
      <c r="J61" s="165"/>
      <c r="K61" s="165">
        <f>SUM(K62:K67)</f>
        <v>0</v>
      </c>
      <c r="L61" s="165"/>
      <c r="M61" s="165">
        <f>SUM(M62:M67)</f>
        <v>0</v>
      </c>
      <c r="N61" s="165"/>
      <c r="O61" s="165">
        <f>SUM(O62:O67)</f>
        <v>7.43</v>
      </c>
      <c r="P61" s="165"/>
      <c r="Q61" s="165">
        <f>SUM(Q62:Q67)</f>
        <v>0</v>
      </c>
      <c r="R61" s="165"/>
      <c r="S61" s="165"/>
      <c r="T61" s="166"/>
      <c r="U61" s="160"/>
      <c r="V61" s="160">
        <f>SUM(V62:V67)</f>
        <v>79.430000000000007</v>
      </c>
      <c r="W61" s="160"/>
      <c r="AG61" t="s">
        <v>129</v>
      </c>
    </row>
    <row r="62" spans="1:60" outlineLevel="1">
      <c r="A62" s="167">
        <v>14</v>
      </c>
      <c r="B62" s="168" t="s">
        <v>540</v>
      </c>
      <c r="C62" s="177" t="s">
        <v>541</v>
      </c>
      <c r="D62" s="169" t="s">
        <v>258</v>
      </c>
      <c r="E62" s="170">
        <v>1.04</v>
      </c>
      <c r="F62" s="171"/>
      <c r="G62" s="172">
        <f>ROUND(E62*F62,2)</f>
        <v>0</v>
      </c>
      <c r="H62" s="171"/>
      <c r="I62" s="172">
        <f>ROUND(E62*H62,2)</f>
        <v>0</v>
      </c>
      <c r="J62" s="171"/>
      <c r="K62" s="172">
        <f>ROUND(E62*J62,2)</f>
        <v>0</v>
      </c>
      <c r="L62" s="172">
        <v>21</v>
      </c>
      <c r="M62" s="172">
        <f>G62*(1+L62/100)</f>
        <v>0</v>
      </c>
      <c r="N62" s="172">
        <v>1.8907700000000001</v>
      </c>
      <c r="O62" s="172">
        <f>ROUND(E62*N62,2)</f>
        <v>1.97</v>
      </c>
      <c r="P62" s="172">
        <v>0</v>
      </c>
      <c r="Q62" s="172">
        <f>ROUND(E62*P62,2)</f>
        <v>0</v>
      </c>
      <c r="R62" s="172" t="s">
        <v>542</v>
      </c>
      <c r="S62" s="172" t="s">
        <v>133</v>
      </c>
      <c r="T62" s="173" t="s">
        <v>133</v>
      </c>
      <c r="U62" s="159">
        <v>1.6950000000000001</v>
      </c>
      <c r="V62" s="159">
        <f>ROUND(E62*U62,2)</f>
        <v>1.76</v>
      </c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224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>
      <c r="A63" s="157"/>
      <c r="B63" s="158"/>
      <c r="C63" s="248" t="s">
        <v>543</v>
      </c>
      <c r="D63" s="249"/>
      <c r="E63" s="249"/>
      <c r="F63" s="249"/>
      <c r="G63" s="24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>
      <c r="A64" s="157"/>
      <c r="B64" s="158"/>
      <c r="C64" s="183" t="s">
        <v>1445</v>
      </c>
      <c r="D64" s="181"/>
      <c r="E64" s="182">
        <v>1.04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228</v>
      </c>
      <c r="AH64" s="150">
        <v>0</v>
      </c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>
      <c r="A65" s="157"/>
      <c r="B65" s="158"/>
      <c r="C65" s="235"/>
      <c r="D65" s="236"/>
      <c r="E65" s="236"/>
      <c r="F65" s="236"/>
      <c r="G65" s="236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138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>
      <c r="A66" s="167">
        <v>15</v>
      </c>
      <c r="B66" s="168" t="s">
        <v>1387</v>
      </c>
      <c r="C66" s="177" t="s">
        <v>1388</v>
      </c>
      <c r="D66" s="169" t="s">
        <v>1389</v>
      </c>
      <c r="E66" s="170">
        <v>5</v>
      </c>
      <c r="F66" s="171"/>
      <c r="G66" s="172">
        <f>ROUND(E66*F66,2)</f>
        <v>0</v>
      </c>
      <c r="H66" s="171"/>
      <c r="I66" s="172">
        <f>ROUND(E66*H66,2)</f>
        <v>0</v>
      </c>
      <c r="J66" s="171"/>
      <c r="K66" s="172">
        <f>ROUND(E66*J66,2)</f>
        <v>0</v>
      </c>
      <c r="L66" s="172">
        <v>21</v>
      </c>
      <c r="M66" s="172">
        <f>G66*(1+L66/100)</f>
        <v>0</v>
      </c>
      <c r="N66" s="172">
        <v>1.0922099999999999</v>
      </c>
      <c r="O66" s="172">
        <f>ROUND(E66*N66,2)</f>
        <v>5.46</v>
      </c>
      <c r="P66" s="172">
        <v>0</v>
      </c>
      <c r="Q66" s="172">
        <f>ROUND(E66*P66,2)</f>
        <v>0</v>
      </c>
      <c r="R66" s="172"/>
      <c r="S66" s="172" t="s">
        <v>201</v>
      </c>
      <c r="T66" s="173" t="s">
        <v>134</v>
      </c>
      <c r="U66" s="159">
        <v>15.532999999999999</v>
      </c>
      <c r="V66" s="159">
        <f>ROUND(E66*U66,2)</f>
        <v>77.67</v>
      </c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224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>
      <c r="A67" s="157"/>
      <c r="B67" s="158"/>
      <c r="C67" s="237"/>
      <c r="D67" s="238"/>
      <c r="E67" s="238"/>
      <c r="F67" s="238"/>
      <c r="G67" s="238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138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>
      <c r="A68" s="161" t="s">
        <v>128</v>
      </c>
      <c r="B68" s="162" t="s">
        <v>73</v>
      </c>
      <c r="C68" s="176" t="s">
        <v>74</v>
      </c>
      <c r="D68" s="163"/>
      <c r="E68" s="164"/>
      <c r="F68" s="165"/>
      <c r="G68" s="165">
        <f>SUMIF(AG69:AG72,"&lt;&gt;NOR",G69:G72)</f>
        <v>0</v>
      </c>
      <c r="H68" s="165"/>
      <c r="I68" s="165">
        <f>SUM(I69:I72)</f>
        <v>0</v>
      </c>
      <c r="J68" s="165"/>
      <c r="K68" s="165">
        <f>SUM(K69:K72)</f>
        <v>0</v>
      </c>
      <c r="L68" s="165"/>
      <c r="M68" s="165">
        <f>SUM(M69:M72)</f>
        <v>0</v>
      </c>
      <c r="N68" s="165"/>
      <c r="O68" s="165">
        <f>SUM(O69:O72)</f>
        <v>1.21</v>
      </c>
      <c r="P68" s="165"/>
      <c r="Q68" s="165">
        <f>SUM(Q69:Q72)</f>
        <v>0</v>
      </c>
      <c r="R68" s="165"/>
      <c r="S68" s="165"/>
      <c r="T68" s="166"/>
      <c r="U68" s="160"/>
      <c r="V68" s="160">
        <f>SUM(V69:V72)</f>
        <v>0.08</v>
      </c>
      <c r="W68" s="160"/>
      <c r="AG68" t="s">
        <v>129</v>
      </c>
    </row>
    <row r="69" spans="1:60" ht="22.5" outlineLevel="1">
      <c r="A69" s="167">
        <v>16</v>
      </c>
      <c r="B69" s="168" t="s">
        <v>575</v>
      </c>
      <c r="C69" s="177" t="s">
        <v>576</v>
      </c>
      <c r="D69" s="169" t="s">
        <v>222</v>
      </c>
      <c r="E69" s="170">
        <v>3.2</v>
      </c>
      <c r="F69" s="171"/>
      <c r="G69" s="172">
        <f>ROUND(E69*F69,2)</f>
        <v>0</v>
      </c>
      <c r="H69" s="171"/>
      <c r="I69" s="172">
        <f>ROUND(E69*H69,2)</f>
        <v>0</v>
      </c>
      <c r="J69" s="171"/>
      <c r="K69" s="172">
        <f>ROUND(E69*J69,2)</f>
        <v>0</v>
      </c>
      <c r="L69" s="172">
        <v>21</v>
      </c>
      <c r="M69" s="172">
        <f>G69*(1+L69/100)</f>
        <v>0</v>
      </c>
      <c r="N69" s="172">
        <v>0.378</v>
      </c>
      <c r="O69" s="172">
        <f>ROUND(E69*N69,2)</f>
        <v>1.21</v>
      </c>
      <c r="P69" s="172">
        <v>0</v>
      </c>
      <c r="Q69" s="172">
        <f>ROUND(E69*P69,2)</f>
        <v>0</v>
      </c>
      <c r="R69" s="172" t="s">
        <v>501</v>
      </c>
      <c r="S69" s="172" t="s">
        <v>133</v>
      </c>
      <c r="T69" s="173" t="s">
        <v>133</v>
      </c>
      <c r="U69" s="159">
        <v>2.5999999999999999E-2</v>
      </c>
      <c r="V69" s="159">
        <f>ROUND(E69*U69,2)</f>
        <v>0.08</v>
      </c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224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>
      <c r="A70" s="157"/>
      <c r="B70" s="158"/>
      <c r="C70" s="233" t="s">
        <v>577</v>
      </c>
      <c r="D70" s="234"/>
      <c r="E70" s="234"/>
      <c r="F70" s="234"/>
      <c r="G70" s="234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136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>
      <c r="A71" s="157"/>
      <c r="B71" s="158"/>
      <c r="C71" s="183" t="s">
        <v>1446</v>
      </c>
      <c r="D71" s="181"/>
      <c r="E71" s="182">
        <v>3.2</v>
      </c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228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>
      <c r="A72" s="157"/>
      <c r="B72" s="158"/>
      <c r="C72" s="235"/>
      <c r="D72" s="236"/>
      <c r="E72" s="236"/>
      <c r="F72" s="236"/>
      <c r="G72" s="236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138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>
      <c r="A73" s="161" t="s">
        <v>128</v>
      </c>
      <c r="B73" s="162" t="s">
        <v>75</v>
      </c>
      <c r="C73" s="176" t="s">
        <v>76</v>
      </c>
      <c r="D73" s="163"/>
      <c r="E73" s="164"/>
      <c r="F73" s="165"/>
      <c r="G73" s="165">
        <f>SUMIF(AG74:AG108,"&lt;&gt;NOR",G74:G108)</f>
        <v>0</v>
      </c>
      <c r="H73" s="165"/>
      <c r="I73" s="165">
        <f>SUM(I74:I108)</f>
        <v>0</v>
      </c>
      <c r="J73" s="165"/>
      <c r="K73" s="165">
        <f>SUM(K74:K108)</f>
        <v>0</v>
      </c>
      <c r="L73" s="165"/>
      <c r="M73" s="165">
        <f>SUM(M74:M108)</f>
        <v>0</v>
      </c>
      <c r="N73" s="165"/>
      <c r="O73" s="165">
        <f>SUM(O74:O108)</f>
        <v>0.44</v>
      </c>
      <c r="P73" s="165"/>
      <c r="Q73" s="165">
        <f>SUM(Q74:Q108)</f>
        <v>0</v>
      </c>
      <c r="R73" s="165"/>
      <c r="S73" s="165"/>
      <c r="T73" s="166"/>
      <c r="U73" s="160"/>
      <c r="V73" s="160">
        <f>SUM(V74:V108)</f>
        <v>1310.0300000000002</v>
      </c>
      <c r="W73" s="160"/>
      <c r="AG73" t="s">
        <v>129</v>
      </c>
    </row>
    <row r="74" spans="1:60" ht="22.5" outlineLevel="1">
      <c r="A74" s="167">
        <v>17</v>
      </c>
      <c r="B74" s="168" t="s">
        <v>605</v>
      </c>
      <c r="C74" s="177" t="s">
        <v>606</v>
      </c>
      <c r="D74" s="169" t="s">
        <v>234</v>
      </c>
      <c r="E74" s="170">
        <v>8</v>
      </c>
      <c r="F74" s="171"/>
      <c r="G74" s="172">
        <f>ROUND(E74*F74,2)</f>
        <v>0</v>
      </c>
      <c r="H74" s="171"/>
      <c r="I74" s="172">
        <f>ROUND(E74*H74,2)</f>
        <v>0</v>
      </c>
      <c r="J74" s="171"/>
      <c r="K74" s="172">
        <f>ROUND(E74*J74,2)</f>
        <v>0</v>
      </c>
      <c r="L74" s="172">
        <v>21</v>
      </c>
      <c r="M74" s="172">
        <f>G74*(1+L74/100)</f>
        <v>0</v>
      </c>
      <c r="N74" s="172">
        <v>2.7799999999999999E-3</v>
      </c>
      <c r="O74" s="172">
        <f>ROUND(E74*N74,2)</f>
        <v>0.02</v>
      </c>
      <c r="P74" s="172">
        <v>0</v>
      </c>
      <c r="Q74" s="172">
        <f>ROUND(E74*P74,2)</f>
        <v>0</v>
      </c>
      <c r="R74" s="172" t="s">
        <v>542</v>
      </c>
      <c r="S74" s="172" t="s">
        <v>133</v>
      </c>
      <c r="T74" s="173" t="s">
        <v>133</v>
      </c>
      <c r="U74" s="159">
        <v>1.0069999999999999</v>
      </c>
      <c r="V74" s="159">
        <f>ROUND(E74*U74,2)</f>
        <v>8.06</v>
      </c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224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>
      <c r="A75" s="157"/>
      <c r="B75" s="158"/>
      <c r="C75" s="183" t="s">
        <v>1394</v>
      </c>
      <c r="D75" s="181"/>
      <c r="E75" s="182">
        <v>8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228</v>
      </c>
      <c r="AH75" s="150">
        <v>0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>
      <c r="A76" s="157"/>
      <c r="B76" s="158"/>
      <c r="C76" s="235"/>
      <c r="D76" s="236"/>
      <c r="E76" s="236"/>
      <c r="F76" s="236"/>
      <c r="G76" s="236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138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>
      <c r="A77" s="167">
        <v>18</v>
      </c>
      <c r="B77" s="168" t="s">
        <v>1395</v>
      </c>
      <c r="C77" s="177" t="s">
        <v>1396</v>
      </c>
      <c r="D77" s="169" t="s">
        <v>234</v>
      </c>
      <c r="E77" s="170">
        <v>4</v>
      </c>
      <c r="F77" s="171"/>
      <c r="G77" s="172">
        <f>ROUND(E77*F77,2)</f>
        <v>0</v>
      </c>
      <c r="H77" s="171"/>
      <c r="I77" s="172">
        <f>ROUND(E77*H77,2)</f>
        <v>0</v>
      </c>
      <c r="J77" s="171"/>
      <c r="K77" s="172">
        <f>ROUND(E77*J77,2)</f>
        <v>0</v>
      </c>
      <c r="L77" s="172">
        <v>21</v>
      </c>
      <c r="M77" s="172">
        <f>G77*(1+L77/100)</f>
        <v>0</v>
      </c>
      <c r="N77" s="172">
        <v>2.98E-3</v>
      </c>
      <c r="O77" s="172">
        <f>ROUND(E77*N77,2)</f>
        <v>0.01</v>
      </c>
      <c r="P77" s="172">
        <v>0</v>
      </c>
      <c r="Q77" s="172">
        <f>ROUND(E77*P77,2)</f>
        <v>0</v>
      </c>
      <c r="R77" s="172" t="s">
        <v>542</v>
      </c>
      <c r="S77" s="172" t="s">
        <v>133</v>
      </c>
      <c r="T77" s="173" t="s">
        <v>133</v>
      </c>
      <c r="U77" s="159">
        <v>1.391</v>
      </c>
      <c r="V77" s="159">
        <f>ROUND(E77*U77,2)</f>
        <v>5.56</v>
      </c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224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>
      <c r="A78" s="157"/>
      <c r="B78" s="158"/>
      <c r="C78" s="183" t="s">
        <v>71</v>
      </c>
      <c r="D78" s="181"/>
      <c r="E78" s="182">
        <v>4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228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>
      <c r="A79" s="157"/>
      <c r="B79" s="158"/>
      <c r="C79" s="235"/>
      <c r="D79" s="236"/>
      <c r="E79" s="236"/>
      <c r="F79" s="236"/>
      <c r="G79" s="236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138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2.5" outlineLevel="1">
      <c r="A80" s="167">
        <v>19</v>
      </c>
      <c r="B80" s="168" t="s">
        <v>1083</v>
      </c>
      <c r="C80" s="177" t="s">
        <v>1084</v>
      </c>
      <c r="D80" s="169" t="s">
        <v>234</v>
      </c>
      <c r="E80" s="170">
        <v>1</v>
      </c>
      <c r="F80" s="171"/>
      <c r="G80" s="172">
        <f>ROUND(E80*F80,2)</f>
        <v>0</v>
      </c>
      <c r="H80" s="171"/>
      <c r="I80" s="172">
        <f>ROUND(E80*H80,2)</f>
        <v>0</v>
      </c>
      <c r="J80" s="171"/>
      <c r="K80" s="172">
        <f>ROUND(E80*J80,2)</f>
        <v>0</v>
      </c>
      <c r="L80" s="172">
        <v>21</v>
      </c>
      <c r="M80" s="172">
        <f>G80*(1+L80/100)</f>
        <v>0</v>
      </c>
      <c r="N80" s="172">
        <v>2.81E-3</v>
      </c>
      <c r="O80" s="172">
        <f>ROUND(E80*N80,2)</f>
        <v>0</v>
      </c>
      <c r="P80" s="172">
        <v>0</v>
      </c>
      <c r="Q80" s="172">
        <f>ROUND(E80*P80,2)</f>
        <v>0</v>
      </c>
      <c r="R80" s="172" t="s">
        <v>542</v>
      </c>
      <c r="S80" s="172" t="s">
        <v>133</v>
      </c>
      <c r="T80" s="173" t="s">
        <v>133</v>
      </c>
      <c r="U80" s="159">
        <v>1.04</v>
      </c>
      <c r="V80" s="159">
        <f>ROUND(E80*U80,2)</f>
        <v>1.04</v>
      </c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224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>
      <c r="A81" s="157"/>
      <c r="B81" s="158"/>
      <c r="C81" s="237"/>
      <c r="D81" s="238"/>
      <c r="E81" s="238"/>
      <c r="F81" s="238"/>
      <c r="G81" s="238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138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22.5" outlineLevel="1">
      <c r="A82" s="167">
        <v>20</v>
      </c>
      <c r="B82" s="168" t="s">
        <v>611</v>
      </c>
      <c r="C82" s="177" t="s">
        <v>612</v>
      </c>
      <c r="D82" s="169" t="s">
        <v>234</v>
      </c>
      <c r="E82" s="170">
        <v>3</v>
      </c>
      <c r="F82" s="171"/>
      <c r="G82" s="172">
        <f>ROUND(E82*F82,2)</f>
        <v>0</v>
      </c>
      <c r="H82" s="171"/>
      <c r="I82" s="172">
        <f>ROUND(E82*H82,2)</f>
        <v>0</v>
      </c>
      <c r="J82" s="171"/>
      <c r="K82" s="172">
        <f>ROUND(E82*J82,2)</f>
        <v>0</v>
      </c>
      <c r="L82" s="172">
        <v>21</v>
      </c>
      <c r="M82" s="172">
        <f>G82*(1+L82/100)</f>
        <v>0</v>
      </c>
      <c r="N82" s="172">
        <v>1.034E-2</v>
      </c>
      <c r="O82" s="172">
        <f>ROUND(E82*N82,2)</f>
        <v>0.03</v>
      </c>
      <c r="P82" s="172">
        <v>0</v>
      </c>
      <c r="Q82" s="172">
        <f>ROUND(E82*P82,2)</f>
        <v>0</v>
      </c>
      <c r="R82" s="172" t="s">
        <v>542</v>
      </c>
      <c r="S82" s="172" t="s">
        <v>133</v>
      </c>
      <c r="T82" s="173" t="s">
        <v>133</v>
      </c>
      <c r="U82" s="159">
        <v>1.984</v>
      </c>
      <c r="V82" s="159">
        <f>ROUND(E82*U82,2)</f>
        <v>5.95</v>
      </c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224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>
      <c r="A83" s="157"/>
      <c r="B83" s="158"/>
      <c r="C83" s="183" t="s">
        <v>1447</v>
      </c>
      <c r="D83" s="181"/>
      <c r="E83" s="182">
        <v>2</v>
      </c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228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>
      <c r="A84" s="157"/>
      <c r="B84" s="158"/>
      <c r="C84" s="183" t="s">
        <v>1448</v>
      </c>
      <c r="D84" s="181"/>
      <c r="E84" s="182">
        <v>1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228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>
      <c r="A85" s="157"/>
      <c r="B85" s="158"/>
      <c r="C85" s="235"/>
      <c r="D85" s="236"/>
      <c r="E85" s="236"/>
      <c r="F85" s="236"/>
      <c r="G85" s="236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138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2.5" outlineLevel="1">
      <c r="A86" s="167">
        <v>21</v>
      </c>
      <c r="B86" s="168" t="s">
        <v>1400</v>
      </c>
      <c r="C86" s="177" t="s">
        <v>1401</v>
      </c>
      <c r="D86" s="169" t="s">
        <v>249</v>
      </c>
      <c r="E86" s="170">
        <v>1899</v>
      </c>
      <c r="F86" s="171"/>
      <c r="G86" s="172">
        <f>ROUND(E86*F86,2)</f>
        <v>0</v>
      </c>
      <c r="H86" s="171"/>
      <c r="I86" s="172">
        <f>ROUND(E86*H86,2)</f>
        <v>0</v>
      </c>
      <c r="J86" s="171"/>
      <c r="K86" s="172">
        <f>ROUND(E86*J86,2)</f>
        <v>0</v>
      </c>
      <c r="L86" s="172">
        <v>21</v>
      </c>
      <c r="M86" s="172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2" t="s">
        <v>542</v>
      </c>
      <c r="S86" s="172" t="s">
        <v>133</v>
      </c>
      <c r="T86" s="173" t="s">
        <v>133</v>
      </c>
      <c r="U86" s="159">
        <v>0.216</v>
      </c>
      <c r="V86" s="159">
        <f>ROUND(E86*U86,2)</f>
        <v>410.18</v>
      </c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224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>
      <c r="A87" s="157"/>
      <c r="B87" s="158"/>
      <c r="C87" s="248" t="s">
        <v>543</v>
      </c>
      <c r="D87" s="249"/>
      <c r="E87" s="249"/>
      <c r="F87" s="249"/>
      <c r="G87" s="24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226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>
      <c r="A88" s="157"/>
      <c r="B88" s="158"/>
      <c r="C88" s="235"/>
      <c r="D88" s="236"/>
      <c r="E88" s="236"/>
      <c r="F88" s="236"/>
      <c r="G88" s="236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138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2.5" outlineLevel="1">
      <c r="A89" s="167">
        <v>22</v>
      </c>
      <c r="B89" s="168" t="s">
        <v>1402</v>
      </c>
      <c r="C89" s="177" t="s">
        <v>1403</v>
      </c>
      <c r="D89" s="169" t="s">
        <v>234</v>
      </c>
      <c r="E89" s="170">
        <v>5</v>
      </c>
      <c r="F89" s="171"/>
      <c r="G89" s="172">
        <f>ROUND(E89*F89,2)</f>
        <v>0</v>
      </c>
      <c r="H89" s="171"/>
      <c r="I89" s="172">
        <f>ROUND(E89*H89,2)</f>
        <v>0</v>
      </c>
      <c r="J89" s="171"/>
      <c r="K89" s="172">
        <f>ROUND(E89*J89,2)</f>
        <v>0</v>
      </c>
      <c r="L89" s="172">
        <v>21</v>
      </c>
      <c r="M89" s="172">
        <f>G89*(1+L89/100)</f>
        <v>0</v>
      </c>
      <c r="N89" s="172">
        <v>2.7799999999999999E-3</v>
      </c>
      <c r="O89" s="172">
        <f>ROUND(E89*N89,2)</f>
        <v>0.01</v>
      </c>
      <c r="P89" s="172">
        <v>0</v>
      </c>
      <c r="Q89" s="172">
        <f>ROUND(E89*P89,2)</f>
        <v>0</v>
      </c>
      <c r="R89" s="172" t="s">
        <v>542</v>
      </c>
      <c r="S89" s="172" t="s">
        <v>133</v>
      </c>
      <c r="T89" s="173" t="s">
        <v>133</v>
      </c>
      <c r="U89" s="159">
        <v>1.55</v>
      </c>
      <c r="V89" s="159">
        <f>ROUND(E89*U89,2)</f>
        <v>7.75</v>
      </c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224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>
      <c r="A90" s="157"/>
      <c r="B90" s="158"/>
      <c r="C90" s="237"/>
      <c r="D90" s="238"/>
      <c r="E90" s="238"/>
      <c r="F90" s="238"/>
      <c r="G90" s="238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138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>
      <c r="A91" s="167">
        <v>23</v>
      </c>
      <c r="B91" s="168" t="s">
        <v>630</v>
      </c>
      <c r="C91" s="177" t="s">
        <v>631</v>
      </c>
      <c r="D91" s="169" t="s">
        <v>249</v>
      </c>
      <c r="E91" s="170">
        <v>1899</v>
      </c>
      <c r="F91" s="171"/>
      <c r="G91" s="172">
        <f>ROUND(E91*F91,2)</f>
        <v>0</v>
      </c>
      <c r="H91" s="171"/>
      <c r="I91" s="172">
        <f>ROUND(E91*H91,2)</f>
        <v>0</v>
      </c>
      <c r="J91" s="171"/>
      <c r="K91" s="172">
        <f>ROUND(E91*J91,2)</f>
        <v>0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 t="s">
        <v>542</v>
      </c>
      <c r="S91" s="172" t="s">
        <v>133</v>
      </c>
      <c r="T91" s="173" t="s">
        <v>133</v>
      </c>
      <c r="U91" s="159">
        <v>5.5E-2</v>
      </c>
      <c r="V91" s="159">
        <f>ROUND(E91*U91,2)</f>
        <v>104.45</v>
      </c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224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>
      <c r="A92" s="157"/>
      <c r="B92" s="158"/>
      <c r="C92" s="248" t="s">
        <v>632</v>
      </c>
      <c r="D92" s="249"/>
      <c r="E92" s="249"/>
      <c r="F92" s="249"/>
      <c r="G92" s="24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226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>
      <c r="A93" s="157"/>
      <c r="B93" s="158"/>
      <c r="C93" s="235"/>
      <c r="D93" s="236"/>
      <c r="E93" s="236"/>
      <c r="F93" s="236"/>
      <c r="G93" s="236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138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>
      <c r="A94" s="167">
        <v>24</v>
      </c>
      <c r="B94" s="168" t="s">
        <v>642</v>
      </c>
      <c r="C94" s="177" t="s">
        <v>643</v>
      </c>
      <c r="D94" s="169" t="s">
        <v>249</v>
      </c>
      <c r="E94" s="170">
        <v>1899</v>
      </c>
      <c r="F94" s="171"/>
      <c r="G94" s="172">
        <f>ROUND(E94*F94,2)</f>
        <v>0</v>
      </c>
      <c r="H94" s="171"/>
      <c r="I94" s="172">
        <f>ROUND(E94*H94,2)</f>
        <v>0</v>
      </c>
      <c r="J94" s="171"/>
      <c r="K94" s="172">
        <f>ROUND(E94*J94,2)</f>
        <v>0</v>
      </c>
      <c r="L94" s="172">
        <v>21</v>
      </c>
      <c r="M94" s="172">
        <f>G94*(1+L94/100)</f>
        <v>0</v>
      </c>
      <c r="N94" s="172">
        <v>0</v>
      </c>
      <c r="O94" s="172">
        <f>ROUND(E94*N94,2)</f>
        <v>0</v>
      </c>
      <c r="P94" s="172">
        <v>0</v>
      </c>
      <c r="Q94" s="172">
        <f>ROUND(E94*P94,2)</f>
        <v>0</v>
      </c>
      <c r="R94" s="172" t="s">
        <v>542</v>
      </c>
      <c r="S94" s="172" t="s">
        <v>133</v>
      </c>
      <c r="T94" s="173" t="s">
        <v>133</v>
      </c>
      <c r="U94" s="159">
        <v>0.4</v>
      </c>
      <c r="V94" s="159">
        <f>ROUND(E94*U94,2)</f>
        <v>759.6</v>
      </c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224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>
      <c r="A95" s="157"/>
      <c r="B95" s="158"/>
      <c r="C95" s="248" t="s">
        <v>644</v>
      </c>
      <c r="D95" s="249"/>
      <c r="E95" s="249"/>
      <c r="F95" s="249"/>
      <c r="G95" s="24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226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>
      <c r="A96" s="157"/>
      <c r="B96" s="158"/>
      <c r="C96" s="235"/>
      <c r="D96" s="236"/>
      <c r="E96" s="236"/>
      <c r="F96" s="236"/>
      <c r="G96" s="236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138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>
      <c r="A97" s="167">
        <v>25</v>
      </c>
      <c r="B97" s="168" t="s">
        <v>1405</v>
      </c>
      <c r="C97" s="177" t="s">
        <v>1406</v>
      </c>
      <c r="D97" s="169" t="s">
        <v>234</v>
      </c>
      <c r="E97" s="170">
        <v>23</v>
      </c>
      <c r="F97" s="171"/>
      <c r="G97" s="172">
        <f>ROUND(E97*F97,2)</f>
        <v>0</v>
      </c>
      <c r="H97" s="171"/>
      <c r="I97" s="172">
        <f>ROUND(E97*H97,2)</f>
        <v>0</v>
      </c>
      <c r="J97" s="171"/>
      <c r="K97" s="172">
        <f>ROUND(E97*J97,2)</f>
        <v>0</v>
      </c>
      <c r="L97" s="172">
        <v>21</v>
      </c>
      <c r="M97" s="172">
        <f>G97*(1+L97/100)</f>
        <v>0</v>
      </c>
      <c r="N97" s="172">
        <v>0</v>
      </c>
      <c r="O97" s="172">
        <f>ROUND(E97*N97,2)</f>
        <v>0</v>
      </c>
      <c r="P97" s="172">
        <v>0</v>
      </c>
      <c r="Q97" s="172">
        <f>ROUND(E97*P97,2)</f>
        <v>0</v>
      </c>
      <c r="R97" s="172"/>
      <c r="S97" s="172" t="s">
        <v>201</v>
      </c>
      <c r="T97" s="173" t="s">
        <v>134</v>
      </c>
      <c r="U97" s="159">
        <v>0.32328000000000001</v>
      </c>
      <c r="V97" s="159">
        <f>ROUND(E97*U97,2)</f>
        <v>7.44</v>
      </c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224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>
      <c r="A98" s="157"/>
      <c r="B98" s="158"/>
      <c r="C98" s="183" t="s">
        <v>1449</v>
      </c>
      <c r="D98" s="181"/>
      <c r="E98" s="182">
        <v>23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228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>
      <c r="A99" s="157"/>
      <c r="B99" s="158"/>
      <c r="C99" s="235"/>
      <c r="D99" s="236"/>
      <c r="E99" s="236"/>
      <c r="F99" s="236"/>
      <c r="G99" s="236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138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ht="22.5" outlineLevel="1">
      <c r="A100" s="167">
        <v>26</v>
      </c>
      <c r="B100" s="168" t="s">
        <v>1450</v>
      </c>
      <c r="C100" s="177" t="s">
        <v>1451</v>
      </c>
      <c r="D100" s="169" t="s">
        <v>249</v>
      </c>
      <c r="E100" s="170">
        <v>35.524999999999999</v>
      </c>
      <c r="F100" s="171"/>
      <c r="G100" s="172">
        <f>ROUND(E100*F100,2)</f>
        <v>0</v>
      </c>
      <c r="H100" s="171"/>
      <c r="I100" s="172">
        <f>ROUND(E100*H100,2)</f>
        <v>0</v>
      </c>
      <c r="J100" s="171"/>
      <c r="K100" s="172">
        <f>ROUND(E100*J100,2)</f>
        <v>0</v>
      </c>
      <c r="L100" s="172">
        <v>21</v>
      </c>
      <c r="M100" s="172">
        <f>G100*(1+L100/100)</f>
        <v>0</v>
      </c>
      <c r="N100" s="172">
        <v>6.6699999999999997E-3</v>
      </c>
      <c r="O100" s="172">
        <f>ROUND(E100*N100,2)</f>
        <v>0.24</v>
      </c>
      <c r="P100" s="172">
        <v>0</v>
      </c>
      <c r="Q100" s="172">
        <f>ROUND(E100*P100,2)</f>
        <v>0</v>
      </c>
      <c r="R100" s="172" t="s">
        <v>487</v>
      </c>
      <c r="S100" s="172" t="s">
        <v>133</v>
      </c>
      <c r="T100" s="173" t="s">
        <v>133</v>
      </c>
      <c r="U100" s="159">
        <v>0</v>
      </c>
      <c r="V100" s="159">
        <f>ROUND(E100*U100,2)</f>
        <v>0</v>
      </c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488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>
      <c r="A101" s="157"/>
      <c r="B101" s="158"/>
      <c r="C101" s="183" t="s">
        <v>1452</v>
      </c>
      <c r="D101" s="181"/>
      <c r="E101" s="182">
        <v>35.524999999999999</v>
      </c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228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>
      <c r="A102" s="157"/>
      <c r="B102" s="158"/>
      <c r="C102" s="235"/>
      <c r="D102" s="236"/>
      <c r="E102" s="236"/>
      <c r="F102" s="236"/>
      <c r="G102" s="236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138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ht="22.5" outlineLevel="1">
      <c r="A103" s="167">
        <v>27</v>
      </c>
      <c r="B103" s="168" t="s">
        <v>707</v>
      </c>
      <c r="C103" s="177" t="s">
        <v>1453</v>
      </c>
      <c r="D103" s="169" t="s">
        <v>234</v>
      </c>
      <c r="E103" s="170">
        <v>1</v>
      </c>
      <c r="F103" s="171"/>
      <c r="G103" s="172">
        <f>ROUND(E103*F103,2)</f>
        <v>0</v>
      </c>
      <c r="H103" s="171"/>
      <c r="I103" s="172">
        <f>ROUND(E103*H103,2)</f>
        <v>0</v>
      </c>
      <c r="J103" s="171"/>
      <c r="K103" s="172">
        <f>ROUND(E103*J103,2)</f>
        <v>0</v>
      </c>
      <c r="L103" s="172">
        <v>21</v>
      </c>
      <c r="M103" s="172">
        <f>G103*(1+L103/100)</f>
        <v>0</v>
      </c>
      <c r="N103" s="172">
        <v>0.06</v>
      </c>
      <c r="O103" s="172">
        <f>ROUND(E103*N103,2)</f>
        <v>0.06</v>
      </c>
      <c r="P103" s="172">
        <v>0</v>
      </c>
      <c r="Q103" s="172">
        <f>ROUND(E103*P103,2)</f>
        <v>0</v>
      </c>
      <c r="R103" s="172"/>
      <c r="S103" s="172" t="s">
        <v>201</v>
      </c>
      <c r="T103" s="173" t="s">
        <v>134</v>
      </c>
      <c r="U103" s="159">
        <v>0</v>
      </c>
      <c r="V103" s="159">
        <f>ROUND(E103*U103,2)</f>
        <v>0</v>
      </c>
      <c r="W103" s="15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488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>
      <c r="A104" s="157"/>
      <c r="B104" s="158"/>
      <c r="C104" s="237"/>
      <c r="D104" s="238"/>
      <c r="E104" s="238"/>
      <c r="F104" s="238"/>
      <c r="G104" s="238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138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ht="22.5" outlineLevel="1">
      <c r="A105" s="167">
        <v>28</v>
      </c>
      <c r="B105" s="168" t="s">
        <v>1454</v>
      </c>
      <c r="C105" s="177" t="s">
        <v>1455</v>
      </c>
      <c r="D105" s="169" t="s">
        <v>234</v>
      </c>
      <c r="E105" s="170">
        <v>1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21</v>
      </c>
      <c r="M105" s="172">
        <f>G105*(1+L105/100)</f>
        <v>0</v>
      </c>
      <c r="N105" s="172">
        <v>2.4199999999999999E-2</v>
      </c>
      <c r="O105" s="172">
        <f>ROUND(E105*N105,2)</f>
        <v>0.02</v>
      </c>
      <c r="P105" s="172">
        <v>0</v>
      </c>
      <c r="Q105" s="172">
        <f>ROUND(E105*P105,2)</f>
        <v>0</v>
      </c>
      <c r="R105" s="172" t="s">
        <v>487</v>
      </c>
      <c r="S105" s="172" t="s">
        <v>133</v>
      </c>
      <c r="T105" s="173" t="s">
        <v>133</v>
      </c>
      <c r="U105" s="159">
        <v>0</v>
      </c>
      <c r="V105" s="159">
        <f>ROUND(E105*U105,2)</f>
        <v>0</v>
      </c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488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>
      <c r="A106" s="157"/>
      <c r="B106" s="158"/>
      <c r="C106" s="237"/>
      <c r="D106" s="238"/>
      <c r="E106" s="238"/>
      <c r="F106" s="238"/>
      <c r="G106" s="238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138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>
      <c r="A107" s="167">
        <v>29</v>
      </c>
      <c r="B107" s="168" t="s">
        <v>1456</v>
      </c>
      <c r="C107" s="177" t="s">
        <v>1457</v>
      </c>
      <c r="D107" s="169" t="s">
        <v>234</v>
      </c>
      <c r="E107" s="170">
        <v>1</v>
      </c>
      <c r="F107" s="171"/>
      <c r="G107" s="172">
        <f>ROUND(E107*F107,2)</f>
        <v>0</v>
      </c>
      <c r="H107" s="171"/>
      <c r="I107" s="172">
        <f>ROUND(E107*H107,2)</f>
        <v>0</v>
      </c>
      <c r="J107" s="171"/>
      <c r="K107" s="172">
        <f>ROUND(E107*J107,2)</f>
        <v>0</v>
      </c>
      <c r="L107" s="172">
        <v>21</v>
      </c>
      <c r="M107" s="172">
        <f>G107*(1+L107/100)</f>
        <v>0</v>
      </c>
      <c r="N107" s="172">
        <v>5.2900000000000003E-2</v>
      </c>
      <c r="O107" s="172">
        <f>ROUND(E107*N107,2)</f>
        <v>0.05</v>
      </c>
      <c r="P107" s="172">
        <v>0</v>
      </c>
      <c r="Q107" s="172">
        <f>ROUND(E107*P107,2)</f>
        <v>0</v>
      </c>
      <c r="R107" s="172"/>
      <c r="S107" s="172" t="s">
        <v>201</v>
      </c>
      <c r="T107" s="173" t="s">
        <v>133</v>
      </c>
      <c r="U107" s="159">
        <v>0</v>
      </c>
      <c r="V107" s="159">
        <f>ROUND(E107*U107,2)</f>
        <v>0</v>
      </c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488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>
      <c r="A108" s="157"/>
      <c r="B108" s="158"/>
      <c r="C108" s="237"/>
      <c r="D108" s="238"/>
      <c r="E108" s="238"/>
      <c r="F108" s="238"/>
      <c r="G108" s="238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138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>
      <c r="A109" s="161" t="s">
        <v>128</v>
      </c>
      <c r="B109" s="162" t="s">
        <v>85</v>
      </c>
      <c r="C109" s="176" t="s">
        <v>86</v>
      </c>
      <c r="D109" s="163"/>
      <c r="E109" s="164"/>
      <c r="F109" s="165"/>
      <c r="G109" s="165">
        <f>SUMIF(AG110:AG115,"&lt;&gt;NOR",G110:G115)</f>
        <v>0</v>
      </c>
      <c r="H109" s="165"/>
      <c r="I109" s="165">
        <f>SUM(I110:I115)</f>
        <v>0</v>
      </c>
      <c r="J109" s="165"/>
      <c r="K109" s="165">
        <f>SUM(K110:K115)</f>
        <v>0</v>
      </c>
      <c r="L109" s="165"/>
      <c r="M109" s="165">
        <f>SUM(M110:M115)</f>
        <v>0</v>
      </c>
      <c r="N109" s="165"/>
      <c r="O109" s="165">
        <f>SUM(O110:O115)</f>
        <v>0</v>
      </c>
      <c r="P109" s="165"/>
      <c r="Q109" s="165">
        <f>SUM(Q110:Q115)</f>
        <v>0</v>
      </c>
      <c r="R109" s="165"/>
      <c r="S109" s="165"/>
      <c r="T109" s="166"/>
      <c r="U109" s="160"/>
      <c r="V109" s="160">
        <f>SUM(V110:V115)</f>
        <v>3.51</v>
      </c>
      <c r="W109" s="160"/>
      <c r="AG109" t="s">
        <v>129</v>
      </c>
    </row>
    <row r="110" spans="1:60" ht="22.5" outlineLevel="1">
      <c r="A110" s="167">
        <v>30</v>
      </c>
      <c r="B110" s="168" t="s">
        <v>1422</v>
      </c>
      <c r="C110" s="177" t="s">
        <v>1423</v>
      </c>
      <c r="D110" s="169" t="s">
        <v>497</v>
      </c>
      <c r="E110" s="170">
        <v>16.581160000000001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21</v>
      </c>
      <c r="M110" s="172">
        <f>G110*(1+L110/100)</f>
        <v>0</v>
      </c>
      <c r="N110" s="172">
        <v>0</v>
      </c>
      <c r="O110" s="172">
        <f>ROUND(E110*N110,2)</f>
        <v>0</v>
      </c>
      <c r="P110" s="172">
        <v>0</v>
      </c>
      <c r="Q110" s="172">
        <f>ROUND(E110*P110,2)</f>
        <v>0</v>
      </c>
      <c r="R110" s="172" t="s">
        <v>542</v>
      </c>
      <c r="S110" s="172" t="s">
        <v>133</v>
      </c>
      <c r="T110" s="173" t="s">
        <v>133</v>
      </c>
      <c r="U110" s="159">
        <v>0.21149999999999999</v>
      </c>
      <c r="V110" s="159">
        <f>ROUND(E110*U110,2)</f>
        <v>3.51</v>
      </c>
      <c r="W110" s="159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822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>
      <c r="A111" s="157"/>
      <c r="B111" s="158"/>
      <c r="C111" s="248" t="s">
        <v>1424</v>
      </c>
      <c r="D111" s="249"/>
      <c r="E111" s="249"/>
      <c r="F111" s="249"/>
      <c r="G111" s="24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226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>
      <c r="A112" s="157"/>
      <c r="B112" s="158"/>
      <c r="C112" s="183" t="s">
        <v>824</v>
      </c>
      <c r="D112" s="181"/>
      <c r="E112" s="182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228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>
      <c r="A113" s="157"/>
      <c r="B113" s="158"/>
      <c r="C113" s="183" t="s">
        <v>1458</v>
      </c>
      <c r="D113" s="181"/>
      <c r="E113" s="182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228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>
      <c r="A114" s="157"/>
      <c r="B114" s="158"/>
      <c r="C114" s="183" t="s">
        <v>1459</v>
      </c>
      <c r="D114" s="181"/>
      <c r="E114" s="182">
        <v>16.581160000000001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228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>
      <c r="A115" s="157"/>
      <c r="B115" s="158"/>
      <c r="C115" s="235"/>
      <c r="D115" s="236"/>
      <c r="E115" s="236"/>
      <c r="F115" s="236"/>
      <c r="G115" s="236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138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>
      <c r="A116" s="161" t="s">
        <v>128</v>
      </c>
      <c r="B116" s="162" t="s">
        <v>89</v>
      </c>
      <c r="C116" s="176" t="s">
        <v>90</v>
      </c>
      <c r="D116" s="163"/>
      <c r="E116" s="164"/>
      <c r="F116" s="165"/>
      <c r="G116" s="165">
        <f>SUMIF(AG117:AG128,"&lt;&gt;NOR",G117:G128)</f>
        <v>0</v>
      </c>
      <c r="H116" s="165"/>
      <c r="I116" s="165">
        <f>SUM(I117:I128)</f>
        <v>0</v>
      </c>
      <c r="J116" s="165"/>
      <c r="K116" s="165">
        <f>SUM(K117:K128)</f>
        <v>0</v>
      </c>
      <c r="L116" s="165"/>
      <c r="M116" s="165">
        <f>SUM(M117:M128)</f>
        <v>0</v>
      </c>
      <c r="N116" s="165"/>
      <c r="O116" s="165">
        <f>SUM(O117:O128)</f>
        <v>0.06</v>
      </c>
      <c r="P116" s="165"/>
      <c r="Q116" s="165">
        <f>SUM(Q117:Q128)</f>
        <v>0</v>
      </c>
      <c r="R116" s="165"/>
      <c r="S116" s="165"/>
      <c r="T116" s="166"/>
      <c r="U116" s="160"/>
      <c r="V116" s="160">
        <f>SUM(V117:V128)</f>
        <v>0</v>
      </c>
      <c r="W116" s="160"/>
      <c r="AG116" t="s">
        <v>129</v>
      </c>
    </row>
    <row r="117" spans="1:60" outlineLevel="1">
      <c r="A117" s="167">
        <v>31</v>
      </c>
      <c r="B117" s="168" t="s">
        <v>1460</v>
      </c>
      <c r="C117" s="177" t="s">
        <v>1461</v>
      </c>
      <c r="D117" s="169" t="s">
        <v>816</v>
      </c>
      <c r="E117" s="170">
        <v>1</v>
      </c>
      <c r="F117" s="171"/>
      <c r="G117" s="172">
        <f>ROUND(E117*F117,2)</f>
        <v>0</v>
      </c>
      <c r="H117" s="171"/>
      <c r="I117" s="172">
        <f>ROUND(E117*H117,2)</f>
        <v>0</v>
      </c>
      <c r="J117" s="171"/>
      <c r="K117" s="172">
        <f>ROUND(E117*J117,2)</f>
        <v>0</v>
      </c>
      <c r="L117" s="172">
        <v>21</v>
      </c>
      <c r="M117" s="172">
        <f>G117*(1+L117/100)</f>
        <v>0</v>
      </c>
      <c r="N117" s="172">
        <v>3.0000000000000001E-3</v>
      </c>
      <c r="O117" s="172">
        <f>ROUND(E117*N117,2)</f>
        <v>0</v>
      </c>
      <c r="P117" s="172">
        <v>0</v>
      </c>
      <c r="Q117" s="172">
        <f>ROUND(E117*P117,2)</f>
        <v>0</v>
      </c>
      <c r="R117" s="172"/>
      <c r="S117" s="172" t="s">
        <v>201</v>
      </c>
      <c r="T117" s="173" t="s">
        <v>134</v>
      </c>
      <c r="U117" s="159">
        <v>0</v>
      </c>
      <c r="V117" s="159">
        <f>ROUND(E117*U117,2)</f>
        <v>0</v>
      </c>
      <c r="W117" s="159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488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>
      <c r="A118" s="157"/>
      <c r="B118" s="158"/>
      <c r="C118" s="233" t="s">
        <v>857</v>
      </c>
      <c r="D118" s="234"/>
      <c r="E118" s="234"/>
      <c r="F118" s="234"/>
      <c r="G118" s="234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136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>
      <c r="A119" s="157"/>
      <c r="B119" s="158"/>
      <c r="C119" s="235"/>
      <c r="D119" s="236"/>
      <c r="E119" s="236"/>
      <c r="F119" s="236"/>
      <c r="G119" s="236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138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>
      <c r="A120" s="167">
        <v>32</v>
      </c>
      <c r="B120" s="168" t="s">
        <v>1462</v>
      </c>
      <c r="C120" s="177" t="s">
        <v>1463</v>
      </c>
      <c r="D120" s="169" t="s">
        <v>816</v>
      </c>
      <c r="E120" s="170">
        <v>1</v>
      </c>
      <c r="F120" s="171"/>
      <c r="G120" s="172">
        <f>ROUND(E120*F120,2)</f>
        <v>0</v>
      </c>
      <c r="H120" s="171"/>
      <c r="I120" s="172">
        <f>ROUND(E120*H120,2)</f>
        <v>0</v>
      </c>
      <c r="J120" s="171"/>
      <c r="K120" s="172">
        <f>ROUND(E120*J120,2)</f>
        <v>0</v>
      </c>
      <c r="L120" s="172">
        <v>21</v>
      </c>
      <c r="M120" s="172">
        <f>G120*(1+L120/100)</f>
        <v>0</v>
      </c>
      <c r="N120" s="172">
        <v>3.0000000000000001E-3</v>
      </c>
      <c r="O120" s="172">
        <f>ROUND(E120*N120,2)</f>
        <v>0</v>
      </c>
      <c r="P120" s="172">
        <v>0</v>
      </c>
      <c r="Q120" s="172">
        <f>ROUND(E120*P120,2)</f>
        <v>0</v>
      </c>
      <c r="R120" s="172"/>
      <c r="S120" s="172" t="s">
        <v>201</v>
      </c>
      <c r="T120" s="173" t="s">
        <v>134</v>
      </c>
      <c r="U120" s="159">
        <v>0</v>
      </c>
      <c r="V120" s="159">
        <f>ROUND(E120*U120,2)</f>
        <v>0</v>
      </c>
      <c r="W120" s="159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488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>
      <c r="A121" s="157"/>
      <c r="B121" s="158"/>
      <c r="C121" s="233" t="s">
        <v>857</v>
      </c>
      <c r="D121" s="234"/>
      <c r="E121" s="234"/>
      <c r="F121" s="234"/>
      <c r="G121" s="234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136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>
      <c r="A122" s="157"/>
      <c r="B122" s="158"/>
      <c r="C122" s="235"/>
      <c r="D122" s="236"/>
      <c r="E122" s="236"/>
      <c r="F122" s="236"/>
      <c r="G122" s="236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138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>
      <c r="A123" s="167">
        <v>33</v>
      </c>
      <c r="B123" s="168" t="s">
        <v>1427</v>
      </c>
      <c r="C123" s="177" t="s">
        <v>1428</v>
      </c>
      <c r="D123" s="169" t="s">
        <v>816</v>
      </c>
      <c r="E123" s="170">
        <v>21</v>
      </c>
      <c r="F123" s="171"/>
      <c r="G123" s="172">
        <f>ROUND(E123*F123,2)</f>
        <v>0</v>
      </c>
      <c r="H123" s="171"/>
      <c r="I123" s="172">
        <f>ROUND(E123*H123,2)</f>
        <v>0</v>
      </c>
      <c r="J123" s="171"/>
      <c r="K123" s="172">
        <f>ROUND(E123*J123,2)</f>
        <v>0</v>
      </c>
      <c r="L123" s="172">
        <v>21</v>
      </c>
      <c r="M123" s="172">
        <f>G123*(1+L123/100)</f>
        <v>0</v>
      </c>
      <c r="N123" s="172">
        <v>3.0000000000000001E-3</v>
      </c>
      <c r="O123" s="172">
        <f>ROUND(E123*N123,2)</f>
        <v>0.06</v>
      </c>
      <c r="P123" s="172">
        <v>0</v>
      </c>
      <c r="Q123" s="172">
        <f>ROUND(E123*P123,2)</f>
        <v>0</v>
      </c>
      <c r="R123" s="172"/>
      <c r="S123" s="172" t="s">
        <v>201</v>
      </c>
      <c r="T123" s="173" t="s">
        <v>134</v>
      </c>
      <c r="U123" s="159">
        <v>0</v>
      </c>
      <c r="V123" s="159">
        <f>ROUND(E123*U123,2)</f>
        <v>0</v>
      </c>
      <c r="W123" s="159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488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>
      <c r="A124" s="157"/>
      <c r="B124" s="158"/>
      <c r="C124" s="233" t="s">
        <v>857</v>
      </c>
      <c r="D124" s="234"/>
      <c r="E124" s="234"/>
      <c r="F124" s="234"/>
      <c r="G124" s="234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136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>
      <c r="A125" s="157"/>
      <c r="B125" s="158"/>
      <c r="C125" s="235"/>
      <c r="D125" s="236"/>
      <c r="E125" s="236"/>
      <c r="F125" s="236"/>
      <c r="G125" s="236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138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>
      <c r="A126" s="167">
        <v>34</v>
      </c>
      <c r="B126" s="168" t="s">
        <v>1429</v>
      </c>
      <c r="C126" s="177" t="s">
        <v>1430</v>
      </c>
      <c r="D126" s="169" t="s">
        <v>816</v>
      </c>
      <c r="E126" s="170">
        <v>1</v>
      </c>
      <c r="F126" s="171"/>
      <c r="G126" s="172">
        <f>ROUND(E126*F126,2)</f>
        <v>0</v>
      </c>
      <c r="H126" s="171"/>
      <c r="I126" s="172">
        <f>ROUND(E126*H126,2)</f>
        <v>0</v>
      </c>
      <c r="J126" s="171"/>
      <c r="K126" s="172">
        <f>ROUND(E126*J126,2)</f>
        <v>0</v>
      </c>
      <c r="L126" s="172">
        <v>21</v>
      </c>
      <c r="M126" s="172">
        <f>G126*(1+L126/100)</f>
        <v>0</v>
      </c>
      <c r="N126" s="172">
        <v>3.0000000000000001E-3</v>
      </c>
      <c r="O126" s="172">
        <f>ROUND(E126*N126,2)</f>
        <v>0</v>
      </c>
      <c r="P126" s="172">
        <v>0</v>
      </c>
      <c r="Q126" s="172">
        <f>ROUND(E126*P126,2)</f>
        <v>0</v>
      </c>
      <c r="R126" s="172"/>
      <c r="S126" s="172" t="s">
        <v>201</v>
      </c>
      <c r="T126" s="173" t="s">
        <v>134</v>
      </c>
      <c r="U126" s="159">
        <v>0</v>
      </c>
      <c r="V126" s="159">
        <f>ROUND(E126*U126,2)</f>
        <v>0</v>
      </c>
      <c r="W126" s="159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488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>
      <c r="A127" s="157"/>
      <c r="B127" s="158"/>
      <c r="C127" s="233" t="s">
        <v>857</v>
      </c>
      <c r="D127" s="234"/>
      <c r="E127" s="234"/>
      <c r="F127" s="234"/>
      <c r="G127" s="234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136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>
      <c r="A128" s="157"/>
      <c r="B128" s="158"/>
      <c r="C128" s="235"/>
      <c r="D128" s="236"/>
      <c r="E128" s="236"/>
      <c r="F128" s="236"/>
      <c r="G128" s="236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138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33">
      <c r="A129" s="5"/>
      <c r="B129" s="6"/>
      <c r="C129" s="178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AE129">
        <v>15</v>
      </c>
      <c r="AF129">
        <v>21</v>
      </c>
    </row>
    <row r="130" spans="1:33">
      <c r="A130" s="153"/>
      <c r="B130" s="154" t="s">
        <v>29</v>
      </c>
      <c r="C130" s="179"/>
      <c r="D130" s="155"/>
      <c r="E130" s="156"/>
      <c r="F130" s="156"/>
      <c r="G130" s="175">
        <f>G8+G43+G61+G68+G73+G109+G116</f>
        <v>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AE130">
        <f>SUMIF(L7:L128,AE129,G7:G128)</f>
        <v>0</v>
      </c>
      <c r="AF130">
        <f>SUMIF(L7:L128,AF129,G7:G128)</f>
        <v>0</v>
      </c>
      <c r="AG130" t="s">
        <v>212</v>
      </c>
    </row>
    <row r="131" spans="1:33">
      <c r="A131" s="250" t="s">
        <v>930</v>
      </c>
      <c r="B131" s="250"/>
      <c r="C131" s="178"/>
      <c r="D131" s="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33">
      <c r="A132" s="5"/>
      <c r="B132" s="6" t="s">
        <v>931</v>
      </c>
      <c r="C132" s="178" t="s">
        <v>932</v>
      </c>
      <c r="D132" s="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AG132" t="s">
        <v>933</v>
      </c>
    </row>
    <row r="133" spans="1:33">
      <c r="A133" s="5"/>
      <c r="B133" s="6" t="s">
        <v>934</v>
      </c>
      <c r="C133" s="178" t="s">
        <v>935</v>
      </c>
      <c r="D133" s="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AG133" t="s">
        <v>936</v>
      </c>
    </row>
    <row r="134" spans="1:33">
      <c r="A134" s="5"/>
      <c r="B134" s="6"/>
      <c r="C134" s="178" t="s">
        <v>937</v>
      </c>
      <c r="D134" s="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AG134" t="s">
        <v>938</v>
      </c>
    </row>
    <row r="135" spans="1:33">
      <c r="A135" s="5"/>
      <c r="B135" s="6"/>
      <c r="C135" s="178"/>
      <c r="D135" s="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33">
      <c r="C136" s="180"/>
      <c r="D136" s="141"/>
      <c r="AG136" t="s">
        <v>217</v>
      </c>
    </row>
    <row r="137" spans="1:33">
      <c r="D137" s="141"/>
    </row>
    <row r="138" spans="1:33">
      <c r="D138" s="141"/>
    </row>
    <row r="139" spans="1:33">
      <c r="D139" s="141"/>
    </row>
    <row r="140" spans="1:33">
      <c r="D140" s="141"/>
    </row>
    <row r="141" spans="1:33">
      <c r="D141" s="141"/>
    </row>
    <row r="142" spans="1:33">
      <c r="D142" s="141"/>
    </row>
    <row r="143" spans="1:33">
      <c r="D143" s="141"/>
    </row>
    <row r="144" spans="1:33">
      <c r="D144" s="141"/>
    </row>
    <row r="145" spans="4:4">
      <c r="D145" s="141"/>
    </row>
    <row r="146" spans="4:4">
      <c r="D146" s="141"/>
    </row>
    <row r="147" spans="4:4">
      <c r="D147" s="141"/>
    </row>
    <row r="148" spans="4:4">
      <c r="D148" s="141"/>
    </row>
    <row r="149" spans="4:4">
      <c r="D149" s="141"/>
    </row>
    <row r="150" spans="4:4">
      <c r="D150" s="141"/>
    </row>
    <row r="151" spans="4:4">
      <c r="D151" s="141"/>
    </row>
    <row r="152" spans="4:4">
      <c r="D152" s="141"/>
    </row>
    <row r="153" spans="4:4">
      <c r="D153" s="141"/>
    </row>
    <row r="154" spans="4:4">
      <c r="D154" s="141"/>
    </row>
    <row r="155" spans="4:4">
      <c r="D155" s="141"/>
    </row>
    <row r="156" spans="4:4">
      <c r="D156" s="141"/>
    </row>
    <row r="157" spans="4:4">
      <c r="D157" s="141"/>
    </row>
    <row r="158" spans="4:4">
      <c r="D158" s="141"/>
    </row>
    <row r="159" spans="4:4">
      <c r="D159" s="141"/>
    </row>
    <row r="160" spans="4:4">
      <c r="D160" s="141"/>
    </row>
    <row r="161" spans="4:4">
      <c r="D161" s="141"/>
    </row>
    <row r="162" spans="4:4">
      <c r="D162" s="141"/>
    </row>
    <row r="163" spans="4:4">
      <c r="D163" s="141"/>
    </row>
    <row r="164" spans="4:4">
      <c r="D164" s="141"/>
    </row>
    <row r="165" spans="4:4">
      <c r="D165" s="141"/>
    </row>
    <row r="166" spans="4:4">
      <c r="D166" s="141"/>
    </row>
    <row r="167" spans="4:4">
      <c r="D167" s="141"/>
    </row>
    <row r="168" spans="4:4">
      <c r="D168" s="141"/>
    </row>
    <row r="169" spans="4:4">
      <c r="D169" s="141"/>
    </row>
    <row r="170" spans="4:4">
      <c r="D170" s="141"/>
    </row>
    <row r="171" spans="4:4">
      <c r="D171" s="141"/>
    </row>
    <row r="172" spans="4:4">
      <c r="D172" s="141"/>
    </row>
    <row r="173" spans="4:4">
      <c r="D173" s="141"/>
    </row>
    <row r="174" spans="4:4">
      <c r="D174" s="141"/>
    </row>
    <row r="175" spans="4:4">
      <c r="D175" s="141"/>
    </row>
    <row r="176" spans="4:4">
      <c r="D176" s="141"/>
    </row>
    <row r="177" spans="4:4">
      <c r="D177" s="141"/>
    </row>
    <row r="178" spans="4:4">
      <c r="D178" s="141"/>
    </row>
    <row r="179" spans="4:4">
      <c r="D179" s="141"/>
    </row>
    <row r="180" spans="4:4">
      <c r="D180" s="141"/>
    </row>
    <row r="181" spans="4:4">
      <c r="D181" s="141"/>
    </row>
    <row r="182" spans="4:4">
      <c r="D182" s="141"/>
    </row>
    <row r="183" spans="4:4">
      <c r="D183" s="141"/>
    </row>
    <row r="184" spans="4:4">
      <c r="D184" s="141"/>
    </row>
    <row r="185" spans="4:4">
      <c r="D185" s="141"/>
    </row>
    <row r="186" spans="4:4">
      <c r="D186" s="141"/>
    </row>
    <row r="187" spans="4:4">
      <c r="D187" s="141"/>
    </row>
    <row r="188" spans="4:4">
      <c r="D188" s="141"/>
    </row>
    <row r="189" spans="4:4">
      <c r="D189" s="141"/>
    </row>
    <row r="190" spans="4:4">
      <c r="D190" s="141"/>
    </row>
    <row r="191" spans="4:4">
      <c r="D191" s="141"/>
    </row>
    <row r="192" spans="4:4">
      <c r="D192" s="141"/>
    </row>
    <row r="193" spans="4:4">
      <c r="D193" s="141"/>
    </row>
    <row r="194" spans="4:4">
      <c r="D194" s="141"/>
    </row>
    <row r="195" spans="4:4">
      <c r="D195" s="141"/>
    </row>
    <row r="196" spans="4:4">
      <c r="D196" s="141"/>
    </row>
    <row r="197" spans="4:4">
      <c r="D197" s="141"/>
    </row>
    <row r="198" spans="4:4">
      <c r="D198" s="141"/>
    </row>
    <row r="199" spans="4:4">
      <c r="D199" s="141"/>
    </row>
    <row r="200" spans="4:4">
      <c r="D200" s="141"/>
    </row>
    <row r="201" spans="4:4">
      <c r="D201" s="141"/>
    </row>
    <row r="202" spans="4:4">
      <c r="D202" s="141"/>
    </row>
    <row r="203" spans="4:4">
      <c r="D203" s="141"/>
    </row>
    <row r="204" spans="4:4">
      <c r="D204" s="141"/>
    </row>
    <row r="205" spans="4:4">
      <c r="D205" s="141"/>
    </row>
    <row r="206" spans="4:4">
      <c r="D206" s="141"/>
    </row>
    <row r="207" spans="4:4">
      <c r="D207" s="141"/>
    </row>
    <row r="208" spans="4:4">
      <c r="D208" s="141"/>
    </row>
    <row r="209" spans="4:4">
      <c r="D209" s="141"/>
    </row>
    <row r="210" spans="4:4">
      <c r="D210" s="141"/>
    </row>
    <row r="211" spans="4:4">
      <c r="D211" s="141"/>
    </row>
    <row r="212" spans="4:4">
      <c r="D212" s="141"/>
    </row>
    <row r="213" spans="4:4">
      <c r="D213" s="141"/>
    </row>
    <row r="214" spans="4:4">
      <c r="D214" s="141"/>
    </row>
    <row r="215" spans="4:4">
      <c r="D215" s="141"/>
    </row>
    <row r="216" spans="4:4">
      <c r="D216" s="141"/>
    </row>
    <row r="217" spans="4:4">
      <c r="D217" s="141"/>
    </row>
    <row r="218" spans="4:4">
      <c r="D218" s="141"/>
    </row>
    <row r="219" spans="4:4">
      <c r="D219" s="141"/>
    </row>
    <row r="220" spans="4:4">
      <c r="D220" s="141"/>
    </row>
    <row r="221" spans="4:4">
      <c r="D221" s="141"/>
    </row>
    <row r="222" spans="4:4">
      <c r="D222" s="141"/>
    </row>
    <row r="223" spans="4:4">
      <c r="D223" s="141"/>
    </row>
    <row r="224" spans="4:4">
      <c r="D224" s="141"/>
    </row>
    <row r="225" spans="4:4">
      <c r="D225" s="141"/>
    </row>
    <row r="226" spans="4:4">
      <c r="D226" s="141"/>
    </row>
    <row r="227" spans="4:4">
      <c r="D227" s="141"/>
    </row>
    <row r="228" spans="4:4">
      <c r="D228" s="141"/>
    </row>
    <row r="229" spans="4:4">
      <c r="D229" s="141"/>
    </row>
    <row r="230" spans="4:4">
      <c r="D230" s="141"/>
    </row>
    <row r="231" spans="4:4">
      <c r="D231" s="141"/>
    </row>
    <row r="232" spans="4:4">
      <c r="D232" s="141"/>
    </row>
    <row r="233" spans="4:4">
      <c r="D233" s="141"/>
    </row>
    <row r="234" spans="4:4">
      <c r="D234" s="141"/>
    </row>
    <row r="235" spans="4:4">
      <c r="D235" s="141"/>
    </row>
    <row r="236" spans="4:4">
      <c r="D236" s="141"/>
    </row>
    <row r="237" spans="4:4">
      <c r="D237" s="141"/>
    </row>
    <row r="238" spans="4:4">
      <c r="D238" s="141"/>
    </row>
    <row r="239" spans="4:4">
      <c r="D239" s="141"/>
    </row>
    <row r="240" spans="4:4">
      <c r="D240" s="141"/>
    </row>
    <row r="241" spans="4:4">
      <c r="D241" s="141"/>
    </row>
    <row r="242" spans="4:4">
      <c r="D242" s="141"/>
    </row>
    <row r="243" spans="4:4">
      <c r="D243" s="141"/>
    </row>
    <row r="244" spans="4:4">
      <c r="D244" s="141"/>
    </row>
    <row r="245" spans="4:4">
      <c r="D245" s="141"/>
    </row>
    <row r="246" spans="4:4">
      <c r="D246" s="141"/>
    </row>
    <row r="247" spans="4:4">
      <c r="D247" s="141"/>
    </row>
    <row r="248" spans="4:4">
      <c r="D248" s="141"/>
    </row>
    <row r="249" spans="4:4">
      <c r="D249" s="141"/>
    </row>
    <row r="250" spans="4:4">
      <c r="D250" s="141"/>
    </row>
    <row r="251" spans="4:4">
      <c r="D251" s="141"/>
    </row>
    <row r="252" spans="4:4">
      <c r="D252" s="141"/>
    </row>
    <row r="253" spans="4:4">
      <c r="D253" s="141"/>
    </row>
    <row r="254" spans="4:4">
      <c r="D254" s="141"/>
    </row>
    <row r="255" spans="4:4">
      <c r="D255" s="141"/>
    </row>
    <row r="256" spans="4:4">
      <c r="D256" s="141"/>
    </row>
    <row r="257" spans="4:4">
      <c r="D257" s="141"/>
    </row>
    <row r="258" spans="4:4">
      <c r="D258" s="141"/>
    </row>
    <row r="259" spans="4:4">
      <c r="D259" s="141"/>
    </row>
    <row r="260" spans="4:4">
      <c r="D260" s="141"/>
    </row>
    <row r="261" spans="4:4">
      <c r="D261" s="141"/>
    </row>
    <row r="262" spans="4:4">
      <c r="D262" s="141"/>
    </row>
    <row r="263" spans="4:4">
      <c r="D263" s="141"/>
    </row>
    <row r="264" spans="4:4">
      <c r="D264" s="141"/>
    </row>
    <row r="265" spans="4:4">
      <c r="D265" s="141"/>
    </row>
    <row r="266" spans="4:4">
      <c r="D266" s="141"/>
    </row>
    <row r="267" spans="4:4">
      <c r="D267" s="141"/>
    </row>
    <row r="268" spans="4:4">
      <c r="D268" s="141"/>
    </row>
    <row r="269" spans="4:4">
      <c r="D269" s="141"/>
    </row>
    <row r="270" spans="4:4">
      <c r="D270" s="141"/>
    </row>
    <row r="271" spans="4:4">
      <c r="D271" s="141"/>
    </row>
    <row r="272" spans="4:4">
      <c r="D272" s="141"/>
    </row>
    <row r="273" spans="4:4">
      <c r="D273" s="141"/>
    </row>
    <row r="274" spans="4:4">
      <c r="D274" s="141"/>
    </row>
    <row r="275" spans="4:4">
      <c r="D275" s="141"/>
    </row>
    <row r="276" spans="4:4">
      <c r="D276" s="141"/>
    </row>
    <row r="277" spans="4:4">
      <c r="D277" s="141"/>
    </row>
    <row r="278" spans="4:4">
      <c r="D278" s="141"/>
    </row>
    <row r="279" spans="4:4">
      <c r="D279" s="141"/>
    </row>
    <row r="280" spans="4:4">
      <c r="D280" s="141"/>
    </row>
    <row r="281" spans="4:4">
      <c r="D281" s="141"/>
    </row>
    <row r="282" spans="4:4">
      <c r="D282" s="141"/>
    </row>
    <row r="283" spans="4:4">
      <c r="D283" s="141"/>
    </row>
    <row r="284" spans="4:4">
      <c r="D284" s="141"/>
    </row>
    <row r="285" spans="4:4">
      <c r="D285" s="141"/>
    </row>
    <row r="286" spans="4:4">
      <c r="D286" s="141"/>
    </row>
    <row r="287" spans="4:4">
      <c r="D287" s="141"/>
    </row>
    <row r="288" spans="4:4">
      <c r="D288" s="141"/>
    </row>
    <row r="289" spans="4:4">
      <c r="D289" s="141"/>
    </row>
    <row r="290" spans="4:4">
      <c r="D290" s="141"/>
    </row>
    <row r="291" spans="4:4">
      <c r="D291" s="141"/>
    </row>
    <row r="292" spans="4:4">
      <c r="D292" s="141"/>
    </row>
    <row r="293" spans="4:4">
      <c r="D293" s="141"/>
    </row>
    <row r="294" spans="4:4">
      <c r="D294" s="141"/>
    </row>
    <row r="295" spans="4:4">
      <c r="D295" s="141"/>
    </row>
    <row r="296" spans="4:4">
      <c r="D296" s="141"/>
    </row>
    <row r="297" spans="4:4">
      <c r="D297" s="141"/>
    </row>
    <row r="298" spans="4:4">
      <c r="D298" s="141"/>
    </row>
    <row r="299" spans="4:4">
      <c r="D299" s="141"/>
    </row>
    <row r="300" spans="4:4">
      <c r="D300" s="141"/>
    </row>
    <row r="301" spans="4:4">
      <c r="D301" s="141"/>
    </row>
    <row r="302" spans="4:4">
      <c r="D302" s="141"/>
    </row>
    <row r="303" spans="4:4">
      <c r="D303" s="141"/>
    </row>
    <row r="304" spans="4:4">
      <c r="D304" s="141"/>
    </row>
    <row r="305" spans="4:4">
      <c r="D305" s="141"/>
    </row>
    <row r="306" spans="4:4">
      <c r="D306" s="141"/>
    </row>
    <row r="307" spans="4:4">
      <c r="D307" s="141"/>
    </row>
    <row r="308" spans="4:4">
      <c r="D308" s="141"/>
    </row>
    <row r="309" spans="4:4">
      <c r="D309" s="141"/>
    </row>
    <row r="310" spans="4:4">
      <c r="D310" s="141"/>
    </row>
    <row r="311" spans="4:4">
      <c r="D311" s="141"/>
    </row>
    <row r="312" spans="4:4">
      <c r="D312" s="141"/>
    </row>
    <row r="313" spans="4:4">
      <c r="D313" s="141"/>
    </row>
    <row r="314" spans="4:4">
      <c r="D314" s="141"/>
    </row>
    <row r="315" spans="4:4">
      <c r="D315" s="141"/>
    </row>
    <row r="316" spans="4:4">
      <c r="D316" s="141"/>
    </row>
    <row r="317" spans="4:4">
      <c r="D317" s="141"/>
    </row>
    <row r="318" spans="4:4">
      <c r="D318" s="141"/>
    </row>
    <row r="319" spans="4:4">
      <c r="D319" s="141"/>
    </row>
    <row r="320" spans="4:4">
      <c r="D320" s="141"/>
    </row>
    <row r="321" spans="4:4">
      <c r="D321" s="141"/>
    </row>
    <row r="322" spans="4:4">
      <c r="D322" s="141"/>
    </row>
    <row r="323" spans="4:4">
      <c r="D323" s="141"/>
    </row>
    <row r="324" spans="4:4">
      <c r="D324" s="141"/>
    </row>
    <row r="325" spans="4:4">
      <c r="D325" s="141"/>
    </row>
    <row r="326" spans="4:4">
      <c r="D326" s="141"/>
    </row>
    <row r="327" spans="4:4">
      <c r="D327" s="141"/>
    </row>
    <row r="328" spans="4:4">
      <c r="D328" s="141"/>
    </row>
    <row r="329" spans="4:4">
      <c r="D329" s="141"/>
    </row>
    <row r="330" spans="4:4">
      <c r="D330" s="141"/>
    </row>
    <row r="331" spans="4:4">
      <c r="D331" s="141"/>
    </row>
    <row r="332" spans="4:4">
      <c r="D332" s="141"/>
    </row>
    <row r="333" spans="4:4">
      <c r="D333" s="141"/>
    </row>
    <row r="334" spans="4:4">
      <c r="D334" s="141"/>
    </row>
    <row r="335" spans="4:4">
      <c r="D335" s="141"/>
    </row>
    <row r="336" spans="4:4">
      <c r="D336" s="141"/>
    </row>
    <row r="337" spans="4:4">
      <c r="D337" s="141"/>
    </row>
    <row r="338" spans="4:4">
      <c r="D338" s="141"/>
    </row>
    <row r="339" spans="4:4">
      <c r="D339" s="141"/>
    </row>
    <row r="340" spans="4:4">
      <c r="D340" s="141"/>
    </row>
    <row r="341" spans="4:4">
      <c r="D341" s="141"/>
    </row>
    <row r="342" spans="4:4">
      <c r="D342" s="141"/>
    </row>
    <row r="343" spans="4:4">
      <c r="D343" s="141"/>
    </row>
    <row r="344" spans="4:4">
      <c r="D344" s="141"/>
    </row>
    <row r="345" spans="4:4">
      <c r="D345" s="141"/>
    </row>
    <row r="346" spans="4:4">
      <c r="D346" s="141"/>
    </row>
    <row r="347" spans="4:4">
      <c r="D347" s="141"/>
    </row>
    <row r="348" spans="4:4">
      <c r="D348" s="141"/>
    </row>
    <row r="349" spans="4:4">
      <c r="D349" s="141"/>
    </row>
    <row r="350" spans="4:4">
      <c r="D350" s="141"/>
    </row>
    <row r="351" spans="4:4">
      <c r="D351" s="141"/>
    </row>
    <row r="352" spans="4:4">
      <c r="D352" s="141"/>
    </row>
    <row r="353" spans="4:4">
      <c r="D353" s="141"/>
    </row>
    <row r="354" spans="4:4">
      <c r="D354" s="141"/>
    </row>
    <row r="355" spans="4:4">
      <c r="D355" s="141"/>
    </row>
    <row r="356" spans="4:4">
      <c r="D356" s="141"/>
    </row>
    <row r="357" spans="4:4">
      <c r="D357" s="141"/>
    </row>
    <row r="358" spans="4:4">
      <c r="D358" s="141"/>
    </row>
    <row r="359" spans="4:4">
      <c r="D359" s="141"/>
    </row>
    <row r="360" spans="4:4">
      <c r="D360" s="141"/>
    </row>
    <row r="361" spans="4:4">
      <c r="D361" s="141"/>
    </row>
    <row r="362" spans="4:4">
      <c r="D362" s="141"/>
    </row>
    <row r="363" spans="4:4">
      <c r="D363" s="141"/>
    </row>
    <row r="364" spans="4:4">
      <c r="D364" s="141"/>
    </row>
    <row r="365" spans="4:4">
      <c r="D365" s="141"/>
    </row>
    <row r="366" spans="4:4">
      <c r="D366" s="141"/>
    </row>
    <row r="367" spans="4:4">
      <c r="D367" s="141"/>
    </row>
    <row r="368" spans="4:4">
      <c r="D368" s="141"/>
    </row>
    <row r="369" spans="4:4">
      <c r="D369" s="141"/>
    </row>
    <row r="370" spans="4:4">
      <c r="D370" s="141"/>
    </row>
    <row r="371" spans="4:4">
      <c r="D371" s="141"/>
    </row>
    <row r="372" spans="4:4">
      <c r="D372" s="141"/>
    </row>
    <row r="373" spans="4:4">
      <c r="D373" s="141"/>
    </row>
    <row r="374" spans="4:4">
      <c r="D374" s="141"/>
    </row>
    <row r="375" spans="4:4">
      <c r="D375" s="141"/>
    </row>
    <row r="376" spans="4:4">
      <c r="D376" s="141"/>
    </row>
    <row r="377" spans="4:4">
      <c r="D377" s="141"/>
    </row>
    <row r="378" spans="4:4">
      <c r="D378" s="141"/>
    </row>
    <row r="379" spans="4:4">
      <c r="D379" s="141"/>
    </row>
    <row r="380" spans="4:4">
      <c r="D380" s="141"/>
    </row>
    <row r="381" spans="4:4">
      <c r="D381" s="141"/>
    </row>
    <row r="382" spans="4:4">
      <c r="D382" s="141"/>
    </row>
    <row r="383" spans="4:4">
      <c r="D383" s="141"/>
    </row>
    <row r="384" spans="4:4">
      <c r="D384" s="141"/>
    </row>
    <row r="385" spans="4:4">
      <c r="D385" s="141"/>
    </row>
    <row r="386" spans="4:4">
      <c r="D386" s="141"/>
    </row>
    <row r="387" spans="4:4">
      <c r="D387" s="141"/>
    </row>
    <row r="388" spans="4:4">
      <c r="D388" s="141"/>
    </row>
    <row r="389" spans="4:4">
      <c r="D389" s="141"/>
    </row>
    <row r="390" spans="4:4">
      <c r="D390" s="141"/>
    </row>
    <row r="391" spans="4:4">
      <c r="D391" s="141"/>
    </row>
    <row r="392" spans="4:4">
      <c r="D392" s="141"/>
    </row>
    <row r="393" spans="4:4">
      <c r="D393" s="141"/>
    </row>
    <row r="394" spans="4:4">
      <c r="D394" s="141"/>
    </row>
    <row r="395" spans="4:4">
      <c r="D395" s="141"/>
    </row>
    <row r="396" spans="4:4">
      <c r="D396" s="141"/>
    </row>
    <row r="397" spans="4:4">
      <c r="D397" s="141"/>
    </row>
    <row r="398" spans="4:4">
      <c r="D398" s="141"/>
    </row>
    <row r="399" spans="4:4">
      <c r="D399" s="141"/>
    </row>
    <row r="400" spans="4:4">
      <c r="D400" s="141"/>
    </row>
    <row r="401" spans="4:4">
      <c r="D401" s="141"/>
    </row>
    <row r="402" spans="4:4">
      <c r="D402" s="141"/>
    </row>
    <row r="403" spans="4:4">
      <c r="D403" s="141"/>
    </row>
    <row r="404" spans="4:4">
      <c r="D404" s="141"/>
    </row>
    <row r="405" spans="4:4">
      <c r="D405" s="141"/>
    </row>
    <row r="406" spans="4:4">
      <c r="D406" s="141"/>
    </row>
    <row r="407" spans="4:4">
      <c r="D407" s="141"/>
    </row>
    <row r="408" spans="4:4">
      <c r="D408" s="141"/>
    </row>
    <row r="409" spans="4:4">
      <c r="D409" s="141"/>
    </row>
    <row r="410" spans="4:4">
      <c r="D410" s="141"/>
    </row>
    <row r="411" spans="4:4">
      <c r="D411" s="141"/>
    </row>
    <row r="412" spans="4:4">
      <c r="D412" s="141"/>
    </row>
    <row r="413" spans="4:4">
      <c r="D413" s="141"/>
    </row>
    <row r="414" spans="4:4">
      <c r="D414" s="141"/>
    </row>
    <row r="415" spans="4:4">
      <c r="D415" s="141"/>
    </row>
    <row r="416" spans="4:4">
      <c r="D416" s="141"/>
    </row>
    <row r="417" spans="4:4">
      <c r="D417" s="141"/>
    </row>
    <row r="418" spans="4:4">
      <c r="D418" s="141"/>
    </row>
    <row r="419" spans="4:4">
      <c r="D419" s="141"/>
    </row>
    <row r="420" spans="4:4">
      <c r="D420" s="141"/>
    </row>
    <row r="421" spans="4:4">
      <c r="D421" s="141"/>
    </row>
    <row r="422" spans="4:4">
      <c r="D422" s="141"/>
    </row>
    <row r="423" spans="4:4">
      <c r="D423" s="141"/>
    </row>
    <row r="424" spans="4:4">
      <c r="D424" s="141"/>
    </row>
    <row r="425" spans="4:4">
      <c r="D425" s="141"/>
    </row>
    <row r="426" spans="4:4">
      <c r="D426" s="141"/>
    </row>
    <row r="427" spans="4:4">
      <c r="D427" s="141"/>
    </row>
    <row r="428" spans="4:4">
      <c r="D428" s="141"/>
    </row>
    <row r="429" spans="4:4">
      <c r="D429" s="141"/>
    </row>
    <row r="430" spans="4:4">
      <c r="D430" s="141"/>
    </row>
    <row r="431" spans="4:4">
      <c r="D431" s="141"/>
    </row>
    <row r="432" spans="4:4">
      <c r="D432" s="141"/>
    </row>
    <row r="433" spans="4:4">
      <c r="D433" s="141"/>
    </row>
    <row r="434" spans="4:4">
      <c r="D434" s="141"/>
    </row>
    <row r="435" spans="4:4">
      <c r="D435" s="141"/>
    </row>
    <row r="436" spans="4:4">
      <c r="D436" s="141"/>
    </row>
    <row r="437" spans="4:4">
      <c r="D437" s="141"/>
    </row>
    <row r="438" spans="4:4">
      <c r="D438" s="141"/>
    </row>
    <row r="439" spans="4:4">
      <c r="D439" s="141"/>
    </row>
    <row r="440" spans="4:4">
      <c r="D440" s="141"/>
    </row>
    <row r="441" spans="4:4">
      <c r="D441" s="141"/>
    </row>
    <row r="442" spans="4:4">
      <c r="D442" s="141"/>
    </row>
    <row r="443" spans="4:4">
      <c r="D443" s="141"/>
    </row>
    <row r="444" spans="4:4">
      <c r="D444" s="141"/>
    </row>
    <row r="445" spans="4:4">
      <c r="D445" s="141"/>
    </row>
    <row r="446" spans="4:4">
      <c r="D446" s="141"/>
    </row>
    <row r="447" spans="4:4">
      <c r="D447" s="141"/>
    </row>
    <row r="448" spans="4:4">
      <c r="D448" s="141"/>
    </row>
    <row r="449" spans="4:4">
      <c r="D449" s="141"/>
    </row>
    <row r="450" spans="4:4">
      <c r="D450" s="141"/>
    </row>
    <row r="451" spans="4:4">
      <c r="D451" s="141"/>
    </row>
    <row r="452" spans="4:4">
      <c r="D452" s="141"/>
    </row>
    <row r="453" spans="4:4">
      <c r="D453" s="141"/>
    </row>
    <row r="454" spans="4:4">
      <c r="D454" s="141"/>
    </row>
    <row r="455" spans="4:4">
      <c r="D455" s="141"/>
    </row>
    <row r="456" spans="4:4">
      <c r="D456" s="141"/>
    </row>
    <row r="457" spans="4:4">
      <c r="D457" s="141"/>
    </row>
    <row r="458" spans="4:4">
      <c r="D458" s="141"/>
    </row>
    <row r="459" spans="4:4">
      <c r="D459" s="141"/>
    </row>
    <row r="460" spans="4:4">
      <c r="D460" s="141"/>
    </row>
    <row r="461" spans="4:4">
      <c r="D461" s="141"/>
    </row>
    <row r="462" spans="4:4">
      <c r="D462" s="141"/>
    </row>
    <row r="463" spans="4:4">
      <c r="D463" s="141"/>
    </row>
    <row r="464" spans="4:4">
      <c r="D464" s="141"/>
    </row>
    <row r="465" spans="4:4">
      <c r="D465" s="141"/>
    </row>
    <row r="466" spans="4:4">
      <c r="D466" s="141"/>
    </row>
    <row r="467" spans="4:4">
      <c r="D467" s="141"/>
    </row>
    <row r="468" spans="4:4">
      <c r="D468" s="141"/>
    </row>
    <row r="469" spans="4:4">
      <c r="D469" s="141"/>
    </row>
    <row r="470" spans="4:4">
      <c r="D470" s="141"/>
    </row>
    <row r="471" spans="4:4">
      <c r="D471" s="141"/>
    </row>
    <row r="472" spans="4:4">
      <c r="D472" s="141"/>
    </row>
    <row r="473" spans="4:4">
      <c r="D473" s="141"/>
    </row>
    <row r="474" spans="4:4">
      <c r="D474" s="141"/>
    </row>
    <row r="475" spans="4:4">
      <c r="D475" s="141"/>
    </row>
    <row r="476" spans="4:4">
      <c r="D476" s="141"/>
    </row>
    <row r="477" spans="4:4">
      <c r="D477" s="141"/>
    </row>
    <row r="478" spans="4:4">
      <c r="D478" s="141"/>
    </row>
    <row r="479" spans="4:4">
      <c r="D479" s="141"/>
    </row>
    <row r="480" spans="4:4">
      <c r="D480" s="141"/>
    </row>
    <row r="481" spans="4:4">
      <c r="D481" s="141"/>
    </row>
    <row r="482" spans="4:4">
      <c r="D482" s="141"/>
    </row>
    <row r="483" spans="4:4">
      <c r="D483" s="141"/>
    </row>
    <row r="484" spans="4:4">
      <c r="D484" s="141"/>
    </row>
    <row r="485" spans="4:4">
      <c r="D485" s="141"/>
    </row>
    <row r="486" spans="4:4">
      <c r="D486" s="141"/>
    </row>
    <row r="487" spans="4:4">
      <c r="D487" s="141"/>
    </row>
    <row r="488" spans="4:4">
      <c r="D488" s="141"/>
    </row>
    <row r="489" spans="4:4">
      <c r="D489" s="141"/>
    </row>
    <row r="490" spans="4:4">
      <c r="D490" s="141"/>
    </row>
    <row r="491" spans="4:4">
      <c r="D491" s="141"/>
    </row>
    <row r="492" spans="4:4">
      <c r="D492" s="141"/>
    </row>
    <row r="493" spans="4:4">
      <c r="D493" s="141"/>
    </row>
    <row r="494" spans="4:4">
      <c r="D494" s="141"/>
    </row>
    <row r="495" spans="4:4">
      <c r="D495" s="141"/>
    </row>
    <row r="496" spans="4:4">
      <c r="D496" s="141"/>
    </row>
    <row r="497" spans="4:4">
      <c r="D497" s="141"/>
    </row>
    <row r="498" spans="4:4">
      <c r="D498" s="141"/>
    </row>
    <row r="499" spans="4:4">
      <c r="D499" s="141"/>
    </row>
    <row r="500" spans="4:4">
      <c r="D500" s="141"/>
    </row>
    <row r="501" spans="4:4">
      <c r="D501" s="141"/>
    </row>
    <row r="502" spans="4:4">
      <c r="D502" s="141"/>
    </row>
    <row r="503" spans="4:4">
      <c r="D503" s="141"/>
    </row>
    <row r="504" spans="4:4">
      <c r="D504" s="141"/>
    </row>
    <row r="505" spans="4:4">
      <c r="D505" s="141"/>
    </row>
    <row r="506" spans="4:4">
      <c r="D506" s="141"/>
    </row>
    <row r="507" spans="4:4">
      <c r="D507" s="141"/>
    </row>
    <row r="508" spans="4:4">
      <c r="D508" s="141"/>
    </row>
    <row r="509" spans="4:4">
      <c r="D509" s="141"/>
    </row>
    <row r="510" spans="4:4">
      <c r="D510" s="141"/>
    </row>
    <row r="511" spans="4:4">
      <c r="D511" s="141"/>
    </row>
    <row r="512" spans="4:4">
      <c r="D512" s="141"/>
    </row>
    <row r="513" spans="4:4">
      <c r="D513" s="141"/>
    </row>
    <row r="514" spans="4:4">
      <c r="D514" s="141"/>
    </row>
    <row r="515" spans="4:4">
      <c r="D515" s="141"/>
    </row>
    <row r="516" spans="4:4">
      <c r="D516" s="141"/>
    </row>
    <row r="517" spans="4:4">
      <c r="D517" s="141"/>
    </row>
    <row r="518" spans="4:4">
      <c r="D518" s="141"/>
    </row>
    <row r="519" spans="4:4">
      <c r="D519" s="141"/>
    </row>
    <row r="520" spans="4:4">
      <c r="D520" s="141"/>
    </row>
    <row r="521" spans="4:4">
      <c r="D521" s="141"/>
    </row>
    <row r="522" spans="4:4">
      <c r="D522" s="141"/>
    </row>
    <row r="523" spans="4:4">
      <c r="D523" s="141"/>
    </row>
    <row r="524" spans="4:4">
      <c r="D524" s="141"/>
    </row>
    <row r="525" spans="4:4">
      <c r="D525" s="141"/>
    </row>
    <row r="526" spans="4:4">
      <c r="D526" s="141"/>
    </row>
    <row r="527" spans="4:4">
      <c r="D527" s="141"/>
    </row>
    <row r="528" spans="4:4">
      <c r="D528" s="141"/>
    </row>
    <row r="529" spans="4:4">
      <c r="D529" s="141"/>
    </row>
    <row r="530" spans="4:4">
      <c r="D530" s="141"/>
    </row>
    <row r="531" spans="4:4">
      <c r="D531" s="141"/>
    </row>
    <row r="532" spans="4:4">
      <c r="D532" s="141"/>
    </row>
    <row r="533" spans="4:4">
      <c r="D533" s="141"/>
    </row>
    <row r="534" spans="4:4">
      <c r="D534" s="141"/>
    </row>
    <row r="535" spans="4:4">
      <c r="D535" s="141"/>
    </row>
    <row r="536" spans="4:4">
      <c r="D536" s="141"/>
    </row>
    <row r="537" spans="4:4">
      <c r="D537" s="141"/>
    </row>
    <row r="538" spans="4:4">
      <c r="D538" s="141"/>
    </row>
    <row r="539" spans="4:4">
      <c r="D539" s="141"/>
    </row>
    <row r="540" spans="4:4">
      <c r="D540" s="141"/>
    </row>
    <row r="541" spans="4:4">
      <c r="D541" s="141"/>
    </row>
    <row r="542" spans="4:4">
      <c r="D542" s="141"/>
    </row>
    <row r="543" spans="4:4">
      <c r="D543" s="141"/>
    </row>
    <row r="544" spans="4:4">
      <c r="D544" s="141"/>
    </row>
    <row r="545" spans="4:4">
      <c r="D545" s="141"/>
    </row>
    <row r="546" spans="4:4">
      <c r="D546" s="141"/>
    </row>
    <row r="547" spans="4:4">
      <c r="D547" s="141"/>
    </row>
    <row r="548" spans="4:4">
      <c r="D548" s="141"/>
    </row>
    <row r="549" spans="4:4">
      <c r="D549" s="141"/>
    </row>
    <row r="550" spans="4:4">
      <c r="D550" s="141"/>
    </row>
    <row r="551" spans="4:4">
      <c r="D551" s="141"/>
    </row>
    <row r="552" spans="4:4">
      <c r="D552" s="141"/>
    </row>
    <row r="553" spans="4:4">
      <c r="D553" s="141"/>
    </row>
    <row r="554" spans="4:4">
      <c r="D554" s="141"/>
    </row>
    <row r="555" spans="4:4">
      <c r="D555" s="141"/>
    </row>
    <row r="556" spans="4:4">
      <c r="D556" s="141"/>
    </row>
    <row r="557" spans="4:4">
      <c r="D557" s="141"/>
    </row>
    <row r="558" spans="4:4">
      <c r="D558" s="141"/>
    </row>
    <row r="559" spans="4:4">
      <c r="D559" s="141"/>
    </row>
    <row r="560" spans="4:4">
      <c r="D560" s="141"/>
    </row>
    <row r="561" spans="4:4">
      <c r="D561" s="141"/>
    </row>
    <row r="562" spans="4:4">
      <c r="D562" s="141"/>
    </row>
    <row r="563" spans="4:4">
      <c r="D563" s="141"/>
    </row>
    <row r="564" spans="4:4">
      <c r="D564" s="141"/>
    </row>
    <row r="565" spans="4:4">
      <c r="D565" s="141"/>
    </row>
    <row r="566" spans="4:4">
      <c r="D566" s="141"/>
    </row>
    <row r="567" spans="4:4">
      <c r="D567" s="141"/>
    </row>
    <row r="568" spans="4:4">
      <c r="D568" s="141"/>
    </row>
    <row r="569" spans="4:4">
      <c r="D569" s="141"/>
    </row>
    <row r="570" spans="4:4">
      <c r="D570" s="141"/>
    </row>
    <row r="571" spans="4:4">
      <c r="D571" s="141"/>
    </row>
    <row r="572" spans="4:4">
      <c r="D572" s="141"/>
    </row>
    <row r="573" spans="4:4">
      <c r="D573" s="141"/>
    </row>
    <row r="574" spans="4:4">
      <c r="D574" s="141"/>
    </row>
    <row r="575" spans="4:4">
      <c r="D575" s="141"/>
    </row>
    <row r="576" spans="4:4">
      <c r="D576" s="141"/>
    </row>
    <row r="577" spans="4:4">
      <c r="D577" s="141"/>
    </row>
    <row r="578" spans="4:4">
      <c r="D578" s="141"/>
    </row>
    <row r="579" spans="4:4">
      <c r="D579" s="141"/>
    </row>
    <row r="580" spans="4:4">
      <c r="D580" s="141"/>
    </row>
    <row r="581" spans="4:4">
      <c r="D581" s="141"/>
    </row>
    <row r="582" spans="4:4">
      <c r="D582" s="141"/>
    </row>
    <row r="583" spans="4:4">
      <c r="D583" s="141"/>
    </row>
    <row r="584" spans="4:4">
      <c r="D584" s="141"/>
    </row>
    <row r="585" spans="4:4">
      <c r="D585" s="141"/>
    </row>
    <row r="586" spans="4:4">
      <c r="D586" s="141"/>
    </row>
    <row r="587" spans="4:4">
      <c r="D587" s="141"/>
    </row>
    <row r="588" spans="4:4">
      <c r="D588" s="141"/>
    </row>
    <row r="589" spans="4:4">
      <c r="D589" s="141"/>
    </row>
    <row r="590" spans="4:4">
      <c r="D590" s="141"/>
    </row>
    <row r="591" spans="4:4">
      <c r="D591" s="141"/>
    </row>
    <row r="592" spans="4:4">
      <c r="D592" s="141"/>
    </row>
    <row r="593" spans="4:4">
      <c r="D593" s="141"/>
    </row>
    <row r="594" spans="4:4">
      <c r="D594" s="141"/>
    </row>
    <row r="595" spans="4:4">
      <c r="D595" s="141"/>
    </row>
    <row r="596" spans="4:4">
      <c r="D596" s="141"/>
    </row>
    <row r="597" spans="4:4">
      <c r="D597" s="141"/>
    </row>
    <row r="598" spans="4:4">
      <c r="D598" s="141"/>
    </row>
    <row r="599" spans="4:4">
      <c r="D599" s="141"/>
    </row>
    <row r="600" spans="4:4">
      <c r="D600" s="141"/>
    </row>
    <row r="601" spans="4:4">
      <c r="D601" s="141"/>
    </row>
    <row r="602" spans="4:4">
      <c r="D602" s="141"/>
    </row>
    <row r="603" spans="4:4">
      <c r="D603" s="141"/>
    </row>
    <row r="604" spans="4:4">
      <c r="D604" s="141"/>
    </row>
    <row r="605" spans="4:4">
      <c r="D605" s="141"/>
    </row>
    <row r="606" spans="4:4">
      <c r="D606" s="141"/>
    </row>
    <row r="607" spans="4:4">
      <c r="D607" s="141"/>
    </row>
    <row r="608" spans="4:4">
      <c r="D608" s="141"/>
    </row>
    <row r="609" spans="4:4">
      <c r="D609" s="141"/>
    </row>
    <row r="610" spans="4:4">
      <c r="D610" s="141"/>
    </row>
    <row r="611" spans="4:4">
      <c r="D611" s="141"/>
    </row>
    <row r="612" spans="4:4">
      <c r="D612" s="141"/>
    </row>
    <row r="613" spans="4:4">
      <c r="D613" s="141"/>
    </row>
    <row r="614" spans="4:4">
      <c r="D614" s="141"/>
    </row>
    <row r="615" spans="4:4">
      <c r="D615" s="141"/>
    </row>
    <row r="616" spans="4:4">
      <c r="D616" s="141"/>
    </row>
    <row r="617" spans="4:4">
      <c r="D617" s="141"/>
    </row>
    <row r="618" spans="4:4">
      <c r="D618" s="141"/>
    </row>
    <row r="619" spans="4:4">
      <c r="D619" s="141"/>
    </row>
    <row r="620" spans="4:4">
      <c r="D620" s="141"/>
    </row>
    <row r="621" spans="4:4">
      <c r="D621" s="141"/>
    </row>
    <row r="622" spans="4:4">
      <c r="D622" s="141"/>
    </row>
    <row r="623" spans="4:4">
      <c r="D623" s="141"/>
    </row>
    <row r="624" spans="4:4">
      <c r="D624" s="141"/>
    </row>
    <row r="625" spans="4:4">
      <c r="D625" s="141"/>
    </row>
    <row r="626" spans="4:4">
      <c r="D626" s="141"/>
    </row>
    <row r="627" spans="4:4">
      <c r="D627" s="141"/>
    </row>
    <row r="628" spans="4:4">
      <c r="D628" s="141"/>
    </row>
    <row r="629" spans="4:4">
      <c r="D629" s="141"/>
    </row>
    <row r="630" spans="4:4">
      <c r="D630" s="141"/>
    </row>
    <row r="631" spans="4:4">
      <c r="D631" s="141"/>
    </row>
    <row r="632" spans="4:4">
      <c r="D632" s="141"/>
    </row>
    <row r="633" spans="4:4">
      <c r="D633" s="141"/>
    </row>
    <row r="634" spans="4:4">
      <c r="D634" s="141"/>
    </row>
    <row r="635" spans="4:4">
      <c r="D635" s="141"/>
    </row>
    <row r="636" spans="4:4">
      <c r="D636" s="141"/>
    </row>
    <row r="637" spans="4:4">
      <c r="D637" s="141"/>
    </row>
    <row r="638" spans="4:4">
      <c r="D638" s="141"/>
    </row>
    <row r="639" spans="4:4">
      <c r="D639" s="141"/>
    </row>
    <row r="640" spans="4:4">
      <c r="D640" s="141"/>
    </row>
    <row r="641" spans="4:4">
      <c r="D641" s="141"/>
    </row>
    <row r="642" spans="4:4">
      <c r="D642" s="141"/>
    </row>
    <row r="643" spans="4:4">
      <c r="D643" s="141"/>
    </row>
    <row r="644" spans="4:4">
      <c r="D644" s="141"/>
    </row>
    <row r="645" spans="4:4">
      <c r="D645" s="141"/>
    </row>
    <row r="646" spans="4:4">
      <c r="D646" s="141"/>
    </row>
    <row r="647" spans="4:4">
      <c r="D647" s="141"/>
    </row>
    <row r="648" spans="4:4">
      <c r="D648" s="141"/>
    </row>
    <row r="649" spans="4:4">
      <c r="D649" s="141"/>
    </row>
    <row r="650" spans="4:4">
      <c r="D650" s="141"/>
    </row>
    <row r="651" spans="4:4">
      <c r="D651" s="141"/>
    </row>
    <row r="652" spans="4:4">
      <c r="D652" s="141"/>
    </row>
    <row r="653" spans="4:4">
      <c r="D653" s="141"/>
    </row>
    <row r="654" spans="4:4">
      <c r="D654" s="141"/>
    </row>
    <row r="655" spans="4:4">
      <c r="D655" s="141"/>
    </row>
    <row r="656" spans="4:4">
      <c r="D656" s="141"/>
    </row>
    <row r="657" spans="4:4">
      <c r="D657" s="141"/>
    </row>
    <row r="658" spans="4:4">
      <c r="D658" s="141"/>
    </row>
    <row r="659" spans="4:4">
      <c r="D659" s="141"/>
    </row>
    <row r="660" spans="4:4">
      <c r="D660" s="141"/>
    </row>
    <row r="661" spans="4:4">
      <c r="D661" s="141"/>
    </row>
    <row r="662" spans="4:4">
      <c r="D662" s="141"/>
    </row>
    <row r="663" spans="4:4">
      <c r="D663" s="141"/>
    </row>
    <row r="664" spans="4:4">
      <c r="D664" s="141"/>
    </row>
    <row r="665" spans="4:4">
      <c r="D665" s="141"/>
    </row>
    <row r="666" spans="4:4">
      <c r="D666" s="141"/>
    </row>
    <row r="667" spans="4:4">
      <c r="D667" s="141"/>
    </row>
    <row r="668" spans="4:4">
      <c r="D668" s="141"/>
    </row>
    <row r="669" spans="4:4">
      <c r="D669" s="141"/>
    </row>
    <row r="670" spans="4:4">
      <c r="D670" s="141"/>
    </row>
    <row r="671" spans="4:4">
      <c r="D671" s="141"/>
    </row>
    <row r="672" spans="4:4">
      <c r="D672" s="141"/>
    </row>
    <row r="673" spans="4:4">
      <c r="D673" s="141"/>
    </row>
    <row r="674" spans="4:4">
      <c r="D674" s="141"/>
    </row>
    <row r="675" spans="4:4">
      <c r="D675" s="141"/>
    </row>
    <row r="676" spans="4:4">
      <c r="D676" s="141"/>
    </row>
    <row r="677" spans="4:4">
      <c r="D677" s="141"/>
    </row>
    <row r="678" spans="4:4">
      <c r="D678" s="141"/>
    </row>
    <row r="679" spans="4:4">
      <c r="D679" s="141"/>
    </row>
    <row r="680" spans="4:4">
      <c r="D680" s="141"/>
    </row>
    <row r="681" spans="4:4">
      <c r="D681" s="141"/>
    </row>
    <row r="682" spans="4:4">
      <c r="D682" s="141"/>
    </row>
    <row r="683" spans="4:4">
      <c r="D683" s="141"/>
    </row>
    <row r="684" spans="4:4">
      <c r="D684" s="141"/>
    </row>
    <row r="685" spans="4:4">
      <c r="D685" s="141"/>
    </row>
    <row r="686" spans="4:4">
      <c r="D686" s="141"/>
    </row>
    <row r="687" spans="4:4">
      <c r="D687" s="141"/>
    </row>
    <row r="688" spans="4:4">
      <c r="D688" s="141"/>
    </row>
    <row r="689" spans="4:4">
      <c r="D689" s="141"/>
    </row>
    <row r="690" spans="4:4">
      <c r="D690" s="141"/>
    </row>
    <row r="691" spans="4:4">
      <c r="D691" s="141"/>
    </row>
    <row r="692" spans="4:4">
      <c r="D692" s="141"/>
    </row>
    <row r="693" spans="4:4">
      <c r="D693" s="141"/>
    </row>
    <row r="694" spans="4:4">
      <c r="D694" s="141"/>
    </row>
    <row r="695" spans="4:4">
      <c r="D695" s="141"/>
    </row>
    <row r="696" spans="4:4">
      <c r="D696" s="141"/>
    </row>
    <row r="697" spans="4:4">
      <c r="D697" s="141"/>
    </row>
    <row r="698" spans="4:4">
      <c r="D698" s="141"/>
    </row>
    <row r="699" spans="4:4">
      <c r="D699" s="141"/>
    </row>
    <row r="700" spans="4:4">
      <c r="D700" s="141"/>
    </row>
    <row r="701" spans="4:4">
      <c r="D701" s="141"/>
    </row>
    <row r="702" spans="4:4">
      <c r="D702" s="141"/>
    </row>
    <row r="703" spans="4:4">
      <c r="D703" s="141"/>
    </row>
    <row r="704" spans="4:4">
      <c r="D704" s="141"/>
    </row>
    <row r="705" spans="4:4">
      <c r="D705" s="141"/>
    </row>
    <row r="706" spans="4:4">
      <c r="D706" s="141"/>
    </row>
    <row r="707" spans="4:4">
      <c r="D707" s="141"/>
    </row>
    <row r="708" spans="4:4">
      <c r="D708" s="141"/>
    </row>
    <row r="709" spans="4:4">
      <c r="D709" s="141"/>
    </row>
    <row r="710" spans="4:4">
      <c r="D710" s="141"/>
    </row>
    <row r="711" spans="4:4">
      <c r="D711" s="141"/>
    </row>
    <row r="712" spans="4:4">
      <c r="D712" s="141"/>
    </row>
    <row r="713" spans="4:4">
      <c r="D713" s="141"/>
    </row>
    <row r="714" spans="4:4">
      <c r="D714" s="141"/>
    </row>
    <row r="715" spans="4:4">
      <c r="D715" s="141"/>
    </row>
    <row r="716" spans="4:4">
      <c r="D716" s="141"/>
    </row>
    <row r="717" spans="4:4">
      <c r="D717" s="141"/>
    </row>
    <row r="718" spans="4:4">
      <c r="D718" s="141"/>
    </row>
    <row r="719" spans="4:4">
      <c r="D719" s="141"/>
    </row>
    <row r="720" spans="4:4">
      <c r="D720" s="141"/>
    </row>
    <row r="721" spans="4:4">
      <c r="D721" s="141"/>
    </row>
    <row r="722" spans="4:4">
      <c r="D722" s="141"/>
    </row>
    <row r="723" spans="4:4">
      <c r="D723" s="141"/>
    </row>
    <row r="724" spans="4:4">
      <c r="D724" s="141"/>
    </row>
    <row r="725" spans="4:4">
      <c r="D725" s="141"/>
    </row>
    <row r="726" spans="4:4">
      <c r="D726" s="141"/>
    </row>
    <row r="727" spans="4:4">
      <c r="D727" s="141"/>
    </row>
    <row r="728" spans="4:4">
      <c r="D728" s="141"/>
    </row>
    <row r="729" spans="4:4">
      <c r="D729" s="141"/>
    </row>
    <row r="730" spans="4:4">
      <c r="D730" s="141"/>
    </row>
    <row r="731" spans="4:4">
      <c r="D731" s="141"/>
    </row>
    <row r="732" spans="4:4">
      <c r="D732" s="141"/>
    </row>
    <row r="733" spans="4:4">
      <c r="D733" s="141"/>
    </row>
    <row r="734" spans="4:4">
      <c r="D734" s="141"/>
    </row>
    <row r="735" spans="4:4">
      <c r="D735" s="141"/>
    </row>
    <row r="736" spans="4:4">
      <c r="D736" s="141"/>
    </row>
    <row r="737" spans="4:4">
      <c r="D737" s="141"/>
    </row>
    <row r="738" spans="4:4">
      <c r="D738" s="141"/>
    </row>
    <row r="739" spans="4:4">
      <c r="D739" s="141"/>
    </row>
    <row r="740" spans="4:4">
      <c r="D740" s="141"/>
    </row>
    <row r="741" spans="4:4">
      <c r="D741" s="141"/>
    </row>
    <row r="742" spans="4:4">
      <c r="D742" s="141"/>
    </row>
    <row r="743" spans="4:4">
      <c r="D743" s="141"/>
    </row>
    <row r="744" spans="4:4">
      <c r="D744" s="141"/>
    </row>
    <row r="745" spans="4:4">
      <c r="D745" s="141"/>
    </row>
    <row r="746" spans="4:4">
      <c r="D746" s="141"/>
    </row>
    <row r="747" spans="4:4">
      <c r="D747" s="141"/>
    </row>
    <row r="748" spans="4:4">
      <c r="D748" s="141"/>
    </row>
    <row r="749" spans="4:4">
      <c r="D749" s="141"/>
    </row>
    <row r="750" spans="4:4">
      <c r="D750" s="141"/>
    </row>
    <row r="751" spans="4:4">
      <c r="D751" s="141"/>
    </row>
    <row r="752" spans="4:4">
      <c r="D752" s="141"/>
    </row>
    <row r="753" spans="4:4">
      <c r="D753" s="141"/>
    </row>
    <row r="754" spans="4:4">
      <c r="D754" s="141"/>
    </row>
    <row r="755" spans="4:4">
      <c r="D755" s="141"/>
    </row>
    <row r="756" spans="4:4">
      <c r="D756" s="141"/>
    </row>
    <row r="757" spans="4:4">
      <c r="D757" s="141"/>
    </row>
    <row r="758" spans="4:4">
      <c r="D758" s="141"/>
    </row>
    <row r="759" spans="4:4">
      <c r="D759" s="141"/>
    </row>
    <row r="760" spans="4:4">
      <c r="D760" s="141"/>
    </row>
    <row r="761" spans="4:4">
      <c r="D761" s="141"/>
    </row>
    <row r="762" spans="4:4">
      <c r="D762" s="141"/>
    </row>
    <row r="763" spans="4:4">
      <c r="D763" s="141"/>
    </row>
    <row r="764" spans="4:4">
      <c r="D764" s="141"/>
    </row>
    <row r="765" spans="4:4">
      <c r="D765" s="141"/>
    </row>
    <row r="766" spans="4:4">
      <c r="D766" s="141"/>
    </row>
    <row r="767" spans="4:4">
      <c r="D767" s="141"/>
    </row>
    <row r="768" spans="4:4">
      <c r="D768" s="141"/>
    </row>
    <row r="769" spans="4:4">
      <c r="D769" s="141"/>
    </row>
    <row r="770" spans="4:4">
      <c r="D770" s="141"/>
    </row>
    <row r="771" spans="4:4">
      <c r="D771" s="141"/>
    </row>
    <row r="772" spans="4:4">
      <c r="D772" s="141"/>
    </row>
    <row r="773" spans="4:4">
      <c r="D773" s="141"/>
    </row>
    <row r="774" spans="4:4">
      <c r="D774" s="141"/>
    </row>
    <row r="775" spans="4:4">
      <c r="D775" s="141"/>
    </row>
    <row r="776" spans="4:4">
      <c r="D776" s="141"/>
    </row>
    <row r="777" spans="4:4">
      <c r="D777" s="141"/>
    </row>
    <row r="778" spans="4:4">
      <c r="D778" s="141"/>
    </row>
    <row r="779" spans="4:4">
      <c r="D779" s="141"/>
    </row>
    <row r="780" spans="4:4">
      <c r="D780" s="141"/>
    </row>
    <row r="781" spans="4:4">
      <c r="D781" s="141"/>
    </row>
    <row r="782" spans="4:4">
      <c r="D782" s="141"/>
    </row>
    <row r="783" spans="4:4">
      <c r="D783" s="141"/>
    </row>
    <row r="784" spans="4:4">
      <c r="D784" s="141"/>
    </row>
    <row r="785" spans="4:4">
      <c r="D785" s="141"/>
    </row>
    <row r="786" spans="4:4">
      <c r="D786" s="141"/>
    </row>
    <row r="787" spans="4:4">
      <c r="D787" s="141"/>
    </row>
    <row r="788" spans="4:4">
      <c r="D788" s="141"/>
    </row>
    <row r="789" spans="4:4">
      <c r="D789" s="141"/>
    </row>
    <row r="790" spans="4:4">
      <c r="D790" s="141"/>
    </row>
    <row r="791" spans="4:4">
      <c r="D791" s="141"/>
    </row>
    <row r="792" spans="4:4">
      <c r="D792" s="141"/>
    </row>
    <row r="793" spans="4:4">
      <c r="D793" s="141"/>
    </row>
    <row r="794" spans="4:4">
      <c r="D794" s="141"/>
    </row>
    <row r="795" spans="4:4">
      <c r="D795" s="141"/>
    </row>
    <row r="796" spans="4:4">
      <c r="D796" s="141"/>
    </row>
    <row r="797" spans="4:4">
      <c r="D797" s="141"/>
    </row>
    <row r="798" spans="4:4">
      <c r="D798" s="141"/>
    </row>
    <row r="799" spans="4:4">
      <c r="D799" s="141"/>
    </row>
    <row r="800" spans="4:4">
      <c r="D800" s="141"/>
    </row>
    <row r="801" spans="4:4">
      <c r="D801" s="141"/>
    </row>
    <row r="802" spans="4:4">
      <c r="D802" s="141"/>
    </row>
    <row r="803" spans="4:4">
      <c r="D803" s="141"/>
    </row>
    <row r="804" spans="4:4">
      <c r="D804" s="141"/>
    </row>
    <row r="805" spans="4:4">
      <c r="D805" s="141"/>
    </row>
    <row r="806" spans="4:4">
      <c r="D806" s="141"/>
    </row>
    <row r="807" spans="4:4">
      <c r="D807" s="141"/>
    </row>
    <row r="808" spans="4:4">
      <c r="D808" s="141"/>
    </row>
    <row r="809" spans="4:4">
      <c r="D809" s="141"/>
    </row>
    <row r="810" spans="4:4">
      <c r="D810" s="141"/>
    </row>
    <row r="811" spans="4:4">
      <c r="D811" s="141"/>
    </row>
    <row r="812" spans="4:4">
      <c r="D812" s="141"/>
    </row>
    <row r="813" spans="4:4">
      <c r="D813" s="141"/>
    </row>
    <row r="814" spans="4:4">
      <c r="D814" s="141"/>
    </row>
    <row r="815" spans="4:4">
      <c r="D815" s="141"/>
    </row>
    <row r="816" spans="4:4">
      <c r="D816" s="141"/>
    </row>
    <row r="817" spans="4:4">
      <c r="D817" s="141"/>
    </row>
    <row r="818" spans="4:4">
      <c r="D818" s="141"/>
    </row>
    <row r="819" spans="4:4">
      <c r="D819" s="141"/>
    </row>
    <row r="820" spans="4:4">
      <c r="D820" s="141"/>
    </row>
    <row r="821" spans="4:4">
      <c r="D821" s="141"/>
    </row>
    <row r="822" spans="4:4">
      <c r="D822" s="141"/>
    </row>
    <row r="823" spans="4:4">
      <c r="D823" s="141"/>
    </row>
    <row r="824" spans="4:4">
      <c r="D824" s="141"/>
    </row>
    <row r="825" spans="4:4">
      <c r="D825" s="141"/>
    </row>
    <row r="826" spans="4:4">
      <c r="D826" s="141"/>
    </row>
    <row r="827" spans="4:4">
      <c r="D827" s="141"/>
    </row>
    <row r="828" spans="4:4">
      <c r="D828" s="141"/>
    </row>
    <row r="829" spans="4:4">
      <c r="D829" s="141"/>
    </row>
    <row r="830" spans="4:4">
      <c r="D830" s="141"/>
    </row>
    <row r="831" spans="4:4">
      <c r="D831" s="141"/>
    </row>
    <row r="832" spans="4:4">
      <c r="D832" s="141"/>
    </row>
    <row r="833" spans="4:4">
      <c r="D833" s="141"/>
    </row>
    <row r="834" spans="4:4">
      <c r="D834" s="141"/>
    </row>
    <row r="835" spans="4:4">
      <c r="D835" s="141"/>
    </row>
    <row r="836" spans="4:4">
      <c r="D836" s="141"/>
    </row>
    <row r="837" spans="4:4">
      <c r="D837" s="141"/>
    </row>
    <row r="838" spans="4:4">
      <c r="D838" s="141"/>
    </row>
    <row r="839" spans="4:4">
      <c r="D839" s="141"/>
    </row>
    <row r="840" spans="4:4">
      <c r="D840" s="141"/>
    </row>
    <row r="841" spans="4:4">
      <c r="D841" s="141"/>
    </row>
    <row r="842" spans="4:4">
      <c r="D842" s="141"/>
    </row>
    <row r="843" spans="4:4">
      <c r="D843" s="141"/>
    </row>
    <row r="844" spans="4:4">
      <c r="D844" s="141"/>
    </row>
    <row r="845" spans="4:4">
      <c r="D845" s="141"/>
    </row>
    <row r="846" spans="4:4">
      <c r="D846" s="141"/>
    </row>
    <row r="847" spans="4:4">
      <c r="D847" s="141"/>
    </row>
    <row r="848" spans="4:4">
      <c r="D848" s="141"/>
    </row>
    <row r="849" spans="4:4">
      <c r="D849" s="141"/>
    </row>
    <row r="850" spans="4:4">
      <c r="D850" s="141"/>
    </row>
    <row r="851" spans="4:4">
      <c r="D851" s="141"/>
    </row>
    <row r="852" spans="4:4">
      <c r="D852" s="141"/>
    </row>
    <row r="853" spans="4:4">
      <c r="D853" s="141"/>
    </row>
    <row r="854" spans="4:4">
      <c r="D854" s="141"/>
    </row>
    <row r="855" spans="4:4">
      <c r="D855" s="141"/>
    </row>
    <row r="856" spans="4:4">
      <c r="D856" s="141"/>
    </row>
    <row r="857" spans="4:4">
      <c r="D857" s="141"/>
    </row>
    <row r="858" spans="4:4">
      <c r="D858" s="141"/>
    </row>
    <row r="859" spans="4:4">
      <c r="D859" s="141"/>
    </row>
    <row r="860" spans="4:4">
      <c r="D860" s="141"/>
    </row>
    <row r="861" spans="4:4">
      <c r="D861" s="141"/>
    </row>
    <row r="862" spans="4:4">
      <c r="D862" s="141"/>
    </row>
    <row r="863" spans="4:4">
      <c r="D863" s="141"/>
    </row>
    <row r="864" spans="4:4">
      <c r="D864" s="141"/>
    </row>
    <row r="865" spans="4:4">
      <c r="D865" s="141"/>
    </row>
    <row r="866" spans="4:4">
      <c r="D866" s="141"/>
    </row>
    <row r="867" spans="4:4">
      <c r="D867" s="141"/>
    </row>
    <row r="868" spans="4:4">
      <c r="D868" s="141"/>
    </row>
    <row r="869" spans="4:4">
      <c r="D869" s="141"/>
    </row>
    <row r="870" spans="4:4">
      <c r="D870" s="141"/>
    </row>
    <row r="871" spans="4:4">
      <c r="D871" s="141"/>
    </row>
    <row r="872" spans="4:4">
      <c r="D872" s="141"/>
    </row>
    <row r="873" spans="4:4">
      <c r="D873" s="141"/>
    </row>
    <row r="874" spans="4:4">
      <c r="D874" s="141"/>
    </row>
    <row r="875" spans="4:4">
      <c r="D875" s="141"/>
    </row>
    <row r="876" spans="4:4">
      <c r="D876" s="141"/>
    </row>
    <row r="877" spans="4:4">
      <c r="D877" s="141"/>
    </row>
    <row r="878" spans="4:4">
      <c r="D878" s="141"/>
    </row>
    <row r="879" spans="4:4">
      <c r="D879" s="141"/>
    </row>
    <row r="880" spans="4:4">
      <c r="D880" s="141"/>
    </row>
    <row r="881" spans="4:4">
      <c r="D881" s="141"/>
    </row>
    <row r="882" spans="4:4">
      <c r="D882" s="141"/>
    </row>
    <row r="883" spans="4:4">
      <c r="D883" s="141"/>
    </row>
    <row r="884" spans="4:4">
      <c r="D884" s="141"/>
    </row>
    <row r="885" spans="4:4">
      <c r="D885" s="141"/>
    </row>
    <row r="886" spans="4:4">
      <c r="D886" s="141"/>
    </row>
    <row r="887" spans="4:4">
      <c r="D887" s="141"/>
    </row>
    <row r="888" spans="4:4">
      <c r="D888" s="141"/>
    </row>
    <row r="889" spans="4:4">
      <c r="D889" s="141"/>
    </row>
    <row r="890" spans="4:4">
      <c r="D890" s="141"/>
    </row>
    <row r="891" spans="4:4">
      <c r="D891" s="141"/>
    </row>
    <row r="892" spans="4:4">
      <c r="D892" s="141"/>
    </row>
    <row r="893" spans="4:4">
      <c r="D893" s="141"/>
    </row>
    <row r="894" spans="4:4">
      <c r="D894" s="141"/>
    </row>
    <row r="895" spans="4:4">
      <c r="D895" s="141"/>
    </row>
    <row r="896" spans="4:4">
      <c r="D896" s="141"/>
    </row>
    <row r="897" spans="4:4">
      <c r="D897" s="141"/>
    </row>
    <row r="898" spans="4:4">
      <c r="D898" s="141"/>
    </row>
    <row r="899" spans="4:4">
      <c r="D899" s="141"/>
    </row>
    <row r="900" spans="4:4">
      <c r="D900" s="141"/>
    </row>
    <row r="901" spans="4:4">
      <c r="D901" s="141"/>
    </row>
    <row r="902" spans="4:4">
      <c r="D902" s="141"/>
    </row>
    <row r="903" spans="4:4">
      <c r="D903" s="141"/>
    </row>
    <row r="904" spans="4:4">
      <c r="D904" s="141"/>
    </row>
    <row r="905" spans="4:4">
      <c r="D905" s="141"/>
    </row>
    <row r="906" spans="4:4">
      <c r="D906" s="141"/>
    </row>
    <row r="907" spans="4:4">
      <c r="D907" s="141"/>
    </row>
    <row r="908" spans="4:4">
      <c r="D908" s="141"/>
    </row>
    <row r="909" spans="4:4">
      <c r="D909" s="141"/>
    </row>
    <row r="910" spans="4:4">
      <c r="D910" s="141"/>
    </row>
    <row r="911" spans="4:4">
      <c r="D911" s="141"/>
    </row>
    <row r="912" spans="4:4">
      <c r="D912" s="141"/>
    </row>
    <row r="913" spans="4:4">
      <c r="D913" s="141"/>
    </row>
    <row r="914" spans="4:4">
      <c r="D914" s="141"/>
    </row>
    <row r="915" spans="4:4">
      <c r="D915" s="141"/>
    </row>
    <row r="916" spans="4:4">
      <c r="D916" s="141"/>
    </row>
    <row r="917" spans="4:4">
      <c r="D917" s="141"/>
    </row>
    <row r="918" spans="4:4">
      <c r="D918" s="141"/>
    </row>
    <row r="919" spans="4:4">
      <c r="D919" s="141"/>
    </row>
    <row r="920" spans="4:4">
      <c r="D920" s="141"/>
    </row>
    <row r="921" spans="4:4">
      <c r="D921" s="141"/>
    </row>
    <row r="922" spans="4:4">
      <c r="D922" s="141"/>
    </row>
    <row r="923" spans="4:4">
      <c r="D923" s="141"/>
    </row>
    <row r="924" spans="4:4">
      <c r="D924" s="141"/>
    </row>
    <row r="925" spans="4:4">
      <c r="D925" s="141"/>
    </row>
    <row r="926" spans="4:4">
      <c r="D926" s="141"/>
    </row>
    <row r="927" spans="4:4">
      <c r="D927" s="141"/>
    </row>
    <row r="928" spans="4:4">
      <c r="D928" s="141"/>
    </row>
    <row r="929" spans="4:4">
      <c r="D929" s="141"/>
    </row>
    <row r="930" spans="4:4">
      <c r="D930" s="141"/>
    </row>
    <row r="931" spans="4:4">
      <c r="D931" s="141"/>
    </row>
    <row r="932" spans="4:4">
      <c r="D932" s="141"/>
    </row>
    <row r="933" spans="4:4">
      <c r="D933" s="141"/>
    </row>
    <row r="934" spans="4:4">
      <c r="D934" s="141"/>
    </row>
    <row r="935" spans="4:4">
      <c r="D935" s="141"/>
    </row>
    <row r="936" spans="4:4">
      <c r="D936" s="141"/>
    </row>
    <row r="937" spans="4:4">
      <c r="D937" s="141"/>
    </row>
    <row r="938" spans="4:4">
      <c r="D938" s="141"/>
    </row>
    <row r="939" spans="4:4">
      <c r="D939" s="141"/>
    </row>
    <row r="940" spans="4:4">
      <c r="D940" s="141"/>
    </row>
    <row r="941" spans="4:4">
      <c r="D941" s="141"/>
    </row>
    <row r="942" spans="4:4">
      <c r="D942" s="141"/>
    </row>
    <row r="943" spans="4:4">
      <c r="D943" s="141"/>
    </row>
    <row r="944" spans="4:4">
      <c r="D944" s="141"/>
    </row>
    <row r="945" spans="4:4">
      <c r="D945" s="141"/>
    </row>
    <row r="946" spans="4:4">
      <c r="D946" s="141"/>
    </row>
    <row r="947" spans="4:4">
      <c r="D947" s="141"/>
    </row>
    <row r="948" spans="4:4">
      <c r="D948" s="141"/>
    </row>
    <row r="949" spans="4:4">
      <c r="D949" s="141"/>
    </row>
    <row r="950" spans="4:4">
      <c r="D950" s="141"/>
    </row>
    <row r="951" spans="4:4">
      <c r="D951" s="141"/>
    </row>
    <row r="952" spans="4:4">
      <c r="D952" s="141"/>
    </row>
    <row r="953" spans="4:4">
      <c r="D953" s="141"/>
    </row>
    <row r="954" spans="4:4">
      <c r="D954" s="141"/>
    </row>
    <row r="955" spans="4:4">
      <c r="D955" s="141"/>
    </row>
    <row r="956" spans="4:4">
      <c r="D956" s="141"/>
    </row>
    <row r="957" spans="4:4">
      <c r="D957" s="141"/>
    </row>
    <row r="958" spans="4:4">
      <c r="D958" s="141"/>
    </row>
    <row r="959" spans="4:4">
      <c r="D959" s="141"/>
    </row>
    <row r="960" spans="4:4">
      <c r="D960" s="141"/>
    </row>
    <row r="961" spans="4:4">
      <c r="D961" s="141"/>
    </row>
    <row r="962" spans="4:4">
      <c r="D962" s="141"/>
    </row>
    <row r="963" spans="4:4">
      <c r="D963" s="141"/>
    </row>
    <row r="964" spans="4:4">
      <c r="D964" s="141"/>
    </row>
    <row r="965" spans="4:4">
      <c r="D965" s="141"/>
    </row>
    <row r="966" spans="4:4">
      <c r="D966" s="141"/>
    </row>
    <row r="967" spans="4:4">
      <c r="D967" s="141"/>
    </row>
    <row r="968" spans="4:4">
      <c r="D968" s="141"/>
    </row>
    <row r="969" spans="4:4">
      <c r="D969" s="141"/>
    </row>
    <row r="970" spans="4:4">
      <c r="D970" s="141"/>
    </row>
    <row r="971" spans="4:4">
      <c r="D971" s="141"/>
    </row>
    <row r="972" spans="4:4">
      <c r="D972" s="141"/>
    </row>
    <row r="973" spans="4:4">
      <c r="D973" s="141"/>
    </row>
    <row r="974" spans="4:4">
      <c r="D974" s="141"/>
    </row>
    <row r="975" spans="4:4">
      <c r="D975" s="141"/>
    </row>
    <row r="976" spans="4:4">
      <c r="D976" s="141"/>
    </row>
    <row r="977" spans="4:4">
      <c r="D977" s="141"/>
    </row>
    <row r="978" spans="4:4">
      <c r="D978" s="141"/>
    </row>
    <row r="979" spans="4:4">
      <c r="D979" s="141"/>
    </row>
    <row r="980" spans="4:4">
      <c r="D980" s="141"/>
    </row>
    <row r="981" spans="4:4">
      <c r="D981" s="141"/>
    </row>
    <row r="982" spans="4:4">
      <c r="D982" s="141"/>
    </row>
    <row r="983" spans="4:4">
      <c r="D983" s="141"/>
    </row>
    <row r="984" spans="4:4">
      <c r="D984" s="141"/>
    </row>
    <row r="985" spans="4:4">
      <c r="D985" s="141"/>
    </row>
    <row r="986" spans="4:4">
      <c r="D986" s="141"/>
    </row>
    <row r="987" spans="4:4">
      <c r="D987" s="141"/>
    </row>
    <row r="988" spans="4:4">
      <c r="D988" s="141"/>
    </row>
    <row r="989" spans="4:4">
      <c r="D989" s="141"/>
    </row>
    <row r="990" spans="4:4">
      <c r="D990" s="141"/>
    </row>
    <row r="991" spans="4:4">
      <c r="D991" s="141"/>
    </row>
    <row r="992" spans="4:4">
      <c r="D992" s="141"/>
    </row>
    <row r="993" spans="4:4">
      <c r="D993" s="141"/>
    </row>
    <row r="994" spans="4:4">
      <c r="D994" s="141"/>
    </row>
    <row r="995" spans="4:4">
      <c r="D995" s="141"/>
    </row>
    <row r="996" spans="4:4">
      <c r="D996" s="141"/>
    </row>
    <row r="997" spans="4:4">
      <c r="D997" s="141"/>
    </row>
    <row r="998" spans="4:4">
      <c r="D998" s="141"/>
    </row>
    <row r="999" spans="4:4">
      <c r="D999" s="141"/>
    </row>
    <row r="1000" spans="4:4">
      <c r="D1000" s="141"/>
    </row>
    <row r="1001" spans="4:4">
      <c r="D1001" s="141"/>
    </row>
    <row r="1002" spans="4:4">
      <c r="D1002" s="141"/>
    </row>
    <row r="1003" spans="4:4">
      <c r="D1003" s="141"/>
    </row>
    <row r="1004" spans="4:4">
      <c r="D1004" s="141"/>
    </row>
    <row r="1005" spans="4:4">
      <c r="D1005" s="141"/>
    </row>
    <row r="1006" spans="4:4">
      <c r="D1006" s="141"/>
    </row>
    <row r="1007" spans="4:4">
      <c r="D1007" s="141"/>
    </row>
    <row r="1008" spans="4:4">
      <c r="D1008" s="141"/>
    </row>
    <row r="1009" spans="4:4">
      <c r="D1009" s="141"/>
    </row>
    <row r="1010" spans="4:4">
      <c r="D1010" s="141"/>
    </row>
    <row r="1011" spans="4:4">
      <c r="D1011" s="141"/>
    </row>
    <row r="1012" spans="4:4">
      <c r="D1012" s="141"/>
    </row>
    <row r="1013" spans="4:4">
      <c r="D1013" s="141"/>
    </row>
    <row r="1014" spans="4:4">
      <c r="D1014" s="141"/>
    </row>
    <row r="1015" spans="4:4">
      <c r="D1015" s="141"/>
    </row>
    <row r="1016" spans="4:4">
      <c r="D1016" s="141"/>
    </row>
    <row r="1017" spans="4:4">
      <c r="D1017" s="141"/>
    </row>
    <row r="1018" spans="4:4">
      <c r="D1018" s="141"/>
    </row>
    <row r="1019" spans="4:4">
      <c r="D1019" s="141"/>
    </row>
    <row r="1020" spans="4:4">
      <c r="D1020" s="141"/>
    </row>
    <row r="1021" spans="4:4">
      <c r="D1021" s="141"/>
    </row>
    <row r="1022" spans="4:4">
      <c r="D1022" s="141"/>
    </row>
    <row r="1023" spans="4:4">
      <c r="D1023" s="141"/>
    </row>
    <row r="1024" spans="4:4">
      <c r="D1024" s="141"/>
    </row>
    <row r="1025" spans="4:4">
      <c r="D1025" s="141"/>
    </row>
    <row r="1026" spans="4:4">
      <c r="D1026" s="141"/>
    </row>
    <row r="1027" spans="4:4">
      <c r="D1027" s="141"/>
    </row>
    <row r="1028" spans="4:4">
      <c r="D1028" s="141"/>
    </row>
    <row r="1029" spans="4:4">
      <c r="D1029" s="141"/>
    </row>
    <row r="1030" spans="4:4">
      <c r="D1030" s="141"/>
    </row>
    <row r="1031" spans="4:4">
      <c r="D1031" s="141"/>
    </row>
    <row r="1032" spans="4:4">
      <c r="D1032" s="141"/>
    </row>
    <row r="1033" spans="4:4">
      <c r="D1033" s="141"/>
    </row>
    <row r="1034" spans="4:4">
      <c r="D1034" s="141"/>
    </row>
    <row r="1035" spans="4:4">
      <c r="D1035" s="141"/>
    </row>
    <row r="1036" spans="4:4">
      <c r="D1036" s="141"/>
    </row>
    <row r="1037" spans="4:4">
      <c r="D1037" s="141"/>
    </row>
    <row r="1038" spans="4:4">
      <c r="D1038" s="141"/>
    </row>
    <row r="1039" spans="4:4">
      <c r="D1039" s="141"/>
    </row>
    <row r="1040" spans="4:4">
      <c r="D1040" s="141"/>
    </row>
    <row r="1041" spans="4:4">
      <c r="D1041" s="141"/>
    </row>
    <row r="1042" spans="4:4">
      <c r="D1042" s="141"/>
    </row>
    <row r="1043" spans="4:4">
      <c r="D1043" s="141"/>
    </row>
    <row r="1044" spans="4:4">
      <c r="D1044" s="141"/>
    </row>
    <row r="1045" spans="4:4">
      <c r="D1045" s="141"/>
    </row>
    <row r="1046" spans="4:4">
      <c r="D1046" s="141"/>
    </row>
    <row r="1047" spans="4:4">
      <c r="D1047" s="141"/>
    </row>
    <row r="1048" spans="4:4">
      <c r="D1048" s="141"/>
    </row>
    <row r="1049" spans="4:4">
      <c r="D1049" s="141"/>
    </row>
    <row r="1050" spans="4:4">
      <c r="D1050" s="141"/>
    </row>
    <row r="1051" spans="4:4">
      <c r="D1051" s="141"/>
    </row>
    <row r="1052" spans="4:4">
      <c r="D1052" s="141"/>
    </row>
    <row r="1053" spans="4:4">
      <c r="D1053" s="141"/>
    </row>
    <row r="1054" spans="4:4">
      <c r="D1054" s="141"/>
    </row>
    <row r="1055" spans="4:4">
      <c r="D1055" s="141"/>
    </row>
    <row r="1056" spans="4:4">
      <c r="D1056" s="141"/>
    </row>
    <row r="1057" spans="4:4">
      <c r="D1057" s="141"/>
    </row>
    <row r="1058" spans="4:4">
      <c r="D1058" s="141"/>
    </row>
    <row r="1059" spans="4:4">
      <c r="D1059" s="141"/>
    </row>
    <row r="1060" spans="4:4">
      <c r="D1060" s="141"/>
    </row>
    <row r="1061" spans="4:4">
      <c r="D1061" s="141"/>
    </row>
    <row r="1062" spans="4:4">
      <c r="D1062" s="141"/>
    </row>
    <row r="1063" spans="4:4">
      <c r="D1063" s="141"/>
    </row>
    <row r="1064" spans="4:4">
      <c r="D1064" s="141"/>
    </row>
    <row r="1065" spans="4:4">
      <c r="D1065" s="141"/>
    </row>
    <row r="1066" spans="4:4">
      <c r="D1066" s="141"/>
    </row>
    <row r="1067" spans="4:4">
      <c r="D1067" s="141"/>
    </row>
    <row r="1068" spans="4:4">
      <c r="D1068" s="141"/>
    </row>
    <row r="1069" spans="4:4">
      <c r="D1069" s="141"/>
    </row>
    <row r="1070" spans="4:4">
      <c r="D1070" s="141"/>
    </row>
    <row r="1071" spans="4:4">
      <c r="D1071" s="141"/>
    </row>
    <row r="1072" spans="4:4">
      <c r="D1072" s="141"/>
    </row>
    <row r="1073" spans="4:4">
      <c r="D1073" s="141"/>
    </row>
    <row r="1074" spans="4:4">
      <c r="D1074" s="141"/>
    </row>
    <row r="1075" spans="4:4">
      <c r="D1075" s="141"/>
    </row>
    <row r="1076" spans="4:4">
      <c r="D1076" s="141"/>
    </row>
    <row r="1077" spans="4:4">
      <c r="D1077" s="141"/>
    </row>
    <row r="1078" spans="4:4">
      <c r="D1078" s="141"/>
    </row>
    <row r="1079" spans="4:4">
      <c r="D1079" s="141"/>
    </row>
    <row r="1080" spans="4:4">
      <c r="D1080" s="141"/>
    </row>
    <row r="1081" spans="4:4">
      <c r="D1081" s="141"/>
    </row>
    <row r="1082" spans="4:4">
      <c r="D1082" s="141"/>
    </row>
    <row r="1083" spans="4:4">
      <c r="D1083" s="141"/>
    </row>
    <row r="1084" spans="4:4">
      <c r="D1084" s="141"/>
    </row>
    <row r="1085" spans="4:4">
      <c r="D1085" s="141"/>
    </row>
    <row r="1086" spans="4:4">
      <c r="D1086" s="141"/>
    </row>
    <row r="1087" spans="4:4">
      <c r="D1087" s="141"/>
    </row>
    <row r="1088" spans="4:4">
      <c r="D1088" s="141"/>
    </row>
    <row r="1089" spans="4:4">
      <c r="D1089" s="141"/>
    </row>
    <row r="1090" spans="4:4">
      <c r="D1090" s="141"/>
    </row>
    <row r="1091" spans="4:4">
      <c r="D1091" s="141"/>
    </row>
    <row r="1092" spans="4:4">
      <c r="D1092" s="141"/>
    </row>
    <row r="1093" spans="4:4">
      <c r="D1093" s="141"/>
    </row>
    <row r="1094" spans="4:4">
      <c r="D1094" s="141"/>
    </row>
    <row r="1095" spans="4:4">
      <c r="D1095" s="141"/>
    </row>
    <row r="1096" spans="4:4">
      <c r="D1096" s="141"/>
    </row>
    <row r="1097" spans="4:4">
      <c r="D1097" s="141"/>
    </row>
    <row r="1098" spans="4:4">
      <c r="D1098" s="141"/>
    </row>
    <row r="1099" spans="4:4">
      <c r="D1099" s="141"/>
    </row>
    <row r="1100" spans="4:4">
      <c r="D1100" s="141"/>
    </row>
    <row r="1101" spans="4:4">
      <c r="D1101" s="141"/>
    </row>
    <row r="1102" spans="4:4">
      <c r="D1102" s="141"/>
    </row>
    <row r="1103" spans="4:4">
      <c r="D1103" s="141"/>
    </row>
    <row r="1104" spans="4:4">
      <c r="D1104" s="141"/>
    </row>
    <row r="1105" spans="4:4">
      <c r="D1105" s="141"/>
    </row>
    <row r="1106" spans="4:4">
      <c r="D1106" s="141"/>
    </row>
    <row r="1107" spans="4:4">
      <c r="D1107" s="141"/>
    </row>
    <row r="1108" spans="4:4">
      <c r="D1108" s="141"/>
    </row>
    <row r="1109" spans="4:4">
      <c r="D1109" s="141"/>
    </row>
    <row r="1110" spans="4:4">
      <c r="D1110" s="141"/>
    </row>
    <row r="1111" spans="4:4">
      <c r="D1111" s="141"/>
    </row>
    <row r="1112" spans="4:4">
      <c r="D1112" s="141"/>
    </row>
    <row r="1113" spans="4:4">
      <c r="D1113" s="141"/>
    </row>
    <row r="1114" spans="4:4">
      <c r="D1114" s="141"/>
    </row>
    <row r="1115" spans="4:4">
      <c r="D1115" s="141"/>
    </row>
    <row r="1116" spans="4:4">
      <c r="D1116" s="141"/>
    </row>
    <row r="1117" spans="4:4">
      <c r="D1117" s="141"/>
    </row>
    <row r="1118" spans="4:4">
      <c r="D1118" s="141"/>
    </row>
    <row r="1119" spans="4:4">
      <c r="D1119" s="141"/>
    </row>
    <row r="1120" spans="4:4">
      <c r="D1120" s="141"/>
    </row>
    <row r="1121" spans="4:4">
      <c r="D1121" s="141"/>
    </row>
    <row r="1122" spans="4:4">
      <c r="D1122" s="141"/>
    </row>
    <row r="1123" spans="4:4">
      <c r="D1123" s="141"/>
    </row>
    <row r="1124" spans="4:4">
      <c r="D1124" s="141"/>
    </row>
    <row r="1125" spans="4:4">
      <c r="D1125" s="141"/>
    </row>
    <row r="1126" spans="4:4">
      <c r="D1126" s="141"/>
    </row>
    <row r="1127" spans="4:4">
      <c r="D1127" s="141"/>
    </row>
    <row r="1128" spans="4:4">
      <c r="D1128" s="141"/>
    </row>
    <row r="1129" spans="4:4">
      <c r="D1129" s="141"/>
    </row>
    <row r="1130" spans="4:4">
      <c r="D1130" s="141"/>
    </row>
    <row r="1131" spans="4:4">
      <c r="D1131" s="141"/>
    </row>
    <row r="1132" spans="4:4">
      <c r="D1132" s="141"/>
    </row>
    <row r="1133" spans="4:4">
      <c r="D1133" s="141"/>
    </row>
    <row r="1134" spans="4:4">
      <c r="D1134" s="141"/>
    </row>
    <row r="1135" spans="4:4">
      <c r="D1135" s="141"/>
    </row>
    <row r="1136" spans="4:4">
      <c r="D1136" s="141"/>
    </row>
    <row r="1137" spans="4:4">
      <c r="D1137" s="141"/>
    </row>
    <row r="1138" spans="4:4">
      <c r="D1138" s="141"/>
    </row>
    <row r="1139" spans="4:4">
      <c r="D1139" s="141"/>
    </row>
    <row r="1140" spans="4:4">
      <c r="D1140" s="141"/>
    </row>
    <row r="1141" spans="4:4">
      <c r="D1141" s="141"/>
    </row>
    <row r="1142" spans="4:4">
      <c r="D1142" s="141"/>
    </row>
    <row r="1143" spans="4:4">
      <c r="D1143" s="141"/>
    </row>
    <row r="1144" spans="4:4">
      <c r="D1144" s="141"/>
    </row>
    <row r="1145" spans="4:4">
      <c r="D1145" s="141"/>
    </row>
    <row r="1146" spans="4:4">
      <c r="D1146" s="141"/>
    </row>
    <row r="1147" spans="4:4">
      <c r="D1147" s="141"/>
    </row>
    <row r="1148" spans="4:4">
      <c r="D1148" s="141"/>
    </row>
    <row r="1149" spans="4:4">
      <c r="D1149" s="141"/>
    </row>
    <row r="1150" spans="4:4">
      <c r="D1150" s="141"/>
    </row>
    <row r="1151" spans="4:4">
      <c r="D1151" s="141"/>
    </row>
    <row r="1152" spans="4:4">
      <c r="D1152" s="141"/>
    </row>
    <row r="1153" spans="4:4">
      <c r="D1153" s="141"/>
    </row>
    <row r="1154" spans="4:4">
      <c r="D1154" s="141"/>
    </row>
    <row r="1155" spans="4:4">
      <c r="D1155" s="141"/>
    </row>
    <row r="1156" spans="4:4">
      <c r="D1156" s="141"/>
    </row>
    <row r="1157" spans="4:4">
      <c r="D1157" s="141"/>
    </row>
    <row r="1158" spans="4:4">
      <c r="D1158" s="141"/>
    </row>
    <row r="1159" spans="4:4">
      <c r="D1159" s="141"/>
    </row>
    <row r="1160" spans="4:4">
      <c r="D1160" s="141"/>
    </row>
    <row r="1161" spans="4:4">
      <c r="D1161" s="141"/>
    </row>
    <row r="1162" spans="4:4">
      <c r="D1162" s="141"/>
    </row>
    <row r="1163" spans="4:4">
      <c r="D1163" s="141"/>
    </row>
    <row r="1164" spans="4:4">
      <c r="D1164" s="141"/>
    </row>
    <row r="1165" spans="4:4">
      <c r="D1165" s="141"/>
    </row>
    <row r="1166" spans="4:4">
      <c r="D1166" s="141"/>
    </row>
    <row r="1167" spans="4:4">
      <c r="D1167" s="141"/>
    </row>
    <row r="1168" spans="4:4">
      <c r="D1168" s="141"/>
    </row>
    <row r="1169" spans="4:4">
      <c r="D1169" s="141"/>
    </row>
    <row r="1170" spans="4:4">
      <c r="D1170" s="141"/>
    </row>
    <row r="1171" spans="4:4">
      <c r="D1171" s="141"/>
    </row>
    <row r="1172" spans="4:4">
      <c r="D1172" s="141"/>
    </row>
    <row r="1173" spans="4:4">
      <c r="D1173" s="141"/>
    </row>
    <row r="1174" spans="4:4">
      <c r="D1174" s="141"/>
    </row>
    <row r="1175" spans="4:4">
      <c r="D1175" s="141"/>
    </row>
    <row r="1176" spans="4:4">
      <c r="D1176" s="141"/>
    </row>
    <row r="1177" spans="4:4">
      <c r="D1177" s="141"/>
    </row>
    <row r="1178" spans="4:4">
      <c r="D1178" s="141"/>
    </row>
    <row r="1179" spans="4:4">
      <c r="D1179" s="141"/>
    </row>
    <row r="1180" spans="4:4">
      <c r="D1180" s="141"/>
    </row>
    <row r="1181" spans="4:4">
      <c r="D1181" s="141"/>
    </row>
    <row r="1182" spans="4:4">
      <c r="D1182" s="141"/>
    </row>
    <row r="1183" spans="4:4">
      <c r="D1183" s="141"/>
    </row>
    <row r="1184" spans="4:4">
      <c r="D1184" s="141"/>
    </row>
    <row r="1185" spans="4:4">
      <c r="D1185" s="141"/>
    </row>
    <row r="1186" spans="4:4">
      <c r="D1186" s="141"/>
    </row>
    <row r="1187" spans="4:4">
      <c r="D1187" s="141"/>
    </row>
    <row r="1188" spans="4:4">
      <c r="D1188" s="141"/>
    </row>
    <row r="1189" spans="4:4">
      <c r="D1189" s="141"/>
    </row>
    <row r="1190" spans="4:4">
      <c r="D1190" s="141"/>
    </row>
    <row r="1191" spans="4:4">
      <c r="D1191" s="141"/>
    </row>
    <row r="1192" spans="4:4">
      <c r="D1192" s="141"/>
    </row>
    <row r="1193" spans="4:4">
      <c r="D1193" s="141"/>
    </row>
    <row r="1194" spans="4:4">
      <c r="D1194" s="141"/>
    </row>
    <row r="1195" spans="4:4">
      <c r="D1195" s="141"/>
    </row>
    <row r="1196" spans="4:4">
      <c r="D1196" s="141"/>
    </row>
    <row r="1197" spans="4:4">
      <c r="D1197" s="141"/>
    </row>
    <row r="1198" spans="4:4">
      <c r="D1198" s="141"/>
    </row>
    <row r="1199" spans="4:4">
      <c r="D1199" s="141"/>
    </row>
    <row r="1200" spans="4:4">
      <c r="D1200" s="141"/>
    </row>
    <row r="1201" spans="4:4">
      <c r="D1201" s="141"/>
    </row>
    <row r="1202" spans="4:4">
      <c r="D1202" s="141"/>
    </row>
    <row r="1203" spans="4:4">
      <c r="D1203" s="141"/>
    </row>
    <row r="1204" spans="4:4">
      <c r="D1204" s="141"/>
    </row>
    <row r="1205" spans="4:4">
      <c r="D1205" s="141"/>
    </row>
    <row r="1206" spans="4:4">
      <c r="D1206" s="141"/>
    </row>
    <row r="1207" spans="4:4">
      <c r="D1207" s="141"/>
    </row>
    <row r="1208" spans="4:4">
      <c r="D1208" s="141"/>
    </row>
    <row r="1209" spans="4:4">
      <c r="D1209" s="141"/>
    </row>
    <row r="1210" spans="4:4">
      <c r="D1210" s="141"/>
    </row>
    <row r="1211" spans="4:4">
      <c r="D1211" s="141"/>
    </row>
    <row r="1212" spans="4:4">
      <c r="D1212" s="141"/>
    </row>
    <row r="1213" spans="4:4">
      <c r="D1213" s="141"/>
    </row>
    <row r="1214" spans="4:4">
      <c r="D1214" s="141"/>
    </row>
    <row r="1215" spans="4:4">
      <c r="D1215" s="141"/>
    </row>
    <row r="1216" spans="4:4">
      <c r="D1216" s="141"/>
    </row>
    <row r="1217" spans="4:4">
      <c r="D1217" s="141"/>
    </row>
    <row r="1218" spans="4:4">
      <c r="D1218" s="141"/>
    </row>
    <row r="1219" spans="4:4">
      <c r="D1219" s="141"/>
    </row>
    <row r="1220" spans="4:4">
      <c r="D1220" s="141"/>
    </row>
    <row r="1221" spans="4:4">
      <c r="D1221" s="141"/>
    </row>
    <row r="1222" spans="4:4">
      <c r="D1222" s="141"/>
    </row>
    <row r="1223" spans="4:4">
      <c r="D1223" s="141"/>
    </row>
    <row r="1224" spans="4:4">
      <c r="D1224" s="141"/>
    </row>
    <row r="1225" spans="4:4">
      <c r="D1225" s="141"/>
    </row>
    <row r="1226" spans="4:4">
      <c r="D1226" s="141"/>
    </row>
    <row r="1227" spans="4:4">
      <c r="D1227" s="141"/>
    </row>
    <row r="1228" spans="4:4">
      <c r="D1228" s="141"/>
    </row>
    <row r="1229" spans="4:4">
      <c r="D1229" s="141"/>
    </row>
    <row r="1230" spans="4:4">
      <c r="D1230" s="141"/>
    </row>
    <row r="1231" spans="4:4">
      <c r="D1231" s="141"/>
    </row>
    <row r="1232" spans="4:4">
      <c r="D1232" s="141"/>
    </row>
    <row r="1233" spans="4:4">
      <c r="D1233" s="141"/>
    </row>
    <row r="1234" spans="4:4">
      <c r="D1234" s="141"/>
    </row>
    <row r="1235" spans="4:4">
      <c r="D1235" s="141"/>
    </row>
    <row r="1236" spans="4:4">
      <c r="D1236" s="141"/>
    </row>
    <row r="1237" spans="4:4">
      <c r="D1237" s="141"/>
    </row>
    <row r="1238" spans="4:4">
      <c r="D1238" s="141"/>
    </row>
    <row r="1239" spans="4:4">
      <c r="D1239" s="141"/>
    </row>
    <row r="1240" spans="4:4">
      <c r="D1240" s="141"/>
    </row>
    <row r="1241" spans="4:4">
      <c r="D1241" s="141"/>
    </row>
    <row r="1242" spans="4:4">
      <c r="D1242" s="141"/>
    </row>
    <row r="1243" spans="4:4">
      <c r="D1243" s="141"/>
    </row>
    <row r="1244" spans="4:4">
      <c r="D1244" s="141"/>
    </row>
    <row r="1245" spans="4:4">
      <c r="D1245" s="141"/>
    </row>
    <row r="1246" spans="4:4">
      <c r="D1246" s="141"/>
    </row>
    <row r="1247" spans="4:4">
      <c r="D1247" s="141"/>
    </row>
    <row r="1248" spans="4:4">
      <c r="D1248" s="141"/>
    </row>
    <row r="1249" spans="4:4">
      <c r="D1249" s="141"/>
    </row>
    <row r="1250" spans="4:4">
      <c r="D1250" s="141"/>
    </row>
    <row r="1251" spans="4:4">
      <c r="D1251" s="141"/>
    </row>
    <row r="1252" spans="4:4">
      <c r="D1252" s="141"/>
    </row>
    <row r="1253" spans="4:4">
      <c r="D1253" s="141"/>
    </row>
    <row r="1254" spans="4:4">
      <c r="D1254" s="141"/>
    </row>
    <row r="1255" spans="4:4">
      <c r="D1255" s="141"/>
    </row>
    <row r="1256" spans="4:4">
      <c r="D1256" s="141"/>
    </row>
    <row r="1257" spans="4:4">
      <c r="D1257" s="141"/>
    </row>
    <row r="1258" spans="4:4">
      <c r="D1258" s="141"/>
    </row>
    <row r="1259" spans="4:4">
      <c r="D1259" s="141"/>
    </row>
    <row r="1260" spans="4:4">
      <c r="D1260" s="141"/>
    </row>
    <row r="1261" spans="4:4">
      <c r="D1261" s="141"/>
    </row>
    <row r="1262" spans="4:4">
      <c r="D1262" s="141"/>
    </row>
    <row r="1263" spans="4:4">
      <c r="D1263" s="141"/>
    </row>
    <row r="1264" spans="4:4">
      <c r="D1264" s="141"/>
    </row>
    <row r="1265" spans="4:4">
      <c r="D1265" s="141"/>
    </row>
    <row r="1266" spans="4:4">
      <c r="D1266" s="141"/>
    </row>
    <row r="1267" spans="4:4">
      <c r="D1267" s="141"/>
    </row>
    <row r="1268" spans="4:4">
      <c r="D1268" s="141"/>
    </row>
    <row r="1269" spans="4:4">
      <c r="D1269" s="141"/>
    </row>
    <row r="1270" spans="4:4">
      <c r="D1270" s="141"/>
    </row>
    <row r="1271" spans="4:4">
      <c r="D1271" s="141"/>
    </row>
    <row r="1272" spans="4:4">
      <c r="D1272" s="141"/>
    </row>
    <row r="1273" spans="4:4">
      <c r="D1273" s="141"/>
    </row>
    <row r="1274" spans="4:4">
      <c r="D1274" s="141"/>
    </row>
    <row r="1275" spans="4:4">
      <c r="D1275" s="141"/>
    </row>
    <row r="1276" spans="4:4">
      <c r="D1276" s="141"/>
    </row>
    <row r="1277" spans="4:4">
      <c r="D1277" s="141"/>
    </row>
    <row r="1278" spans="4:4">
      <c r="D1278" s="141"/>
    </row>
    <row r="1279" spans="4:4">
      <c r="D1279" s="141"/>
    </row>
    <row r="1280" spans="4:4">
      <c r="D1280" s="141"/>
    </row>
    <row r="1281" spans="4:4">
      <c r="D1281" s="141"/>
    </row>
    <row r="1282" spans="4:4">
      <c r="D1282" s="141"/>
    </row>
    <row r="1283" spans="4:4">
      <c r="D1283" s="141"/>
    </row>
    <row r="1284" spans="4:4">
      <c r="D1284" s="141"/>
    </row>
    <row r="1285" spans="4:4">
      <c r="D1285" s="141"/>
    </row>
    <row r="1286" spans="4:4">
      <c r="D1286" s="141"/>
    </row>
    <row r="1287" spans="4:4">
      <c r="D1287" s="141"/>
    </row>
    <row r="1288" spans="4:4">
      <c r="D1288" s="141"/>
    </row>
    <row r="1289" spans="4:4">
      <c r="D1289" s="141"/>
    </row>
    <row r="1290" spans="4:4">
      <c r="D1290" s="141"/>
    </row>
    <row r="1291" spans="4:4">
      <c r="D1291" s="141"/>
    </row>
    <row r="1292" spans="4:4">
      <c r="D1292" s="141"/>
    </row>
    <row r="1293" spans="4:4">
      <c r="D1293" s="141"/>
    </row>
    <row r="1294" spans="4:4">
      <c r="D1294" s="141"/>
    </row>
    <row r="1295" spans="4:4">
      <c r="D1295" s="141"/>
    </row>
    <row r="1296" spans="4:4">
      <c r="D1296" s="141"/>
    </row>
    <row r="1297" spans="4:4">
      <c r="D1297" s="141"/>
    </row>
    <row r="1298" spans="4:4">
      <c r="D1298" s="141"/>
    </row>
    <row r="1299" spans="4:4">
      <c r="D1299" s="141"/>
    </row>
    <row r="1300" spans="4:4">
      <c r="D1300" s="141"/>
    </row>
    <row r="1301" spans="4:4">
      <c r="D1301" s="141"/>
    </row>
    <row r="1302" spans="4:4">
      <c r="D1302" s="141"/>
    </row>
    <row r="1303" spans="4:4">
      <c r="D1303" s="141"/>
    </row>
    <row r="1304" spans="4:4">
      <c r="D1304" s="141"/>
    </row>
    <row r="1305" spans="4:4">
      <c r="D1305" s="141"/>
    </row>
    <row r="1306" spans="4:4">
      <c r="D1306" s="141"/>
    </row>
    <row r="1307" spans="4:4">
      <c r="D1307" s="141"/>
    </row>
    <row r="1308" spans="4:4">
      <c r="D1308" s="141"/>
    </row>
    <row r="1309" spans="4:4">
      <c r="D1309" s="141"/>
    </row>
    <row r="1310" spans="4:4">
      <c r="D1310" s="141"/>
    </row>
    <row r="1311" spans="4:4">
      <c r="D1311" s="141"/>
    </row>
    <row r="1312" spans="4:4">
      <c r="D1312" s="141"/>
    </row>
    <row r="1313" spans="4:4">
      <c r="D1313" s="141"/>
    </row>
    <row r="1314" spans="4:4">
      <c r="D1314" s="141"/>
    </row>
    <row r="1315" spans="4:4">
      <c r="D1315" s="141"/>
    </row>
    <row r="1316" spans="4:4">
      <c r="D1316" s="141"/>
    </row>
    <row r="1317" spans="4:4">
      <c r="D1317" s="141"/>
    </row>
    <row r="1318" spans="4:4">
      <c r="D1318" s="141"/>
    </row>
    <row r="1319" spans="4:4">
      <c r="D1319" s="141"/>
    </row>
    <row r="1320" spans="4:4">
      <c r="D1320" s="141"/>
    </row>
    <row r="1321" spans="4:4">
      <c r="D1321" s="141"/>
    </row>
    <row r="1322" spans="4:4">
      <c r="D1322" s="141"/>
    </row>
    <row r="1323" spans="4:4">
      <c r="D1323" s="141"/>
    </row>
    <row r="1324" spans="4:4">
      <c r="D1324" s="141"/>
    </row>
    <row r="1325" spans="4:4">
      <c r="D1325" s="141"/>
    </row>
    <row r="1326" spans="4:4">
      <c r="D1326" s="141"/>
    </row>
    <row r="1327" spans="4:4">
      <c r="D1327" s="141"/>
    </row>
    <row r="1328" spans="4:4">
      <c r="D1328" s="141"/>
    </row>
    <row r="1329" spans="4:4">
      <c r="D1329" s="141"/>
    </row>
    <row r="1330" spans="4:4">
      <c r="D1330" s="141"/>
    </row>
    <row r="1331" spans="4:4">
      <c r="D1331" s="141"/>
    </row>
    <row r="1332" spans="4:4">
      <c r="D1332" s="141"/>
    </row>
    <row r="1333" spans="4:4">
      <c r="D1333" s="141"/>
    </row>
    <row r="1334" spans="4:4">
      <c r="D1334" s="141"/>
    </row>
    <row r="1335" spans="4:4">
      <c r="D1335" s="141"/>
    </row>
    <row r="1336" spans="4:4">
      <c r="D1336" s="141"/>
    </row>
    <row r="1337" spans="4:4">
      <c r="D1337" s="141"/>
    </row>
    <row r="1338" spans="4:4">
      <c r="D1338" s="141"/>
    </row>
    <row r="1339" spans="4:4">
      <c r="D1339" s="141"/>
    </row>
    <row r="1340" spans="4:4">
      <c r="D1340" s="141"/>
    </row>
    <row r="1341" spans="4:4">
      <c r="D1341" s="141"/>
    </row>
    <row r="1342" spans="4:4">
      <c r="D1342" s="141"/>
    </row>
    <row r="1343" spans="4:4">
      <c r="D1343" s="141"/>
    </row>
    <row r="1344" spans="4:4">
      <c r="D1344" s="141"/>
    </row>
    <row r="1345" spans="4:4">
      <c r="D1345" s="141"/>
    </row>
    <row r="1346" spans="4:4">
      <c r="D1346" s="141"/>
    </row>
    <row r="1347" spans="4:4">
      <c r="D1347" s="141"/>
    </row>
    <row r="1348" spans="4:4">
      <c r="D1348" s="141"/>
    </row>
    <row r="1349" spans="4:4">
      <c r="D1349" s="141"/>
    </row>
    <row r="1350" spans="4:4">
      <c r="D1350" s="141"/>
    </row>
    <row r="1351" spans="4:4">
      <c r="D1351" s="141"/>
    </row>
    <row r="1352" spans="4:4">
      <c r="D1352" s="141"/>
    </row>
    <row r="1353" spans="4:4">
      <c r="D1353" s="141"/>
    </row>
    <row r="1354" spans="4:4">
      <c r="D1354" s="141"/>
    </row>
    <row r="1355" spans="4:4">
      <c r="D1355" s="141"/>
    </row>
    <row r="1356" spans="4:4">
      <c r="D1356" s="141"/>
    </row>
    <row r="1357" spans="4:4">
      <c r="D1357" s="141"/>
    </row>
    <row r="1358" spans="4:4">
      <c r="D1358" s="141"/>
    </row>
    <row r="1359" spans="4:4">
      <c r="D1359" s="141"/>
    </row>
    <row r="1360" spans="4:4">
      <c r="D1360" s="141"/>
    </row>
    <row r="1361" spans="4:4">
      <c r="D1361" s="141"/>
    </row>
    <row r="1362" spans="4:4">
      <c r="D1362" s="141"/>
    </row>
    <row r="1363" spans="4:4">
      <c r="D1363" s="141"/>
    </row>
    <row r="1364" spans="4:4">
      <c r="D1364" s="141"/>
    </row>
    <row r="1365" spans="4:4">
      <c r="D1365" s="141"/>
    </row>
    <row r="1366" spans="4:4">
      <c r="D1366" s="141"/>
    </row>
    <row r="1367" spans="4:4">
      <c r="D1367" s="141"/>
    </row>
    <row r="1368" spans="4:4">
      <c r="D1368" s="141"/>
    </row>
    <row r="1369" spans="4:4">
      <c r="D1369" s="141"/>
    </row>
    <row r="1370" spans="4:4">
      <c r="D1370" s="141"/>
    </row>
    <row r="1371" spans="4:4">
      <c r="D1371" s="141"/>
    </row>
    <row r="1372" spans="4:4">
      <c r="D1372" s="141"/>
    </row>
    <row r="1373" spans="4:4">
      <c r="D1373" s="141"/>
    </row>
    <row r="1374" spans="4:4">
      <c r="D1374" s="141"/>
    </row>
    <row r="1375" spans="4:4">
      <c r="D1375" s="141"/>
    </row>
    <row r="1376" spans="4:4">
      <c r="D1376" s="141"/>
    </row>
    <row r="1377" spans="4:4">
      <c r="D1377" s="141"/>
    </row>
    <row r="1378" spans="4:4">
      <c r="D1378" s="141"/>
    </row>
    <row r="1379" spans="4:4">
      <c r="D1379" s="141"/>
    </row>
    <row r="1380" spans="4:4">
      <c r="D1380" s="141"/>
    </row>
    <row r="1381" spans="4:4">
      <c r="D1381" s="141"/>
    </row>
    <row r="1382" spans="4:4">
      <c r="D1382" s="141"/>
    </row>
    <row r="1383" spans="4:4">
      <c r="D1383" s="141"/>
    </row>
    <row r="1384" spans="4:4">
      <c r="D1384" s="141"/>
    </row>
    <row r="1385" spans="4:4">
      <c r="D1385" s="141"/>
    </row>
    <row r="1386" spans="4:4">
      <c r="D1386" s="141"/>
    </row>
    <row r="1387" spans="4:4">
      <c r="D1387" s="141"/>
    </row>
    <row r="1388" spans="4:4">
      <c r="D1388" s="141"/>
    </row>
    <row r="1389" spans="4:4">
      <c r="D1389" s="141"/>
    </row>
    <row r="1390" spans="4:4">
      <c r="D1390" s="141"/>
    </row>
    <row r="1391" spans="4:4">
      <c r="D1391" s="141"/>
    </row>
    <row r="1392" spans="4:4">
      <c r="D1392" s="141"/>
    </row>
    <row r="1393" spans="4:4">
      <c r="D1393" s="141"/>
    </row>
    <row r="1394" spans="4:4">
      <c r="D1394" s="141"/>
    </row>
    <row r="1395" spans="4:4">
      <c r="D1395" s="141"/>
    </row>
    <row r="1396" spans="4:4">
      <c r="D1396" s="141"/>
    </row>
    <row r="1397" spans="4:4">
      <c r="D1397" s="141"/>
    </row>
    <row r="1398" spans="4:4">
      <c r="D1398" s="141"/>
    </row>
    <row r="1399" spans="4:4">
      <c r="D1399" s="141"/>
    </row>
    <row r="1400" spans="4:4">
      <c r="D1400" s="141"/>
    </row>
    <row r="1401" spans="4:4">
      <c r="D1401" s="141"/>
    </row>
    <row r="1402" spans="4:4">
      <c r="D1402" s="141"/>
    </row>
    <row r="1403" spans="4:4">
      <c r="D1403" s="141"/>
    </row>
    <row r="1404" spans="4:4">
      <c r="D1404" s="141"/>
    </row>
    <row r="1405" spans="4:4">
      <c r="D1405" s="141"/>
    </row>
    <row r="1406" spans="4:4">
      <c r="D1406" s="141"/>
    </row>
    <row r="1407" spans="4:4">
      <c r="D1407" s="141"/>
    </row>
    <row r="1408" spans="4:4">
      <c r="D1408" s="141"/>
    </row>
    <row r="1409" spans="4:4">
      <c r="D1409" s="141"/>
    </row>
    <row r="1410" spans="4:4">
      <c r="D1410" s="141"/>
    </row>
    <row r="1411" spans="4:4">
      <c r="D1411" s="141"/>
    </row>
    <row r="1412" spans="4:4">
      <c r="D1412" s="141"/>
    </row>
    <row r="1413" spans="4:4">
      <c r="D1413" s="141"/>
    </row>
    <row r="1414" spans="4:4">
      <c r="D1414" s="141"/>
    </row>
    <row r="1415" spans="4:4">
      <c r="D1415" s="141"/>
    </row>
    <row r="1416" spans="4:4">
      <c r="D1416" s="141"/>
    </row>
    <row r="1417" spans="4:4">
      <c r="D1417" s="141"/>
    </row>
    <row r="1418" spans="4:4">
      <c r="D1418" s="141"/>
    </row>
    <row r="1419" spans="4:4">
      <c r="D1419" s="141"/>
    </row>
    <row r="1420" spans="4:4">
      <c r="D1420" s="141"/>
    </row>
    <row r="1421" spans="4:4">
      <c r="D1421" s="141"/>
    </row>
    <row r="1422" spans="4:4">
      <c r="D1422" s="141"/>
    </row>
    <row r="1423" spans="4:4">
      <c r="D1423" s="141"/>
    </row>
    <row r="1424" spans="4:4">
      <c r="D1424" s="141"/>
    </row>
    <row r="1425" spans="4:4">
      <c r="D1425" s="141"/>
    </row>
    <row r="1426" spans="4:4">
      <c r="D1426" s="141"/>
    </row>
    <row r="1427" spans="4:4">
      <c r="D1427" s="141"/>
    </row>
    <row r="1428" spans="4:4">
      <c r="D1428" s="141"/>
    </row>
    <row r="1429" spans="4:4">
      <c r="D1429" s="141"/>
    </row>
    <row r="1430" spans="4:4">
      <c r="D1430" s="141"/>
    </row>
    <row r="1431" spans="4:4">
      <c r="D1431" s="141"/>
    </row>
    <row r="1432" spans="4:4">
      <c r="D1432" s="141"/>
    </row>
    <row r="1433" spans="4:4">
      <c r="D1433" s="141"/>
    </row>
    <row r="1434" spans="4:4">
      <c r="D1434" s="141"/>
    </row>
    <row r="1435" spans="4:4">
      <c r="D1435" s="141"/>
    </row>
    <row r="1436" spans="4:4">
      <c r="D1436" s="141"/>
    </row>
    <row r="1437" spans="4:4">
      <c r="D1437" s="141"/>
    </row>
    <row r="1438" spans="4:4">
      <c r="D1438" s="141"/>
    </row>
    <row r="1439" spans="4:4">
      <c r="D1439" s="141"/>
    </row>
    <row r="1440" spans="4:4">
      <c r="D1440" s="141"/>
    </row>
    <row r="1441" spans="4:4">
      <c r="D1441" s="141"/>
    </row>
    <row r="1442" spans="4:4">
      <c r="D1442" s="141"/>
    </row>
    <row r="1443" spans="4:4">
      <c r="D1443" s="141"/>
    </row>
    <row r="1444" spans="4:4">
      <c r="D1444" s="141"/>
    </row>
    <row r="1445" spans="4:4">
      <c r="D1445" s="141"/>
    </row>
    <row r="1446" spans="4:4">
      <c r="D1446" s="141"/>
    </row>
    <row r="1447" spans="4:4">
      <c r="D1447" s="141"/>
    </row>
    <row r="1448" spans="4:4">
      <c r="D1448" s="141"/>
    </row>
    <row r="1449" spans="4:4">
      <c r="D1449" s="141"/>
    </row>
    <row r="1450" spans="4:4">
      <c r="D1450" s="141"/>
    </row>
    <row r="1451" spans="4:4">
      <c r="D1451" s="141"/>
    </row>
    <row r="1452" spans="4:4">
      <c r="D1452" s="141"/>
    </row>
    <row r="1453" spans="4:4">
      <c r="D1453" s="141"/>
    </row>
    <row r="1454" spans="4:4">
      <c r="D1454" s="141"/>
    </row>
    <row r="1455" spans="4:4">
      <c r="D1455" s="141"/>
    </row>
    <row r="1456" spans="4:4">
      <c r="D1456" s="141"/>
    </row>
    <row r="1457" spans="4:4">
      <c r="D1457" s="141"/>
    </row>
    <row r="1458" spans="4:4">
      <c r="D1458" s="141"/>
    </row>
    <row r="1459" spans="4:4">
      <c r="D1459" s="141"/>
    </row>
    <row r="1460" spans="4:4">
      <c r="D1460" s="141"/>
    </row>
    <row r="1461" spans="4:4">
      <c r="D1461" s="141"/>
    </row>
    <row r="1462" spans="4:4">
      <c r="D1462" s="141"/>
    </row>
    <row r="1463" spans="4:4">
      <c r="D1463" s="141"/>
    </row>
    <row r="1464" spans="4:4">
      <c r="D1464" s="141"/>
    </row>
    <row r="1465" spans="4:4">
      <c r="D1465" s="141"/>
    </row>
    <row r="1466" spans="4:4">
      <c r="D1466" s="141"/>
    </row>
    <row r="1467" spans="4:4">
      <c r="D1467" s="141"/>
    </row>
    <row r="1468" spans="4:4">
      <c r="D1468" s="141"/>
    </row>
    <row r="1469" spans="4:4">
      <c r="D1469" s="141"/>
    </row>
    <row r="1470" spans="4:4">
      <c r="D1470" s="141"/>
    </row>
    <row r="1471" spans="4:4">
      <c r="D1471" s="141"/>
    </row>
    <row r="1472" spans="4:4">
      <c r="D1472" s="141"/>
    </row>
    <row r="1473" spans="4:4">
      <c r="D1473" s="141"/>
    </row>
    <row r="1474" spans="4:4">
      <c r="D1474" s="141"/>
    </row>
    <row r="1475" spans="4:4">
      <c r="D1475" s="141"/>
    </row>
    <row r="1476" spans="4:4">
      <c r="D1476" s="141"/>
    </row>
    <row r="1477" spans="4:4">
      <c r="D1477" s="141"/>
    </row>
    <row r="1478" spans="4:4">
      <c r="D1478" s="141"/>
    </row>
    <row r="1479" spans="4:4">
      <c r="D1479" s="141"/>
    </row>
    <row r="1480" spans="4:4">
      <c r="D1480" s="141"/>
    </row>
    <row r="1481" spans="4:4">
      <c r="D1481" s="141"/>
    </row>
    <row r="1482" spans="4:4">
      <c r="D1482" s="141"/>
    </row>
    <row r="1483" spans="4:4">
      <c r="D1483" s="141"/>
    </row>
    <row r="1484" spans="4:4">
      <c r="D1484" s="141"/>
    </row>
    <row r="1485" spans="4:4">
      <c r="D1485" s="141"/>
    </row>
    <row r="1486" spans="4:4">
      <c r="D1486" s="141"/>
    </row>
    <row r="1487" spans="4:4">
      <c r="D1487" s="141"/>
    </row>
    <row r="1488" spans="4:4">
      <c r="D1488" s="141"/>
    </row>
    <row r="1489" spans="4:4">
      <c r="D1489" s="141"/>
    </row>
    <row r="1490" spans="4:4">
      <c r="D1490" s="141"/>
    </row>
    <row r="1491" spans="4:4">
      <c r="D1491" s="141"/>
    </row>
    <row r="1492" spans="4:4">
      <c r="D1492" s="141"/>
    </row>
    <row r="1493" spans="4:4">
      <c r="D1493" s="141"/>
    </row>
    <row r="1494" spans="4:4">
      <c r="D1494" s="141"/>
    </row>
    <row r="1495" spans="4:4">
      <c r="D1495" s="141"/>
    </row>
    <row r="1496" spans="4:4">
      <c r="D1496" s="141"/>
    </row>
    <row r="1497" spans="4:4">
      <c r="D1497" s="141"/>
    </row>
    <row r="1498" spans="4:4">
      <c r="D1498" s="141"/>
    </row>
    <row r="1499" spans="4:4">
      <c r="D1499" s="141"/>
    </row>
    <row r="1500" spans="4:4">
      <c r="D1500" s="141"/>
    </row>
    <row r="1501" spans="4:4">
      <c r="D1501" s="141"/>
    </row>
    <row r="1502" spans="4:4">
      <c r="D1502" s="141"/>
    </row>
    <row r="1503" spans="4:4">
      <c r="D1503" s="141"/>
    </row>
    <row r="1504" spans="4:4">
      <c r="D1504" s="141"/>
    </row>
    <row r="1505" spans="4:4">
      <c r="D1505" s="141"/>
    </row>
    <row r="1506" spans="4:4">
      <c r="D1506" s="141"/>
    </row>
    <row r="1507" spans="4:4">
      <c r="D1507" s="141"/>
    </row>
    <row r="1508" spans="4:4">
      <c r="D1508" s="141"/>
    </row>
    <row r="1509" spans="4:4">
      <c r="D1509" s="141"/>
    </row>
    <row r="1510" spans="4:4">
      <c r="D1510" s="141"/>
    </row>
    <row r="1511" spans="4:4">
      <c r="D1511" s="141"/>
    </row>
    <row r="1512" spans="4:4">
      <c r="D1512" s="141"/>
    </row>
    <row r="1513" spans="4:4">
      <c r="D1513" s="141"/>
    </row>
    <row r="1514" spans="4:4">
      <c r="D1514" s="141"/>
    </row>
    <row r="1515" spans="4:4">
      <c r="D1515" s="141"/>
    </row>
    <row r="1516" spans="4:4">
      <c r="D1516" s="141"/>
    </row>
    <row r="1517" spans="4:4">
      <c r="D1517" s="141"/>
    </row>
    <row r="1518" spans="4:4">
      <c r="D1518" s="141"/>
    </row>
    <row r="1519" spans="4:4">
      <c r="D1519" s="141"/>
    </row>
    <row r="1520" spans="4:4">
      <c r="D1520" s="141"/>
    </row>
    <row r="1521" spans="4:4">
      <c r="D1521" s="141"/>
    </row>
    <row r="1522" spans="4:4">
      <c r="D1522" s="141"/>
    </row>
    <row r="1523" spans="4:4">
      <c r="D1523" s="141"/>
    </row>
    <row r="1524" spans="4:4">
      <c r="D1524" s="141"/>
    </row>
    <row r="1525" spans="4:4">
      <c r="D1525" s="141"/>
    </row>
    <row r="1526" spans="4:4">
      <c r="D1526" s="141"/>
    </row>
    <row r="1527" spans="4:4">
      <c r="D1527" s="141"/>
    </row>
    <row r="1528" spans="4:4">
      <c r="D1528" s="141"/>
    </row>
    <row r="1529" spans="4:4">
      <c r="D1529" s="141"/>
    </row>
    <row r="1530" spans="4:4">
      <c r="D1530" s="141"/>
    </row>
    <row r="1531" spans="4:4">
      <c r="D1531" s="141"/>
    </row>
    <row r="1532" spans="4:4">
      <c r="D1532" s="141"/>
    </row>
    <row r="1533" spans="4:4">
      <c r="D1533" s="141"/>
    </row>
    <row r="1534" spans="4:4">
      <c r="D1534" s="141"/>
    </row>
    <row r="1535" spans="4:4">
      <c r="D1535" s="141"/>
    </row>
    <row r="1536" spans="4:4">
      <c r="D1536" s="141"/>
    </row>
    <row r="1537" spans="4:4">
      <c r="D1537" s="141"/>
    </row>
    <row r="1538" spans="4:4">
      <c r="D1538" s="141"/>
    </row>
    <row r="1539" spans="4:4">
      <c r="D1539" s="141"/>
    </row>
    <row r="1540" spans="4:4">
      <c r="D1540" s="141"/>
    </row>
    <row r="1541" spans="4:4">
      <c r="D1541" s="141"/>
    </row>
    <row r="1542" spans="4:4">
      <c r="D1542" s="141"/>
    </row>
    <row r="1543" spans="4:4">
      <c r="D1543" s="141"/>
    </row>
    <row r="1544" spans="4:4">
      <c r="D1544" s="141"/>
    </row>
    <row r="1545" spans="4:4">
      <c r="D1545" s="141"/>
    </row>
    <row r="1546" spans="4:4">
      <c r="D1546" s="141"/>
    </row>
    <row r="1547" spans="4:4">
      <c r="D1547" s="141"/>
    </row>
    <row r="1548" spans="4:4">
      <c r="D1548" s="141"/>
    </row>
    <row r="1549" spans="4:4">
      <c r="D1549" s="141"/>
    </row>
    <row r="1550" spans="4:4">
      <c r="D1550" s="141"/>
    </row>
    <row r="1551" spans="4:4">
      <c r="D1551" s="141"/>
    </row>
    <row r="1552" spans="4:4">
      <c r="D1552" s="141"/>
    </row>
    <row r="1553" spans="4:4">
      <c r="D1553" s="141"/>
    </row>
    <row r="1554" spans="4:4">
      <c r="D1554" s="141"/>
    </row>
    <row r="1555" spans="4:4">
      <c r="D1555" s="141"/>
    </row>
    <row r="1556" spans="4:4">
      <c r="D1556" s="141"/>
    </row>
    <row r="1557" spans="4:4">
      <c r="D1557" s="141"/>
    </row>
    <row r="1558" spans="4:4">
      <c r="D1558" s="141"/>
    </row>
    <row r="1559" spans="4:4">
      <c r="D1559" s="141"/>
    </row>
    <row r="1560" spans="4:4">
      <c r="D1560" s="141"/>
    </row>
    <row r="1561" spans="4:4">
      <c r="D1561" s="141"/>
    </row>
    <row r="1562" spans="4:4">
      <c r="D1562" s="141"/>
    </row>
    <row r="1563" spans="4:4">
      <c r="D1563" s="141"/>
    </row>
    <row r="1564" spans="4:4">
      <c r="D1564" s="141"/>
    </row>
    <row r="1565" spans="4:4">
      <c r="D1565" s="141"/>
    </row>
    <row r="1566" spans="4:4">
      <c r="D1566" s="141"/>
    </row>
    <row r="1567" spans="4:4">
      <c r="D1567" s="141"/>
    </row>
    <row r="1568" spans="4:4">
      <c r="D1568" s="141"/>
    </row>
    <row r="1569" spans="4:4">
      <c r="D1569" s="141"/>
    </row>
    <row r="1570" spans="4:4">
      <c r="D1570" s="141"/>
    </row>
    <row r="1571" spans="4:4">
      <c r="D1571" s="141"/>
    </row>
    <row r="1572" spans="4:4">
      <c r="D1572" s="141"/>
    </row>
    <row r="1573" spans="4:4">
      <c r="D1573" s="141"/>
    </row>
    <row r="1574" spans="4:4">
      <c r="D1574" s="141"/>
    </row>
    <row r="1575" spans="4:4">
      <c r="D1575" s="141"/>
    </row>
    <row r="1576" spans="4:4">
      <c r="D1576" s="141"/>
    </row>
    <row r="1577" spans="4:4">
      <c r="D1577" s="141"/>
    </row>
    <row r="1578" spans="4:4">
      <c r="D1578" s="141"/>
    </row>
    <row r="1579" spans="4:4">
      <c r="D1579" s="141"/>
    </row>
    <row r="1580" spans="4:4">
      <c r="D1580" s="141"/>
    </row>
    <row r="1581" spans="4:4">
      <c r="D1581" s="141"/>
    </row>
    <row r="1582" spans="4:4">
      <c r="D1582" s="141"/>
    </row>
    <row r="1583" spans="4:4">
      <c r="D1583" s="141"/>
    </row>
    <row r="1584" spans="4:4">
      <c r="D1584" s="141"/>
    </row>
    <row r="1585" spans="4:4">
      <c r="D1585" s="141"/>
    </row>
    <row r="1586" spans="4:4">
      <c r="D1586" s="141"/>
    </row>
    <row r="1587" spans="4:4">
      <c r="D1587" s="141"/>
    </row>
    <row r="1588" spans="4:4">
      <c r="D1588" s="141"/>
    </row>
    <row r="1589" spans="4:4">
      <c r="D1589" s="141"/>
    </row>
    <row r="1590" spans="4:4">
      <c r="D1590" s="141"/>
    </row>
    <row r="1591" spans="4:4">
      <c r="D1591" s="141"/>
    </row>
    <row r="1592" spans="4:4">
      <c r="D1592" s="141"/>
    </row>
    <row r="1593" spans="4:4">
      <c r="D1593" s="141"/>
    </row>
    <row r="1594" spans="4:4">
      <c r="D1594" s="141"/>
    </row>
    <row r="1595" spans="4:4">
      <c r="D1595" s="141"/>
    </row>
    <row r="1596" spans="4:4">
      <c r="D1596" s="141"/>
    </row>
    <row r="1597" spans="4:4">
      <c r="D1597" s="141"/>
    </row>
    <row r="1598" spans="4:4">
      <c r="D1598" s="141"/>
    </row>
    <row r="1599" spans="4:4">
      <c r="D1599" s="141"/>
    </row>
    <row r="1600" spans="4:4">
      <c r="D1600" s="141"/>
    </row>
    <row r="1601" spans="4:4">
      <c r="D1601" s="141"/>
    </row>
    <row r="1602" spans="4:4">
      <c r="D1602" s="141"/>
    </row>
    <row r="1603" spans="4:4">
      <c r="D1603" s="141"/>
    </row>
    <row r="1604" spans="4:4">
      <c r="D1604" s="141"/>
    </row>
    <row r="1605" spans="4:4">
      <c r="D1605" s="141"/>
    </row>
    <row r="1606" spans="4:4">
      <c r="D1606" s="141"/>
    </row>
    <row r="1607" spans="4:4">
      <c r="D1607" s="141"/>
    </row>
    <row r="1608" spans="4:4">
      <c r="D1608" s="141"/>
    </row>
    <row r="1609" spans="4:4">
      <c r="D1609" s="141"/>
    </row>
    <row r="1610" spans="4:4">
      <c r="D1610" s="141"/>
    </row>
    <row r="1611" spans="4:4">
      <c r="D1611" s="141"/>
    </row>
    <row r="1612" spans="4:4">
      <c r="D1612" s="141"/>
    </row>
    <row r="1613" spans="4:4">
      <c r="D1613" s="141"/>
    </row>
    <row r="1614" spans="4:4">
      <c r="D1614" s="141"/>
    </row>
    <row r="1615" spans="4:4">
      <c r="D1615" s="141"/>
    </row>
    <row r="1616" spans="4:4">
      <c r="D1616" s="141"/>
    </row>
    <row r="1617" spans="4:4">
      <c r="D1617" s="141"/>
    </row>
    <row r="1618" spans="4:4">
      <c r="D1618" s="141"/>
    </row>
    <row r="1619" spans="4:4">
      <c r="D1619" s="141"/>
    </row>
    <row r="1620" spans="4:4">
      <c r="D1620" s="141"/>
    </row>
    <row r="1621" spans="4:4">
      <c r="D1621" s="141"/>
    </row>
    <row r="1622" spans="4:4">
      <c r="D1622" s="141"/>
    </row>
    <row r="1623" spans="4:4">
      <c r="D1623" s="141"/>
    </row>
    <row r="1624" spans="4:4">
      <c r="D1624" s="141"/>
    </row>
    <row r="1625" spans="4:4">
      <c r="D1625" s="141"/>
    </row>
    <row r="1626" spans="4:4">
      <c r="D1626" s="141"/>
    </row>
    <row r="1627" spans="4:4">
      <c r="D1627" s="141"/>
    </row>
    <row r="1628" spans="4:4">
      <c r="D1628" s="141"/>
    </row>
    <row r="1629" spans="4:4">
      <c r="D1629" s="141"/>
    </row>
    <row r="1630" spans="4:4">
      <c r="D1630" s="141"/>
    </row>
    <row r="1631" spans="4:4">
      <c r="D1631" s="141"/>
    </row>
    <row r="1632" spans="4:4">
      <c r="D1632" s="141"/>
    </row>
    <row r="1633" spans="4:4">
      <c r="D1633" s="141"/>
    </row>
    <row r="1634" spans="4:4">
      <c r="D1634" s="141"/>
    </row>
    <row r="1635" spans="4:4">
      <c r="D1635" s="141"/>
    </row>
    <row r="1636" spans="4:4">
      <c r="D1636" s="141"/>
    </row>
    <row r="1637" spans="4:4">
      <c r="D1637" s="141"/>
    </row>
    <row r="1638" spans="4:4">
      <c r="D1638" s="141"/>
    </row>
    <row r="1639" spans="4:4">
      <c r="D1639" s="141"/>
    </row>
    <row r="1640" spans="4:4">
      <c r="D1640" s="141"/>
    </row>
    <row r="1641" spans="4:4">
      <c r="D1641" s="141"/>
    </row>
    <row r="1642" spans="4:4">
      <c r="D1642" s="141"/>
    </row>
    <row r="1643" spans="4:4">
      <c r="D1643" s="141"/>
    </row>
    <row r="1644" spans="4:4">
      <c r="D1644" s="141"/>
    </row>
    <row r="1645" spans="4:4">
      <c r="D1645" s="141"/>
    </row>
    <row r="1646" spans="4:4">
      <c r="D1646" s="141"/>
    </row>
    <row r="1647" spans="4:4">
      <c r="D1647" s="141"/>
    </row>
    <row r="1648" spans="4:4">
      <c r="D1648" s="141"/>
    </row>
    <row r="1649" spans="4:4">
      <c r="D1649" s="141"/>
    </row>
    <row r="1650" spans="4:4">
      <c r="D1650" s="141"/>
    </row>
    <row r="1651" spans="4:4">
      <c r="D1651" s="141"/>
    </row>
    <row r="1652" spans="4:4">
      <c r="D1652" s="141"/>
    </row>
    <row r="1653" spans="4:4">
      <c r="D1653" s="141"/>
    </row>
    <row r="1654" spans="4:4">
      <c r="D1654" s="141"/>
    </row>
    <row r="1655" spans="4:4">
      <c r="D1655" s="141"/>
    </row>
    <row r="1656" spans="4:4">
      <c r="D1656" s="141"/>
    </row>
    <row r="1657" spans="4:4">
      <c r="D1657" s="141"/>
    </row>
    <row r="1658" spans="4:4">
      <c r="D1658" s="141"/>
    </row>
    <row r="1659" spans="4:4">
      <c r="D1659" s="141"/>
    </row>
    <row r="1660" spans="4:4">
      <c r="D1660" s="141"/>
    </row>
    <row r="1661" spans="4:4">
      <c r="D1661" s="141"/>
    </row>
    <row r="1662" spans="4:4">
      <c r="D1662" s="141"/>
    </row>
    <row r="1663" spans="4:4">
      <c r="D1663" s="141"/>
    </row>
    <row r="1664" spans="4:4">
      <c r="D1664" s="141"/>
    </row>
    <row r="1665" spans="4:4">
      <c r="D1665" s="141"/>
    </row>
    <row r="1666" spans="4:4">
      <c r="D1666" s="141"/>
    </row>
    <row r="1667" spans="4:4">
      <c r="D1667" s="141"/>
    </row>
    <row r="1668" spans="4:4">
      <c r="D1668" s="141"/>
    </row>
    <row r="1669" spans="4:4">
      <c r="D1669" s="141"/>
    </row>
    <row r="1670" spans="4:4">
      <c r="D1670" s="141"/>
    </row>
    <row r="1671" spans="4:4">
      <c r="D1671" s="141"/>
    </row>
    <row r="1672" spans="4:4">
      <c r="D1672" s="141"/>
    </row>
    <row r="1673" spans="4:4">
      <c r="D1673" s="141"/>
    </row>
    <row r="1674" spans="4:4">
      <c r="D1674" s="141"/>
    </row>
    <row r="1675" spans="4:4">
      <c r="D1675" s="141"/>
    </row>
    <row r="1676" spans="4:4">
      <c r="D1676" s="141"/>
    </row>
    <row r="1677" spans="4:4">
      <c r="D1677" s="141"/>
    </row>
    <row r="1678" spans="4:4">
      <c r="D1678" s="141"/>
    </row>
    <row r="1679" spans="4:4">
      <c r="D1679" s="141"/>
    </row>
    <row r="1680" spans="4:4">
      <c r="D1680" s="141"/>
    </row>
    <row r="1681" spans="4:4">
      <c r="D1681" s="141"/>
    </row>
    <row r="1682" spans="4:4">
      <c r="D1682" s="141"/>
    </row>
    <row r="1683" spans="4:4">
      <c r="D1683" s="141"/>
    </row>
    <row r="1684" spans="4:4">
      <c r="D1684" s="141"/>
    </row>
    <row r="1685" spans="4:4">
      <c r="D1685" s="141"/>
    </row>
    <row r="1686" spans="4:4">
      <c r="D1686" s="141"/>
    </row>
    <row r="1687" spans="4:4">
      <c r="D1687" s="141"/>
    </row>
    <row r="1688" spans="4:4">
      <c r="D1688" s="141"/>
    </row>
    <row r="1689" spans="4:4">
      <c r="D1689" s="141"/>
    </row>
    <row r="1690" spans="4:4">
      <c r="D1690" s="141"/>
    </row>
    <row r="1691" spans="4:4">
      <c r="D1691" s="141"/>
    </row>
    <row r="1692" spans="4:4">
      <c r="D1692" s="141"/>
    </row>
    <row r="1693" spans="4:4">
      <c r="D1693" s="141"/>
    </row>
    <row r="1694" spans="4:4">
      <c r="D1694" s="141"/>
    </row>
    <row r="1695" spans="4:4">
      <c r="D1695" s="141"/>
    </row>
    <row r="1696" spans="4:4">
      <c r="D1696" s="141"/>
    </row>
    <row r="1697" spans="4:4">
      <c r="D1697" s="141"/>
    </row>
    <row r="1698" spans="4:4">
      <c r="D1698" s="141"/>
    </row>
    <row r="1699" spans="4:4">
      <c r="D1699" s="141"/>
    </row>
    <row r="1700" spans="4:4">
      <c r="D1700" s="141"/>
    </row>
    <row r="1701" spans="4:4">
      <c r="D1701" s="141"/>
    </row>
    <row r="1702" spans="4:4">
      <c r="D1702" s="141"/>
    </row>
    <row r="1703" spans="4:4">
      <c r="D1703" s="141"/>
    </row>
    <row r="1704" spans="4:4">
      <c r="D1704" s="141"/>
    </row>
    <row r="1705" spans="4:4">
      <c r="D1705" s="141"/>
    </row>
    <row r="1706" spans="4:4">
      <c r="D1706" s="141"/>
    </row>
    <row r="1707" spans="4:4">
      <c r="D1707" s="141"/>
    </row>
    <row r="1708" spans="4:4">
      <c r="D1708" s="141"/>
    </row>
    <row r="1709" spans="4:4">
      <c r="D1709" s="141"/>
    </row>
    <row r="1710" spans="4:4">
      <c r="D1710" s="141"/>
    </row>
    <row r="1711" spans="4:4">
      <c r="D1711" s="141"/>
    </row>
    <row r="1712" spans="4:4">
      <c r="D1712" s="141"/>
    </row>
    <row r="1713" spans="4:4">
      <c r="D1713" s="141"/>
    </row>
    <row r="1714" spans="4:4">
      <c r="D1714" s="141"/>
    </row>
    <row r="1715" spans="4:4">
      <c r="D1715" s="141"/>
    </row>
    <row r="1716" spans="4:4">
      <c r="D1716" s="141"/>
    </row>
    <row r="1717" spans="4:4">
      <c r="D1717" s="141"/>
    </row>
    <row r="1718" spans="4:4">
      <c r="D1718" s="141"/>
    </row>
    <row r="1719" spans="4:4">
      <c r="D1719" s="141"/>
    </row>
    <row r="1720" spans="4:4">
      <c r="D1720" s="141"/>
    </row>
    <row r="1721" spans="4:4">
      <c r="D1721" s="141"/>
    </row>
    <row r="1722" spans="4:4">
      <c r="D1722" s="141"/>
    </row>
    <row r="1723" spans="4:4">
      <c r="D1723" s="141"/>
    </row>
    <row r="1724" spans="4:4">
      <c r="D1724" s="141"/>
    </row>
    <row r="1725" spans="4:4">
      <c r="D1725" s="141"/>
    </row>
    <row r="1726" spans="4:4">
      <c r="D1726" s="141"/>
    </row>
    <row r="1727" spans="4:4">
      <c r="D1727" s="141"/>
    </row>
    <row r="1728" spans="4:4">
      <c r="D1728" s="141"/>
    </row>
    <row r="1729" spans="4:4">
      <c r="D1729" s="141"/>
    </row>
    <row r="1730" spans="4:4">
      <c r="D1730" s="141"/>
    </row>
    <row r="1731" spans="4:4">
      <c r="D1731" s="141"/>
    </row>
    <row r="1732" spans="4:4">
      <c r="D1732" s="141"/>
    </row>
    <row r="1733" spans="4:4">
      <c r="D1733" s="141"/>
    </row>
    <row r="1734" spans="4:4">
      <c r="D1734" s="141"/>
    </row>
    <row r="1735" spans="4:4">
      <c r="D1735" s="141"/>
    </row>
    <row r="1736" spans="4:4">
      <c r="D1736" s="141"/>
    </row>
    <row r="1737" spans="4:4">
      <c r="D1737" s="141"/>
    </row>
    <row r="1738" spans="4:4">
      <c r="D1738" s="141"/>
    </row>
    <row r="1739" spans="4:4">
      <c r="D1739" s="141"/>
    </row>
    <row r="1740" spans="4:4">
      <c r="D1740" s="141"/>
    </row>
    <row r="1741" spans="4:4">
      <c r="D1741" s="141"/>
    </row>
    <row r="1742" spans="4:4">
      <c r="D1742" s="141"/>
    </row>
    <row r="1743" spans="4:4">
      <c r="D1743" s="141"/>
    </row>
    <row r="1744" spans="4:4">
      <c r="D1744" s="141"/>
    </row>
    <row r="1745" spans="4:4">
      <c r="D1745" s="141"/>
    </row>
    <row r="1746" spans="4:4">
      <c r="D1746" s="141"/>
    </row>
    <row r="1747" spans="4:4">
      <c r="D1747" s="141"/>
    </row>
    <row r="1748" spans="4:4">
      <c r="D1748" s="141"/>
    </row>
    <row r="1749" spans="4:4">
      <c r="D1749" s="141"/>
    </row>
    <row r="1750" spans="4:4">
      <c r="D1750" s="141"/>
    </row>
    <row r="1751" spans="4:4">
      <c r="D1751" s="141"/>
    </row>
    <row r="1752" spans="4:4">
      <c r="D1752" s="141"/>
    </row>
    <row r="1753" spans="4:4">
      <c r="D1753" s="141"/>
    </row>
    <row r="1754" spans="4:4">
      <c r="D1754" s="141"/>
    </row>
    <row r="1755" spans="4:4">
      <c r="D1755" s="141"/>
    </row>
    <row r="1756" spans="4:4">
      <c r="D1756" s="141"/>
    </row>
    <row r="1757" spans="4:4">
      <c r="D1757" s="141"/>
    </row>
    <row r="1758" spans="4:4">
      <c r="D1758" s="141"/>
    </row>
    <row r="1759" spans="4:4">
      <c r="D1759" s="141"/>
    </row>
    <row r="1760" spans="4:4">
      <c r="D1760" s="141"/>
    </row>
    <row r="1761" spans="4:4">
      <c r="D1761" s="141"/>
    </row>
    <row r="1762" spans="4:4">
      <c r="D1762" s="141"/>
    </row>
    <row r="1763" spans="4:4">
      <c r="D1763" s="141"/>
    </row>
    <row r="1764" spans="4:4">
      <c r="D1764" s="141"/>
    </row>
    <row r="1765" spans="4:4">
      <c r="D1765" s="141"/>
    </row>
    <row r="1766" spans="4:4">
      <c r="D1766" s="141"/>
    </row>
    <row r="1767" spans="4:4">
      <c r="D1767" s="141"/>
    </row>
    <row r="1768" spans="4:4">
      <c r="D1768" s="141"/>
    </row>
    <row r="1769" spans="4:4">
      <c r="D1769" s="141"/>
    </row>
    <row r="1770" spans="4:4">
      <c r="D1770" s="141"/>
    </row>
    <row r="1771" spans="4:4">
      <c r="D1771" s="141"/>
    </row>
    <row r="1772" spans="4:4">
      <c r="D1772" s="141"/>
    </row>
    <row r="1773" spans="4:4">
      <c r="D1773" s="141"/>
    </row>
    <row r="1774" spans="4:4">
      <c r="D1774" s="141"/>
    </row>
    <row r="1775" spans="4:4">
      <c r="D1775" s="141"/>
    </row>
    <row r="1776" spans="4:4">
      <c r="D1776" s="141"/>
    </row>
    <row r="1777" spans="4:4">
      <c r="D1777" s="141"/>
    </row>
    <row r="1778" spans="4:4">
      <c r="D1778" s="141"/>
    </row>
    <row r="1779" spans="4:4">
      <c r="D1779" s="141"/>
    </row>
    <row r="1780" spans="4:4">
      <c r="D1780" s="141"/>
    </row>
    <row r="1781" spans="4:4">
      <c r="D1781" s="141"/>
    </row>
    <row r="1782" spans="4:4">
      <c r="D1782" s="141"/>
    </row>
    <row r="1783" spans="4:4">
      <c r="D1783" s="141"/>
    </row>
    <row r="1784" spans="4:4">
      <c r="D1784" s="141"/>
    </row>
    <row r="1785" spans="4:4">
      <c r="D1785" s="141"/>
    </row>
    <row r="1786" spans="4:4">
      <c r="D1786" s="141"/>
    </row>
    <row r="1787" spans="4:4">
      <c r="D1787" s="141"/>
    </row>
    <row r="1788" spans="4:4">
      <c r="D1788" s="141"/>
    </row>
    <row r="1789" spans="4:4">
      <c r="D1789" s="141"/>
    </row>
    <row r="1790" spans="4:4">
      <c r="D1790" s="141"/>
    </row>
    <row r="1791" spans="4:4">
      <c r="D1791" s="141"/>
    </row>
    <row r="1792" spans="4:4">
      <c r="D1792" s="141"/>
    </row>
    <row r="1793" spans="4:4">
      <c r="D1793" s="141"/>
    </row>
    <row r="1794" spans="4:4">
      <c r="D1794" s="141"/>
    </row>
    <row r="1795" spans="4:4">
      <c r="D1795" s="141"/>
    </row>
    <row r="1796" spans="4:4">
      <c r="D1796" s="141"/>
    </row>
    <row r="1797" spans="4:4">
      <c r="D1797" s="141"/>
    </row>
    <row r="1798" spans="4:4">
      <c r="D1798" s="141"/>
    </row>
    <row r="1799" spans="4:4">
      <c r="D1799" s="141"/>
    </row>
    <row r="1800" spans="4:4">
      <c r="D1800" s="141"/>
    </row>
    <row r="1801" spans="4:4">
      <c r="D1801" s="141"/>
    </row>
    <row r="1802" spans="4:4">
      <c r="D1802" s="141"/>
    </row>
    <row r="1803" spans="4:4">
      <c r="D1803" s="141"/>
    </row>
    <row r="1804" spans="4:4">
      <c r="D1804" s="141"/>
    </row>
    <row r="1805" spans="4:4">
      <c r="D1805" s="141"/>
    </row>
    <row r="1806" spans="4:4">
      <c r="D1806" s="141"/>
    </row>
    <row r="1807" spans="4:4">
      <c r="D1807" s="141"/>
    </row>
    <row r="1808" spans="4:4">
      <c r="D1808" s="141"/>
    </row>
    <row r="1809" spans="4:4">
      <c r="D1809" s="141"/>
    </row>
    <row r="1810" spans="4:4">
      <c r="D1810" s="141"/>
    </row>
    <row r="1811" spans="4:4">
      <c r="D1811" s="141"/>
    </row>
    <row r="1812" spans="4:4">
      <c r="D1812" s="141"/>
    </row>
    <row r="1813" spans="4:4">
      <c r="D1813" s="141"/>
    </row>
    <row r="1814" spans="4:4">
      <c r="D1814" s="141"/>
    </row>
    <row r="1815" spans="4:4">
      <c r="D1815" s="141"/>
    </row>
    <row r="1816" spans="4:4">
      <c r="D1816" s="141"/>
    </row>
    <row r="1817" spans="4:4">
      <c r="D1817" s="141"/>
    </row>
    <row r="1818" spans="4:4">
      <c r="D1818" s="141"/>
    </row>
    <row r="1819" spans="4:4">
      <c r="D1819" s="141"/>
    </row>
    <row r="1820" spans="4:4">
      <c r="D1820" s="141"/>
    </row>
    <row r="1821" spans="4:4">
      <c r="D1821" s="141"/>
    </row>
    <row r="1822" spans="4:4">
      <c r="D1822" s="141"/>
    </row>
    <row r="1823" spans="4:4">
      <c r="D1823" s="141"/>
    </row>
    <row r="1824" spans="4:4">
      <c r="D1824" s="141"/>
    </row>
    <row r="1825" spans="4:4">
      <c r="D1825" s="141"/>
    </row>
    <row r="1826" spans="4:4">
      <c r="D1826" s="141"/>
    </row>
    <row r="1827" spans="4:4">
      <c r="D1827" s="141"/>
    </row>
    <row r="1828" spans="4:4">
      <c r="D1828" s="141"/>
    </row>
    <row r="1829" spans="4:4">
      <c r="D1829" s="141"/>
    </row>
    <row r="1830" spans="4:4">
      <c r="D1830" s="141"/>
    </row>
    <row r="1831" spans="4:4">
      <c r="D1831" s="141"/>
    </row>
    <row r="1832" spans="4:4">
      <c r="D1832" s="141"/>
    </row>
    <row r="1833" spans="4:4">
      <c r="D1833" s="141"/>
    </row>
    <row r="1834" spans="4:4">
      <c r="D1834" s="141"/>
    </row>
    <row r="1835" spans="4:4">
      <c r="D1835" s="141"/>
    </row>
    <row r="1836" spans="4:4">
      <c r="D1836" s="141"/>
    </row>
    <row r="1837" spans="4:4">
      <c r="D1837" s="141"/>
    </row>
    <row r="1838" spans="4:4">
      <c r="D1838" s="141"/>
    </row>
    <row r="1839" spans="4:4">
      <c r="D1839" s="141"/>
    </row>
    <row r="1840" spans="4:4">
      <c r="D1840" s="141"/>
    </row>
    <row r="1841" spans="4:4">
      <c r="D1841" s="141"/>
    </row>
    <row r="1842" spans="4:4">
      <c r="D1842" s="141"/>
    </row>
    <row r="1843" spans="4:4">
      <c r="D1843" s="141"/>
    </row>
    <row r="1844" spans="4:4">
      <c r="D1844" s="141"/>
    </row>
    <row r="1845" spans="4:4">
      <c r="D1845" s="141"/>
    </row>
    <row r="1846" spans="4:4">
      <c r="D1846" s="141"/>
    </row>
    <row r="1847" spans="4:4">
      <c r="D1847" s="141"/>
    </row>
    <row r="1848" spans="4:4">
      <c r="D1848" s="141"/>
    </row>
    <row r="1849" spans="4:4">
      <c r="D1849" s="141"/>
    </row>
    <row r="1850" spans="4:4">
      <c r="D1850" s="141"/>
    </row>
    <row r="1851" spans="4:4">
      <c r="D1851" s="141"/>
    </row>
    <row r="1852" spans="4:4">
      <c r="D1852" s="141"/>
    </row>
    <row r="1853" spans="4:4">
      <c r="D1853" s="141"/>
    </row>
    <row r="1854" spans="4:4">
      <c r="D1854" s="141"/>
    </row>
    <row r="1855" spans="4:4">
      <c r="D1855" s="141"/>
    </row>
    <row r="1856" spans="4:4">
      <c r="D1856" s="141"/>
    </row>
    <row r="1857" spans="4:4">
      <c r="D1857" s="141"/>
    </row>
    <row r="1858" spans="4:4">
      <c r="D1858" s="141"/>
    </row>
    <row r="1859" spans="4:4">
      <c r="D1859" s="141"/>
    </row>
    <row r="1860" spans="4:4">
      <c r="D1860" s="141"/>
    </row>
    <row r="1861" spans="4:4">
      <c r="D1861" s="141"/>
    </row>
    <row r="1862" spans="4:4">
      <c r="D1862" s="141"/>
    </row>
    <row r="1863" spans="4:4">
      <c r="D1863" s="141"/>
    </row>
    <row r="1864" spans="4:4">
      <c r="D1864" s="141"/>
    </row>
    <row r="1865" spans="4:4">
      <c r="D1865" s="141"/>
    </row>
    <row r="1866" spans="4:4">
      <c r="D1866" s="141"/>
    </row>
    <row r="1867" spans="4:4">
      <c r="D1867" s="141"/>
    </row>
    <row r="1868" spans="4:4">
      <c r="D1868" s="141"/>
    </row>
    <row r="1869" spans="4:4">
      <c r="D1869" s="141"/>
    </row>
    <row r="1870" spans="4:4">
      <c r="D1870" s="141"/>
    </row>
    <row r="1871" spans="4:4">
      <c r="D1871" s="141"/>
    </row>
    <row r="1872" spans="4:4">
      <c r="D1872" s="141"/>
    </row>
    <row r="1873" spans="4:4">
      <c r="D1873" s="141"/>
    </row>
    <row r="1874" spans="4:4">
      <c r="D1874" s="141"/>
    </row>
    <row r="1875" spans="4:4">
      <c r="D1875" s="141"/>
    </row>
    <row r="1876" spans="4:4">
      <c r="D1876" s="141"/>
    </row>
    <row r="1877" spans="4:4">
      <c r="D1877" s="141"/>
    </row>
    <row r="1878" spans="4:4">
      <c r="D1878" s="141"/>
    </row>
    <row r="1879" spans="4:4">
      <c r="D1879" s="141"/>
    </row>
    <row r="1880" spans="4:4">
      <c r="D1880" s="141"/>
    </row>
    <row r="1881" spans="4:4">
      <c r="D1881" s="141"/>
    </row>
    <row r="1882" spans="4:4">
      <c r="D1882" s="141"/>
    </row>
    <row r="1883" spans="4:4">
      <c r="D1883" s="141"/>
    </row>
    <row r="1884" spans="4:4">
      <c r="D1884" s="141"/>
    </row>
    <row r="1885" spans="4:4">
      <c r="D1885" s="141"/>
    </row>
    <row r="1886" spans="4:4">
      <c r="D1886" s="141"/>
    </row>
    <row r="1887" spans="4:4">
      <c r="D1887" s="141"/>
    </row>
    <row r="1888" spans="4:4">
      <c r="D1888" s="141"/>
    </row>
    <row r="1889" spans="4:4">
      <c r="D1889" s="141"/>
    </row>
    <row r="1890" spans="4:4">
      <c r="D1890" s="141"/>
    </row>
    <row r="1891" spans="4:4">
      <c r="D1891" s="141"/>
    </row>
    <row r="1892" spans="4:4">
      <c r="D1892" s="141"/>
    </row>
    <row r="1893" spans="4:4">
      <c r="D1893" s="141"/>
    </row>
    <row r="1894" spans="4:4">
      <c r="D1894" s="141"/>
    </row>
    <row r="1895" spans="4:4">
      <c r="D1895" s="141"/>
    </row>
    <row r="1896" spans="4:4">
      <c r="D1896" s="141"/>
    </row>
    <row r="1897" spans="4:4">
      <c r="D1897" s="141"/>
    </row>
    <row r="1898" spans="4:4">
      <c r="D1898" s="141"/>
    </row>
    <row r="1899" spans="4:4">
      <c r="D1899" s="141"/>
    </row>
    <row r="1900" spans="4:4">
      <c r="D1900" s="141"/>
    </row>
    <row r="1901" spans="4:4">
      <c r="D1901" s="141"/>
    </row>
    <row r="1902" spans="4:4">
      <c r="D1902" s="141"/>
    </row>
    <row r="1903" spans="4:4">
      <c r="D1903" s="141"/>
    </row>
    <row r="1904" spans="4:4">
      <c r="D1904" s="141"/>
    </row>
    <row r="1905" spans="4:4">
      <c r="D1905" s="141"/>
    </row>
    <row r="1906" spans="4:4">
      <c r="D1906" s="141"/>
    </row>
    <row r="1907" spans="4:4">
      <c r="D1907" s="141"/>
    </row>
    <row r="1908" spans="4:4">
      <c r="D1908" s="141"/>
    </row>
    <row r="1909" spans="4:4">
      <c r="D1909" s="141"/>
    </row>
    <row r="1910" spans="4:4">
      <c r="D1910" s="141"/>
    </row>
    <row r="1911" spans="4:4">
      <c r="D1911" s="141"/>
    </row>
    <row r="1912" spans="4:4">
      <c r="D1912" s="141"/>
    </row>
    <row r="1913" spans="4:4">
      <c r="D1913" s="141"/>
    </row>
    <row r="1914" spans="4:4">
      <c r="D1914" s="141"/>
    </row>
    <row r="1915" spans="4:4">
      <c r="D1915" s="141"/>
    </row>
    <row r="1916" spans="4:4">
      <c r="D1916" s="141"/>
    </row>
    <row r="1917" spans="4:4">
      <c r="D1917" s="141"/>
    </row>
    <row r="1918" spans="4:4">
      <c r="D1918" s="141"/>
    </row>
    <row r="1919" spans="4:4">
      <c r="D1919" s="141"/>
    </row>
    <row r="1920" spans="4:4">
      <c r="D1920" s="141"/>
    </row>
    <row r="1921" spans="4:4">
      <c r="D1921" s="141"/>
    </row>
    <row r="1922" spans="4:4">
      <c r="D1922" s="141"/>
    </row>
    <row r="1923" spans="4:4">
      <c r="D1923" s="141"/>
    </row>
    <row r="1924" spans="4:4">
      <c r="D1924" s="141"/>
    </row>
    <row r="1925" spans="4:4">
      <c r="D1925" s="141"/>
    </row>
    <row r="1926" spans="4:4">
      <c r="D1926" s="141"/>
    </row>
    <row r="1927" spans="4:4">
      <c r="D1927" s="141"/>
    </row>
    <row r="1928" spans="4:4">
      <c r="D1928" s="141"/>
    </row>
    <row r="1929" spans="4:4">
      <c r="D1929" s="141"/>
    </row>
    <row r="1930" spans="4:4">
      <c r="D1930" s="141"/>
    </row>
    <row r="1931" spans="4:4">
      <c r="D1931" s="141"/>
    </row>
    <row r="1932" spans="4:4">
      <c r="D1932" s="141"/>
    </row>
    <row r="1933" spans="4:4">
      <c r="D1933" s="141"/>
    </row>
    <row r="1934" spans="4:4">
      <c r="D1934" s="141"/>
    </row>
    <row r="1935" spans="4:4">
      <c r="D1935" s="141"/>
    </row>
    <row r="1936" spans="4:4">
      <c r="D1936" s="141"/>
    </row>
    <row r="1937" spans="4:4">
      <c r="D1937" s="141"/>
    </row>
    <row r="1938" spans="4:4">
      <c r="D1938" s="141"/>
    </row>
    <row r="1939" spans="4:4">
      <c r="D1939" s="141"/>
    </row>
    <row r="1940" spans="4:4">
      <c r="D1940" s="141"/>
    </row>
    <row r="1941" spans="4:4">
      <c r="D1941" s="141"/>
    </row>
    <row r="1942" spans="4:4">
      <c r="D1942" s="141"/>
    </row>
    <row r="1943" spans="4:4">
      <c r="D1943" s="141"/>
    </row>
    <row r="1944" spans="4:4">
      <c r="D1944" s="141"/>
    </row>
    <row r="1945" spans="4:4">
      <c r="D1945" s="141"/>
    </row>
    <row r="1946" spans="4:4">
      <c r="D1946" s="141"/>
    </row>
    <row r="1947" spans="4:4">
      <c r="D1947" s="141"/>
    </row>
    <row r="1948" spans="4:4">
      <c r="D1948" s="141"/>
    </row>
    <row r="1949" spans="4:4">
      <c r="D1949" s="141"/>
    </row>
    <row r="1950" spans="4:4">
      <c r="D1950" s="141"/>
    </row>
    <row r="1951" spans="4:4">
      <c r="D1951" s="141"/>
    </row>
    <row r="1952" spans="4:4">
      <c r="D1952" s="141"/>
    </row>
    <row r="1953" spans="4:4">
      <c r="D1953" s="141"/>
    </row>
    <row r="1954" spans="4:4">
      <c r="D1954" s="141"/>
    </row>
    <row r="1955" spans="4:4">
      <c r="D1955" s="141"/>
    </row>
    <row r="1956" spans="4:4">
      <c r="D1956" s="141"/>
    </row>
    <row r="1957" spans="4:4">
      <c r="D1957" s="141"/>
    </row>
    <row r="1958" spans="4:4">
      <c r="D1958" s="141"/>
    </row>
    <row r="1959" spans="4:4">
      <c r="D1959" s="141"/>
    </row>
    <row r="1960" spans="4:4">
      <c r="D1960" s="141"/>
    </row>
    <row r="1961" spans="4:4">
      <c r="D1961" s="141"/>
    </row>
    <row r="1962" spans="4:4">
      <c r="D1962" s="141"/>
    </row>
    <row r="1963" spans="4:4">
      <c r="D1963" s="141"/>
    </row>
    <row r="1964" spans="4:4">
      <c r="D1964" s="141"/>
    </row>
    <row r="1965" spans="4:4">
      <c r="D1965" s="141"/>
    </row>
    <row r="1966" spans="4:4">
      <c r="D1966" s="141"/>
    </row>
    <row r="1967" spans="4:4">
      <c r="D1967" s="141"/>
    </row>
    <row r="1968" spans="4:4">
      <c r="D1968" s="141"/>
    </row>
    <row r="1969" spans="4:4">
      <c r="D1969" s="141"/>
    </row>
    <row r="1970" spans="4:4">
      <c r="D1970" s="141"/>
    </row>
    <row r="1971" spans="4:4">
      <c r="D1971" s="141"/>
    </row>
    <row r="1972" spans="4:4">
      <c r="D1972" s="141"/>
    </row>
    <row r="1973" spans="4:4">
      <c r="D1973" s="141"/>
    </row>
    <row r="1974" spans="4:4">
      <c r="D1974" s="141"/>
    </row>
    <row r="1975" spans="4:4">
      <c r="D1975" s="141"/>
    </row>
    <row r="1976" spans="4:4">
      <c r="D1976" s="141"/>
    </row>
    <row r="1977" spans="4:4">
      <c r="D1977" s="141"/>
    </row>
    <row r="1978" spans="4:4">
      <c r="D1978" s="141"/>
    </row>
    <row r="1979" spans="4:4">
      <c r="D1979" s="141"/>
    </row>
    <row r="1980" spans="4:4">
      <c r="D1980" s="141"/>
    </row>
    <row r="1981" spans="4:4">
      <c r="D1981" s="141"/>
    </row>
    <row r="1982" spans="4:4">
      <c r="D1982" s="141"/>
    </row>
    <row r="1983" spans="4:4">
      <c r="D1983" s="141"/>
    </row>
    <row r="1984" spans="4:4">
      <c r="D1984" s="141"/>
    </row>
    <row r="1985" spans="4:4">
      <c r="D1985" s="141"/>
    </row>
    <row r="1986" spans="4:4">
      <c r="D1986" s="141"/>
    </row>
    <row r="1987" spans="4:4">
      <c r="D1987" s="141"/>
    </row>
    <row r="1988" spans="4:4">
      <c r="D1988" s="141"/>
    </row>
    <row r="1989" spans="4:4">
      <c r="D1989" s="141"/>
    </row>
    <row r="1990" spans="4:4">
      <c r="D1990" s="141"/>
    </row>
    <row r="1991" spans="4:4">
      <c r="D1991" s="141"/>
    </row>
    <row r="1992" spans="4:4">
      <c r="D1992" s="141"/>
    </row>
    <row r="1993" spans="4:4">
      <c r="D1993" s="141"/>
    </row>
    <row r="1994" spans="4:4">
      <c r="D1994" s="141"/>
    </row>
    <row r="1995" spans="4:4">
      <c r="D1995" s="141"/>
    </row>
    <row r="1996" spans="4:4">
      <c r="D1996" s="141"/>
    </row>
    <row r="1997" spans="4:4">
      <c r="D1997" s="141"/>
    </row>
    <row r="1998" spans="4:4">
      <c r="D1998" s="141"/>
    </row>
    <row r="1999" spans="4:4">
      <c r="D1999" s="141"/>
    </row>
    <row r="2000" spans="4:4">
      <c r="D2000" s="141"/>
    </row>
    <row r="2001" spans="4:4">
      <c r="D2001" s="141"/>
    </row>
    <row r="2002" spans="4:4">
      <c r="D2002" s="141"/>
    </row>
    <row r="2003" spans="4:4">
      <c r="D2003" s="141"/>
    </row>
    <row r="2004" spans="4:4">
      <c r="D2004" s="141"/>
    </row>
    <row r="2005" spans="4:4">
      <c r="D2005" s="141"/>
    </row>
    <row r="2006" spans="4:4">
      <c r="D2006" s="141"/>
    </row>
    <row r="2007" spans="4:4">
      <c r="D2007" s="141"/>
    </row>
    <row r="2008" spans="4:4">
      <c r="D2008" s="141"/>
    </row>
    <row r="2009" spans="4:4">
      <c r="D2009" s="141"/>
    </row>
    <row r="2010" spans="4:4">
      <c r="D2010" s="141"/>
    </row>
    <row r="2011" spans="4:4">
      <c r="D2011" s="141"/>
    </row>
    <row r="2012" spans="4:4">
      <c r="D2012" s="141"/>
    </row>
    <row r="2013" spans="4:4">
      <c r="D2013" s="141"/>
    </row>
    <row r="2014" spans="4:4">
      <c r="D2014" s="141"/>
    </row>
    <row r="2015" spans="4:4">
      <c r="D2015" s="141"/>
    </row>
    <row r="2016" spans="4:4">
      <c r="D2016" s="141"/>
    </row>
    <row r="2017" spans="4:4">
      <c r="D2017" s="141"/>
    </row>
    <row r="2018" spans="4:4">
      <c r="D2018" s="141"/>
    </row>
    <row r="2019" spans="4:4">
      <c r="D2019" s="141"/>
    </row>
    <row r="2020" spans="4:4">
      <c r="D2020" s="141"/>
    </row>
    <row r="2021" spans="4:4">
      <c r="D2021" s="141"/>
    </row>
    <row r="2022" spans="4:4">
      <c r="D2022" s="141"/>
    </row>
    <row r="2023" spans="4:4">
      <c r="D2023" s="141"/>
    </row>
    <row r="2024" spans="4:4">
      <c r="D2024" s="141"/>
    </row>
    <row r="2025" spans="4:4">
      <c r="D2025" s="141"/>
    </row>
    <row r="2026" spans="4:4">
      <c r="D2026" s="141"/>
    </row>
    <row r="2027" spans="4:4">
      <c r="D2027" s="141"/>
    </row>
    <row r="2028" spans="4:4">
      <c r="D2028" s="141"/>
    </row>
    <row r="2029" spans="4:4">
      <c r="D2029" s="141"/>
    </row>
    <row r="2030" spans="4:4">
      <c r="D2030" s="141"/>
    </row>
    <row r="2031" spans="4:4">
      <c r="D2031" s="141"/>
    </row>
    <row r="2032" spans="4:4">
      <c r="D2032" s="141"/>
    </row>
    <row r="2033" spans="4:4">
      <c r="D2033" s="141"/>
    </row>
    <row r="2034" spans="4:4">
      <c r="D2034" s="141"/>
    </row>
    <row r="2035" spans="4:4">
      <c r="D2035" s="141"/>
    </row>
    <row r="2036" spans="4:4">
      <c r="D2036" s="141"/>
    </row>
    <row r="2037" spans="4:4">
      <c r="D2037" s="141"/>
    </row>
    <row r="2038" spans="4:4">
      <c r="D2038" s="141"/>
    </row>
    <row r="2039" spans="4:4">
      <c r="D2039" s="141"/>
    </row>
    <row r="2040" spans="4:4">
      <c r="D2040" s="141"/>
    </row>
    <row r="2041" spans="4:4">
      <c r="D2041" s="141"/>
    </row>
    <row r="2042" spans="4:4">
      <c r="D2042" s="141"/>
    </row>
    <row r="2043" spans="4:4">
      <c r="D2043" s="141"/>
    </row>
    <row r="2044" spans="4:4">
      <c r="D2044" s="141"/>
    </row>
    <row r="2045" spans="4:4">
      <c r="D2045" s="141"/>
    </row>
    <row r="2046" spans="4:4">
      <c r="D2046" s="141"/>
    </row>
    <row r="2047" spans="4:4">
      <c r="D2047" s="141"/>
    </row>
    <row r="2048" spans="4:4">
      <c r="D2048" s="141"/>
    </row>
    <row r="2049" spans="4:4">
      <c r="D2049" s="141"/>
    </row>
    <row r="2050" spans="4:4">
      <c r="D2050" s="141"/>
    </row>
    <row r="2051" spans="4:4">
      <c r="D2051" s="141"/>
    </row>
    <row r="2052" spans="4:4">
      <c r="D2052" s="141"/>
    </row>
    <row r="2053" spans="4:4">
      <c r="D2053" s="141"/>
    </row>
    <row r="2054" spans="4:4">
      <c r="D2054" s="141"/>
    </row>
    <row r="2055" spans="4:4">
      <c r="D2055" s="141"/>
    </row>
    <row r="2056" spans="4:4">
      <c r="D2056" s="141"/>
    </row>
    <row r="2057" spans="4:4">
      <c r="D2057" s="141"/>
    </row>
    <row r="2058" spans="4:4">
      <c r="D2058" s="141"/>
    </row>
    <row r="2059" spans="4:4">
      <c r="D2059" s="141"/>
    </row>
    <row r="2060" spans="4:4">
      <c r="D2060" s="141"/>
    </row>
    <row r="2061" spans="4:4">
      <c r="D2061" s="141"/>
    </row>
    <row r="2062" spans="4:4">
      <c r="D2062" s="141"/>
    </row>
    <row r="2063" spans="4:4">
      <c r="D2063" s="141"/>
    </row>
    <row r="2064" spans="4:4">
      <c r="D2064" s="141"/>
    </row>
    <row r="2065" spans="4:4">
      <c r="D2065" s="141"/>
    </row>
    <row r="2066" spans="4:4">
      <c r="D2066" s="141"/>
    </row>
    <row r="2067" spans="4:4">
      <c r="D2067" s="141"/>
    </row>
    <row r="2068" spans="4:4">
      <c r="D2068" s="141"/>
    </row>
    <row r="2069" spans="4:4">
      <c r="D2069" s="141"/>
    </row>
    <row r="2070" spans="4:4">
      <c r="D2070" s="141"/>
    </row>
    <row r="2071" spans="4:4">
      <c r="D2071" s="141"/>
    </row>
    <row r="2072" spans="4:4">
      <c r="D2072" s="141"/>
    </row>
    <row r="2073" spans="4:4">
      <c r="D2073" s="141"/>
    </row>
    <row r="2074" spans="4:4">
      <c r="D2074" s="141"/>
    </row>
    <row r="2075" spans="4:4">
      <c r="D2075" s="141"/>
    </row>
    <row r="2076" spans="4:4">
      <c r="D2076" s="141"/>
    </row>
    <row r="2077" spans="4:4">
      <c r="D2077" s="141"/>
    </row>
    <row r="2078" spans="4:4">
      <c r="D2078" s="141"/>
    </row>
    <row r="2079" spans="4:4">
      <c r="D2079" s="141"/>
    </row>
    <row r="2080" spans="4:4">
      <c r="D2080" s="141"/>
    </row>
    <row r="2081" spans="4:4">
      <c r="D2081" s="141"/>
    </row>
    <row r="2082" spans="4:4">
      <c r="D2082" s="141"/>
    </row>
    <row r="2083" spans="4:4">
      <c r="D2083" s="141"/>
    </row>
    <row r="2084" spans="4:4">
      <c r="D2084" s="141"/>
    </row>
    <row r="2085" spans="4:4">
      <c r="D2085" s="141"/>
    </row>
    <row r="2086" spans="4:4">
      <c r="D2086" s="141"/>
    </row>
    <row r="2087" spans="4:4">
      <c r="D2087" s="141"/>
    </row>
    <row r="2088" spans="4:4">
      <c r="D2088" s="141"/>
    </row>
    <row r="2089" spans="4:4">
      <c r="D2089" s="141"/>
    </row>
    <row r="2090" spans="4:4">
      <c r="D2090" s="141"/>
    </row>
    <row r="2091" spans="4:4">
      <c r="D2091" s="141"/>
    </row>
    <row r="2092" spans="4:4">
      <c r="D2092" s="141"/>
    </row>
    <row r="2093" spans="4:4">
      <c r="D2093" s="141"/>
    </row>
    <row r="2094" spans="4:4">
      <c r="D2094" s="141"/>
    </row>
    <row r="2095" spans="4:4">
      <c r="D2095" s="141"/>
    </row>
    <row r="2096" spans="4:4">
      <c r="D2096" s="141"/>
    </row>
    <row r="2097" spans="4:4">
      <c r="D2097" s="141"/>
    </row>
    <row r="2098" spans="4:4">
      <c r="D2098" s="141"/>
    </row>
    <row r="2099" spans="4:4">
      <c r="D2099" s="141"/>
    </row>
    <row r="2100" spans="4:4">
      <c r="D2100" s="141"/>
    </row>
    <row r="2101" spans="4:4">
      <c r="D2101" s="141"/>
    </row>
    <row r="2102" spans="4:4">
      <c r="D2102" s="141"/>
    </row>
    <row r="2103" spans="4:4">
      <c r="D2103" s="141"/>
    </row>
    <row r="2104" spans="4:4">
      <c r="D2104" s="141"/>
    </row>
    <row r="2105" spans="4:4">
      <c r="D2105" s="141"/>
    </row>
    <row r="2106" spans="4:4">
      <c r="D2106" s="141"/>
    </row>
    <row r="2107" spans="4:4">
      <c r="D2107" s="141"/>
    </row>
    <row r="2108" spans="4:4">
      <c r="D2108" s="141"/>
    </row>
    <row r="2109" spans="4:4">
      <c r="D2109" s="141"/>
    </row>
    <row r="2110" spans="4:4">
      <c r="D2110" s="141"/>
    </row>
    <row r="2111" spans="4:4">
      <c r="D2111" s="141"/>
    </row>
    <row r="2112" spans="4:4">
      <c r="D2112" s="141"/>
    </row>
    <row r="2113" spans="4:4">
      <c r="D2113" s="141"/>
    </row>
    <row r="2114" spans="4:4">
      <c r="D2114" s="141"/>
    </row>
    <row r="2115" spans="4:4">
      <c r="D2115" s="141"/>
    </row>
    <row r="2116" spans="4:4">
      <c r="D2116" s="141"/>
    </row>
    <row r="2117" spans="4:4">
      <c r="D2117" s="141"/>
    </row>
    <row r="2118" spans="4:4">
      <c r="D2118" s="141"/>
    </row>
    <row r="2119" spans="4:4">
      <c r="D2119" s="141"/>
    </row>
    <row r="2120" spans="4:4">
      <c r="D2120" s="141"/>
    </row>
    <row r="2121" spans="4:4">
      <c r="D2121" s="141"/>
    </row>
    <row r="2122" spans="4:4">
      <c r="D2122" s="141"/>
    </row>
    <row r="2123" spans="4:4">
      <c r="D2123" s="141"/>
    </row>
    <row r="2124" spans="4:4">
      <c r="D2124" s="141"/>
    </row>
    <row r="2125" spans="4:4">
      <c r="D2125" s="141"/>
    </row>
    <row r="2126" spans="4:4">
      <c r="D2126" s="141"/>
    </row>
    <row r="2127" spans="4:4">
      <c r="D2127" s="141"/>
    </row>
    <row r="2128" spans="4:4">
      <c r="D2128" s="141"/>
    </row>
    <row r="2129" spans="4:4">
      <c r="D2129" s="141"/>
    </row>
    <row r="2130" spans="4:4">
      <c r="D2130" s="141"/>
    </row>
    <row r="2131" spans="4:4">
      <c r="D2131" s="141"/>
    </row>
    <row r="2132" spans="4:4">
      <c r="D2132" s="141"/>
    </row>
    <row r="2133" spans="4:4">
      <c r="D2133" s="141"/>
    </row>
    <row r="2134" spans="4:4">
      <c r="D2134" s="141"/>
    </row>
    <row r="2135" spans="4:4">
      <c r="D2135" s="141"/>
    </row>
    <row r="2136" spans="4:4">
      <c r="D2136" s="141"/>
    </row>
    <row r="2137" spans="4:4">
      <c r="D2137" s="141"/>
    </row>
    <row r="2138" spans="4:4">
      <c r="D2138" s="141"/>
    </row>
    <row r="2139" spans="4:4">
      <c r="D2139" s="141"/>
    </row>
    <row r="2140" spans="4:4">
      <c r="D2140" s="141"/>
    </row>
    <row r="2141" spans="4:4">
      <c r="D2141" s="141"/>
    </row>
    <row r="2142" spans="4:4">
      <c r="D2142" s="141"/>
    </row>
    <row r="2143" spans="4:4">
      <c r="D2143" s="141"/>
    </row>
    <row r="2144" spans="4:4">
      <c r="D2144" s="141"/>
    </row>
    <row r="2145" spans="4:4">
      <c r="D2145" s="141"/>
    </row>
    <row r="2146" spans="4:4">
      <c r="D2146" s="141"/>
    </row>
    <row r="2147" spans="4:4">
      <c r="D2147" s="141"/>
    </row>
    <row r="2148" spans="4:4">
      <c r="D2148" s="141"/>
    </row>
    <row r="2149" spans="4:4">
      <c r="D2149" s="141"/>
    </row>
    <row r="2150" spans="4:4">
      <c r="D2150" s="141"/>
    </row>
    <row r="2151" spans="4:4">
      <c r="D2151" s="141"/>
    </row>
    <row r="2152" spans="4:4">
      <c r="D2152" s="141"/>
    </row>
    <row r="2153" spans="4:4">
      <c r="D2153" s="141"/>
    </row>
    <row r="2154" spans="4:4">
      <c r="D2154" s="141"/>
    </row>
    <row r="2155" spans="4:4">
      <c r="D2155" s="141"/>
    </row>
    <row r="2156" spans="4:4">
      <c r="D2156" s="141"/>
    </row>
    <row r="2157" spans="4:4">
      <c r="D2157" s="141"/>
    </row>
    <row r="2158" spans="4:4">
      <c r="D2158" s="141"/>
    </row>
    <row r="2159" spans="4:4">
      <c r="D2159" s="141"/>
    </row>
    <row r="2160" spans="4:4">
      <c r="D2160" s="141"/>
    </row>
    <row r="2161" spans="4:4">
      <c r="D2161" s="141"/>
    </row>
    <row r="2162" spans="4:4">
      <c r="D2162" s="141"/>
    </row>
    <row r="2163" spans="4:4">
      <c r="D2163" s="141"/>
    </row>
    <row r="2164" spans="4:4">
      <c r="D2164" s="141"/>
    </row>
    <row r="2165" spans="4:4">
      <c r="D2165" s="141"/>
    </row>
    <row r="2166" spans="4:4">
      <c r="D2166" s="141"/>
    </row>
    <row r="2167" spans="4:4">
      <c r="D2167" s="141"/>
    </row>
    <row r="2168" spans="4:4">
      <c r="D2168" s="141"/>
    </row>
    <row r="2169" spans="4:4">
      <c r="D2169" s="141"/>
    </row>
    <row r="2170" spans="4:4">
      <c r="D2170" s="141"/>
    </row>
    <row r="2171" spans="4:4">
      <c r="D2171" s="141"/>
    </row>
    <row r="2172" spans="4:4">
      <c r="D2172" s="141"/>
    </row>
    <row r="2173" spans="4:4">
      <c r="D2173" s="141"/>
    </row>
    <row r="2174" spans="4:4">
      <c r="D2174" s="141"/>
    </row>
    <row r="2175" spans="4:4">
      <c r="D2175" s="141"/>
    </row>
    <row r="2176" spans="4:4">
      <c r="D2176" s="141"/>
    </row>
    <row r="2177" spans="4:4">
      <c r="D2177" s="141"/>
    </row>
    <row r="2178" spans="4:4">
      <c r="D2178" s="141"/>
    </row>
    <row r="2179" spans="4:4">
      <c r="D2179" s="141"/>
    </row>
    <row r="2180" spans="4:4">
      <c r="D2180" s="141"/>
    </row>
    <row r="2181" spans="4:4">
      <c r="D2181" s="141"/>
    </row>
    <row r="2182" spans="4:4">
      <c r="D2182" s="141"/>
    </row>
    <row r="2183" spans="4:4">
      <c r="D2183" s="141"/>
    </row>
    <row r="2184" spans="4:4">
      <c r="D2184" s="141"/>
    </row>
    <row r="2185" spans="4:4">
      <c r="D2185" s="141"/>
    </row>
    <row r="2186" spans="4:4">
      <c r="D2186" s="141"/>
    </row>
    <row r="2187" spans="4:4">
      <c r="D2187" s="141"/>
    </row>
    <row r="2188" spans="4:4">
      <c r="D2188" s="141"/>
    </row>
    <row r="2189" spans="4:4">
      <c r="D2189" s="141"/>
    </row>
    <row r="2190" spans="4:4">
      <c r="D2190" s="141"/>
    </row>
    <row r="2191" spans="4:4">
      <c r="D2191" s="141"/>
    </row>
    <row r="2192" spans="4:4">
      <c r="D2192" s="141"/>
    </row>
    <row r="2193" spans="4:4">
      <c r="D2193" s="141"/>
    </row>
    <row r="2194" spans="4:4">
      <c r="D2194" s="141"/>
    </row>
    <row r="2195" spans="4:4">
      <c r="D2195" s="141"/>
    </row>
    <row r="2196" spans="4:4">
      <c r="D2196" s="141"/>
    </row>
    <row r="2197" spans="4:4">
      <c r="D2197" s="141"/>
    </row>
    <row r="2198" spans="4:4">
      <c r="D2198" s="141"/>
    </row>
    <row r="2199" spans="4:4">
      <c r="D2199" s="141"/>
    </row>
    <row r="2200" spans="4:4">
      <c r="D2200" s="141"/>
    </row>
    <row r="2201" spans="4:4">
      <c r="D2201" s="141"/>
    </row>
    <row r="2202" spans="4:4">
      <c r="D2202" s="141"/>
    </row>
    <row r="2203" spans="4:4">
      <c r="D2203" s="141"/>
    </row>
    <row r="2204" spans="4:4">
      <c r="D2204" s="141"/>
    </row>
    <row r="2205" spans="4:4">
      <c r="D2205" s="141"/>
    </row>
    <row r="2206" spans="4:4">
      <c r="D2206" s="141"/>
    </row>
    <row r="2207" spans="4:4">
      <c r="D2207" s="141"/>
    </row>
    <row r="2208" spans="4:4">
      <c r="D2208" s="141"/>
    </row>
    <row r="2209" spans="4:4">
      <c r="D2209" s="141"/>
    </row>
    <row r="2210" spans="4:4">
      <c r="D2210" s="141"/>
    </row>
    <row r="2211" spans="4:4">
      <c r="D2211" s="141"/>
    </row>
    <row r="2212" spans="4:4">
      <c r="D2212" s="141"/>
    </row>
    <row r="2213" spans="4:4">
      <c r="D2213" s="141"/>
    </row>
    <row r="2214" spans="4:4">
      <c r="D2214" s="141"/>
    </row>
    <row r="2215" spans="4:4">
      <c r="D2215" s="141"/>
    </row>
    <row r="2216" spans="4:4">
      <c r="D2216" s="141"/>
    </row>
    <row r="2217" spans="4:4">
      <c r="D2217" s="141"/>
    </row>
    <row r="2218" spans="4:4">
      <c r="D2218" s="141"/>
    </row>
    <row r="2219" spans="4:4">
      <c r="D2219" s="141"/>
    </row>
    <row r="2220" spans="4:4">
      <c r="D2220" s="141"/>
    </row>
    <row r="2221" spans="4:4">
      <c r="D2221" s="141"/>
    </row>
    <row r="2222" spans="4:4">
      <c r="D2222" s="141"/>
    </row>
    <row r="2223" spans="4:4">
      <c r="D2223" s="141"/>
    </row>
    <row r="2224" spans="4:4">
      <c r="D2224" s="141"/>
    </row>
    <row r="2225" spans="4:4">
      <c r="D2225" s="141"/>
    </row>
    <row r="2226" spans="4:4">
      <c r="D2226" s="141"/>
    </row>
    <row r="2227" spans="4:4">
      <c r="D2227" s="141"/>
    </row>
    <row r="2228" spans="4:4">
      <c r="D2228" s="141"/>
    </row>
    <row r="2229" spans="4:4">
      <c r="D2229" s="141"/>
    </row>
    <row r="2230" spans="4:4">
      <c r="D2230" s="141"/>
    </row>
    <row r="2231" spans="4:4">
      <c r="D2231" s="141"/>
    </row>
    <row r="2232" spans="4:4">
      <c r="D2232" s="141"/>
    </row>
    <row r="2233" spans="4:4">
      <c r="D2233" s="141"/>
    </row>
    <row r="2234" spans="4:4">
      <c r="D2234" s="141"/>
    </row>
    <row r="2235" spans="4:4">
      <c r="D2235" s="141"/>
    </row>
    <row r="2236" spans="4:4">
      <c r="D2236" s="141"/>
    </row>
    <row r="2237" spans="4:4">
      <c r="D2237" s="141"/>
    </row>
    <row r="2238" spans="4:4">
      <c r="D2238" s="141"/>
    </row>
    <row r="2239" spans="4:4">
      <c r="D2239" s="141"/>
    </row>
    <row r="2240" spans="4:4">
      <c r="D2240" s="141"/>
    </row>
    <row r="2241" spans="4:4">
      <c r="D2241" s="141"/>
    </row>
    <row r="2242" spans="4:4">
      <c r="D2242" s="141"/>
    </row>
    <row r="2243" spans="4:4">
      <c r="D2243" s="141"/>
    </row>
    <row r="2244" spans="4:4">
      <c r="D2244" s="141"/>
    </row>
    <row r="2245" spans="4:4">
      <c r="D2245" s="141"/>
    </row>
    <row r="2246" spans="4:4">
      <c r="D2246" s="141"/>
    </row>
    <row r="2247" spans="4:4">
      <c r="D2247" s="141"/>
    </row>
    <row r="2248" spans="4:4">
      <c r="D2248" s="141"/>
    </row>
    <row r="2249" spans="4:4">
      <c r="D2249" s="141"/>
    </row>
    <row r="2250" spans="4:4">
      <c r="D2250" s="141"/>
    </row>
    <row r="2251" spans="4:4">
      <c r="D2251" s="141"/>
    </row>
    <row r="2252" spans="4:4">
      <c r="D2252" s="141"/>
    </row>
    <row r="2253" spans="4:4">
      <c r="D2253" s="141"/>
    </row>
    <row r="2254" spans="4:4">
      <c r="D2254" s="141"/>
    </row>
    <row r="2255" spans="4:4">
      <c r="D2255" s="141"/>
    </row>
    <row r="2256" spans="4:4">
      <c r="D2256" s="141"/>
    </row>
    <row r="2257" spans="4:4">
      <c r="D2257" s="141"/>
    </row>
    <row r="2258" spans="4:4">
      <c r="D2258" s="141"/>
    </row>
    <row r="2259" spans="4:4">
      <c r="D2259" s="141"/>
    </row>
    <row r="2260" spans="4:4">
      <c r="D2260" s="141"/>
    </row>
    <row r="2261" spans="4:4">
      <c r="D2261" s="141"/>
    </row>
    <row r="2262" spans="4:4">
      <c r="D2262" s="141"/>
    </row>
    <row r="2263" spans="4:4">
      <c r="D2263" s="141"/>
    </row>
    <row r="2264" spans="4:4">
      <c r="D2264" s="141"/>
    </row>
    <row r="2265" spans="4:4">
      <c r="D2265" s="141"/>
    </row>
    <row r="2266" spans="4:4">
      <c r="D2266" s="141"/>
    </row>
    <row r="2267" spans="4:4">
      <c r="D2267" s="141"/>
    </row>
    <row r="2268" spans="4:4">
      <c r="D2268" s="141"/>
    </row>
    <row r="2269" spans="4:4">
      <c r="D2269" s="141"/>
    </row>
    <row r="2270" spans="4:4">
      <c r="D2270" s="141"/>
    </row>
    <row r="2271" spans="4:4">
      <c r="D2271" s="141"/>
    </row>
    <row r="2272" spans="4:4">
      <c r="D2272" s="141"/>
    </row>
    <row r="2273" spans="4:4">
      <c r="D2273" s="141"/>
    </row>
    <row r="2274" spans="4:4">
      <c r="D2274" s="141"/>
    </row>
    <row r="2275" spans="4:4">
      <c r="D2275" s="141"/>
    </row>
    <row r="2276" spans="4:4">
      <c r="D2276" s="141"/>
    </row>
    <row r="2277" spans="4:4">
      <c r="D2277" s="141"/>
    </row>
    <row r="2278" spans="4:4">
      <c r="D2278" s="141"/>
    </row>
    <row r="2279" spans="4:4">
      <c r="D2279" s="141"/>
    </row>
    <row r="2280" spans="4:4">
      <c r="D2280" s="141"/>
    </row>
    <row r="2281" spans="4:4">
      <c r="D2281" s="141"/>
    </row>
    <row r="2282" spans="4:4">
      <c r="D2282" s="141"/>
    </row>
    <row r="2283" spans="4:4">
      <c r="D2283" s="141"/>
    </row>
    <row r="2284" spans="4:4">
      <c r="D2284" s="141"/>
    </row>
    <row r="2285" spans="4:4">
      <c r="D2285" s="141"/>
    </row>
    <row r="2286" spans="4:4">
      <c r="D2286" s="141"/>
    </row>
    <row r="2287" spans="4:4">
      <c r="D2287" s="141"/>
    </row>
    <row r="2288" spans="4:4">
      <c r="D2288" s="141"/>
    </row>
    <row r="2289" spans="4:4">
      <c r="D2289" s="141"/>
    </row>
    <row r="2290" spans="4:4">
      <c r="D2290" s="141"/>
    </row>
    <row r="2291" spans="4:4">
      <c r="D2291" s="141"/>
    </row>
    <row r="2292" spans="4:4">
      <c r="D2292" s="141"/>
    </row>
    <row r="2293" spans="4:4">
      <c r="D2293" s="141"/>
    </row>
    <row r="2294" spans="4:4">
      <c r="D2294" s="141"/>
    </row>
    <row r="2295" spans="4:4">
      <c r="D2295" s="141"/>
    </row>
    <row r="2296" spans="4:4">
      <c r="D2296" s="141"/>
    </row>
    <row r="2297" spans="4:4">
      <c r="D2297" s="141"/>
    </row>
    <row r="2298" spans="4:4">
      <c r="D2298" s="141"/>
    </row>
    <row r="2299" spans="4:4">
      <c r="D2299" s="141"/>
    </row>
    <row r="2300" spans="4:4">
      <c r="D2300" s="141"/>
    </row>
    <row r="2301" spans="4:4">
      <c r="D2301" s="141"/>
    </row>
    <row r="2302" spans="4:4">
      <c r="D2302" s="141"/>
    </row>
    <row r="2303" spans="4:4">
      <c r="D2303" s="141"/>
    </row>
    <row r="2304" spans="4:4">
      <c r="D2304" s="141"/>
    </row>
    <row r="2305" spans="4:4">
      <c r="D2305" s="141"/>
    </row>
    <row r="2306" spans="4:4">
      <c r="D2306" s="141"/>
    </row>
    <row r="2307" spans="4:4">
      <c r="D2307" s="141"/>
    </row>
    <row r="2308" spans="4:4">
      <c r="D2308" s="141"/>
    </row>
    <row r="2309" spans="4:4">
      <c r="D2309" s="141"/>
    </row>
    <row r="2310" spans="4:4">
      <c r="D2310" s="141"/>
    </row>
    <row r="2311" spans="4:4">
      <c r="D2311" s="141"/>
    </row>
    <row r="2312" spans="4:4">
      <c r="D2312" s="141"/>
    </row>
    <row r="2313" spans="4:4">
      <c r="D2313" s="141"/>
    </row>
    <row r="2314" spans="4:4">
      <c r="D2314" s="141"/>
    </row>
    <row r="2315" spans="4:4">
      <c r="D2315" s="141"/>
    </row>
    <row r="2316" spans="4:4">
      <c r="D2316" s="141"/>
    </row>
    <row r="2317" spans="4:4">
      <c r="D2317" s="141"/>
    </row>
    <row r="2318" spans="4:4">
      <c r="D2318" s="141"/>
    </row>
    <row r="2319" spans="4:4">
      <c r="D2319" s="141"/>
    </row>
    <row r="2320" spans="4:4">
      <c r="D2320" s="141"/>
    </row>
    <row r="2321" spans="4:4">
      <c r="D2321" s="141"/>
    </row>
    <row r="2322" spans="4:4">
      <c r="D2322" s="141"/>
    </row>
    <row r="2323" spans="4:4">
      <c r="D2323" s="141"/>
    </row>
    <row r="2324" spans="4:4">
      <c r="D2324" s="141"/>
    </row>
    <row r="2325" spans="4:4">
      <c r="D2325" s="141"/>
    </row>
    <row r="2326" spans="4:4">
      <c r="D2326" s="141"/>
    </row>
    <row r="2327" spans="4:4">
      <c r="D2327" s="141"/>
    </row>
    <row r="2328" spans="4:4">
      <c r="D2328" s="141"/>
    </row>
    <row r="2329" spans="4:4">
      <c r="D2329" s="141"/>
    </row>
    <row r="2330" spans="4:4">
      <c r="D2330" s="141"/>
    </row>
    <row r="2331" spans="4:4">
      <c r="D2331" s="141"/>
    </row>
    <row r="2332" spans="4:4">
      <c r="D2332" s="141"/>
    </row>
    <row r="2333" spans="4:4">
      <c r="D2333" s="141"/>
    </row>
    <row r="2334" spans="4:4">
      <c r="D2334" s="141"/>
    </row>
    <row r="2335" spans="4:4">
      <c r="D2335" s="141"/>
    </row>
    <row r="2336" spans="4:4">
      <c r="D2336" s="141"/>
    </row>
    <row r="2337" spans="4:4">
      <c r="D2337" s="141"/>
    </row>
    <row r="2338" spans="4:4">
      <c r="D2338" s="141"/>
    </row>
    <row r="2339" spans="4:4">
      <c r="D2339" s="141"/>
    </row>
    <row r="2340" spans="4:4">
      <c r="D2340" s="141"/>
    </row>
    <row r="2341" spans="4:4">
      <c r="D2341" s="141"/>
    </row>
    <row r="2342" spans="4:4">
      <c r="D2342" s="141"/>
    </row>
    <row r="2343" spans="4:4">
      <c r="D2343" s="141"/>
    </row>
    <row r="2344" spans="4:4">
      <c r="D2344" s="141"/>
    </row>
    <row r="2345" spans="4:4">
      <c r="D2345" s="141"/>
    </row>
    <row r="2346" spans="4:4">
      <c r="D2346" s="141"/>
    </row>
    <row r="2347" spans="4:4">
      <c r="D2347" s="141"/>
    </row>
    <row r="2348" spans="4:4">
      <c r="D2348" s="141"/>
    </row>
    <row r="2349" spans="4:4">
      <c r="D2349" s="141"/>
    </row>
    <row r="2350" spans="4:4">
      <c r="D2350" s="141"/>
    </row>
    <row r="2351" spans="4:4">
      <c r="D2351" s="141"/>
    </row>
    <row r="2352" spans="4:4">
      <c r="D2352" s="141"/>
    </row>
    <row r="2353" spans="4:4">
      <c r="D2353" s="141"/>
    </row>
    <row r="2354" spans="4:4">
      <c r="D2354" s="141"/>
    </row>
    <row r="2355" spans="4:4">
      <c r="D2355" s="141"/>
    </row>
    <row r="2356" spans="4:4">
      <c r="D2356" s="141"/>
    </row>
    <row r="2357" spans="4:4">
      <c r="D2357" s="141"/>
    </row>
    <row r="2358" spans="4:4">
      <c r="D2358" s="141"/>
    </row>
    <row r="2359" spans="4:4">
      <c r="D2359" s="141"/>
    </row>
    <row r="2360" spans="4:4">
      <c r="D2360" s="141"/>
    </row>
    <row r="2361" spans="4:4">
      <c r="D2361" s="141"/>
    </row>
    <row r="2362" spans="4:4">
      <c r="D2362" s="141"/>
    </row>
    <row r="2363" spans="4:4">
      <c r="D2363" s="141"/>
    </row>
    <row r="2364" spans="4:4">
      <c r="D2364" s="141"/>
    </row>
    <row r="2365" spans="4:4">
      <c r="D2365" s="141"/>
    </row>
    <row r="2366" spans="4:4">
      <c r="D2366" s="141"/>
    </row>
    <row r="2367" spans="4:4">
      <c r="D2367" s="141"/>
    </row>
    <row r="2368" spans="4:4">
      <c r="D2368" s="141"/>
    </row>
    <row r="2369" spans="4:4">
      <c r="D2369" s="141"/>
    </row>
    <row r="2370" spans="4:4">
      <c r="D2370" s="141"/>
    </row>
    <row r="2371" spans="4:4">
      <c r="D2371" s="141"/>
    </row>
    <row r="2372" spans="4:4">
      <c r="D2372" s="141"/>
    </row>
    <row r="2373" spans="4:4">
      <c r="D2373" s="141"/>
    </row>
    <row r="2374" spans="4:4">
      <c r="D2374" s="141"/>
    </row>
    <row r="2375" spans="4:4">
      <c r="D2375" s="141"/>
    </row>
    <row r="2376" spans="4:4">
      <c r="D2376" s="141"/>
    </row>
    <row r="2377" spans="4:4">
      <c r="D2377" s="141"/>
    </row>
    <row r="2378" spans="4:4">
      <c r="D2378" s="141"/>
    </row>
    <row r="2379" spans="4:4">
      <c r="D2379" s="141"/>
    </row>
    <row r="2380" spans="4:4">
      <c r="D2380" s="141"/>
    </row>
    <row r="2381" spans="4:4">
      <c r="D2381" s="141"/>
    </row>
    <row r="2382" spans="4:4">
      <c r="D2382" s="141"/>
    </row>
    <row r="2383" spans="4:4">
      <c r="D2383" s="141"/>
    </row>
    <row r="2384" spans="4:4">
      <c r="D2384" s="141"/>
    </row>
    <row r="2385" spans="4:4">
      <c r="D2385" s="141"/>
    </row>
    <row r="2386" spans="4:4">
      <c r="D2386" s="141"/>
    </row>
    <row r="2387" spans="4:4">
      <c r="D2387" s="141"/>
    </row>
    <row r="2388" spans="4:4">
      <c r="D2388" s="141"/>
    </row>
    <row r="2389" spans="4:4">
      <c r="D2389" s="141"/>
    </row>
    <row r="2390" spans="4:4">
      <c r="D2390" s="141"/>
    </row>
    <row r="2391" spans="4:4">
      <c r="D2391" s="141"/>
    </row>
    <row r="2392" spans="4:4">
      <c r="D2392" s="141"/>
    </row>
    <row r="2393" spans="4:4">
      <c r="D2393" s="141"/>
    </row>
    <row r="2394" spans="4:4">
      <c r="D2394" s="141"/>
    </row>
    <row r="2395" spans="4:4">
      <c r="D2395" s="141"/>
    </row>
    <row r="2396" spans="4:4">
      <c r="D2396" s="141"/>
    </row>
    <row r="2397" spans="4:4">
      <c r="D2397" s="141"/>
    </row>
    <row r="2398" spans="4:4">
      <c r="D2398" s="141"/>
    </row>
    <row r="2399" spans="4:4">
      <c r="D2399" s="141"/>
    </row>
    <row r="2400" spans="4:4">
      <c r="D2400" s="141"/>
    </row>
    <row r="2401" spans="4:4">
      <c r="D2401" s="141"/>
    </row>
    <row r="2402" spans="4:4">
      <c r="D2402" s="141"/>
    </row>
    <row r="2403" spans="4:4">
      <c r="D2403" s="141"/>
    </row>
    <row r="2404" spans="4:4">
      <c r="D2404" s="141"/>
    </row>
    <row r="2405" spans="4:4">
      <c r="D2405" s="141"/>
    </row>
    <row r="2406" spans="4:4">
      <c r="D2406" s="141"/>
    </row>
    <row r="2407" spans="4:4">
      <c r="D2407" s="141"/>
    </row>
    <row r="2408" spans="4:4">
      <c r="D2408" s="141"/>
    </row>
    <row r="2409" spans="4:4">
      <c r="D2409" s="141"/>
    </row>
    <row r="2410" spans="4:4">
      <c r="D2410" s="141"/>
    </row>
    <row r="2411" spans="4:4">
      <c r="D2411" s="141"/>
    </row>
    <row r="2412" spans="4:4">
      <c r="D2412" s="141"/>
    </row>
    <row r="2413" spans="4:4">
      <c r="D2413" s="141"/>
    </row>
    <row r="2414" spans="4:4">
      <c r="D2414" s="141"/>
    </row>
    <row r="2415" spans="4:4">
      <c r="D2415" s="141"/>
    </row>
    <row r="2416" spans="4:4">
      <c r="D2416" s="141"/>
    </row>
    <row r="2417" spans="4:4">
      <c r="D2417" s="141"/>
    </row>
    <row r="2418" spans="4:4">
      <c r="D2418" s="141"/>
    </row>
    <row r="2419" spans="4:4">
      <c r="D2419" s="141"/>
    </row>
    <row r="2420" spans="4:4">
      <c r="D2420" s="141"/>
    </row>
    <row r="2421" spans="4:4">
      <c r="D2421" s="141"/>
    </row>
    <row r="2422" spans="4:4">
      <c r="D2422" s="141"/>
    </row>
    <row r="2423" spans="4:4">
      <c r="D2423" s="141"/>
    </row>
    <row r="2424" spans="4:4">
      <c r="D2424" s="141"/>
    </row>
    <row r="2425" spans="4:4">
      <c r="D2425" s="141"/>
    </row>
    <row r="2426" spans="4:4">
      <c r="D2426" s="141"/>
    </row>
    <row r="2427" spans="4:4">
      <c r="D2427" s="141"/>
    </row>
    <row r="2428" spans="4:4">
      <c r="D2428" s="141"/>
    </row>
    <row r="2429" spans="4:4">
      <c r="D2429" s="141"/>
    </row>
    <row r="2430" spans="4:4">
      <c r="D2430" s="141"/>
    </row>
    <row r="2431" spans="4:4">
      <c r="D2431" s="141"/>
    </row>
    <row r="2432" spans="4:4">
      <c r="D2432" s="141"/>
    </row>
    <row r="2433" spans="4:4">
      <c r="D2433" s="141"/>
    </row>
    <row r="2434" spans="4:4">
      <c r="D2434" s="141"/>
    </row>
    <row r="2435" spans="4:4">
      <c r="D2435" s="141"/>
    </row>
    <row r="2436" spans="4:4">
      <c r="D2436" s="141"/>
    </row>
    <row r="2437" spans="4:4">
      <c r="D2437" s="141"/>
    </row>
    <row r="2438" spans="4:4">
      <c r="D2438" s="141"/>
    </row>
    <row r="2439" spans="4:4">
      <c r="D2439" s="141"/>
    </row>
    <row r="2440" spans="4:4">
      <c r="D2440" s="141"/>
    </row>
    <row r="2441" spans="4:4">
      <c r="D2441" s="141"/>
    </row>
    <row r="2442" spans="4:4">
      <c r="D2442" s="141"/>
    </row>
    <row r="2443" spans="4:4">
      <c r="D2443" s="141"/>
    </row>
    <row r="2444" spans="4:4">
      <c r="D2444" s="141"/>
    </row>
    <row r="2445" spans="4:4">
      <c r="D2445" s="141"/>
    </row>
    <row r="2446" spans="4:4">
      <c r="D2446" s="141"/>
    </row>
    <row r="2447" spans="4:4">
      <c r="D2447" s="141"/>
    </row>
    <row r="2448" spans="4:4">
      <c r="D2448" s="141"/>
    </row>
    <row r="2449" spans="4:4">
      <c r="D2449" s="141"/>
    </row>
    <row r="2450" spans="4:4">
      <c r="D2450" s="141"/>
    </row>
    <row r="2451" spans="4:4">
      <c r="D2451" s="141"/>
    </row>
    <row r="2452" spans="4:4">
      <c r="D2452" s="141"/>
    </row>
    <row r="2453" spans="4:4">
      <c r="D2453" s="141"/>
    </row>
    <row r="2454" spans="4:4">
      <c r="D2454" s="141"/>
    </row>
    <row r="2455" spans="4:4">
      <c r="D2455" s="141"/>
    </row>
    <row r="2456" spans="4:4">
      <c r="D2456" s="141"/>
    </row>
    <row r="2457" spans="4:4">
      <c r="D2457" s="141"/>
    </row>
    <row r="2458" spans="4:4">
      <c r="D2458" s="141"/>
    </row>
    <row r="2459" spans="4:4">
      <c r="D2459" s="141"/>
    </row>
    <row r="2460" spans="4:4">
      <c r="D2460" s="141"/>
    </row>
    <row r="2461" spans="4:4">
      <c r="D2461" s="141"/>
    </row>
    <row r="2462" spans="4:4">
      <c r="D2462" s="141"/>
    </row>
    <row r="2463" spans="4:4">
      <c r="D2463" s="141"/>
    </row>
    <row r="2464" spans="4:4">
      <c r="D2464" s="141"/>
    </row>
    <row r="2465" spans="4:4">
      <c r="D2465" s="141"/>
    </row>
    <row r="2466" spans="4:4">
      <c r="D2466" s="141"/>
    </row>
    <row r="2467" spans="4:4">
      <c r="D2467" s="141"/>
    </row>
    <row r="2468" spans="4:4">
      <c r="D2468" s="141"/>
    </row>
    <row r="2469" spans="4:4">
      <c r="D2469" s="141"/>
    </row>
    <row r="2470" spans="4:4">
      <c r="D2470" s="141"/>
    </row>
    <row r="2471" spans="4:4">
      <c r="D2471" s="141"/>
    </row>
    <row r="2472" spans="4:4">
      <c r="D2472" s="141"/>
    </row>
    <row r="2473" spans="4:4">
      <c r="D2473" s="141"/>
    </row>
    <row r="2474" spans="4:4">
      <c r="D2474" s="141"/>
    </row>
    <row r="2475" spans="4:4">
      <c r="D2475" s="141"/>
    </row>
    <row r="2476" spans="4:4">
      <c r="D2476" s="141"/>
    </row>
    <row r="2477" spans="4:4">
      <c r="D2477" s="141"/>
    </row>
    <row r="2478" spans="4:4">
      <c r="D2478" s="141"/>
    </row>
    <row r="2479" spans="4:4">
      <c r="D2479" s="141"/>
    </row>
    <row r="2480" spans="4:4">
      <c r="D2480" s="141"/>
    </row>
    <row r="2481" spans="4:4">
      <c r="D2481" s="141"/>
    </row>
    <row r="2482" spans="4:4">
      <c r="D2482" s="141"/>
    </row>
    <row r="2483" spans="4:4">
      <c r="D2483" s="141"/>
    </row>
    <row r="2484" spans="4:4">
      <c r="D2484" s="141"/>
    </row>
    <row r="2485" spans="4:4">
      <c r="D2485" s="141"/>
    </row>
    <row r="2486" spans="4:4">
      <c r="D2486" s="141"/>
    </row>
    <row r="2487" spans="4:4">
      <c r="D2487" s="141"/>
    </row>
    <row r="2488" spans="4:4">
      <c r="D2488" s="141"/>
    </row>
    <row r="2489" spans="4:4">
      <c r="D2489" s="141"/>
    </row>
    <row r="2490" spans="4:4">
      <c r="D2490" s="141"/>
    </row>
    <row r="2491" spans="4:4">
      <c r="D2491" s="141"/>
    </row>
    <row r="2492" spans="4:4">
      <c r="D2492" s="141"/>
    </row>
    <row r="2493" spans="4:4">
      <c r="D2493" s="141"/>
    </row>
    <row r="2494" spans="4:4">
      <c r="D2494" s="141"/>
    </row>
    <row r="2495" spans="4:4">
      <c r="D2495" s="141"/>
    </row>
    <row r="2496" spans="4:4">
      <c r="D2496" s="141"/>
    </row>
    <row r="2497" spans="4:4">
      <c r="D2497" s="141"/>
    </row>
    <row r="2498" spans="4:4">
      <c r="D2498" s="141"/>
    </row>
    <row r="2499" spans="4:4">
      <c r="D2499" s="141"/>
    </row>
    <row r="2500" spans="4:4">
      <c r="D2500" s="141"/>
    </row>
    <row r="2501" spans="4:4">
      <c r="D2501" s="141"/>
    </row>
    <row r="2502" spans="4:4">
      <c r="D2502" s="141"/>
    </row>
    <row r="2503" spans="4:4">
      <c r="D2503" s="141"/>
    </row>
    <row r="2504" spans="4:4">
      <c r="D2504" s="141"/>
    </row>
    <row r="2505" spans="4:4">
      <c r="D2505" s="141"/>
    </row>
    <row r="2506" spans="4:4">
      <c r="D2506" s="141"/>
    </row>
    <row r="2507" spans="4:4">
      <c r="D2507" s="141"/>
    </row>
    <row r="2508" spans="4:4">
      <c r="D2508" s="141"/>
    </row>
    <row r="2509" spans="4:4">
      <c r="D2509" s="141"/>
    </row>
    <row r="2510" spans="4:4">
      <c r="D2510" s="141"/>
    </row>
    <row r="2511" spans="4:4">
      <c r="D2511" s="141"/>
    </row>
    <row r="2512" spans="4:4">
      <c r="D2512" s="141"/>
    </row>
    <row r="2513" spans="4:4">
      <c r="D2513" s="141"/>
    </row>
    <row r="2514" spans="4:4">
      <c r="D2514" s="141"/>
    </row>
    <row r="2515" spans="4:4">
      <c r="D2515" s="141"/>
    </row>
    <row r="2516" spans="4:4">
      <c r="D2516" s="141"/>
    </row>
    <row r="2517" spans="4:4">
      <c r="D2517" s="141"/>
    </row>
    <row r="2518" spans="4:4">
      <c r="D2518" s="141"/>
    </row>
    <row r="2519" spans="4:4">
      <c r="D2519" s="141"/>
    </row>
    <row r="2520" spans="4:4">
      <c r="D2520" s="141"/>
    </row>
    <row r="2521" spans="4:4">
      <c r="D2521" s="141"/>
    </row>
    <row r="2522" spans="4:4">
      <c r="D2522" s="141"/>
    </row>
    <row r="2523" spans="4:4">
      <c r="D2523" s="141"/>
    </row>
    <row r="2524" spans="4:4">
      <c r="D2524" s="141"/>
    </row>
    <row r="2525" spans="4:4">
      <c r="D2525" s="141"/>
    </row>
    <row r="2526" spans="4:4">
      <c r="D2526" s="141"/>
    </row>
    <row r="2527" spans="4:4">
      <c r="D2527" s="141"/>
    </row>
    <row r="2528" spans="4:4">
      <c r="D2528" s="141"/>
    </row>
    <row r="2529" spans="4:4">
      <c r="D2529" s="141"/>
    </row>
    <row r="2530" spans="4:4">
      <c r="D2530" s="141"/>
    </row>
    <row r="2531" spans="4:4">
      <c r="D2531" s="141"/>
    </row>
    <row r="2532" spans="4:4">
      <c r="D2532" s="141"/>
    </row>
    <row r="2533" spans="4:4">
      <c r="D2533" s="141"/>
    </row>
    <row r="2534" spans="4:4">
      <c r="D2534" s="141"/>
    </row>
    <row r="2535" spans="4:4">
      <c r="D2535" s="141"/>
    </row>
    <row r="2536" spans="4:4">
      <c r="D2536" s="141"/>
    </row>
    <row r="2537" spans="4:4">
      <c r="D2537" s="141"/>
    </row>
    <row r="2538" spans="4:4">
      <c r="D2538" s="141"/>
    </row>
    <row r="2539" spans="4:4">
      <c r="D2539" s="141"/>
    </row>
    <row r="2540" spans="4:4">
      <c r="D2540" s="141"/>
    </row>
    <row r="2541" spans="4:4">
      <c r="D2541" s="141"/>
    </row>
    <row r="2542" spans="4:4">
      <c r="D2542" s="141"/>
    </row>
    <row r="2543" spans="4:4">
      <c r="D2543" s="141"/>
    </row>
    <row r="2544" spans="4:4">
      <c r="D2544" s="141"/>
    </row>
    <row r="2545" spans="4:4">
      <c r="D2545" s="141"/>
    </row>
    <row r="2546" spans="4:4">
      <c r="D2546" s="141"/>
    </row>
    <row r="2547" spans="4:4">
      <c r="D2547" s="141"/>
    </row>
    <row r="2548" spans="4:4">
      <c r="D2548" s="141"/>
    </row>
    <row r="2549" spans="4:4">
      <c r="D2549" s="141"/>
    </row>
    <row r="2550" spans="4:4">
      <c r="D2550" s="141"/>
    </row>
    <row r="2551" spans="4:4">
      <c r="D2551" s="141"/>
    </row>
    <row r="2552" spans="4:4">
      <c r="D2552" s="141"/>
    </row>
    <row r="2553" spans="4:4">
      <c r="D2553" s="141"/>
    </row>
    <row r="2554" spans="4:4">
      <c r="D2554" s="141"/>
    </row>
    <row r="2555" spans="4:4">
      <c r="D2555" s="141"/>
    </row>
    <row r="2556" spans="4:4">
      <c r="D2556" s="141"/>
    </row>
    <row r="2557" spans="4:4">
      <c r="D2557" s="141"/>
    </row>
    <row r="2558" spans="4:4">
      <c r="D2558" s="141"/>
    </row>
    <row r="2559" spans="4:4">
      <c r="D2559" s="141"/>
    </row>
    <row r="2560" spans="4:4">
      <c r="D2560" s="141"/>
    </row>
    <row r="2561" spans="4:4">
      <c r="D2561" s="141"/>
    </row>
    <row r="2562" spans="4:4">
      <c r="D2562" s="141"/>
    </row>
    <row r="2563" spans="4:4">
      <c r="D2563" s="141"/>
    </row>
    <row r="2564" spans="4:4">
      <c r="D2564" s="141"/>
    </row>
    <row r="2565" spans="4:4">
      <c r="D2565" s="141"/>
    </row>
    <row r="2566" spans="4:4">
      <c r="D2566" s="141"/>
    </row>
    <row r="2567" spans="4:4">
      <c r="D2567" s="141"/>
    </row>
    <row r="2568" spans="4:4">
      <c r="D2568" s="141"/>
    </row>
    <row r="2569" spans="4:4">
      <c r="D2569" s="141"/>
    </row>
    <row r="2570" spans="4:4">
      <c r="D2570" s="141"/>
    </row>
    <row r="2571" spans="4:4">
      <c r="D2571" s="141"/>
    </row>
    <row r="2572" spans="4:4">
      <c r="D2572" s="141"/>
    </row>
    <row r="2573" spans="4:4">
      <c r="D2573" s="141"/>
    </row>
    <row r="2574" spans="4:4">
      <c r="D2574" s="141"/>
    </row>
    <row r="2575" spans="4:4">
      <c r="D2575" s="141"/>
    </row>
    <row r="2576" spans="4:4">
      <c r="D2576" s="141"/>
    </row>
    <row r="2577" spans="4:4">
      <c r="D2577" s="141"/>
    </row>
    <row r="2578" spans="4:4">
      <c r="D2578" s="141"/>
    </row>
    <row r="2579" spans="4:4">
      <c r="D2579" s="141"/>
    </row>
    <row r="2580" spans="4:4">
      <c r="D2580" s="141"/>
    </row>
    <row r="2581" spans="4:4">
      <c r="D2581" s="141"/>
    </row>
    <row r="2582" spans="4:4">
      <c r="D2582" s="141"/>
    </row>
    <row r="2583" spans="4:4">
      <c r="D2583" s="141"/>
    </row>
    <row r="2584" spans="4:4">
      <c r="D2584" s="141"/>
    </row>
    <row r="2585" spans="4:4">
      <c r="D2585" s="141"/>
    </row>
    <row r="2586" spans="4:4">
      <c r="D2586" s="141"/>
    </row>
    <row r="2587" spans="4:4">
      <c r="D2587" s="141"/>
    </row>
    <row r="2588" spans="4:4">
      <c r="D2588" s="141"/>
    </row>
    <row r="2589" spans="4:4">
      <c r="D2589" s="141"/>
    </row>
    <row r="2590" spans="4:4">
      <c r="D2590" s="141"/>
    </row>
    <row r="2591" spans="4:4">
      <c r="D2591" s="141"/>
    </row>
    <row r="2592" spans="4:4">
      <c r="D2592" s="141"/>
    </row>
    <row r="2593" spans="4:4">
      <c r="D2593" s="141"/>
    </row>
    <row r="2594" spans="4:4">
      <c r="D2594" s="141"/>
    </row>
    <row r="2595" spans="4:4">
      <c r="D2595" s="141"/>
    </row>
    <row r="2596" spans="4:4">
      <c r="D2596" s="141"/>
    </row>
    <row r="2597" spans="4:4">
      <c r="D2597" s="141"/>
    </row>
    <row r="2598" spans="4:4">
      <c r="D2598" s="141"/>
    </row>
    <row r="2599" spans="4:4">
      <c r="D2599" s="141"/>
    </row>
    <row r="2600" spans="4:4">
      <c r="D2600" s="141"/>
    </row>
    <row r="2601" spans="4:4">
      <c r="D2601" s="141"/>
    </row>
    <row r="2602" spans="4:4">
      <c r="D2602" s="141"/>
    </row>
    <row r="2603" spans="4:4">
      <c r="D2603" s="141"/>
    </row>
    <row r="2604" spans="4:4">
      <c r="D2604" s="141"/>
    </row>
    <row r="2605" spans="4:4">
      <c r="D2605" s="141"/>
    </row>
    <row r="2606" spans="4:4">
      <c r="D2606" s="141"/>
    </row>
    <row r="2607" spans="4:4">
      <c r="D2607" s="141"/>
    </row>
    <row r="2608" spans="4:4">
      <c r="D2608" s="141"/>
    </row>
    <row r="2609" spans="4:4">
      <c r="D2609" s="141"/>
    </row>
    <row r="2610" spans="4:4">
      <c r="D2610" s="141"/>
    </row>
    <row r="2611" spans="4:4">
      <c r="D2611" s="141"/>
    </row>
    <row r="2612" spans="4:4">
      <c r="D2612" s="141"/>
    </row>
    <row r="2613" spans="4:4">
      <c r="D2613" s="141"/>
    </row>
    <row r="2614" spans="4:4">
      <c r="D2614" s="141"/>
    </row>
    <row r="2615" spans="4:4">
      <c r="D2615" s="141"/>
    </row>
    <row r="2616" spans="4:4">
      <c r="D2616" s="141"/>
    </row>
    <row r="2617" spans="4:4">
      <c r="D2617" s="141"/>
    </row>
    <row r="2618" spans="4:4">
      <c r="D2618" s="141"/>
    </row>
    <row r="2619" spans="4:4">
      <c r="D2619" s="141"/>
    </row>
    <row r="2620" spans="4:4">
      <c r="D2620" s="141"/>
    </row>
    <row r="2621" spans="4:4">
      <c r="D2621" s="141"/>
    </row>
    <row r="2622" spans="4:4">
      <c r="D2622" s="141"/>
    </row>
    <row r="2623" spans="4:4">
      <c r="D2623" s="141"/>
    </row>
    <row r="2624" spans="4:4">
      <c r="D2624" s="141"/>
    </row>
    <row r="2625" spans="4:4">
      <c r="D2625" s="141"/>
    </row>
    <row r="2626" spans="4:4">
      <c r="D2626" s="141"/>
    </row>
    <row r="2627" spans="4:4">
      <c r="D2627" s="141"/>
    </row>
    <row r="2628" spans="4:4">
      <c r="D2628" s="141"/>
    </row>
    <row r="2629" spans="4:4">
      <c r="D2629" s="141"/>
    </row>
    <row r="2630" spans="4:4">
      <c r="D2630" s="141"/>
    </row>
    <row r="2631" spans="4:4">
      <c r="D2631" s="141"/>
    </row>
    <row r="2632" spans="4:4">
      <c r="D2632" s="141"/>
    </row>
    <row r="2633" spans="4:4">
      <c r="D2633" s="141"/>
    </row>
    <row r="2634" spans="4:4">
      <c r="D2634" s="141"/>
    </row>
    <row r="2635" spans="4:4">
      <c r="D2635" s="141"/>
    </row>
    <row r="2636" spans="4:4">
      <c r="D2636" s="141"/>
    </row>
    <row r="2637" spans="4:4">
      <c r="D2637" s="141"/>
    </row>
    <row r="2638" spans="4:4">
      <c r="D2638" s="141"/>
    </row>
    <row r="2639" spans="4:4">
      <c r="D2639" s="141"/>
    </row>
    <row r="2640" spans="4:4">
      <c r="D2640" s="141"/>
    </row>
    <row r="2641" spans="4:4">
      <c r="D2641" s="141"/>
    </row>
    <row r="2642" spans="4:4">
      <c r="D2642" s="141"/>
    </row>
    <row r="2643" spans="4:4">
      <c r="D2643" s="141"/>
    </row>
    <row r="2644" spans="4:4">
      <c r="D2644" s="141"/>
    </row>
    <row r="2645" spans="4:4">
      <c r="D2645" s="141"/>
    </row>
    <row r="2646" spans="4:4">
      <c r="D2646" s="141"/>
    </row>
    <row r="2647" spans="4:4">
      <c r="D2647" s="141"/>
    </row>
    <row r="2648" spans="4:4">
      <c r="D2648" s="141"/>
    </row>
    <row r="2649" spans="4:4">
      <c r="D2649" s="141"/>
    </row>
    <row r="2650" spans="4:4">
      <c r="D2650" s="141"/>
    </row>
    <row r="2651" spans="4:4">
      <c r="D2651" s="141"/>
    </row>
    <row r="2652" spans="4:4">
      <c r="D2652" s="141"/>
    </row>
    <row r="2653" spans="4:4">
      <c r="D2653" s="141"/>
    </row>
    <row r="2654" spans="4:4">
      <c r="D2654" s="141"/>
    </row>
    <row r="2655" spans="4:4">
      <c r="D2655" s="141"/>
    </row>
    <row r="2656" spans="4:4">
      <c r="D2656" s="141"/>
    </row>
    <row r="2657" spans="4:4">
      <c r="D2657" s="141"/>
    </row>
    <row r="2658" spans="4:4">
      <c r="D2658" s="141"/>
    </row>
    <row r="2659" spans="4:4">
      <c r="D2659" s="141"/>
    </row>
    <row r="2660" spans="4:4">
      <c r="D2660" s="141"/>
    </row>
    <row r="2661" spans="4:4">
      <c r="D2661" s="141"/>
    </row>
    <row r="2662" spans="4:4">
      <c r="D2662" s="141"/>
    </row>
    <row r="2663" spans="4:4">
      <c r="D2663" s="141"/>
    </row>
    <row r="2664" spans="4:4">
      <c r="D2664" s="141"/>
    </row>
    <row r="2665" spans="4:4">
      <c r="D2665" s="141"/>
    </row>
    <row r="2666" spans="4:4">
      <c r="D2666" s="141"/>
    </row>
    <row r="2667" spans="4:4">
      <c r="D2667" s="141"/>
    </row>
    <row r="2668" spans="4:4">
      <c r="D2668" s="141"/>
    </row>
    <row r="2669" spans="4:4">
      <c r="D2669" s="141"/>
    </row>
    <row r="2670" spans="4:4">
      <c r="D2670" s="141"/>
    </row>
    <row r="2671" spans="4:4">
      <c r="D2671" s="141"/>
    </row>
    <row r="2672" spans="4:4">
      <c r="D2672" s="141"/>
    </row>
    <row r="2673" spans="4:4">
      <c r="D2673" s="141"/>
    </row>
    <row r="2674" spans="4:4">
      <c r="D2674" s="141"/>
    </row>
    <row r="2675" spans="4:4">
      <c r="D2675" s="141"/>
    </row>
    <row r="2676" spans="4:4">
      <c r="D2676" s="141"/>
    </row>
    <row r="2677" spans="4:4">
      <c r="D2677" s="141"/>
    </row>
    <row r="2678" spans="4:4">
      <c r="D2678" s="141"/>
    </row>
    <row r="2679" spans="4:4">
      <c r="D2679" s="141"/>
    </row>
    <row r="2680" spans="4:4">
      <c r="D2680" s="141"/>
    </row>
    <row r="2681" spans="4:4">
      <c r="D2681" s="141"/>
    </row>
    <row r="2682" spans="4:4">
      <c r="D2682" s="141"/>
    </row>
    <row r="2683" spans="4:4">
      <c r="D2683" s="141"/>
    </row>
    <row r="2684" spans="4:4">
      <c r="D2684" s="141"/>
    </row>
    <row r="2685" spans="4:4">
      <c r="D2685" s="141"/>
    </row>
    <row r="2686" spans="4:4">
      <c r="D2686" s="141"/>
    </row>
    <row r="2687" spans="4:4">
      <c r="D2687" s="141"/>
    </row>
    <row r="2688" spans="4:4">
      <c r="D2688" s="141"/>
    </row>
    <row r="2689" spans="4:4">
      <c r="D2689" s="141"/>
    </row>
    <row r="2690" spans="4:4">
      <c r="D2690" s="141"/>
    </row>
    <row r="2691" spans="4:4">
      <c r="D2691" s="141"/>
    </row>
    <row r="2692" spans="4:4">
      <c r="D2692" s="141"/>
    </row>
    <row r="2693" spans="4:4">
      <c r="D2693" s="141"/>
    </row>
    <row r="2694" spans="4:4">
      <c r="D2694" s="141"/>
    </row>
    <row r="2695" spans="4:4">
      <c r="D2695" s="141"/>
    </row>
    <row r="2696" spans="4:4">
      <c r="D2696" s="141"/>
    </row>
    <row r="2697" spans="4:4">
      <c r="D2697" s="141"/>
    </row>
    <row r="2698" spans="4:4">
      <c r="D2698" s="141"/>
    </row>
    <row r="2699" spans="4:4">
      <c r="D2699" s="141"/>
    </row>
    <row r="2700" spans="4:4">
      <c r="D2700" s="141"/>
    </row>
    <row r="2701" spans="4:4">
      <c r="D2701" s="141"/>
    </row>
    <row r="2702" spans="4:4">
      <c r="D2702" s="141"/>
    </row>
    <row r="2703" spans="4:4">
      <c r="D2703" s="141"/>
    </row>
    <row r="2704" spans="4:4">
      <c r="D2704" s="141"/>
    </row>
    <row r="2705" spans="4:4">
      <c r="D2705" s="141"/>
    </row>
    <row r="2706" spans="4:4">
      <c r="D2706" s="141"/>
    </row>
    <row r="2707" spans="4:4">
      <c r="D2707" s="141"/>
    </row>
    <row r="2708" spans="4:4">
      <c r="D2708" s="141"/>
    </row>
    <row r="2709" spans="4:4">
      <c r="D2709" s="141"/>
    </row>
    <row r="2710" spans="4:4">
      <c r="D2710" s="141"/>
    </row>
    <row r="2711" spans="4:4">
      <c r="D2711" s="141"/>
    </row>
    <row r="2712" spans="4:4">
      <c r="D2712" s="141"/>
    </row>
    <row r="2713" spans="4:4">
      <c r="D2713" s="141"/>
    </row>
    <row r="2714" spans="4:4">
      <c r="D2714" s="141"/>
    </row>
    <row r="2715" spans="4:4">
      <c r="D2715" s="141"/>
    </row>
    <row r="2716" spans="4:4">
      <c r="D2716" s="141"/>
    </row>
    <row r="2717" spans="4:4">
      <c r="D2717" s="141"/>
    </row>
    <row r="2718" spans="4:4">
      <c r="D2718" s="141"/>
    </row>
    <row r="2719" spans="4:4">
      <c r="D2719" s="141"/>
    </row>
    <row r="2720" spans="4:4">
      <c r="D2720" s="141"/>
    </row>
    <row r="2721" spans="4:4">
      <c r="D2721" s="141"/>
    </row>
    <row r="2722" spans="4:4">
      <c r="D2722" s="141"/>
    </row>
    <row r="2723" spans="4:4">
      <c r="D2723" s="141"/>
    </row>
    <row r="2724" spans="4:4">
      <c r="D2724" s="141"/>
    </row>
    <row r="2725" spans="4:4">
      <c r="D2725" s="141"/>
    </row>
    <row r="2726" spans="4:4">
      <c r="D2726" s="141"/>
    </row>
    <row r="2727" spans="4:4">
      <c r="D2727" s="141"/>
    </row>
    <row r="2728" spans="4:4">
      <c r="D2728" s="141"/>
    </row>
    <row r="2729" spans="4:4">
      <c r="D2729" s="141"/>
    </row>
    <row r="2730" spans="4:4">
      <c r="D2730" s="141"/>
    </row>
    <row r="2731" spans="4:4">
      <c r="D2731" s="141"/>
    </row>
    <row r="2732" spans="4:4">
      <c r="D2732" s="141"/>
    </row>
    <row r="2733" spans="4:4">
      <c r="D2733" s="141"/>
    </row>
    <row r="2734" spans="4:4">
      <c r="D2734" s="141"/>
    </row>
    <row r="2735" spans="4:4">
      <c r="D2735" s="141"/>
    </row>
    <row r="2736" spans="4:4">
      <c r="D2736" s="141"/>
    </row>
    <row r="2737" spans="4:4">
      <c r="D2737" s="141"/>
    </row>
    <row r="2738" spans="4:4">
      <c r="D2738" s="141"/>
    </row>
    <row r="2739" spans="4:4">
      <c r="D2739" s="141"/>
    </row>
    <row r="2740" spans="4:4">
      <c r="D2740" s="141"/>
    </row>
    <row r="2741" spans="4:4">
      <c r="D2741" s="141"/>
    </row>
    <row r="2742" spans="4:4">
      <c r="D2742" s="141"/>
    </row>
    <row r="2743" spans="4:4">
      <c r="D2743" s="141"/>
    </row>
    <row r="2744" spans="4:4">
      <c r="D2744" s="141"/>
    </row>
    <row r="2745" spans="4:4">
      <c r="D2745" s="141"/>
    </row>
    <row r="2746" spans="4:4">
      <c r="D2746" s="141"/>
    </row>
    <row r="2747" spans="4:4">
      <c r="D2747" s="141"/>
    </row>
    <row r="2748" spans="4:4">
      <c r="D2748" s="141"/>
    </row>
    <row r="2749" spans="4:4">
      <c r="D2749" s="141"/>
    </row>
    <row r="2750" spans="4:4">
      <c r="D2750" s="141"/>
    </row>
    <row r="2751" spans="4:4">
      <c r="D2751" s="141"/>
    </row>
    <row r="2752" spans="4:4">
      <c r="D2752" s="141"/>
    </row>
    <row r="2753" spans="4:4">
      <c r="D2753" s="141"/>
    </row>
    <row r="2754" spans="4:4">
      <c r="D2754" s="141"/>
    </row>
    <row r="2755" spans="4:4">
      <c r="D2755" s="141"/>
    </row>
    <row r="2756" spans="4:4">
      <c r="D2756" s="141"/>
    </row>
    <row r="2757" spans="4:4">
      <c r="D2757" s="141"/>
    </row>
    <row r="2758" spans="4:4">
      <c r="D2758" s="141"/>
    </row>
    <row r="2759" spans="4:4">
      <c r="D2759" s="141"/>
    </row>
    <row r="2760" spans="4:4">
      <c r="D2760" s="141"/>
    </row>
    <row r="2761" spans="4:4">
      <c r="D2761" s="141"/>
    </row>
    <row r="2762" spans="4:4">
      <c r="D2762" s="141"/>
    </row>
    <row r="2763" spans="4:4">
      <c r="D2763" s="141"/>
    </row>
    <row r="2764" spans="4:4">
      <c r="D2764" s="141"/>
    </row>
    <row r="2765" spans="4:4">
      <c r="D2765" s="141"/>
    </row>
    <row r="2766" spans="4:4">
      <c r="D2766" s="141"/>
    </row>
    <row r="2767" spans="4:4">
      <c r="D2767" s="141"/>
    </row>
    <row r="2768" spans="4:4">
      <c r="D2768" s="141"/>
    </row>
    <row r="2769" spans="4:4">
      <c r="D2769" s="141"/>
    </row>
    <row r="2770" spans="4:4">
      <c r="D2770" s="141"/>
    </row>
    <row r="2771" spans="4:4">
      <c r="D2771" s="141"/>
    </row>
    <row r="2772" spans="4:4">
      <c r="D2772" s="141"/>
    </row>
    <row r="2773" spans="4:4">
      <c r="D2773" s="141"/>
    </row>
    <row r="2774" spans="4:4">
      <c r="D2774" s="141"/>
    </row>
    <row r="2775" spans="4:4">
      <c r="D2775" s="141"/>
    </row>
    <row r="2776" spans="4:4">
      <c r="D2776" s="141"/>
    </row>
    <row r="2777" spans="4:4">
      <c r="D2777" s="141"/>
    </row>
    <row r="2778" spans="4:4">
      <c r="D2778" s="141"/>
    </row>
    <row r="2779" spans="4:4">
      <c r="D2779" s="141"/>
    </row>
    <row r="2780" spans="4:4">
      <c r="D2780" s="141"/>
    </row>
    <row r="2781" spans="4:4">
      <c r="D2781" s="141"/>
    </row>
    <row r="2782" spans="4:4">
      <c r="D2782" s="141"/>
    </row>
    <row r="2783" spans="4:4">
      <c r="D2783" s="141"/>
    </row>
    <row r="2784" spans="4:4">
      <c r="D2784" s="141"/>
    </row>
    <row r="2785" spans="4:4">
      <c r="D2785" s="141"/>
    </row>
    <row r="2786" spans="4:4">
      <c r="D2786" s="141"/>
    </row>
    <row r="2787" spans="4:4">
      <c r="D2787" s="141"/>
    </row>
    <row r="2788" spans="4:4">
      <c r="D2788" s="141"/>
    </row>
    <row r="2789" spans="4:4">
      <c r="D2789" s="141"/>
    </row>
    <row r="2790" spans="4:4">
      <c r="D2790" s="141"/>
    </row>
    <row r="2791" spans="4:4">
      <c r="D2791" s="141"/>
    </row>
    <row r="2792" spans="4:4">
      <c r="D2792" s="141"/>
    </row>
    <row r="2793" spans="4:4">
      <c r="D2793" s="141"/>
    </row>
    <row r="2794" spans="4:4">
      <c r="D2794" s="141"/>
    </row>
    <row r="2795" spans="4:4">
      <c r="D2795" s="141"/>
    </row>
    <row r="2796" spans="4:4">
      <c r="D2796" s="141"/>
    </row>
    <row r="2797" spans="4:4">
      <c r="D2797" s="141"/>
    </row>
    <row r="2798" spans="4:4">
      <c r="D2798" s="141"/>
    </row>
    <row r="2799" spans="4:4">
      <c r="D2799" s="141"/>
    </row>
    <row r="2800" spans="4:4">
      <c r="D2800" s="141"/>
    </row>
    <row r="2801" spans="4:4">
      <c r="D2801" s="141"/>
    </row>
    <row r="2802" spans="4:4">
      <c r="D2802" s="141"/>
    </row>
    <row r="2803" spans="4:4">
      <c r="D2803" s="141"/>
    </row>
    <row r="2804" spans="4:4">
      <c r="D2804" s="141"/>
    </row>
    <row r="2805" spans="4:4">
      <c r="D2805" s="141"/>
    </row>
    <row r="2806" spans="4:4">
      <c r="D2806" s="141"/>
    </row>
    <row r="2807" spans="4:4">
      <c r="D2807" s="141"/>
    </row>
    <row r="2808" spans="4:4">
      <c r="D2808" s="141"/>
    </row>
    <row r="2809" spans="4:4">
      <c r="D2809" s="141"/>
    </row>
    <row r="2810" spans="4:4">
      <c r="D2810" s="141"/>
    </row>
    <row r="2811" spans="4:4">
      <c r="D2811" s="141"/>
    </row>
    <row r="2812" spans="4:4">
      <c r="D2812" s="141"/>
    </row>
    <row r="2813" spans="4:4">
      <c r="D2813" s="141"/>
    </row>
    <row r="2814" spans="4:4">
      <c r="D2814" s="141"/>
    </row>
    <row r="2815" spans="4:4">
      <c r="D2815" s="141"/>
    </row>
    <row r="2816" spans="4:4">
      <c r="D2816" s="141"/>
    </row>
    <row r="2817" spans="4:4">
      <c r="D2817" s="141"/>
    </row>
    <row r="2818" spans="4:4">
      <c r="D2818" s="141"/>
    </row>
    <row r="2819" spans="4:4">
      <c r="D2819" s="141"/>
    </row>
    <row r="2820" spans="4:4">
      <c r="D2820" s="141"/>
    </row>
    <row r="2821" spans="4:4">
      <c r="D2821" s="141"/>
    </row>
    <row r="2822" spans="4:4">
      <c r="D2822" s="141"/>
    </row>
    <row r="2823" spans="4:4">
      <c r="D2823" s="141"/>
    </row>
    <row r="2824" spans="4:4">
      <c r="D2824" s="141"/>
    </row>
    <row r="2825" spans="4:4">
      <c r="D2825" s="141"/>
    </row>
    <row r="2826" spans="4:4">
      <c r="D2826" s="141"/>
    </row>
    <row r="2827" spans="4:4">
      <c r="D2827" s="141"/>
    </row>
    <row r="2828" spans="4:4">
      <c r="D2828" s="141"/>
    </row>
    <row r="2829" spans="4:4">
      <c r="D2829" s="141"/>
    </row>
    <row r="2830" spans="4:4">
      <c r="D2830" s="141"/>
    </row>
    <row r="2831" spans="4:4">
      <c r="D2831" s="141"/>
    </row>
    <row r="2832" spans="4:4">
      <c r="D2832" s="141"/>
    </row>
    <row r="2833" spans="4:4">
      <c r="D2833" s="141"/>
    </row>
    <row r="2834" spans="4:4">
      <c r="D2834" s="141"/>
    </row>
    <row r="2835" spans="4:4">
      <c r="D2835" s="141"/>
    </row>
    <row r="2836" spans="4:4">
      <c r="D2836" s="141"/>
    </row>
    <row r="2837" spans="4:4">
      <c r="D2837" s="141"/>
    </row>
    <row r="2838" spans="4:4">
      <c r="D2838" s="141"/>
    </row>
    <row r="2839" spans="4:4">
      <c r="D2839" s="141"/>
    </row>
    <row r="2840" spans="4:4">
      <c r="D2840" s="141"/>
    </row>
    <row r="2841" spans="4:4">
      <c r="D2841" s="141"/>
    </row>
    <row r="2842" spans="4:4">
      <c r="D2842" s="141"/>
    </row>
    <row r="2843" spans="4:4">
      <c r="D2843" s="141"/>
    </row>
    <row r="2844" spans="4:4">
      <c r="D2844" s="141"/>
    </row>
    <row r="2845" spans="4:4">
      <c r="D2845" s="141"/>
    </row>
    <row r="2846" spans="4:4">
      <c r="D2846" s="141"/>
    </row>
    <row r="2847" spans="4:4">
      <c r="D2847" s="141"/>
    </row>
    <row r="2848" spans="4:4">
      <c r="D2848" s="141"/>
    </row>
    <row r="2849" spans="4:4">
      <c r="D2849" s="141"/>
    </row>
    <row r="2850" spans="4:4">
      <c r="D2850" s="141"/>
    </row>
    <row r="2851" spans="4:4">
      <c r="D2851" s="141"/>
    </row>
    <row r="2852" spans="4:4">
      <c r="D2852" s="141"/>
    </row>
    <row r="2853" spans="4:4">
      <c r="D2853" s="141"/>
    </row>
    <row r="2854" spans="4:4">
      <c r="D2854" s="141"/>
    </row>
    <row r="2855" spans="4:4">
      <c r="D2855" s="141"/>
    </row>
    <row r="2856" spans="4:4">
      <c r="D2856" s="141"/>
    </row>
    <row r="2857" spans="4:4">
      <c r="D2857" s="141"/>
    </row>
    <row r="2858" spans="4:4">
      <c r="D2858" s="141"/>
    </row>
    <row r="2859" spans="4:4">
      <c r="D2859" s="141"/>
    </row>
    <row r="2860" spans="4:4">
      <c r="D2860" s="141"/>
    </row>
    <row r="2861" spans="4:4">
      <c r="D2861" s="141"/>
    </row>
    <row r="2862" spans="4:4">
      <c r="D2862" s="141"/>
    </row>
    <row r="2863" spans="4:4">
      <c r="D2863" s="141"/>
    </row>
    <row r="2864" spans="4:4">
      <c r="D2864" s="141"/>
    </row>
    <row r="2865" spans="4:4">
      <c r="D2865" s="141"/>
    </row>
    <row r="2866" spans="4:4">
      <c r="D2866" s="141"/>
    </row>
    <row r="2867" spans="4:4">
      <c r="D2867" s="141"/>
    </row>
    <row r="2868" spans="4:4">
      <c r="D2868" s="141"/>
    </row>
    <row r="2869" spans="4:4">
      <c r="D2869" s="141"/>
    </row>
    <row r="2870" spans="4:4">
      <c r="D2870" s="141"/>
    </row>
    <row r="2871" spans="4:4">
      <c r="D2871" s="141"/>
    </row>
    <row r="2872" spans="4:4">
      <c r="D2872" s="141"/>
    </row>
    <row r="2873" spans="4:4">
      <c r="D2873" s="141"/>
    </row>
    <row r="2874" spans="4:4">
      <c r="D2874" s="141"/>
    </row>
    <row r="2875" spans="4:4">
      <c r="D2875" s="141"/>
    </row>
    <row r="2876" spans="4:4">
      <c r="D2876" s="141"/>
    </row>
    <row r="2877" spans="4:4">
      <c r="D2877" s="141"/>
    </row>
    <row r="2878" spans="4:4">
      <c r="D2878" s="141"/>
    </row>
    <row r="2879" spans="4:4">
      <c r="D2879" s="141"/>
    </row>
    <row r="2880" spans="4:4">
      <c r="D2880" s="141"/>
    </row>
    <row r="2881" spans="4:4">
      <c r="D2881" s="141"/>
    </row>
    <row r="2882" spans="4:4">
      <c r="D2882" s="141"/>
    </row>
    <row r="2883" spans="4:4">
      <c r="D2883" s="141"/>
    </row>
    <row r="2884" spans="4:4">
      <c r="D2884" s="141"/>
    </row>
    <row r="2885" spans="4:4">
      <c r="D2885" s="141"/>
    </row>
    <row r="2886" spans="4:4">
      <c r="D2886" s="141"/>
    </row>
    <row r="2887" spans="4:4">
      <c r="D2887" s="141"/>
    </row>
    <row r="2888" spans="4:4">
      <c r="D2888" s="141"/>
    </row>
    <row r="2889" spans="4:4">
      <c r="D2889" s="141"/>
    </row>
    <row r="2890" spans="4:4">
      <c r="D2890" s="141"/>
    </row>
    <row r="2891" spans="4:4">
      <c r="D2891" s="141"/>
    </row>
    <row r="2892" spans="4:4">
      <c r="D2892" s="141"/>
    </row>
    <row r="2893" spans="4:4">
      <c r="D2893" s="141"/>
    </row>
    <row r="2894" spans="4:4">
      <c r="D2894" s="141"/>
    </row>
    <row r="2895" spans="4:4">
      <c r="D2895" s="141"/>
    </row>
    <row r="2896" spans="4:4">
      <c r="D2896" s="141"/>
    </row>
    <row r="2897" spans="4:4">
      <c r="D2897" s="141"/>
    </row>
    <row r="2898" spans="4:4">
      <c r="D2898" s="141"/>
    </row>
    <row r="2899" spans="4:4">
      <c r="D2899" s="141"/>
    </row>
    <row r="2900" spans="4:4">
      <c r="D2900" s="141"/>
    </row>
    <row r="2901" spans="4:4">
      <c r="D2901" s="141"/>
    </row>
    <row r="2902" spans="4:4">
      <c r="D2902" s="141"/>
    </row>
    <row r="2903" spans="4:4">
      <c r="D2903" s="141"/>
    </row>
    <row r="2904" spans="4:4">
      <c r="D2904" s="141"/>
    </row>
    <row r="2905" spans="4:4">
      <c r="D2905" s="141"/>
    </row>
    <row r="2906" spans="4:4">
      <c r="D2906" s="141"/>
    </row>
    <row r="2907" spans="4:4">
      <c r="D2907" s="141"/>
    </row>
    <row r="2908" spans="4:4">
      <c r="D2908" s="141"/>
    </row>
    <row r="2909" spans="4:4">
      <c r="D2909" s="141"/>
    </row>
    <row r="2910" spans="4:4">
      <c r="D2910" s="141"/>
    </row>
    <row r="2911" spans="4:4">
      <c r="D2911" s="141"/>
    </row>
    <row r="2912" spans="4:4">
      <c r="D2912" s="141"/>
    </row>
    <row r="2913" spans="4:4">
      <c r="D2913" s="141"/>
    </row>
    <row r="2914" spans="4:4">
      <c r="D2914" s="141"/>
    </row>
    <row r="2915" spans="4:4">
      <c r="D2915" s="141"/>
    </row>
    <row r="2916" spans="4:4">
      <c r="D2916" s="141"/>
    </row>
    <row r="2917" spans="4:4">
      <c r="D2917" s="141"/>
    </row>
    <row r="2918" spans="4:4">
      <c r="D2918" s="141"/>
    </row>
    <row r="2919" spans="4:4">
      <c r="D2919" s="141"/>
    </row>
    <row r="2920" spans="4:4">
      <c r="D2920" s="141"/>
    </row>
    <row r="2921" spans="4:4">
      <c r="D2921" s="141"/>
    </row>
    <row r="2922" spans="4:4">
      <c r="D2922" s="141"/>
    </row>
    <row r="2923" spans="4:4">
      <c r="D2923" s="141"/>
    </row>
    <row r="2924" spans="4:4">
      <c r="D2924" s="141"/>
    </row>
    <row r="2925" spans="4:4">
      <c r="D2925" s="141"/>
    </row>
    <row r="2926" spans="4:4">
      <c r="D2926" s="141"/>
    </row>
    <row r="2927" spans="4:4">
      <c r="D2927" s="141"/>
    </row>
    <row r="2928" spans="4:4">
      <c r="D2928" s="141"/>
    </row>
    <row r="2929" spans="4:4">
      <c r="D2929" s="141"/>
    </row>
    <row r="2930" spans="4:4">
      <c r="D2930" s="141"/>
    </row>
    <row r="2931" spans="4:4">
      <c r="D2931" s="141"/>
    </row>
    <row r="2932" spans="4:4">
      <c r="D2932" s="141"/>
    </row>
    <row r="2933" spans="4:4">
      <c r="D2933" s="141"/>
    </row>
    <row r="2934" spans="4:4">
      <c r="D2934" s="141"/>
    </row>
    <row r="2935" spans="4:4">
      <c r="D2935" s="141"/>
    </row>
    <row r="2936" spans="4:4">
      <c r="D2936" s="141"/>
    </row>
    <row r="2937" spans="4:4">
      <c r="D2937" s="141"/>
    </row>
    <row r="2938" spans="4:4">
      <c r="D2938" s="141"/>
    </row>
    <row r="2939" spans="4:4">
      <c r="D2939" s="141"/>
    </row>
    <row r="2940" spans="4:4">
      <c r="D2940" s="141"/>
    </row>
    <row r="2941" spans="4:4">
      <c r="D2941" s="141"/>
    </row>
    <row r="2942" spans="4:4">
      <c r="D2942" s="141"/>
    </row>
    <row r="2943" spans="4:4">
      <c r="D2943" s="141"/>
    </row>
    <row r="2944" spans="4:4">
      <c r="D2944" s="141"/>
    </row>
    <row r="2945" spans="4:4">
      <c r="D2945" s="141"/>
    </row>
    <row r="2946" spans="4:4">
      <c r="D2946" s="141"/>
    </row>
    <row r="2947" spans="4:4">
      <c r="D2947" s="141"/>
    </row>
    <row r="2948" spans="4:4">
      <c r="D2948" s="141"/>
    </row>
    <row r="2949" spans="4:4">
      <c r="D2949" s="141"/>
    </row>
    <row r="2950" spans="4:4">
      <c r="D2950" s="141"/>
    </row>
    <row r="2951" spans="4:4">
      <c r="D2951" s="141"/>
    </row>
    <row r="2952" spans="4:4">
      <c r="D2952" s="141"/>
    </row>
    <row r="2953" spans="4:4">
      <c r="D2953" s="141"/>
    </row>
    <row r="2954" spans="4:4">
      <c r="D2954" s="141"/>
    </row>
    <row r="2955" spans="4:4">
      <c r="D2955" s="141"/>
    </row>
    <row r="2956" spans="4:4">
      <c r="D2956" s="141"/>
    </row>
    <row r="2957" spans="4:4">
      <c r="D2957" s="141"/>
    </row>
    <row r="2958" spans="4:4">
      <c r="D2958" s="141"/>
    </row>
    <row r="2959" spans="4:4">
      <c r="D2959" s="141"/>
    </row>
    <row r="2960" spans="4:4">
      <c r="D2960" s="141"/>
    </row>
    <row r="2961" spans="4:4">
      <c r="D2961" s="141"/>
    </row>
    <row r="2962" spans="4:4">
      <c r="D2962" s="141"/>
    </row>
    <row r="2963" spans="4:4">
      <c r="D2963" s="141"/>
    </row>
    <row r="2964" spans="4:4">
      <c r="D2964" s="141"/>
    </row>
    <row r="2965" spans="4:4">
      <c r="D2965" s="141"/>
    </row>
    <row r="2966" spans="4:4">
      <c r="D2966" s="141"/>
    </row>
    <row r="2967" spans="4:4">
      <c r="D2967" s="141"/>
    </row>
    <row r="2968" spans="4:4">
      <c r="D2968" s="141"/>
    </row>
    <row r="2969" spans="4:4">
      <c r="D2969" s="141"/>
    </row>
    <row r="2970" spans="4:4">
      <c r="D2970" s="141"/>
    </row>
    <row r="2971" spans="4:4">
      <c r="D2971" s="141"/>
    </row>
    <row r="2972" spans="4:4">
      <c r="D2972" s="141"/>
    </row>
    <row r="2973" spans="4:4">
      <c r="D2973" s="141"/>
    </row>
    <row r="2974" spans="4:4">
      <c r="D2974" s="141"/>
    </row>
    <row r="2975" spans="4:4">
      <c r="D2975" s="141"/>
    </row>
    <row r="2976" spans="4:4">
      <c r="D2976" s="141"/>
    </row>
    <row r="2977" spans="4:4">
      <c r="D2977" s="141"/>
    </row>
    <row r="2978" spans="4:4">
      <c r="D2978" s="141"/>
    </row>
    <row r="2979" spans="4:4">
      <c r="D2979" s="141"/>
    </row>
    <row r="2980" spans="4:4">
      <c r="D2980" s="141"/>
    </row>
    <row r="2981" spans="4:4">
      <c r="D2981" s="141"/>
    </row>
    <row r="2982" spans="4:4">
      <c r="D2982" s="141"/>
    </row>
    <row r="2983" spans="4:4">
      <c r="D2983" s="141"/>
    </row>
    <row r="2984" spans="4:4">
      <c r="D2984" s="141"/>
    </row>
    <row r="2985" spans="4:4">
      <c r="D2985" s="141"/>
    </row>
    <row r="2986" spans="4:4">
      <c r="D2986" s="141"/>
    </row>
    <row r="2987" spans="4:4">
      <c r="D2987" s="141"/>
    </row>
    <row r="2988" spans="4:4">
      <c r="D2988" s="141"/>
    </row>
    <row r="2989" spans="4:4">
      <c r="D2989" s="141"/>
    </row>
    <row r="2990" spans="4:4">
      <c r="D2990" s="141"/>
    </row>
    <row r="2991" spans="4:4">
      <c r="D2991" s="141"/>
    </row>
    <row r="2992" spans="4:4">
      <c r="D2992" s="141"/>
    </row>
    <row r="2993" spans="4:4">
      <c r="D2993" s="141"/>
    </row>
    <row r="2994" spans="4:4">
      <c r="D2994" s="141"/>
    </row>
    <row r="2995" spans="4:4">
      <c r="D2995" s="141"/>
    </row>
    <row r="2996" spans="4:4">
      <c r="D2996" s="141"/>
    </row>
    <row r="2997" spans="4:4">
      <c r="D2997" s="141"/>
    </row>
    <row r="2998" spans="4:4">
      <c r="D2998" s="141"/>
    </row>
    <row r="2999" spans="4:4">
      <c r="D2999" s="141"/>
    </row>
    <row r="3000" spans="4:4">
      <c r="D3000" s="141"/>
    </row>
    <row r="3001" spans="4:4">
      <c r="D3001" s="141"/>
    </row>
    <row r="3002" spans="4:4">
      <c r="D3002" s="141"/>
    </row>
    <row r="3003" spans="4:4">
      <c r="D3003" s="141"/>
    </row>
    <row r="3004" spans="4:4">
      <c r="D3004" s="141"/>
    </row>
    <row r="3005" spans="4:4">
      <c r="D3005" s="141"/>
    </row>
    <row r="3006" spans="4:4">
      <c r="D3006" s="141"/>
    </row>
    <row r="3007" spans="4:4">
      <c r="D3007" s="141"/>
    </row>
    <row r="3008" spans="4:4">
      <c r="D3008" s="141"/>
    </row>
    <row r="3009" spans="4:4">
      <c r="D3009" s="141"/>
    </row>
    <row r="3010" spans="4:4">
      <c r="D3010" s="141"/>
    </row>
    <row r="3011" spans="4:4">
      <c r="D3011" s="141"/>
    </row>
    <row r="3012" spans="4:4">
      <c r="D3012" s="141"/>
    </row>
    <row r="3013" spans="4:4">
      <c r="D3013" s="141"/>
    </row>
    <row r="3014" spans="4:4">
      <c r="D3014" s="141"/>
    </row>
    <row r="3015" spans="4:4">
      <c r="D3015" s="141"/>
    </row>
    <row r="3016" spans="4:4">
      <c r="D3016" s="141"/>
    </row>
    <row r="3017" spans="4:4">
      <c r="D3017" s="141"/>
    </row>
    <row r="3018" spans="4:4">
      <c r="D3018" s="141"/>
    </row>
    <row r="3019" spans="4:4">
      <c r="D3019" s="141"/>
    </row>
    <row r="3020" spans="4:4">
      <c r="D3020" s="141"/>
    </row>
    <row r="3021" spans="4:4">
      <c r="D3021" s="141"/>
    </row>
    <row r="3022" spans="4:4">
      <c r="D3022" s="141"/>
    </row>
    <row r="3023" spans="4:4">
      <c r="D3023" s="141"/>
    </row>
    <row r="3024" spans="4:4">
      <c r="D3024" s="141"/>
    </row>
    <row r="3025" spans="4:4">
      <c r="D3025" s="141"/>
    </row>
    <row r="3026" spans="4:4">
      <c r="D3026" s="141"/>
    </row>
    <row r="3027" spans="4:4">
      <c r="D3027" s="141"/>
    </row>
    <row r="3028" spans="4:4">
      <c r="D3028" s="141"/>
    </row>
    <row r="3029" spans="4:4">
      <c r="D3029" s="141"/>
    </row>
    <row r="3030" spans="4:4">
      <c r="D3030" s="141"/>
    </row>
    <row r="3031" spans="4:4">
      <c r="D3031" s="141"/>
    </row>
    <row r="3032" spans="4:4">
      <c r="D3032" s="141"/>
    </row>
    <row r="3033" spans="4:4">
      <c r="D3033" s="141"/>
    </row>
    <row r="3034" spans="4:4">
      <c r="D3034" s="141"/>
    </row>
    <row r="3035" spans="4:4">
      <c r="D3035" s="141"/>
    </row>
    <row r="3036" spans="4:4">
      <c r="D3036" s="141"/>
    </row>
    <row r="3037" spans="4:4">
      <c r="D3037" s="141"/>
    </row>
    <row r="3038" spans="4:4">
      <c r="D3038" s="141"/>
    </row>
    <row r="3039" spans="4:4">
      <c r="D3039" s="141"/>
    </row>
    <row r="3040" spans="4:4">
      <c r="D3040" s="141"/>
    </row>
    <row r="3041" spans="4:4">
      <c r="D3041" s="141"/>
    </row>
    <row r="3042" spans="4:4">
      <c r="D3042" s="141"/>
    </row>
    <row r="3043" spans="4:4">
      <c r="D3043" s="141"/>
    </row>
    <row r="3044" spans="4:4">
      <c r="D3044" s="141"/>
    </row>
    <row r="3045" spans="4:4">
      <c r="D3045" s="141"/>
    </row>
    <row r="3046" spans="4:4">
      <c r="D3046" s="141"/>
    </row>
    <row r="3047" spans="4:4">
      <c r="D3047" s="141"/>
    </row>
    <row r="3048" spans="4:4">
      <c r="D3048" s="141"/>
    </row>
    <row r="3049" spans="4:4">
      <c r="D3049" s="141"/>
    </row>
    <row r="3050" spans="4:4">
      <c r="D3050" s="141"/>
    </row>
    <row r="3051" spans="4:4">
      <c r="D3051" s="141"/>
    </row>
    <row r="3052" spans="4:4">
      <c r="D3052" s="141"/>
    </row>
    <row r="3053" spans="4:4">
      <c r="D3053" s="141"/>
    </row>
    <row r="3054" spans="4:4">
      <c r="D3054" s="141"/>
    </row>
    <row r="3055" spans="4:4">
      <c r="D3055" s="141"/>
    </row>
    <row r="3056" spans="4:4">
      <c r="D3056" s="141"/>
    </row>
    <row r="3057" spans="4:4">
      <c r="D3057" s="141"/>
    </row>
    <row r="3058" spans="4:4">
      <c r="D3058" s="141"/>
    </row>
    <row r="3059" spans="4:4">
      <c r="D3059" s="141"/>
    </row>
    <row r="3060" spans="4:4">
      <c r="D3060" s="141"/>
    </row>
    <row r="3061" spans="4:4">
      <c r="D3061" s="141"/>
    </row>
    <row r="3062" spans="4:4">
      <c r="D3062" s="141"/>
    </row>
    <row r="3063" spans="4:4">
      <c r="D3063" s="141"/>
    </row>
    <row r="3064" spans="4:4">
      <c r="D3064" s="141"/>
    </row>
    <row r="3065" spans="4:4">
      <c r="D3065" s="141"/>
    </row>
    <row r="3066" spans="4:4">
      <c r="D3066" s="141"/>
    </row>
    <row r="3067" spans="4:4">
      <c r="D3067" s="141"/>
    </row>
    <row r="3068" spans="4:4">
      <c r="D3068" s="141"/>
    </row>
    <row r="3069" spans="4:4">
      <c r="D3069" s="141"/>
    </row>
    <row r="3070" spans="4:4">
      <c r="D3070" s="141"/>
    </row>
    <row r="3071" spans="4:4">
      <c r="D3071" s="141"/>
    </row>
    <row r="3072" spans="4:4">
      <c r="D3072" s="141"/>
    </row>
    <row r="3073" spans="4:4">
      <c r="D3073" s="141"/>
    </row>
    <row r="3074" spans="4:4">
      <c r="D3074" s="141"/>
    </row>
    <row r="3075" spans="4:4">
      <c r="D3075" s="141"/>
    </row>
    <row r="3076" spans="4:4">
      <c r="D3076" s="141"/>
    </row>
    <row r="3077" spans="4:4">
      <c r="D3077" s="141"/>
    </row>
    <row r="3078" spans="4:4">
      <c r="D3078" s="141"/>
    </row>
    <row r="3079" spans="4:4">
      <c r="D3079" s="141"/>
    </row>
    <row r="3080" spans="4:4">
      <c r="D3080" s="141"/>
    </row>
    <row r="3081" spans="4:4">
      <c r="D3081" s="141"/>
    </row>
    <row r="3082" spans="4:4">
      <c r="D3082" s="141"/>
    </row>
    <row r="3083" spans="4:4">
      <c r="D3083" s="141"/>
    </row>
    <row r="3084" spans="4:4">
      <c r="D3084" s="141"/>
    </row>
    <row r="3085" spans="4:4">
      <c r="D3085" s="141"/>
    </row>
    <row r="3086" spans="4:4">
      <c r="D3086" s="141"/>
    </row>
    <row r="3087" spans="4:4">
      <c r="D3087" s="141"/>
    </row>
    <row r="3088" spans="4:4">
      <c r="D3088" s="141"/>
    </row>
    <row r="3089" spans="4:4">
      <c r="D3089" s="141"/>
    </row>
    <row r="3090" spans="4:4">
      <c r="D3090" s="141"/>
    </row>
    <row r="3091" spans="4:4">
      <c r="D3091" s="141"/>
    </row>
    <row r="3092" spans="4:4">
      <c r="D3092" s="141"/>
    </row>
    <row r="3093" spans="4:4">
      <c r="D3093" s="141"/>
    </row>
    <row r="3094" spans="4:4">
      <c r="D3094" s="141"/>
    </row>
    <row r="3095" spans="4:4">
      <c r="D3095" s="141"/>
    </row>
    <row r="3096" spans="4:4">
      <c r="D3096" s="141"/>
    </row>
    <row r="3097" spans="4:4">
      <c r="D3097" s="141"/>
    </row>
    <row r="3098" spans="4:4">
      <c r="D3098" s="141"/>
    </row>
    <row r="3099" spans="4:4">
      <c r="D3099" s="141"/>
    </row>
    <row r="3100" spans="4:4">
      <c r="D3100" s="141"/>
    </row>
    <row r="3101" spans="4:4">
      <c r="D3101" s="141"/>
    </row>
    <row r="3102" spans="4:4">
      <c r="D3102" s="141"/>
    </row>
    <row r="3103" spans="4:4">
      <c r="D3103" s="141"/>
    </row>
    <row r="3104" spans="4:4">
      <c r="D3104" s="141"/>
    </row>
    <row r="3105" spans="4:4">
      <c r="D3105" s="141"/>
    </row>
    <row r="3106" spans="4:4">
      <c r="D3106" s="141"/>
    </row>
    <row r="3107" spans="4:4">
      <c r="D3107" s="141"/>
    </row>
    <row r="3108" spans="4:4">
      <c r="D3108" s="141"/>
    </row>
    <row r="3109" spans="4:4">
      <c r="D3109" s="141"/>
    </row>
    <row r="3110" spans="4:4">
      <c r="D3110" s="141"/>
    </row>
    <row r="3111" spans="4:4">
      <c r="D3111" s="141"/>
    </row>
    <row r="3112" spans="4:4">
      <c r="D3112" s="141"/>
    </row>
    <row r="3113" spans="4:4">
      <c r="D3113" s="141"/>
    </row>
    <row r="3114" spans="4:4">
      <c r="D3114" s="141"/>
    </row>
    <row r="3115" spans="4:4">
      <c r="D3115" s="141"/>
    </row>
    <row r="3116" spans="4:4">
      <c r="D3116" s="141"/>
    </row>
    <row r="3117" spans="4:4">
      <c r="D3117" s="141"/>
    </row>
    <row r="3118" spans="4:4">
      <c r="D3118" s="141"/>
    </row>
    <row r="3119" spans="4:4">
      <c r="D3119" s="141"/>
    </row>
    <row r="3120" spans="4:4">
      <c r="D3120" s="141"/>
    </row>
    <row r="3121" spans="4:4">
      <c r="D3121" s="141"/>
    </row>
    <row r="3122" spans="4:4">
      <c r="D3122" s="141"/>
    </row>
    <row r="3123" spans="4:4">
      <c r="D3123" s="141"/>
    </row>
    <row r="3124" spans="4:4">
      <c r="D3124" s="141"/>
    </row>
    <row r="3125" spans="4:4">
      <c r="D3125" s="141"/>
    </row>
    <row r="3126" spans="4:4">
      <c r="D3126" s="141"/>
    </row>
    <row r="3127" spans="4:4">
      <c r="D3127" s="141"/>
    </row>
    <row r="3128" spans="4:4">
      <c r="D3128" s="141"/>
    </row>
    <row r="3129" spans="4:4">
      <c r="D3129" s="141"/>
    </row>
    <row r="3130" spans="4:4">
      <c r="D3130" s="141"/>
    </row>
    <row r="3131" spans="4:4">
      <c r="D3131" s="141"/>
    </row>
    <row r="3132" spans="4:4">
      <c r="D3132" s="141"/>
    </row>
    <row r="3133" spans="4:4">
      <c r="D3133" s="141"/>
    </row>
    <row r="3134" spans="4:4">
      <c r="D3134" s="141"/>
    </row>
    <row r="3135" spans="4:4">
      <c r="D3135" s="141"/>
    </row>
    <row r="3136" spans="4:4">
      <c r="D3136" s="141"/>
    </row>
    <row r="3137" spans="4:4">
      <c r="D3137" s="141"/>
    </row>
    <row r="3138" spans="4:4">
      <c r="D3138" s="141"/>
    </row>
    <row r="3139" spans="4:4">
      <c r="D3139" s="141"/>
    </row>
    <row r="3140" spans="4:4">
      <c r="D3140" s="141"/>
    </row>
    <row r="3141" spans="4:4">
      <c r="D3141" s="141"/>
    </row>
    <row r="3142" spans="4:4">
      <c r="D3142" s="141"/>
    </row>
    <row r="3143" spans="4:4">
      <c r="D3143" s="141"/>
    </row>
    <row r="3144" spans="4:4">
      <c r="D3144" s="141"/>
    </row>
    <row r="3145" spans="4:4">
      <c r="D3145" s="141"/>
    </row>
    <row r="3146" spans="4:4">
      <c r="D3146" s="141"/>
    </row>
    <row r="3147" spans="4:4">
      <c r="D3147" s="141"/>
    </row>
    <row r="3148" spans="4:4">
      <c r="D3148" s="141"/>
    </row>
    <row r="3149" spans="4:4">
      <c r="D3149" s="141"/>
    </row>
    <row r="3150" spans="4:4">
      <c r="D3150" s="141"/>
    </row>
    <row r="3151" spans="4:4">
      <c r="D3151" s="141"/>
    </row>
    <row r="3152" spans="4:4">
      <c r="D3152" s="141"/>
    </row>
    <row r="3153" spans="4:4">
      <c r="D3153" s="141"/>
    </row>
    <row r="3154" spans="4:4">
      <c r="D3154" s="141"/>
    </row>
    <row r="3155" spans="4:4">
      <c r="D3155" s="141"/>
    </row>
    <row r="3156" spans="4:4">
      <c r="D3156" s="141"/>
    </row>
    <row r="3157" spans="4:4">
      <c r="D3157" s="141"/>
    </row>
    <row r="3158" spans="4:4">
      <c r="D3158" s="141"/>
    </row>
    <row r="3159" spans="4:4">
      <c r="D3159" s="141"/>
    </row>
    <row r="3160" spans="4:4">
      <c r="D3160" s="141"/>
    </row>
    <row r="3161" spans="4:4">
      <c r="D3161" s="141"/>
    </row>
    <row r="3162" spans="4:4">
      <c r="D3162" s="141"/>
    </row>
    <row r="3163" spans="4:4">
      <c r="D3163" s="141"/>
    </row>
    <row r="3164" spans="4:4">
      <c r="D3164" s="141"/>
    </row>
    <row r="3165" spans="4:4">
      <c r="D3165" s="141"/>
    </row>
    <row r="3166" spans="4:4">
      <c r="D3166" s="141"/>
    </row>
    <row r="3167" spans="4:4">
      <c r="D3167" s="141"/>
    </row>
    <row r="3168" spans="4:4">
      <c r="D3168" s="141"/>
    </row>
    <row r="3169" spans="4:4">
      <c r="D3169" s="141"/>
    </row>
    <row r="3170" spans="4:4">
      <c r="D3170" s="141"/>
    </row>
    <row r="3171" spans="4:4">
      <c r="D3171" s="141"/>
    </row>
    <row r="3172" spans="4:4">
      <c r="D3172" s="141"/>
    </row>
    <row r="3173" spans="4:4">
      <c r="D3173" s="141"/>
    </row>
    <row r="3174" spans="4:4">
      <c r="D3174" s="141"/>
    </row>
    <row r="3175" spans="4:4">
      <c r="D3175" s="141"/>
    </row>
    <row r="3176" spans="4:4">
      <c r="D3176" s="141"/>
    </row>
    <row r="3177" spans="4:4">
      <c r="D3177" s="141"/>
    </row>
    <row r="3178" spans="4:4">
      <c r="D3178" s="141"/>
    </row>
    <row r="3179" spans="4:4">
      <c r="D3179" s="141"/>
    </row>
    <row r="3180" spans="4:4">
      <c r="D3180" s="141"/>
    </row>
    <row r="3181" spans="4:4">
      <c r="D3181" s="141"/>
    </row>
    <row r="3182" spans="4:4">
      <c r="D3182" s="141"/>
    </row>
    <row r="3183" spans="4:4">
      <c r="D3183" s="141"/>
    </row>
    <row r="3184" spans="4:4">
      <c r="D3184" s="141"/>
    </row>
    <row r="3185" spans="4:4">
      <c r="D3185" s="141"/>
    </row>
    <row r="3186" spans="4:4">
      <c r="D3186" s="141"/>
    </row>
    <row r="3187" spans="4:4">
      <c r="D3187" s="141"/>
    </row>
    <row r="3188" spans="4:4">
      <c r="D3188" s="141"/>
    </row>
    <row r="3189" spans="4:4">
      <c r="D3189" s="141"/>
    </row>
    <row r="3190" spans="4:4">
      <c r="D3190" s="141"/>
    </row>
    <row r="3191" spans="4:4">
      <c r="D3191" s="141"/>
    </row>
    <row r="3192" spans="4:4">
      <c r="D3192" s="141"/>
    </row>
    <row r="3193" spans="4:4">
      <c r="D3193" s="141"/>
    </row>
    <row r="3194" spans="4:4">
      <c r="D3194" s="141"/>
    </row>
    <row r="3195" spans="4:4">
      <c r="D3195" s="141"/>
    </row>
    <row r="3196" spans="4:4">
      <c r="D3196" s="141"/>
    </row>
    <row r="3197" spans="4:4">
      <c r="D3197" s="141"/>
    </row>
    <row r="3198" spans="4:4">
      <c r="D3198" s="141"/>
    </row>
    <row r="3199" spans="4:4">
      <c r="D3199" s="141"/>
    </row>
    <row r="3200" spans="4:4">
      <c r="D3200" s="141"/>
    </row>
    <row r="3201" spans="4:4">
      <c r="D3201" s="141"/>
    </row>
    <row r="3202" spans="4:4">
      <c r="D3202" s="141"/>
    </row>
    <row r="3203" spans="4:4">
      <c r="D3203" s="141"/>
    </row>
    <row r="3204" spans="4:4">
      <c r="D3204" s="141"/>
    </row>
    <row r="3205" spans="4:4">
      <c r="D3205" s="141"/>
    </row>
    <row r="3206" spans="4:4">
      <c r="D3206" s="141"/>
    </row>
    <row r="3207" spans="4:4">
      <c r="D3207" s="141"/>
    </row>
    <row r="3208" spans="4:4">
      <c r="D3208" s="141"/>
    </row>
    <row r="3209" spans="4:4">
      <c r="D3209" s="141"/>
    </row>
    <row r="3210" spans="4:4">
      <c r="D3210" s="141"/>
    </row>
    <row r="3211" spans="4:4">
      <c r="D3211" s="141"/>
    </row>
    <row r="3212" spans="4:4">
      <c r="D3212" s="141"/>
    </row>
    <row r="3213" spans="4:4">
      <c r="D3213" s="141"/>
    </row>
    <row r="3214" spans="4:4">
      <c r="D3214" s="141"/>
    </row>
    <row r="3215" spans="4:4">
      <c r="D3215" s="141"/>
    </row>
    <row r="3216" spans="4:4">
      <c r="D3216" s="141"/>
    </row>
    <row r="3217" spans="4:4">
      <c r="D3217" s="141"/>
    </row>
    <row r="3218" spans="4:4">
      <c r="D3218" s="141"/>
    </row>
    <row r="3219" spans="4:4">
      <c r="D3219" s="141"/>
    </row>
    <row r="3220" spans="4:4">
      <c r="D3220" s="141"/>
    </row>
    <row r="3221" spans="4:4">
      <c r="D3221" s="141"/>
    </row>
    <row r="3222" spans="4:4">
      <c r="D3222" s="141"/>
    </row>
    <row r="3223" spans="4:4">
      <c r="D3223" s="141"/>
    </row>
    <row r="3224" spans="4:4">
      <c r="D3224" s="141"/>
    </row>
    <row r="3225" spans="4:4">
      <c r="D3225" s="141"/>
    </row>
    <row r="3226" spans="4:4">
      <c r="D3226" s="141"/>
    </row>
    <row r="3227" spans="4:4">
      <c r="D3227" s="141"/>
    </row>
    <row r="3228" spans="4:4">
      <c r="D3228" s="141"/>
    </row>
    <row r="3229" spans="4:4">
      <c r="D3229" s="141"/>
    </row>
    <row r="3230" spans="4:4">
      <c r="D3230" s="141"/>
    </row>
    <row r="3231" spans="4:4">
      <c r="D3231" s="141"/>
    </row>
    <row r="3232" spans="4:4">
      <c r="D3232" s="141"/>
    </row>
    <row r="3233" spans="4:4">
      <c r="D3233" s="141"/>
    </row>
    <row r="3234" spans="4:4">
      <c r="D3234" s="141"/>
    </row>
    <row r="3235" spans="4:4">
      <c r="D3235" s="141"/>
    </row>
    <row r="3236" spans="4:4">
      <c r="D3236" s="141"/>
    </row>
    <row r="3237" spans="4:4">
      <c r="D3237" s="141"/>
    </row>
    <row r="3238" spans="4:4">
      <c r="D3238" s="141"/>
    </row>
    <row r="3239" spans="4:4">
      <c r="D3239" s="141"/>
    </row>
    <row r="3240" spans="4:4">
      <c r="D3240" s="141"/>
    </row>
    <row r="3241" spans="4:4">
      <c r="D3241" s="141"/>
    </row>
    <row r="3242" spans="4:4">
      <c r="D3242" s="141"/>
    </row>
    <row r="3243" spans="4:4">
      <c r="D3243" s="141"/>
    </row>
    <row r="3244" spans="4:4">
      <c r="D3244" s="141"/>
    </row>
    <row r="3245" spans="4:4">
      <c r="D3245" s="141"/>
    </row>
    <row r="3246" spans="4:4">
      <c r="D3246" s="141"/>
    </row>
    <row r="3247" spans="4:4">
      <c r="D3247" s="141"/>
    </row>
    <row r="3248" spans="4:4">
      <c r="D3248" s="141"/>
    </row>
    <row r="3249" spans="4:4">
      <c r="D3249" s="141"/>
    </row>
    <row r="3250" spans="4:4">
      <c r="D3250" s="141"/>
    </row>
    <row r="3251" spans="4:4">
      <c r="D3251" s="141"/>
    </row>
    <row r="3252" spans="4:4">
      <c r="D3252" s="141"/>
    </row>
    <row r="3253" spans="4:4">
      <c r="D3253" s="141"/>
    </row>
    <row r="3254" spans="4:4">
      <c r="D3254" s="141"/>
    </row>
    <row r="3255" spans="4:4">
      <c r="D3255" s="141"/>
    </row>
    <row r="3256" spans="4:4">
      <c r="D3256" s="141"/>
    </row>
    <row r="3257" spans="4:4">
      <c r="D3257" s="141"/>
    </row>
    <row r="3258" spans="4:4">
      <c r="D3258" s="141"/>
    </row>
    <row r="3259" spans="4:4">
      <c r="D3259" s="141"/>
    </row>
    <row r="3260" spans="4:4">
      <c r="D3260" s="141"/>
    </row>
    <row r="3261" spans="4:4">
      <c r="D3261" s="141"/>
    </row>
    <row r="3262" spans="4:4">
      <c r="D3262" s="141"/>
    </row>
    <row r="3263" spans="4:4">
      <c r="D3263" s="141"/>
    </row>
    <row r="3264" spans="4:4">
      <c r="D3264" s="141"/>
    </row>
    <row r="3265" spans="4:4">
      <c r="D3265" s="141"/>
    </row>
    <row r="3266" spans="4:4">
      <c r="D3266" s="141"/>
    </row>
    <row r="3267" spans="4:4">
      <c r="D3267" s="141"/>
    </row>
    <row r="3268" spans="4:4">
      <c r="D3268" s="141"/>
    </row>
    <row r="3269" spans="4:4">
      <c r="D3269" s="141"/>
    </row>
    <row r="3270" spans="4:4">
      <c r="D3270" s="141"/>
    </row>
    <row r="3271" spans="4:4">
      <c r="D3271" s="141"/>
    </row>
    <row r="3272" spans="4:4">
      <c r="D3272" s="141"/>
    </row>
    <row r="3273" spans="4:4">
      <c r="D3273" s="141"/>
    </row>
    <row r="3274" spans="4:4">
      <c r="D3274" s="141"/>
    </row>
    <row r="3275" spans="4:4">
      <c r="D3275" s="141"/>
    </row>
    <row r="3276" spans="4:4">
      <c r="D3276" s="141"/>
    </row>
    <row r="3277" spans="4:4">
      <c r="D3277" s="141"/>
    </row>
    <row r="3278" spans="4:4">
      <c r="D3278" s="141"/>
    </row>
    <row r="3279" spans="4:4">
      <c r="D3279" s="141"/>
    </row>
    <row r="3280" spans="4:4">
      <c r="D3280" s="141"/>
    </row>
    <row r="3281" spans="4:4">
      <c r="D3281" s="141"/>
    </row>
    <row r="3282" spans="4:4">
      <c r="D3282" s="141"/>
    </row>
    <row r="3283" spans="4:4">
      <c r="D3283" s="141"/>
    </row>
    <row r="3284" spans="4:4">
      <c r="D3284" s="141"/>
    </row>
    <row r="3285" spans="4:4">
      <c r="D3285" s="141"/>
    </row>
    <row r="3286" spans="4:4">
      <c r="D3286" s="141"/>
    </row>
    <row r="3287" spans="4:4">
      <c r="D3287" s="141"/>
    </row>
    <row r="3288" spans="4:4">
      <c r="D3288" s="141"/>
    </row>
    <row r="3289" spans="4:4">
      <c r="D3289" s="141"/>
    </row>
    <row r="3290" spans="4:4">
      <c r="D3290" s="141"/>
    </row>
    <row r="3291" spans="4:4">
      <c r="D3291" s="141"/>
    </row>
    <row r="3292" spans="4:4">
      <c r="D3292" s="141"/>
    </row>
    <row r="3293" spans="4:4">
      <c r="D3293" s="141"/>
    </row>
    <row r="3294" spans="4:4">
      <c r="D3294" s="141"/>
    </row>
    <row r="3295" spans="4:4">
      <c r="D3295" s="141"/>
    </row>
    <row r="3296" spans="4:4">
      <c r="D3296" s="141"/>
    </row>
    <row r="3297" spans="4:4">
      <c r="D3297" s="141"/>
    </row>
    <row r="3298" spans="4:4">
      <c r="D3298" s="141"/>
    </row>
    <row r="3299" spans="4:4">
      <c r="D3299" s="141"/>
    </row>
    <row r="3300" spans="4:4">
      <c r="D3300" s="141"/>
    </row>
    <row r="3301" spans="4:4">
      <c r="D3301" s="141"/>
    </row>
    <row r="3302" spans="4:4">
      <c r="D3302" s="141"/>
    </row>
    <row r="3303" spans="4:4">
      <c r="D3303" s="141"/>
    </row>
    <row r="3304" spans="4:4">
      <c r="D3304" s="141"/>
    </row>
    <row r="3305" spans="4:4">
      <c r="D3305" s="141"/>
    </row>
    <row r="3306" spans="4:4">
      <c r="D3306" s="141"/>
    </row>
    <row r="3307" spans="4:4">
      <c r="D3307" s="141"/>
    </row>
    <row r="3308" spans="4:4">
      <c r="D3308" s="141"/>
    </row>
    <row r="3309" spans="4:4">
      <c r="D3309" s="141"/>
    </row>
    <row r="3310" spans="4:4">
      <c r="D3310" s="141"/>
    </row>
    <row r="3311" spans="4:4">
      <c r="D3311" s="141"/>
    </row>
    <row r="3312" spans="4:4">
      <c r="D3312" s="141"/>
    </row>
    <row r="3313" spans="4:4">
      <c r="D3313" s="141"/>
    </row>
    <row r="3314" spans="4:4">
      <c r="D3314" s="141"/>
    </row>
    <row r="3315" spans="4:4">
      <c r="D3315" s="141"/>
    </row>
    <row r="3316" spans="4:4">
      <c r="D3316" s="141"/>
    </row>
    <row r="3317" spans="4:4">
      <c r="D3317" s="141"/>
    </row>
    <row r="3318" spans="4:4">
      <c r="D3318" s="141"/>
    </row>
    <row r="3319" spans="4:4">
      <c r="D3319" s="141"/>
    </row>
    <row r="3320" spans="4:4">
      <c r="D3320" s="141"/>
    </row>
    <row r="3321" spans="4:4">
      <c r="D3321" s="141"/>
    </row>
    <row r="3322" spans="4:4">
      <c r="D3322" s="141"/>
    </row>
    <row r="3323" spans="4:4">
      <c r="D3323" s="141"/>
    </row>
    <row r="3324" spans="4:4">
      <c r="D3324" s="141"/>
    </row>
    <row r="3325" spans="4:4">
      <c r="D3325" s="141"/>
    </row>
    <row r="3326" spans="4:4">
      <c r="D3326" s="141"/>
    </row>
    <row r="3327" spans="4:4">
      <c r="D3327" s="141"/>
    </row>
    <row r="3328" spans="4:4">
      <c r="D3328" s="141"/>
    </row>
    <row r="3329" spans="4:4">
      <c r="D3329" s="141"/>
    </row>
    <row r="3330" spans="4:4">
      <c r="D3330" s="141"/>
    </row>
    <row r="3331" spans="4:4">
      <c r="D3331" s="141"/>
    </row>
    <row r="3332" spans="4:4">
      <c r="D3332" s="141"/>
    </row>
    <row r="3333" spans="4:4">
      <c r="D3333" s="141"/>
    </row>
    <row r="3334" spans="4:4">
      <c r="D3334" s="141"/>
    </row>
    <row r="3335" spans="4:4">
      <c r="D3335" s="141"/>
    </row>
    <row r="3336" spans="4:4">
      <c r="D3336" s="141"/>
    </row>
    <row r="3337" spans="4:4">
      <c r="D3337" s="141"/>
    </row>
    <row r="3338" spans="4:4">
      <c r="D3338" s="141"/>
    </row>
    <row r="3339" spans="4:4">
      <c r="D3339" s="141"/>
    </row>
    <row r="3340" spans="4:4">
      <c r="D3340" s="141"/>
    </row>
    <row r="3341" spans="4:4">
      <c r="D3341" s="141"/>
    </row>
    <row r="3342" spans="4:4">
      <c r="D3342" s="141"/>
    </row>
    <row r="3343" spans="4:4">
      <c r="D3343" s="141"/>
    </row>
    <row r="3344" spans="4:4">
      <c r="D3344" s="141"/>
    </row>
    <row r="3345" spans="4:4">
      <c r="D3345" s="141"/>
    </row>
    <row r="3346" spans="4:4">
      <c r="D3346" s="141"/>
    </row>
    <row r="3347" spans="4:4">
      <c r="D3347" s="141"/>
    </row>
    <row r="3348" spans="4:4">
      <c r="D3348" s="141"/>
    </row>
    <row r="3349" spans="4:4">
      <c r="D3349" s="141"/>
    </row>
    <row r="3350" spans="4:4">
      <c r="D3350" s="141"/>
    </row>
    <row r="3351" spans="4:4">
      <c r="D3351" s="141"/>
    </row>
    <row r="3352" spans="4:4">
      <c r="D3352" s="141"/>
    </row>
    <row r="3353" spans="4:4">
      <c r="D3353" s="141"/>
    </row>
    <row r="3354" spans="4:4">
      <c r="D3354" s="141"/>
    </row>
    <row r="3355" spans="4:4">
      <c r="D3355" s="141"/>
    </row>
    <row r="3356" spans="4:4">
      <c r="D3356" s="141"/>
    </row>
    <row r="3357" spans="4:4">
      <c r="D3357" s="141"/>
    </row>
    <row r="3358" spans="4:4">
      <c r="D3358" s="141"/>
    </row>
    <row r="3359" spans="4:4">
      <c r="D3359" s="141"/>
    </row>
    <row r="3360" spans="4:4">
      <c r="D3360" s="141"/>
    </row>
    <row r="3361" spans="4:4">
      <c r="D3361" s="141"/>
    </row>
    <row r="3362" spans="4:4">
      <c r="D3362" s="141"/>
    </row>
    <row r="3363" spans="4:4">
      <c r="D3363" s="141"/>
    </row>
    <row r="3364" spans="4:4">
      <c r="D3364" s="141"/>
    </row>
    <row r="3365" spans="4:4">
      <c r="D3365" s="141"/>
    </row>
    <row r="3366" spans="4:4">
      <c r="D3366" s="141"/>
    </row>
    <row r="3367" spans="4:4">
      <c r="D3367" s="141"/>
    </row>
    <row r="3368" spans="4:4">
      <c r="D3368" s="141"/>
    </row>
    <row r="3369" spans="4:4">
      <c r="D3369" s="141"/>
    </row>
    <row r="3370" spans="4:4">
      <c r="D3370" s="141"/>
    </row>
    <row r="3371" spans="4:4">
      <c r="D3371" s="141"/>
    </row>
    <row r="3372" spans="4:4">
      <c r="D3372" s="141"/>
    </row>
    <row r="3373" spans="4:4">
      <c r="D3373" s="141"/>
    </row>
    <row r="3374" spans="4:4">
      <c r="D3374" s="141"/>
    </row>
    <row r="3375" spans="4:4">
      <c r="D3375" s="141"/>
    </row>
    <row r="3376" spans="4:4">
      <c r="D3376" s="141"/>
    </row>
    <row r="3377" spans="4:4">
      <c r="D3377" s="141"/>
    </row>
    <row r="3378" spans="4:4">
      <c r="D3378" s="141"/>
    </row>
    <row r="3379" spans="4:4">
      <c r="D3379" s="141"/>
    </row>
    <row r="3380" spans="4:4">
      <c r="D3380" s="141"/>
    </row>
    <row r="3381" spans="4:4">
      <c r="D3381" s="141"/>
    </row>
    <row r="3382" spans="4:4">
      <c r="D3382" s="141"/>
    </row>
    <row r="3383" spans="4:4">
      <c r="D3383" s="141"/>
    </row>
    <row r="3384" spans="4:4">
      <c r="D3384" s="141"/>
    </row>
    <row r="3385" spans="4:4">
      <c r="D3385" s="141"/>
    </row>
    <row r="3386" spans="4:4">
      <c r="D3386" s="141"/>
    </row>
    <row r="3387" spans="4:4">
      <c r="D3387" s="141"/>
    </row>
    <row r="3388" spans="4:4">
      <c r="D3388" s="141"/>
    </row>
    <row r="3389" spans="4:4">
      <c r="D3389" s="141"/>
    </row>
    <row r="3390" spans="4:4">
      <c r="D3390" s="141"/>
    </row>
    <row r="3391" spans="4:4">
      <c r="D3391" s="141"/>
    </row>
    <row r="3392" spans="4:4">
      <c r="D3392" s="141"/>
    </row>
    <row r="3393" spans="4:4">
      <c r="D3393" s="141"/>
    </row>
    <row r="3394" spans="4:4">
      <c r="D3394" s="141"/>
    </row>
    <row r="3395" spans="4:4">
      <c r="D3395" s="141"/>
    </row>
    <row r="3396" spans="4:4">
      <c r="D3396" s="141"/>
    </row>
    <row r="3397" spans="4:4">
      <c r="D3397" s="141"/>
    </row>
    <row r="3398" spans="4:4">
      <c r="D3398" s="141"/>
    </row>
    <row r="3399" spans="4:4">
      <c r="D3399" s="141"/>
    </row>
    <row r="3400" spans="4:4">
      <c r="D3400" s="141"/>
    </row>
    <row r="3401" spans="4:4">
      <c r="D3401" s="141"/>
    </row>
    <row r="3402" spans="4:4">
      <c r="D3402" s="141"/>
    </row>
    <row r="3403" spans="4:4">
      <c r="D3403" s="141"/>
    </row>
    <row r="3404" spans="4:4">
      <c r="D3404" s="141"/>
    </row>
    <row r="3405" spans="4:4">
      <c r="D3405" s="141"/>
    </row>
    <row r="3406" spans="4:4">
      <c r="D3406" s="141"/>
    </row>
    <row r="3407" spans="4:4">
      <c r="D3407" s="141"/>
    </row>
    <row r="3408" spans="4:4">
      <c r="D3408" s="141"/>
    </row>
    <row r="3409" spans="4:4">
      <c r="D3409" s="141"/>
    </row>
    <row r="3410" spans="4:4">
      <c r="D3410" s="141"/>
    </row>
    <row r="3411" spans="4:4">
      <c r="D3411" s="141"/>
    </row>
    <row r="3412" spans="4:4">
      <c r="D3412" s="141"/>
    </row>
    <row r="3413" spans="4:4">
      <c r="D3413" s="141"/>
    </row>
    <row r="3414" spans="4:4">
      <c r="D3414" s="141"/>
    </row>
    <row r="3415" spans="4:4">
      <c r="D3415" s="141"/>
    </row>
    <row r="3416" spans="4:4">
      <c r="D3416" s="141"/>
    </row>
    <row r="3417" spans="4:4">
      <c r="D3417" s="141"/>
    </row>
    <row r="3418" spans="4:4">
      <c r="D3418" s="141"/>
    </row>
    <row r="3419" spans="4:4">
      <c r="D3419" s="141"/>
    </row>
    <row r="3420" spans="4:4">
      <c r="D3420" s="141"/>
    </row>
    <row r="3421" spans="4:4">
      <c r="D3421" s="141"/>
    </row>
    <row r="3422" spans="4:4">
      <c r="D3422" s="141"/>
    </row>
    <row r="3423" spans="4:4">
      <c r="D3423" s="141"/>
    </row>
    <row r="3424" spans="4:4">
      <c r="D3424" s="141"/>
    </row>
    <row r="3425" spans="4:4">
      <c r="D3425" s="141"/>
    </row>
    <row r="3426" spans="4:4">
      <c r="D3426" s="141"/>
    </row>
    <row r="3427" spans="4:4">
      <c r="D3427" s="141"/>
    </row>
    <row r="3428" spans="4:4">
      <c r="D3428" s="141"/>
    </row>
    <row r="3429" spans="4:4">
      <c r="D3429" s="141"/>
    </row>
    <row r="3430" spans="4:4">
      <c r="D3430" s="141"/>
    </row>
    <row r="3431" spans="4:4">
      <c r="D3431" s="141"/>
    </row>
    <row r="3432" spans="4:4">
      <c r="D3432" s="141"/>
    </row>
    <row r="3433" spans="4:4">
      <c r="D3433" s="141"/>
    </row>
    <row r="3434" spans="4:4">
      <c r="D3434" s="141"/>
    </row>
    <row r="3435" spans="4:4">
      <c r="D3435" s="141"/>
    </row>
    <row r="3436" spans="4:4">
      <c r="D3436" s="141"/>
    </row>
    <row r="3437" spans="4:4">
      <c r="D3437" s="141"/>
    </row>
    <row r="3438" spans="4:4">
      <c r="D3438" s="141"/>
    </row>
    <row r="3439" spans="4:4">
      <c r="D3439" s="141"/>
    </row>
    <row r="3440" spans="4:4">
      <c r="D3440" s="141"/>
    </row>
    <row r="3441" spans="4:4">
      <c r="D3441" s="141"/>
    </row>
    <row r="3442" spans="4:4">
      <c r="D3442" s="141"/>
    </row>
    <row r="3443" spans="4:4">
      <c r="D3443" s="141"/>
    </row>
    <row r="3444" spans="4:4">
      <c r="D3444" s="141"/>
    </row>
    <row r="3445" spans="4:4">
      <c r="D3445" s="141"/>
    </row>
    <row r="3446" spans="4:4">
      <c r="D3446" s="141"/>
    </row>
    <row r="3447" spans="4:4">
      <c r="D3447" s="141"/>
    </row>
    <row r="3448" spans="4:4">
      <c r="D3448" s="141"/>
    </row>
    <row r="3449" spans="4:4">
      <c r="D3449" s="141"/>
    </row>
    <row r="3450" spans="4:4">
      <c r="D3450" s="141"/>
    </row>
    <row r="3451" spans="4:4">
      <c r="D3451" s="141"/>
    </row>
    <row r="3452" spans="4:4">
      <c r="D3452" s="141"/>
    </row>
    <row r="3453" spans="4:4">
      <c r="D3453" s="141"/>
    </row>
    <row r="3454" spans="4:4">
      <c r="D3454" s="141"/>
    </row>
    <row r="3455" spans="4:4">
      <c r="D3455" s="141"/>
    </row>
    <row r="3456" spans="4:4">
      <c r="D3456" s="141"/>
    </row>
    <row r="3457" spans="4:4">
      <c r="D3457" s="141"/>
    </row>
    <row r="3458" spans="4:4">
      <c r="D3458" s="141"/>
    </row>
    <row r="3459" spans="4:4">
      <c r="D3459" s="141"/>
    </row>
    <row r="3460" spans="4:4">
      <c r="D3460" s="141"/>
    </row>
    <row r="3461" spans="4:4">
      <c r="D3461" s="141"/>
    </row>
    <row r="3462" spans="4:4">
      <c r="D3462" s="141"/>
    </row>
    <row r="3463" spans="4:4">
      <c r="D3463" s="141"/>
    </row>
    <row r="3464" spans="4:4">
      <c r="D3464" s="141"/>
    </row>
    <row r="3465" spans="4:4">
      <c r="D3465" s="141"/>
    </row>
    <row r="3466" spans="4:4">
      <c r="D3466" s="141"/>
    </row>
    <row r="3467" spans="4:4">
      <c r="D3467" s="141"/>
    </row>
    <row r="3468" spans="4:4">
      <c r="D3468" s="141"/>
    </row>
    <row r="3469" spans="4:4">
      <c r="D3469" s="141"/>
    </row>
    <row r="3470" spans="4:4">
      <c r="D3470" s="141"/>
    </row>
    <row r="3471" spans="4:4">
      <c r="D3471" s="141"/>
    </row>
    <row r="3472" spans="4:4">
      <c r="D3472" s="141"/>
    </row>
    <row r="3473" spans="4:4">
      <c r="D3473" s="141"/>
    </row>
    <row r="3474" spans="4:4">
      <c r="D3474" s="141"/>
    </row>
    <row r="3475" spans="4:4">
      <c r="D3475" s="141"/>
    </row>
    <row r="3476" spans="4:4">
      <c r="D3476" s="141"/>
    </row>
    <row r="3477" spans="4:4">
      <c r="D3477" s="141"/>
    </row>
    <row r="3478" spans="4:4">
      <c r="D3478" s="141"/>
    </row>
    <row r="3479" spans="4:4">
      <c r="D3479" s="141"/>
    </row>
    <row r="3480" spans="4:4">
      <c r="D3480" s="141"/>
    </row>
    <row r="3481" spans="4:4">
      <c r="D3481" s="141"/>
    </row>
    <row r="3482" spans="4:4">
      <c r="D3482" s="141"/>
    </row>
    <row r="3483" spans="4:4">
      <c r="D3483" s="141"/>
    </row>
    <row r="3484" spans="4:4">
      <c r="D3484" s="141"/>
    </row>
    <row r="3485" spans="4:4">
      <c r="D3485" s="141"/>
    </row>
    <row r="3486" spans="4:4">
      <c r="D3486" s="141"/>
    </row>
    <row r="3487" spans="4:4">
      <c r="D3487" s="141"/>
    </row>
    <row r="3488" spans="4:4">
      <c r="D3488" s="141"/>
    </row>
    <row r="3489" spans="4:4">
      <c r="D3489" s="141"/>
    </row>
    <row r="3490" spans="4:4">
      <c r="D3490" s="141"/>
    </row>
    <row r="3491" spans="4:4">
      <c r="D3491" s="141"/>
    </row>
    <row r="3492" spans="4:4">
      <c r="D3492" s="141"/>
    </row>
    <row r="3493" spans="4:4">
      <c r="D3493" s="141"/>
    </row>
    <row r="3494" spans="4:4">
      <c r="D3494" s="141"/>
    </row>
    <row r="3495" spans="4:4">
      <c r="D3495" s="141"/>
    </row>
    <row r="3496" spans="4:4">
      <c r="D3496" s="141"/>
    </row>
    <row r="3497" spans="4:4">
      <c r="D3497" s="141"/>
    </row>
    <row r="3498" spans="4:4">
      <c r="D3498" s="141"/>
    </row>
    <row r="3499" spans="4:4">
      <c r="D3499" s="141"/>
    </row>
    <row r="3500" spans="4:4">
      <c r="D3500" s="141"/>
    </row>
    <row r="3501" spans="4:4">
      <c r="D3501" s="141"/>
    </row>
    <row r="3502" spans="4:4">
      <c r="D3502" s="141"/>
    </row>
    <row r="3503" spans="4:4">
      <c r="D3503" s="141"/>
    </row>
    <row r="3504" spans="4:4">
      <c r="D3504" s="141"/>
    </row>
    <row r="3505" spans="4:4">
      <c r="D3505" s="141"/>
    </row>
    <row r="3506" spans="4:4">
      <c r="D3506" s="141"/>
    </row>
    <row r="3507" spans="4:4">
      <c r="D3507" s="141"/>
    </row>
    <row r="3508" spans="4:4">
      <c r="D3508" s="141"/>
    </row>
    <row r="3509" spans="4:4">
      <c r="D3509" s="141"/>
    </row>
    <row r="3510" spans="4:4">
      <c r="D3510" s="141"/>
    </row>
    <row r="3511" spans="4:4">
      <c r="D3511" s="141"/>
    </row>
    <row r="3512" spans="4:4">
      <c r="D3512" s="141"/>
    </row>
    <row r="3513" spans="4:4">
      <c r="D3513" s="141"/>
    </row>
    <row r="3514" spans="4:4">
      <c r="D3514" s="141"/>
    </row>
    <row r="3515" spans="4:4">
      <c r="D3515" s="141"/>
    </row>
    <row r="3516" spans="4:4">
      <c r="D3516" s="141"/>
    </row>
    <row r="3517" spans="4:4">
      <c r="D3517" s="141"/>
    </row>
    <row r="3518" spans="4:4">
      <c r="D3518" s="141"/>
    </row>
    <row r="3519" spans="4:4">
      <c r="D3519" s="141"/>
    </row>
    <row r="3520" spans="4:4">
      <c r="D3520" s="141"/>
    </row>
    <row r="3521" spans="4:4">
      <c r="D3521" s="141"/>
    </row>
    <row r="3522" spans="4:4">
      <c r="D3522" s="141"/>
    </row>
    <row r="3523" spans="4:4">
      <c r="D3523" s="141"/>
    </row>
    <row r="3524" spans="4:4">
      <c r="D3524" s="141"/>
    </row>
    <row r="3525" spans="4:4">
      <c r="D3525" s="141"/>
    </row>
    <row r="3526" spans="4:4">
      <c r="D3526" s="141"/>
    </row>
    <row r="3527" spans="4:4">
      <c r="D3527" s="141"/>
    </row>
    <row r="3528" spans="4:4">
      <c r="D3528" s="141"/>
    </row>
    <row r="3529" spans="4:4">
      <c r="D3529" s="141"/>
    </row>
    <row r="3530" spans="4:4">
      <c r="D3530" s="141"/>
    </row>
    <row r="3531" spans="4:4">
      <c r="D3531" s="141"/>
    </row>
    <row r="3532" spans="4:4">
      <c r="D3532" s="141"/>
    </row>
    <row r="3533" spans="4:4">
      <c r="D3533" s="141"/>
    </row>
    <row r="3534" spans="4:4">
      <c r="D3534" s="141"/>
    </row>
    <row r="3535" spans="4:4">
      <c r="D3535" s="141"/>
    </row>
    <row r="3536" spans="4:4">
      <c r="D3536" s="141"/>
    </row>
    <row r="3537" spans="4:4">
      <c r="D3537" s="141"/>
    </row>
    <row r="3538" spans="4:4">
      <c r="D3538" s="141"/>
    </row>
    <row r="3539" spans="4:4">
      <c r="D3539" s="141"/>
    </row>
    <row r="3540" spans="4:4">
      <c r="D3540" s="141"/>
    </row>
    <row r="3541" spans="4:4">
      <c r="D3541" s="141"/>
    </row>
    <row r="3542" spans="4:4">
      <c r="D3542" s="141"/>
    </row>
    <row r="3543" spans="4:4">
      <c r="D3543" s="141"/>
    </row>
    <row r="3544" spans="4:4">
      <c r="D3544" s="141"/>
    </row>
    <row r="3545" spans="4:4">
      <c r="D3545" s="141"/>
    </row>
    <row r="3546" spans="4:4">
      <c r="D3546" s="141"/>
    </row>
    <row r="3547" spans="4:4">
      <c r="D3547" s="141"/>
    </row>
    <row r="3548" spans="4:4">
      <c r="D3548" s="141"/>
    </row>
    <row r="3549" spans="4:4">
      <c r="D3549" s="141"/>
    </row>
    <row r="3550" spans="4:4">
      <c r="D3550" s="141"/>
    </row>
    <row r="3551" spans="4:4">
      <c r="D3551" s="141"/>
    </row>
    <row r="3552" spans="4:4">
      <c r="D3552" s="141"/>
    </row>
    <row r="3553" spans="4:4">
      <c r="D3553" s="141"/>
    </row>
    <row r="3554" spans="4:4">
      <c r="D3554" s="141"/>
    </row>
    <row r="3555" spans="4:4">
      <c r="D3555" s="141"/>
    </row>
    <row r="3556" spans="4:4">
      <c r="D3556" s="141"/>
    </row>
    <row r="3557" spans="4:4">
      <c r="D3557" s="141"/>
    </row>
    <row r="3558" spans="4:4">
      <c r="D3558" s="141"/>
    </row>
    <row r="3559" spans="4:4">
      <c r="D3559" s="141"/>
    </row>
    <row r="3560" spans="4:4">
      <c r="D3560" s="141"/>
    </row>
    <row r="3561" spans="4:4">
      <c r="D3561" s="141"/>
    </row>
    <row r="3562" spans="4:4">
      <c r="D3562" s="141"/>
    </row>
    <row r="3563" spans="4:4">
      <c r="D3563" s="141"/>
    </row>
    <row r="3564" spans="4:4">
      <c r="D3564" s="141"/>
    </row>
    <row r="3565" spans="4:4">
      <c r="D3565" s="141"/>
    </row>
    <row r="3566" spans="4:4">
      <c r="D3566" s="141"/>
    </row>
    <row r="3567" spans="4:4">
      <c r="D3567" s="141"/>
    </row>
    <row r="3568" spans="4:4">
      <c r="D3568" s="141"/>
    </row>
    <row r="3569" spans="4:4">
      <c r="D3569" s="141"/>
    </row>
    <row r="3570" spans="4:4">
      <c r="D3570" s="141"/>
    </row>
    <row r="3571" spans="4:4">
      <c r="D3571" s="141"/>
    </row>
    <row r="3572" spans="4:4">
      <c r="D3572" s="141"/>
    </row>
    <row r="3573" spans="4:4">
      <c r="D3573" s="141"/>
    </row>
    <row r="3574" spans="4:4">
      <c r="D3574" s="141"/>
    </row>
    <row r="3575" spans="4:4">
      <c r="D3575" s="141"/>
    </row>
    <row r="3576" spans="4:4">
      <c r="D3576" s="141"/>
    </row>
    <row r="3577" spans="4:4">
      <c r="D3577" s="141"/>
    </row>
    <row r="3578" spans="4:4">
      <c r="D3578" s="141"/>
    </row>
    <row r="3579" spans="4:4">
      <c r="D3579" s="141"/>
    </row>
    <row r="3580" spans="4:4">
      <c r="D3580" s="141"/>
    </row>
    <row r="3581" spans="4:4">
      <c r="D3581" s="141"/>
    </row>
    <row r="3582" spans="4:4">
      <c r="D3582" s="141"/>
    </row>
    <row r="3583" spans="4:4">
      <c r="D3583" s="141"/>
    </row>
    <row r="3584" spans="4:4">
      <c r="D3584" s="141"/>
    </row>
    <row r="3585" spans="4:4">
      <c r="D3585" s="141"/>
    </row>
    <row r="3586" spans="4:4">
      <c r="D3586" s="141"/>
    </row>
    <row r="3587" spans="4:4">
      <c r="D3587" s="141"/>
    </row>
    <row r="3588" spans="4:4">
      <c r="D3588" s="141"/>
    </row>
    <row r="3589" spans="4:4">
      <c r="D3589" s="141"/>
    </row>
    <row r="3590" spans="4:4">
      <c r="D3590" s="141"/>
    </row>
    <row r="3591" spans="4:4">
      <c r="D3591" s="141"/>
    </row>
    <row r="3592" spans="4:4">
      <c r="D3592" s="141"/>
    </row>
    <row r="3593" spans="4:4">
      <c r="D3593" s="141"/>
    </row>
    <row r="3594" spans="4:4">
      <c r="D3594" s="141"/>
    </row>
    <row r="3595" spans="4:4">
      <c r="D3595" s="141"/>
    </row>
    <row r="3596" spans="4:4">
      <c r="D3596" s="141"/>
    </row>
    <row r="3597" spans="4:4">
      <c r="D3597" s="141"/>
    </row>
    <row r="3598" spans="4:4">
      <c r="D3598" s="141"/>
    </row>
    <row r="3599" spans="4:4">
      <c r="D3599" s="141"/>
    </row>
    <row r="3600" spans="4:4">
      <c r="D3600" s="141"/>
    </row>
    <row r="3601" spans="4:4">
      <c r="D3601" s="141"/>
    </row>
    <row r="3602" spans="4:4">
      <c r="D3602" s="141"/>
    </row>
    <row r="3603" spans="4:4">
      <c r="D3603" s="141"/>
    </row>
    <row r="3604" spans="4:4">
      <c r="D3604" s="141"/>
    </row>
    <row r="3605" spans="4:4">
      <c r="D3605" s="141"/>
    </row>
    <row r="3606" spans="4:4">
      <c r="D3606" s="141"/>
    </row>
    <row r="3607" spans="4:4">
      <c r="D3607" s="141"/>
    </row>
    <row r="3608" spans="4:4">
      <c r="D3608" s="141"/>
    </row>
    <row r="3609" spans="4:4">
      <c r="D3609" s="141"/>
    </row>
    <row r="3610" spans="4:4">
      <c r="D3610" s="141"/>
    </row>
    <row r="3611" spans="4:4">
      <c r="D3611" s="141"/>
    </row>
    <row r="3612" spans="4:4">
      <c r="D3612" s="141"/>
    </row>
    <row r="3613" spans="4:4">
      <c r="D3613" s="141"/>
    </row>
    <row r="3614" spans="4:4">
      <c r="D3614" s="141"/>
    </row>
    <row r="3615" spans="4:4">
      <c r="D3615" s="141"/>
    </row>
    <row r="3616" spans="4:4">
      <c r="D3616" s="141"/>
    </row>
    <row r="3617" spans="4:4">
      <c r="D3617" s="141"/>
    </row>
    <row r="3618" spans="4:4">
      <c r="D3618" s="141"/>
    </row>
    <row r="3619" spans="4:4">
      <c r="D3619" s="141"/>
    </row>
    <row r="3620" spans="4:4">
      <c r="D3620" s="141"/>
    </row>
    <row r="3621" spans="4:4">
      <c r="D3621" s="141"/>
    </row>
    <row r="3622" spans="4:4">
      <c r="D3622" s="141"/>
    </row>
    <row r="3623" spans="4:4">
      <c r="D3623" s="141"/>
    </row>
    <row r="3624" spans="4:4">
      <c r="D3624" s="141"/>
    </row>
    <row r="3625" spans="4:4">
      <c r="D3625" s="141"/>
    </row>
    <row r="3626" spans="4:4">
      <c r="D3626" s="141"/>
    </row>
    <row r="3627" spans="4:4">
      <c r="D3627" s="141"/>
    </row>
    <row r="3628" spans="4:4">
      <c r="D3628" s="141"/>
    </row>
    <row r="3629" spans="4:4">
      <c r="D3629" s="141"/>
    </row>
    <row r="3630" spans="4:4">
      <c r="D3630" s="141"/>
    </row>
    <row r="3631" spans="4:4">
      <c r="D3631" s="141"/>
    </row>
    <row r="3632" spans="4:4">
      <c r="D3632" s="141"/>
    </row>
    <row r="3633" spans="4:4">
      <c r="D3633" s="141"/>
    </row>
    <row r="3634" spans="4:4">
      <c r="D3634" s="141"/>
    </row>
    <row r="3635" spans="4:4">
      <c r="D3635" s="141"/>
    </row>
    <row r="3636" spans="4:4">
      <c r="D3636" s="141"/>
    </row>
    <row r="3637" spans="4:4">
      <c r="D3637" s="141"/>
    </row>
    <row r="3638" spans="4:4">
      <c r="D3638" s="141"/>
    </row>
    <row r="3639" spans="4:4">
      <c r="D3639" s="141"/>
    </row>
    <row r="3640" spans="4:4">
      <c r="D3640" s="141"/>
    </row>
    <row r="3641" spans="4:4">
      <c r="D3641" s="141"/>
    </row>
    <row r="3642" spans="4:4">
      <c r="D3642" s="141"/>
    </row>
    <row r="3643" spans="4:4">
      <c r="D3643" s="141"/>
    </row>
    <row r="3644" spans="4:4">
      <c r="D3644" s="141"/>
    </row>
    <row r="3645" spans="4:4">
      <c r="D3645" s="141"/>
    </row>
    <row r="3646" spans="4:4">
      <c r="D3646" s="141"/>
    </row>
    <row r="3647" spans="4:4">
      <c r="D3647" s="141"/>
    </row>
    <row r="3648" spans="4:4">
      <c r="D3648" s="141"/>
    </row>
    <row r="3649" spans="4:4">
      <c r="D3649" s="141"/>
    </row>
    <row r="3650" spans="4:4">
      <c r="D3650" s="141"/>
    </row>
    <row r="3651" spans="4:4">
      <c r="D3651" s="141"/>
    </row>
    <row r="3652" spans="4:4">
      <c r="D3652" s="141"/>
    </row>
    <row r="3653" spans="4:4">
      <c r="D3653" s="141"/>
    </row>
    <row r="3654" spans="4:4">
      <c r="D3654" s="141"/>
    </row>
    <row r="3655" spans="4:4">
      <c r="D3655" s="141"/>
    </row>
    <row r="3656" spans="4:4">
      <c r="D3656" s="141"/>
    </row>
    <row r="3657" spans="4:4">
      <c r="D3657" s="141"/>
    </row>
    <row r="3658" spans="4:4">
      <c r="D3658" s="141"/>
    </row>
    <row r="3659" spans="4:4">
      <c r="D3659" s="141"/>
    </row>
    <row r="3660" spans="4:4">
      <c r="D3660" s="141"/>
    </row>
    <row r="3661" spans="4:4">
      <c r="D3661" s="141"/>
    </row>
    <row r="3662" spans="4:4">
      <c r="D3662" s="141"/>
    </row>
    <row r="3663" spans="4:4">
      <c r="D3663" s="141"/>
    </row>
    <row r="3664" spans="4:4">
      <c r="D3664" s="141"/>
    </row>
    <row r="3665" spans="4:4">
      <c r="D3665" s="141"/>
    </row>
    <row r="3666" spans="4:4">
      <c r="D3666" s="141"/>
    </row>
    <row r="3667" spans="4:4">
      <c r="D3667" s="141"/>
    </row>
    <row r="3668" spans="4:4">
      <c r="D3668" s="141"/>
    </row>
    <row r="3669" spans="4:4">
      <c r="D3669" s="141"/>
    </row>
    <row r="3670" spans="4:4">
      <c r="D3670" s="141"/>
    </row>
    <row r="3671" spans="4:4">
      <c r="D3671" s="141"/>
    </row>
    <row r="3672" spans="4:4">
      <c r="D3672" s="141"/>
    </row>
    <row r="3673" spans="4:4">
      <c r="D3673" s="141"/>
    </row>
    <row r="3674" spans="4:4">
      <c r="D3674" s="141"/>
    </row>
    <row r="3675" spans="4:4">
      <c r="D3675" s="141"/>
    </row>
    <row r="3676" spans="4:4">
      <c r="D3676" s="141"/>
    </row>
    <row r="3677" spans="4:4">
      <c r="D3677" s="141"/>
    </row>
    <row r="3678" spans="4:4">
      <c r="D3678" s="141"/>
    </row>
    <row r="3679" spans="4:4">
      <c r="D3679" s="141"/>
    </row>
    <row r="3680" spans="4:4">
      <c r="D3680" s="141"/>
    </row>
    <row r="3681" spans="4:4">
      <c r="D3681" s="141"/>
    </row>
    <row r="3682" spans="4:4">
      <c r="D3682" s="141"/>
    </row>
    <row r="3683" spans="4:4">
      <c r="D3683" s="141"/>
    </row>
    <row r="3684" spans="4:4">
      <c r="D3684" s="141"/>
    </row>
    <row r="3685" spans="4:4">
      <c r="D3685" s="141"/>
    </row>
    <row r="3686" spans="4:4">
      <c r="D3686" s="141"/>
    </row>
    <row r="3687" spans="4:4">
      <c r="D3687" s="141"/>
    </row>
    <row r="3688" spans="4:4">
      <c r="D3688" s="141"/>
    </row>
    <row r="3689" spans="4:4">
      <c r="D3689" s="141"/>
    </row>
    <row r="3690" spans="4:4">
      <c r="D3690" s="141"/>
    </row>
    <row r="3691" spans="4:4">
      <c r="D3691" s="141"/>
    </row>
    <row r="3692" spans="4:4">
      <c r="D3692" s="141"/>
    </row>
    <row r="3693" spans="4:4">
      <c r="D3693" s="141"/>
    </row>
    <row r="3694" spans="4:4">
      <c r="D3694" s="141"/>
    </row>
    <row r="3695" spans="4:4">
      <c r="D3695" s="141"/>
    </row>
    <row r="3696" spans="4:4">
      <c r="D3696" s="141"/>
    </row>
    <row r="3697" spans="4:4">
      <c r="D3697" s="141"/>
    </row>
    <row r="3698" spans="4:4">
      <c r="D3698" s="141"/>
    </row>
    <row r="3699" spans="4:4">
      <c r="D3699" s="141"/>
    </row>
    <row r="3700" spans="4:4">
      <c r="D3700" s="141"/>
    </row>
    <row r="3701" spans="4:4">
      <c r="D3701" s="141"/>
    </row>
    <row r="3702" spans="4:4">
      <c r="D3702" s="141"/>
    </row>
    <row r="3703" spans="4:4">
      <c r="D3703" s="141"/>
    </row>
    <row r="3704" spans="4:4">
      <c r="D3704" s="141"/>
    </row>
    <row r="3705" spans="4:4">
      <c r="D3705" s="141"/>
    </row>
    <row r="3706" spans="4:4">
      <c r="D3706" s="141"/>
    </row>
    <row r="3707" spans="4:4">
      <c r="D3707" s="141"/>
    </row>
    <row r="3708" spans="4:4">
      <c r="D3708" s="141"/>
    </row>
    <row r="3709" spans="4:4">
      <c r="D3709" s="141"/>
    </row>
    <row r="3710" spans="4:4">
      <c r="D3710" s="141"/>
    </row>
    <row r="3711" spans="4:4">
      <c r="D3711" s="141"/>
    </row>
    <row r="3712" spans="4:4">
      <c r="D3712" s="141"/>
    </row>
    <row r="3713" spans="4:4">
      <c r="D3713" s="141"/>
    </row>
    <row r="3714" spans="4:4">
      <c r="D3714" s="141"/>
    </row>
    <row r="3715" spans="4:4">
      <c r="D3715" s="141"/>
    </row>
    <row r="3716" spans="4:4">
      <c r="D3716" s="141"/>
    </row>
    <row r="3717" spans="4:4">
      <c r="D3717" s="141"/>
    </row>
    <row r="3718" spans="4:4">
      <c r="D3718" s="141"/>
    </row>
    <row r="3719" spans="4:4">
      <c r="D3719" s="141"/>
    </row>
    <row r="3720" spans="4:4">
      <c r="D3720" s="141"/>
    </row>
    <row r="3721" spans="4:4">
      <c r="D3721" s="141"/>
    </row>
    <row r="3722" spans="4:4">
      <c r="D3722" s="141"/>
    </row>
    <row r="3723" spans="4:4">
      <c r="D3723" s="141"/>
    </row>
    <row r="3724" spans="4:4">
      <c r="D3724" s="141"/>
    </row>
    <row r="3725" spans="4:4">
      <c r="D3725" s="141"/>
    </row>
    <row r="3726" spans="4:4">
      <c r="D3726" s="141"/>
    </row>
    <row r="3727" spans="4:4">
      <c r="D3727" s="141"/>
    </row>
    <row r="3728" spans="4:4">
      <c r="D3728" s="141"/>
    </row>
    <row r="3729" spans="4:4">
      <c r="D3729" s="141"/>
    </row>
    <row r="3730" spans="4:4">
      <c r="D3730" s="141"/>
    </row>
    <row r="3731" spans="4:4">
      <c r="D3731" s="141"/>
    </row>
    <row r="3732" spans="4:4">
      <c r="D3732" s="141"/>
    </row>
    <row r="3733" spans="4:4">
      <c r="D3733" s="141"/>
    </row>
    <row r="3734" spans="4:4">
      <c r="D3734" s="141"/>
    </row>
    <row r="3735" spans="4:4">
      <c r="D3735" s="141"/>
    </row>
    <row r="3736" spans="4:4">
      <c r="D3736" s="141"/>
    </row>
    <row r="3737" spans="4:4">
      <c r="D3737" s="141"/>
    </row>
    <row r="3738" spans="4:4">
      <c r="D3738" s="141"/>
    </row>
    <row r="3739" spans="4:4">
      <c r="D3739" s="141"/>
    </row>
    <row r="3740" spans="4:4">
      <c r="D3740" s="141"/>
    </row>
    <row r="3741" spans="4:4">
      <c r="D3741" s="141"/>
    </row>
    <row r="3742" spans="4:4">
      <c r="D3742" s="141"/>
    </row>
    <row r="3743" spans="4:4">
      <c r="D3743" s="141"/>
    </row>
    <row r="3744" spans="4:4">
      <c r="D3744" s="141"/>
    </row>
    <row r="3745" spans="4:4">
      <c r="D3745" s="141"/>
    </row>
    <row r="3746" spans="4:4">
      <c r="D3746" s="141"/>
    </row>
    <row r="3747" spans="4:4">
      <c r="D3747" s="141"/>
    </row>
    <row r="3748" spans="4:4">
      <c r="D3748" s="141"/>
    </row>
    <row r="3749" spans="4:4">
      <c r="D3749" s="141"/>
    </row>
    <row r="3750" spans="4:4">
      <c r="D3750" s="141"/>
    </row>
    <row r="3751" spans="4:4">
      <c r="D3751" s="141"/>
    </row>
    <row r="3752" spans="4:4">
      <c r="D3752" s="141"/>
    </row>
    <row r="3753" spans="4:4">
      <c r="D3753" s="141"/>
    </row>
    <row r="3754" spans="4:4">
      <c r="D3754" s="141"/>
    </row>
    <row r="3755" spans="4:4">
      <c r="D3755" s="141"/>
    </row>
    <row r="3756" spans="4:4">
      <c r="D3756" s="141"/>
    </row>
    <row r="3757" spans="4:4">
      <c r="D3757" s="141"/>
    </row>
    <row r="3758" spans="4:4">
      <c r="D3758" s="141"/>
    </row>
    <row r="3759" spans="4:4">
      <c r="D3759" s="141"/>
    </row>
    <row r="3760" spans="4:4">
      <c r="D3760" s="141"/>
    </row>
    <row r="3761" spans="4:4">
      <c r="D3761" s="141"/>
    </row>
    <row r="3762" spans="4:4">
      <c r="D3762" s="141"/>
    </row>
    <row r="3763" spans="4:4">
      <c r="D3763" s="141"/>
    </row>
    <row r="3764" spans="4:4">
      <c r="D3764" s="141"/>
    </row>
    <row r="3765" spans="4:4">
      <c r="D3765" s="141"/>
    </row>
    <row r="3766" spans="4:4">
      <c r="D3766" s="141"/>
    </row>
    <row r="3767" spans="4:4">
      <c r="D3767" s="141"/>
    </row>
    <row r="3768" spans="4:4">
      <c r="D3768" s="141"/>
    </row>
    <row r="3769" spans="4:4">
      <c r="D3769" s="141"/>
    </row>
    <row r="3770" spans="4:4">
      <c r="D3770" s="141"/>
    </row>
    <row r="3771" spans="4:4">
      <c r="D3771" s="141"/>
    </row>
    <row r="3772" spans="4:4">
      <c r="D3772" s="141"/>
    </row>
    <row r="3773" spans="4:4">
      <c r="D3773" s="141"/>
    </row>
    <row r="3774" spans="4:4">
      <c r="D3774" s="141"/>
    </row>
    <row r="3775" spans="4:4">
      <c r="D3775" s="141"/>
    </row>
    <row r="3776" spans="4:4">
      <c r="D3776" s="141"/>
    </row>
    <row r="3777" spans="4:4">
      <c r="D3777" s="141"/>
    </row>
    <row r="3778" spans="4:4">
      <c r="D3778" s="141"/>
    </row>
    <row r="3779" spans="4:4">
      <c r="D3779" s="141"/>
    </row>
    <row r="3780" spans="4:4">
      <c r="D3780" s="141"/>
    </row>
    <row r="3781" spans="4:4">
      <c r="D3781" s="141"/>
    </row>
    <row r="3782" spans="4:4">
      <c r="D3782" s="141"/>
    </row>
    <row r="3783" spans="4:4">
      <c r="D3783" s="141"/>
    </row>
    <row r="3784" spans="4:4">
      <c r="D3784" s="141"/>
    </row>
    <row r="3785" spans="4:4">
      <c r="D3785" s="141"/>
    </row>
    <row r="3786" spans="4:4">
      <c r="D3786" s="141"/>
    </row>
    <row r="3787" spans="4:4">
      <c r="D3787" s="141"/>
    </row>
    <row r="3788" spans="4:4">
      <c r="D3788" s="141"/>
    </row>
    <row r="3789" spans="4:4">
      <c r="D3789" s="141"/>
    </row>
    <row r="3790" spans="4:4">
      <c r="D3790" s="141"/>
    </row>
    <row r="3791" spans="4:4">
      <c r="D3791" s="141"/>
    </row>
    <row r="3792" spans="4:4">
      <c r="D3792" s="141"/>
    </row>
    <row r="3793" spans="4:4">
      <c r="D3793" s="141"/>
    </row>
    <row r="3794" spans="4:4">
      <c r="D3794" s="141"/>
    </row>
    <row r="3795" spans="4:4">
      <c r="D3795" s="141"/>
    </row>
    <row r="3796" spans="4:4">
      <c r="D3796" s="141"/>
    </row>
    <row r="3797" spans="4:4">
      <c r="D3797" s="141"/>
    </row>
    <row r="3798" spans="4:4">
      <c r="D3798" s="141"/>
    </row>
    <row r="3799" spans="4:4">
      <c r="D3799" s="141"/>
    </row>
    <row r="3800" spans="4:4">
      <c r="D3800" s="141"/>
    </row>
    <row r="3801" spans="4:4">
      <c r="D3801" s="141"/>
    </row>
    <row r="3802" spans="4:4">
      <c r="D3802" s="141"/>
    </row>
    <row r="3803" spans="4:4">
      <c r="D3803" s="141"/>
    </row>
    <row r="3804" spans="4:4">
      <c r="D3804" s="141"/>
    </row>
    <row r="3805" spans="4:4">
      <c r="D3805" s="141"/>
    </row>
    <row r="3806" spans="4:4">
      <c r="D3806" s="141"/>
    </row>
    <row r="3807" spans="4:4">
      <c r="D3807" s="141"/>
    </row>
    <row r="3808" spans="4:4">
      <c r="D3808" s="141"/>
    </row>
    <row r="3809" spans="4:4">
      <c r="D3809" s="141"/>
    </row>
    <row r="3810" spans="4:4">
      <c r="D3810" s="141"/>
    </row>
    <row r="3811" spans="4:4">
      <c r="D3811" s="141"/>
    </row>
    <row r="3812" spans="4:4">
      <c r="D3812" s="141"/>
    </row>
    <row r="3813" spans="4:4">
      <c r="D3813" s="141"/>
    </row>
    <row r="3814" spans="4:4">
      <c r="D3814" s="141"/>
    </row>
    <row r="3815" spans="4:4">
      <c r="D3815" s="141"/>
    </row>
    <row r="3816" spans="4:4">
      <c r="D3816" s="141"/>
    </row>
    <row r="3817" spans="4:4">
      <c r="D3817" s="141"/>
    </row>
    <row r="3818" spans="4:4">
      <c r="D3818" s="141"/>
    </row>
    <row r="3819" spans="4:4">
      <c r="D3819" s="141"/>
    </row>
    <row r="3820" spans="4:4">
      <c r="D3820" s="141"/>
    </row>
    <row r="3821" spans="4:4">
      <c r="D3821" s="141"/>
    </row>
    <row r="3822" spans="4:4">
      <c r="D3822" s="141"/>
    </row>
    <row r="3823" spans="4:4">
      <c r="D3823" s="141"/>
    </row>
    <row r="3824" spans="4:4">
      <c r="D3824" s="141"/>
    </row>
    <row r="3825" spans="4:4">
      <c r="D3825" s="141"/>
    </row>
    <row r="3826" spans="4:4">
      <c r="D3826" s="141"/>
    </row>
    <row r="3827" spans="4:4">
      <c r="D3827" s="141"/>
    </row>
    <row r="3828" spans="4:4">
      <c r="D3828" s="141"/>
    </row>
    <row r="3829" spans="4:4">
      <c r="D3829" s="141"/>
    </row>
    <row r="3830" spans="4:4">
      <c r="D3830" s="141"/>
    </row>
    <row r="3831" spans="4:4">
      <c r="D3831" s="141"/>
    </row>
    <row r="3832" spans="4:4">
      <c r="D3832" s="141"/>
    </row>
    <row r="3833" spans="4:4">
      <c r="D3833" s="141"/>
    </row>
    <row r="3834" spans="4:4">
      <c r="D3834" s="141"/>
    </row>
    <row r="3835" spans="4:4">
      <c r="D3835" s="141"/>
    </row>
    <row r="3836" spans="4:4">
      <c r="D3836" s="141"/>
    </row>
    <row r="3837" spans="4:4">
      <c r="D3837" s="141"/>
    </row>
    <row r="3838" spans="4:4">
      <c r="D3838" s="141"/>
    </row>
    <row r="3839" spans="4:4">
      <c r="D3839" s="141"/>
    </row>
    <row r="3840" spans="4:4">
      <c r="D3840" s="141"/>
    </row>
    <row r="3841" spans="4:4">
      <c r="D3841" s="141"/>
    </row>
    <row r="3842" spans="4:4">
      <c r="D3842" s="141"/>
    </row>
    <row r="3843" spans="4:4">
      <c r="D3843" s="141"/>
    </row>
    <row r="3844" spans="4:4">
      <c r="D3844" s="141"/>
    </row>
    <row r="3845" spans="4:4">
      <c r="D3845" s="141"/>
    </row>
    <row r="3846" spans="4:4">
      <c r="D3846" s="141"/>
    </row>
    <row r="3847" spans="4:4">
      <c r="D3847" s="141"/>
    </row>
    <row r="3848" spans="4:4">
      <c r="D3848" s="141"/>
    </row>
    <row r="3849" spans="4:4">
      <c r="D3849" s="141"/>
    </row>
    <row r="3850" spans="4:4">
      <c r="D3850" s="141"/>
    </row>
    <row r="3851" spans="4:4">
      <c r="D3851" s="141"/>
    </row>
    <row r="3852" spans="4:4">
      <c r="D3852" s="141"/>
    </row>
    <row r="3853" spans="4:4">
      <c r="D3853" s="141"/>
    </row>
    <row r="3854" spans="4:4">
      <c r="D3854" s="141"/>
    </row>
    <row r="3855" spans="4:4">
      <c r="D3855" s="141"/>
    </row>
    <row r="3856" spans="4:4">
      <c r="D3856" s="141"/>
    </row>
    <row r="3857" spans="4:4">
      <c r="D3857" s="141"/>
    </row>
    <row r="3858" spans="4:4">
      <c r="D3858" s="141"/>
    </row>
    <row r="3859" spans="4:4">
      <c r="D3859" s="141"/>
    </row>
    <row r="3860" spans="4:4">
      <c r="D3860" s="141"/>
    </row>
    <row r="3861" spans="4:4">
      <c r="D3861" s="141"/>
    </row>
    <row r="3862" spans="4:4">
      <c r="D3862" s="141"/>
    </row>
    <row r="3863" spans="4:4">
      <c r="D3863" s="141"/>
    </row>
    <row r="3864" spans="4:4">
      <c r="D3864" s="141"/>
    </row>
    <row r="3865" spans="4:4">
      <c r="D3865" s="141"/>
    </row>
    <row r="3866" spans="4:4">
      <c r="D3866" s="141"/>
    </row>
    <row r="3867" spans="4:4">
      <c r="D3867" s="141"/>
    </row>
    <row r="3868" spans="4:4">
      <c r="D3868" s="141"/>
    </row>
    <row r="3869" spans="4:4">
      <c r="D3869" s="141"/>
    </row>
    <row r="3870" spans="4:4">
      <c r="D3870" s="141"/>
    </row>
    <row r="3871" spans="4:4">
      <c r="D3871" s="141"/>
    </row>
    <row r="3872" spans="4:4">
      <c r="D3872" s="141"/>
    </row>
    <row r="3873" spans="4:4">
      <c r="D3873" s="141"/>
    </row>
    <row r="3874" spans="4:4">
      <c r="D3874" s="141"/>
    </row>
    <row r="3875" spans="4:4">
      <c r="D3875" s="141"/>
    </row>
    <row r="3876" spans="4:4">
      <c r="D3876" s="141"/>
    </row>
    <row r="3877" spans="4:4">
      <c r="D3877" s="141"/>
    </row>
    <row r="3878" spans="4:4">
      <c r="D3878" s="141"/>
    </row>
    <row r="3879" spans="4:4">
      <c r="D3879" s="141"/>
    </row>
    <row r="3880" spans="4:4">
      <c r="D3880" s="141"/>
    </row>
    <row r="3881" spans="4:4">
      <c r="D3881" s="141"/>
    </row>
    <row r="3882" spans="4:4">
      <c r="D3882" s="141"/>
    </row>
    <row r="3883" spans="4:4">
      <c r="D3883" s="141"/>
    </row>
    <row r="3884" spans="4:4">
      <c r="D3884" s="141"/>
    </row>
    <row r="3885" spans="4:4">
      <c r="D3885" s="141"/>
    </row>
    <row r="3886" spans="4:4">
      <c r="D3886" s="141"/>
    </row>
    <row r="3887" spans="4:4">
      <c r="D3887" s="141"/>
    </row>
    <row r="3888" spans="4:4">
      <c r="D3888" s="141"/>
    </row>
    <row r="3889" spans="4:4">
      <c r="D3889" s="141"/>
    </row>
    <row r="3890" spans="4:4">
      <c r="D3890" s="141"/>
    </row>
    <row r="3891" spans="4:4">
      <c r="D3891" s="141"/>
    </row>
    <row r="3892" spans="4:4">
      <c r="D3892" s="141"/>
    </row>
    <row r="3893" spans="4:4">
      <c r="D3893" s="141"/>
    </row>
    <row r="3894" spans="4:4">
      <c r="D3894" s="141"/>
    </row>
    <row r="3895" spans="4:4">
      <c r="D3895" s="141"/>
    </row>
    <row r="3896" spans="4:4">
      <c r="D3896" s="141"/>
    </row>
    <row r="3897" spans="4:4">
      <c r="D3897" s="141"/>
    </row>
    <row r="3898" spans="4:4">
      <c r="D3898" s="141"/>
    </row>
    <row r="3899" spans="4:4">
      <c r="D3899" s="141"/>
    </row>
    <row r="3900" spans="4:4">
      <c r="D3900" s="141"/>
    </row>
    <row r="3901" spans="4:4">
      <c r="D3901" s="141"/>
    </row>
    <row r="3902" spans="4:4">
      <c r="D3902" s="141"/>
    </row>
    <row r="3903" spans="4:4">
      <c r="D3903" s="141"/>
    </row>
    <row r="3904" spans="4:4">
      <c r="D3904" s="141"/>
    </row>
    <row r="3905" spans="4:4">
      <c r="D3905" s="141"/>
    </row>
    <row r="3906" spans="4:4">
      <c r="D3906" s="141"/>
    </row>
    <row r="3907" spans="4:4">
      <c r="D3907" s="141"/>
    </row>
    <row r="3908" spans="4:4">
      <c r="D3908" s="141"/>
    </row>
    <row r="3909" spans="4:4">
      <c r="D3909" s="141"/>
    </row>
    <row r="3910" spans="4:4">
      <c r="D3910" s="141"/>
    </row>
    <row r="3911" spans="4:4">
      <c r="D3911" s="141"/>
    </row>
    <row r="3912" spans="4:4">
      <c r="D3912" s="141"/>
    </row>
    <row r="3913" spans="4:4">
      <c r="D3913" s="141"/>
    </row>
    <row r="3914" spans="4:4">
      <c r="D3914" s="141"/>
    </row>
    <row r="3915" spans="4:4">
      <c r="D3915" s="141"/>
    </row>
    <row r="3916" spans="4:4">
      <c r="D3916" s="141"/>
    </row>
    <row r="3917" spans="4:4">
      <c r="D3917" s="141"/>
    </row>
    <row r="3918" spans="4:4">
      <c r="D3918" s="141"/>
    </row>
    <row r="3919" spans="4:4">
      <c r="D3919" s="141"/>
    </row>
    <row r="3920" spans="4:4">
      <c r="D3920" s="141"/>
    </row>
    <row r="3921" spans="4:4">
      <c r="D3921" s="141"/>
    </row>
    <row r="3922" spans="4:4">
      <c r="D3922" s="141"/>
    </row>
    <row r="3923" spans="4:4">
      <c r="D3923" s="141"/>
    </row>
    <row r="3924" spans="4:4">
      <c r="D3924" s="141"/>
    </row>
    <row r="3925" spans="4:4">
      <c r="D3925" s="141"/>
    </row>
    <row r="3926" spans="4:4">
      <c r="D3926" s="141"/>
    </row>
    <row r="3927" spans="4:4">
      <c r="D3927" s="141"/>
    </row>
    <row r="3928" spans="4:4">
      <c r="D3928" s="141"/>
    </row>
    <row r="3929" spans="4:4">
      <c r="D3929" s="141"/>
    </row>
    <row r="3930" spans="4:4">
      <c r="D3930" s="141"/>
    </row>
    <row r="3931" spans="4:4">
      <c r="D3931" s="141"/>
    </row>
    <row r="3932" spans="4:4">
      <c r="D3932" s="141"/>
    </row>
    <row r="3933" spans="4:4">
      <c r="D3933" s="141"/>
    </row>
    <row r="3934" spans="4:4">
      <c r="D3934" s="141"/>
    </row>
    <row r="3935" spans="4:4">
      <c r="D3935" s="141"/>
    </row>
    <row r="3936" spans="4:4">
      <c r="D3936" s="141"/>
    </row>
    <row r="3937" spans="4:4">
      <c r="D3937" s="141"/>
    </row>
    <row r="3938" spans="4:4">
      <c r="D3938" s="141"/>
    </row>
    <row r="3939" spans="4:4">
      <c r="D3939" s="141"/>
    </row>
    <row r="3940" spans="4:4">
      <c r="D3940" s="141"/>
    </row>
    <row r="3941" spans="4:4">
      <c r="D3941" s="141"/>
    </row>
    <row r="3942" spans="4:4">
      <c r="D3942" s="141"/>
    </row>
    <row r="3943" spans="4:4">
      <c r="D3943" s="141"/>
    </row>
    <row r="3944" spans="4:4">
      <c r="D3944" s="141"/>
    </row>
    <row r="3945" spans="4:4">
      <c r="D3945" s="141"/>
    </row>
    <row r="3946" spans="4:4">
      <c r="D3946" s="141"/>
    </row>
    <row r="3947" spans="4:4">
      <c r="D3947" s="141"/>
    </row>
    <row r="3948" spans="4:4">
      <c r="D3948" s="141"/>
    </row>
    <row r="3949" spans="4:4">
      <c r="D3949" s="141"/>
    </row>
    <row r="3950" spans="4:4">
      <c r="D3950" s="141"/>
    </row>
    <row r="3951" spans="4:4">
      <c r="D3951" s="141"/>
    </row>
    <row r="3952" spans="4:4">
      <c r="D3952" s="141"/>
    </row>
    <row r="3953" spans="4:4">
      <c r="D3953" s="141"/>
    </row>
    <row r="3954" spans="4:4">
      <c r="D3954" s="141"/>
    </row>
    <row r="3955" spans="4:4">
      <c r="D3955" s="141"/>
    </row>
    <row r="3956" spans="4:4">
      <c r="D3956" s="141"/>
    </row>
    <row r="3957" spans="4:4">
      <c r="D3957" s="141"/>
    </row>
    <row r="3958" spans="4:4">
      <c r="D3958" s="141"/>
    </row>
    <row r="3959" spans="4:4">
      <c r="D3959" s="141"/>
    </row>
    <row r="3960" spans="4:4">
      <c r="D3960" s="141"/>
    </row>
    <row r="3961" spans="4:4">
      <c r="D3961" s="141"/>
    </row>
    <row r="3962" spans="4:4">
      <c r="D3962" s="141"/>
    </row>
    <row r="3963" spans="4:4">
      <c r="D3963" s="141"/>
    </row>
    <row r="3964" spans="4:4">
      <c r="D3964" s="141"/>
    </row>
    <row r="3965" spans="4:4">
      <c r="D3965" s="141"/>
    </row>
    <row r="3966" spans="4:4">
      <c r="D3966" s="141"/>
    </row>
    <row r="3967" spans="4:4">
      <c r="D3967" s="141"/>
    </row>
    <row r="3968" spans="4:4">
      <c r="D3968" s="141"/>
    </row>
    <row r="3969" spans="4:4">
      <c r="D3969" s="141"/>
    </row>
    <row r="3970" spans="4:4">
      <c r="D3970" s="141"/>
    </row>
    <row r="3971" spans="4:4">
      <c r="D3971" s="141"/>
    </row>
    <row r="3972" spans="4:4">
      <c r="D3972" s="141"/>
    </row>
    <row r="3973" spans="4:4">
      <c r="D3973" s="141"/>
    </row>
    <row r="3974" spans="4:4">
      <c r="D3974" s="141"/>
    </row>
    <row r="3975" spans="4:4">
      <c r="D3975" s="141"/>
    </row>
    <row r="3976" spans="4:4">
      <c r="D3976" s="141"/>
    </row>
    <row r="3977" spans="4:4">
      <c r="D3977" s="141"/>
    </row>
    <row r="3978" spans="4:4">
      <c r="D3978" s="141"/>
    </row>
    <row r="3979" spans="4:4">
      <c r="D3979" s="141"/>
    </row>
    <row r="3980" spans="4:4">
      <c r="D3980" s="141"/>
    </row>
    <row r="3981" spans="4:4">
      <c r="D3981" s="141"/>
    </row>
    <row r="3982" spans="4:4">
      <c r="D3982" s="141"/>
    </row>
    <row r="3983" spans="4:4">
      <c r="D3983" s="141"/>
    </row>
    <row r="3984" spans="4:4">
      <c r="D3984" s="141"/>
    </row>
    <row r="3985" spans="4:4">
      <c r="D3985" s="141"/>
    </row>
    <row r="3986" spans="4:4">
      <c r="D3986" s="141"/>
    </row>
    <row r="3987" spans="4:4">
      <c r="D3987" s="141"/>
    </row>
    <row r="3988" spans="4:4">
      <c r="D3988" s="141"/>
    </row>
    <row r="3989" spans="4:4">
      <c r="D3989" s="141"/>
    </row>
    <row r="3990" spans="4:4">
      <c r="D3990" s="141"/>
    </row>
    <row r="3991" spans="4:4">
      <c r="D3991" s="141"/>
    </row>
    <row r="3992" spans="4:4">
      <c r="D3992" s="141"/>
    </row>
    <row r="3993" spans="4:4">
      <c r="D3993" s="141"/>
    </row>
    <row r="3994" spans="4:4">
      <c r="D3994" s="141"/>
    </row>
    <row r="3995" spans="4:4">
      <c r="D3995" s="141"/>
    </row>
    <row r="3996" spans="4:4">
      <c r="D3996" s="141"/>
    </row>
    <row r="3997" spans="4:4">
      <c r="D3997" s="141"/>
    </row>
    <row r="3998" spans="4:4">
      <c r="D3998" s="141"/>
    </row>
    <row r="3999" spans="4:4">
      <c r="D3999" s="141"/>
    </row>
    <row r="4000" spans="4:4">
      <c r="D4000" s="141"/>
    </row>
    <row r="4001" spans="4:4">
      <c r="D4001" s="141"/>
    </row>
    <row r="4002" spans="4:4">
      <c r="D4002" s="141"/>
    </row>
    <row r="4003" spans="4:4">
      <c r="D4003" s="141"/>
    </row>
    <row r="4004" spans="4:4">
      <c r="D4004" s="141"/>
    </row>
    <row r="4005" spans="4:4">
      <c r="D4005" s="141"/>
    </row>
    <row r="4006" spans="4:4">
      <c r="D4006" s="141"/>
    </row>
    <row r="4007" spans="4:4">
      <c r="D4007" s="141"/>
    </row>
    <row r="4008" spans="4:4">
      <c r="D4008" s="141"/>
    </row>
    <row r="4009" spans="4:4">
      <c r="D4009" s="141"/>
    </row>
    <row r="4010" spans="4:4">
      <c r="D4010" s="141"/>
    </row>
    <row r="4011" spans="4:4">
      <c r="D4011" s="141"/>
    </row>
    <row r="4012" spans="4:4">
      <c r="D4012" s="141"/>
    </row>
    <row r="4013" spans="4:4">
      <c r="D4013" s="141"/>
    </row>
    <row r="4014" spans="4:4">
      <c r="D4014" s="141"/>
    </row>
    <row r="4015" spans="4:4">
      <c r="D4015" s="141"/>
    </row>
    <row r="4016" spans="4:4">
      <c r="D4016" s="141"/>
    </row>
    <row r="4017" spans="4:4">
      <c r="D4017" s="141"/>
    </row>
    <row r="4018" spans="4:4">
      <c r="D4018" s="141"/>
    </row>
    <row r="4019" spans="4:4">
      <c r="D4019" s="141"/>
    </row>
    <row r="4020" spans="4:4">
      <c r="D4020" s="141"/>
    </row>
    <row r="4021" spans="4:4">
      <c r="D4021" s="141"/>
    </row>
    <row r="4022" spans="4:4">
      <c r="D4022" s="141"/>
    </row>
    <row r="4023" spans="4:4">
      <c r="D4023" s="141"/>
    </row>
    <row r="4024" spans="4:4">
      <c r="D4024" s="141"/>
    </row>
    <row r="4025" spans="4:4">
      <c r="D4025" s="141"/>
    </row>
    <row r="4026" spans="4:4">
      <c r="D4026" s="141"/>
    </row>
    <row r="4027" spans="4:4">
      <c r="D4027" s="141"/>
    </row>
    <row r="4028" spans="4:4">
      <c r="D4028" s="141"/>
    </row>
    <row r="4029" spans="4:4">
      <c r="D4029" s="141"/>
    </row>
    <row r="4030" spans="4:4">
      <c r="D4030" s="141"/>
    </row>
    <row r="4031" spans="4:4">
      <c r="D4031" s="141"/>
    </row>
    <row r="4032" spans="4:4">
      <c r="D4032" s="141"/>
    </row>
    <row r="4033" spans="4:4">
      <c r="D4033" s="141"/>
    </row>
    <row r="4034" spans="4:4">
      <c r="D4034" s="141"/>
    </row>
    <row r="4035" spans="4:4">
      <c r="D4035" s="141"/>
    </row>
    <row r="4036" spans="4:4">
      <c r="D4036" s="141"/>
    </row>
    <row r="4037" spans="4:4">
      <c r="D4037" s="141"/>
    </row>
    <row r="4038" spans="4:4">
      <c r="D4038" s="141"/>
    </row>
    <row r="4039" spans="4:4">
      <c r="D4039" s="141"/>
    </row>
    <row r="4040" spans="4:4">
      <c r="D4040" s="141"/>
    </row>
    <row r="4041" spans="4:4">
      <c r="D4041" s="141"/>
    </row>
    <row r="4042" spans="4:4">
      <c r="D4042" s="141"/>
    </row>
    <row r="4043" spans="4:4">
      <c r="D4043" s="141"/>
    </row>
    <row r="4044" spans="4:4">
      <c r="D4044" s="141"/>
    </row>
    <row r="4045" spans="4:4">
      <c r="D4045" s="141"/>
    </row>
    <row r="4046" spans="4:4">
      <c r="D4046" s="141"/>
    </row>
    <row r="4047" spans="4:4">
      <c r="D4047" s="141"/>
    </row>
    <row r="4048" spans="4:4">
      <c r="D4048" s="141"/>
    </row>
    <row r="4049" spans="4:4">
      <c r="D4049" s="141"/>
    </row>
    <row r="4050" spans="4:4">
      <c r="D4050" s="141"/>
    </row>
    <row r="4051" spans="4:4">
      <c r="D4051" s="141"/>
    </row>
    <row r="4052" spans="4:4">
      <c r="D4052" s="141"/>
    </row>
    <row r="4053" spans="4:4">
      <c r="D4053" s="141"/>
    </row>
    <row r="4054" spans="4:4">
      <c r="D4054" s="141"/>
    </row>
    <row r="4055" spans="4:4">
      <c r="D4055" s="141"/>
    </row>
    <row r="4056" spans="4:4">
      <c r="D4056" s="141"/>
    </row>
    <row r="4057" spans="4:4">
      <c r="D4057" s="141"/>
    </row>
    <row r="4058" spans="4:4">
      <c r="D4058" s="141"/>
    </row>
    <row r="4059" spans="4:4">
      <c r="D4059" s="141"/>
    </row>
    <row r="4060" spans="4:4">
      <c r="D4060" s="141"/>
    </row>
    <row r="4061" spans="4:4">
      <c r="D4061" s="141"/>
    </row>
    <row r="4062" spans="4:4">
      <c r="D4062" s="141"/>
    </row>
    <row r="4063" spans="4:4">
      <c r="D4063" s="141"/>
    </row>
    <row r="4064" spans="4:4">
      <c r="D4064" s="141"/>
    </row>
    <row r="4065" spans="4:4">
      <c r="D4065" s="141"/>
    </row>
    <row r="4066" spans="4:4">
      <c r="D4066" s="141"/>
    </row>
    <row r="4067" spans="4:4">
      <c r="D4067" s="141"/>
    </row>
    <row r="4068" spans="4:4">
      <c r="D4068" s="141"/>
    </row>
    <row r="4069" spans="4:4">
      <c r="D4069" s="141"/>
    </row>
    <row r="4070" spans="4:4">
      <c r="D4070" s="141"/>
    </row>
    <row r="4071" spans="4:4">
      <c r="D4071" s="141"/>
    </row>
    <row r="4072" spans="4:4">
      <c r="D4072" s="141"/>
    </row>
    <row r="4073" spans="4:4">
      <c r="D4073" s="141"/>
    </row>
    <row r="4074" spans="4:4">
      <c r="D4074" s="141"/>
    </row>
    <row r="4075" spans="4:4">
      <c r="D4075" s="141"/>
    </row>
    <row r="4076" spans="4:4">
      <c r="D4076" s="141"/>
    </row>
    <row r="4077" spans="4:4">
      <c r="D4077" s="141"/>
    </row>
    <row r="4078" spans="4:4">
      <c r="D4078" s="141"/>
    </row>
    <row r="4079" spans="4:4">
      <c r="D4079" s="141"/>
    </row>
    <row r="4080" spans="4:4">
      <c r="D4080" s="141"/>
    </row>
    <row r="4081" spans="4:4">
      <c r="D4081" s="141"/>
    </row>
    <row r="4082" spans="4:4">
      <c r="D4082" s="141"/>
    </row>
    <row r="4083" spans="4:4">
      <c r="D4083" s="141"/>
    </row>
    <row r="4084" spans="4:4">
      <c r="D4084" s="141"/>
    </row>
    <row r="4085" spans="4:4">
      <c r="D4085" s="141"/>
    </row>
    <row r="4086" spans="4:4">
      <c r="D4086" s="141"/>
    </row>
    <row r="4087" spans="4:4">
      <c r="D4087" s="141"/>
    </row>
    <row r="4088" spans="4:4">
      <c r="D4088" s="141"/>
    </row>
    <row r="4089" spans="4:4">
      <c r="D4089" s="141"/>
    </row>
    <row r="4090" spans="4:4">
      <c r="D4090" s="141"/>
    </row>
    <row r="4091" spans="4:4">
      <c r="D4091" s="141"/>
    </row>
    <row r="4092" spans="4:4">
      <c r="D4092" s="141"/>
    </row>
    <row r="4093" spans="4:4">
      <c r="D4093" s="141"/>
    </row>
    <row r="4094" spans="4:4">
      <c r="D4094" s="141"/>
    </row>
    <row r="4095" spans="4:4">
      <c r="D4095" s="141"/>
    </row>
    <row r="4096" spans="4:4">
      <c r="D4096" s="141"/>
    </row>
    <row r="4097" spans="4:4">
      <c r="D4097" s="141"/>
    </row>
    <row r="4098" spans="4:4">
      <c r="D4098" s="141"/>
    </row>
    <row r="4099" spans="4:4">
      <c r="D4099" s="141"/>
    </row>
    <row r="4100" spans="4:4">
      <c r="D4100" s="141"/>
    </row>
    <row r="4101" spans="4:4">
      <c r="D4101" s="141"/>
    </row>
    <row r="4102" spans="4:4">
      <c r="D4102" s="141"/>
    </row>
    <row r="4103" spans="4:4">
      <c r="D4103" s="141"/>
    </row>
    <row r="4104" spans="4:4">
      <c r="D4104" s="141"/>
    </row>
    <row r="4105" spans="4:4">
      <c r="D4105" s="141"/>
    </row>
    <row r="4106" spans="4:4">
      <c r="D4106" s="141"/>
    </row>
    <row r="4107" spans="4:4">
      <c r="D4107" s="141"/>
    </row>
    <row r="4108" spans="4:4">
      <c r="D4108" s="141"/>
    </row>
    <row r="4109" spans="4:4">
      <c r="D4109" s="141"/>
    </row>
    <row r="4110" spans="4:4">
      <c r="D4110" s="141"/>
    </row>
    <row r="4111" spans="4:4">
      <c r="D4111" s="141"/>
    </row>
    <row r="4112" spans="4:4">
      <c r="D4112" s="141"/>
    </row>
    <row r="4113" spans="4:4">
      <c r="D4113" s="141"/>
    </row>
    <row r="4114" spans="4:4">
      <c r="D4114" s="141"/>
    </row>
    <row r="4115" spans="4:4">
      <c r="D4115" s="141"/>
    </row>
    <row r="4116" spans="4:4">
      <c r="D4116" s="141"/>
    </row>
    <row r="4117" spans="4:4">
      <c r="D4117" s="141"/>
    </row>
    <row r="4118" spans="4:4">
      <c r="D4118" s="141"/>
    </row>
    <row r="4119" spans="4:4">
      <c r="D4119" s="141"/>
    </row>
    <row r="4120" spans="4:4">
      <c r="D4120" s="141"/>
    </row>
    <row r="4121" spans="4:4">
      <c r="D4121" s="141"/>
    </row>
    <row r="4122" spans="4:4">
      <c r="D4122" s="141"/>
    </row>
    <row r="4123" spans="4:4">
      <c r="D4123" s="141"/>
    </row>
    <row r="4124" spans="4:4">
      <c r="D4124" s="141"/>
    </row>
    <row r="4125" spans="4:4">
      <c r="D4125" s="141"/>
    </row>
    <row r="4126" spans="4:4">
      <c r="D4126" s="141"/>
    </row>
    <row r="4127" spans="4:4">
      <c r="D4127" s="141"/>
    </row>
    <row r="4128" spans="4:4">
      <c r="D4128" s="141"/>
    </row>
    <row r="4129" spans="4:4">
      <c r="D4129" s="141"/>
    </row>
    <row r="4130" spans="4:4">
      <c r="D4130" s="141"/>
    </row>
    <row r="4131" spans="4:4">
      <c r="D4131" s="141"/>
    </row>
    <row r="4132" spans="4:4">
      <c r="D4132" s="141"/>
    </row>
    <row r="4133" spans="4:4">
      <c r="D4133" s="141"/>
    </row>
    <row r="4134" spans="4:4">
      <c r="D4134" s="141"/>
    </row>
    <row r="4135" spans="4:4">
      <c r="D4135" s="141"/>
    </row>
    <row r="4136" spans="4:4">
      <c r="D4136" s="141"/>
    </row>
    <row r="4137" spans="4:4">
      <c r="D4137" s="141"/>
    </row>
    <row r="4138" spans="4:4">
      <c r="D4138" s="141"/>
    </row>
    <row r="4139" spans="4:4">
      <c r="D4139" s="141"/>
    </row>
    <row r="4140" spans="4:4">
      <c r="D4140" s="141"/>
    </row>
    <row r="4141" spans="4:4">
      <c r="D4141" s="141"/>
    </row>
    <row r="4142" spans="4:4">
      <c r="D4142" s="141"/>
    </row>
    <row r="4143" spans="4:4">
      <c r="D4143" s="141"/>
    </row>
    <row r="4144" spans="4:4">
      <c r="D4144" s="141"/>
    </row>
    <row r="4145" spans="4:4">
      <c r="D4145" s="141"/>
    </row>
    <row r="4146" spans="4:4">
      <c r="D4146" s="141"/>
    </row>
    <row r="4147" spans="4:4">
      <c r="D4147" s="141"/>
    </row>
    <row r="4148" spans="4:4">
      <c r="D4148" s="141"/>
    </row>
    <row r="4149" spans="4:4">
      <c r="D4149" s="141"/>
    </row>
    <row r="4150" spans="4:4">
      <c r="D4150" s="141"/>
    </row>
    <row r="4151" spans="4:4">
      <c r="D4151" s="141"/>
    </row>
    <row r="4152" spans="4:4">
      <c r="D4152" s="141"/>
    </row>
    <row r="4153" spans="4:4">
      <c r="D4153" s="141"/>
    </row>
    <row r="4154" spans="4:4">
      <c r="D4154" s="141"/>
    </row>
    <row r="4155" spans="4:4">
      <c r="D4155" s="141"/>
    </row>
    <row r="4156" spans="4:4">
      <c r="D4156" s="141"/>
    </row>
    <row r="4157" spans="4:4">
      <c r="D4157" s="141"/>
    </row>
    <row r="4158" spans="4:4">
      <c r="D4158" s="141"/>
    </row>
    <row r="4159" spans="4:4">
      <c r="D4159" s="141"/>
    </row>
    <row r="4160" spans="4:4">
      <c r="D4160" s="141"/>
    </row>
    <row r="4161" spans="4:4">
      <c r="D4161" s="141"/>
    </row>
    <row r="4162" spans="4:4">
      <c r="D4162" s="141"/>
    </row>
    <row r="4163" spans="4:4">
      <c r="D4163" s="141"/>
    </row>
    <row r="4164" spans="4:4">
      <c r="D4164" s="141"/>
    </row>
    <row r="4165" spans="4:4">
      <c r="D4165" s="141"/>
    </row>
    <row r="4166" spans="4:4">
      <c r="D4166" s="141"/>
    </row>
    <row r="4167" spans="4:4">
      <c r="D4167" s="141"/>
    </row>
    <row r="4168" spans="4:4">
      <c r="D4168" s="141"/>
    </row>
    <row r="4169" spans="4:4">
      <c r="D4169" s="141"/>
    </row>
    <row r="4170" spans="4:4">
      <c r="D4170" s="141"/>
    </row>
    <row r="4171" spans="4:4">
      <c r="D4171" s="141"/>
    </row>
    <row r="4172" spans="4:4">
      <c r="D4172" s="141"/>
    </row>
    <row r="4173" spans="4:4">
      <c r="D4173" s="141"/>
    </row>
    <row r="4174" spans="4:4">
      <c r="D4174" s="141"/>
    </row>
    <row r="4175" spans="4:4">
      <c r="D4175" s="141"/>
    </row>
    <row r="4176" spans="4:4">
      <c r="D4176" s="141"/>
    </row>
    <row r="4177" spans="4:4">
      <c r="D4177" s="141"/>
    </row>
    <row r="4178" spans="4:4">
      <c r="D4178" s="141"/>
    </row>
    <row r="4179" spans="4:4">
      <c r="D4179" s="141"/>
    </row>
    <row r="4180" spans="4:4">
      <c r="D4180" s="141"/>
    </row>
    <row r="4181" spans="4:4">
      <c r="D4181" s="141"/>
    </row>
    <row r="4182" spans="4:4">
      <c r="D4182" s="141"/>
    </row>
    <row r="4183" spans="4:4">
      <c r="D4183" s="141"/>
    </row>
    <row r="4184" spans="4:4">
      <c r="D4184" s="141"/>
    </row>
    <row r="4185" spans="4:4">
      <c r="D4185" s="141"/>
    </row>
    <row r="4186" spans="4:4">
      <c r="D4186" s="141"/>
    </row>
    <row r="4187" spans="4:4">
      <c r="D4187" s="141"/>
    </row>
    <row r="4188" spans="4:4">
      <c r="D4188" s="141"/>
    </row>
    <row r="4189" spans="4:4">
      <c r="D4189" s="141"/>
    </row>
    <row r="4190" spans="4:4">
      <c r="D4190" s="141"/>
    </row>
    <row r="4191" spans="4:4">
      <c r="D4191" s="141"/>
    </row>
    <row r="4192" spans="4:4">
      <c r="D4192" s="141"/>
    </row>
    <row r="4193" spans="4:4">
      <c r="D4193" s="141"/>
    </row>
    <row r="4194" spans="4:4">
      <c r="D4194" s="141"/>
    </row>
    <row r="4195" spans="4:4">
      <c r="D4195" s="141"/>
    </row>
    <row r="4196" spans="4:4">
      <c r="D4196" s="141"/>
    </row>
    <row r="4197" spans="4:4">
      <c r="D4197" s="141"/>
    </row>
    <row r="4198" spans="4:4">
      <c r="D4198" s="141"/>
    </row>
    <row r="4199" spans="4:4">
      <c r="D4199" s="141"/>
    </row>
    <row r="4200" spans="4:4">
      <c r="D4200" s="141"/>
    </row>
    <row r="4201" spans="4:4">
      <c r="D4201" s="141"/>
    </row>
    <row r="4202" spans="4:4">
      <c r="D4202" s="141"/>
    </row>
    <row r="4203" spans="4:4">
      <c r="D4203" s="141"/>
    </row>
    <row r="4204" spans="4:4">
      <c r="D4204" s="141"/>
    </row>
    <row r="4205" spans="4:4">
      <c r="D4205" s="141"/>
    </row>
    <row r="4206" spans="4:4">
      <c r="D4206" s="141"/>
    </row>
    <row r="4207" spans="4:4">
      <c r="D4207" s="141"/>
    </row>
    <row r="4208" spans="4:4">
      <c r="D4208" s="141"/>
    </row>
    <row r="4209" spans="4:4">
      <c r="D4209" s="141"/>
    </row>
    <row r="4210" spans="4:4">
      <c r="D4210" s="141"/>
    </row>
    <row r="4211" spans="4:4">
      <c r="D4211" s="141"/>
    </row>
    <row r="4212" spans="4:4">
      <c r="D4212" s="141"/>
    </row>
    <row r="4213" spans="4:4">
      <c r="D4213" s="141"/>
    </row>
    <row r="4214" spans="4:4">
      <c r="D4214" s="141"/>
    </row>
    <row r="4215" spans="4:4">
      <c r="D4215" s="141"/>
    </row>
    <row r="4216" spans="4:4">
      <c r="D4216" s="141"/>
    </row>
    <row r="4217" spans="4:4">
      <c r="D4217" s="141"/>
    </row>
    <row r="4218" spans="4:4">
      <c r="D4218" s="141"/>
    </row>
    <row r="4219" spans="4:4">
      <c r="D4219" s="141"/>
    </row>
    <row r="4220" spans="4:4">
      <c r="D4220" s="141"/>
    </row>
    <row r="4221" spans="4:4">
      <c r="D4221" s="141"/>
    </row>
    <row r="4222" spans="4:4">
      <c r="D4222" s="141"/>
    </row>
    <row r="4223" spans="4:4">
      <c r="D4223" s="141"/>
    </row>
    <row r="4224" spans="4:4">
      <c r="D4224" s="141"/>
    </row>
    <row r="4225" spans="4:4">
      <c r="D4225" s="141"/>
    </row>
    <row r="4226" spans="4:4">
      <c r="D4226" s="141"/>
    </row>
    <row r="4227" spans="4:4">
      <c r="D4227" s="141"/>
    </row>
    <row r="4228" spans="4:4">
      <c r="D4228" s="141"/>
    </row>
    <row r="4229" spans="4:4">
      <c r="D4229" s="141"/>
    </row>
    <row r="4230" spans="4:4">
      <c r="D4230" s="141"/>
    </row>
    <row r="4231" spans="4:4">
      <c r="D4231" s="141"/>
    </row>
    <row r="4232" spans="4:4">
      <c r="D4232" s="141"/>
    </row>
    <row r="4233" spans="4:4">
      <c r="D4233" s="141"/>
    </row>
    <row r="4234" spans="4:4">
      <c r="D4234" s="141"/>
    </row>
    <row r="4235" spans="4:4">
      <c r="D4235" s="141"/>
    </row>
    <row r="4236" spans="4:4">
      <c r="D4236" s="141"/>
    </row>
    <row r="4237" spans="4:4">
      <c r="D4237" s="141"/>
    </row>
    <row r="4238" spans="4:4">
      <c r="D4238" s="141"/>
    </row>
    <row r="4239" spans="4:4">
      <c r="D4239" s="141"/>
    </row>
    <row r="4240" spans="4:4">
      <c r="D4240" s="141"/>
    </row>
    <row r="4241" spans="4:4">
      <c r="D4241" s="141"/>
    </row>
    <row r="4242" spans="4:4">
      <c r="D4242" s="141"/>
    </row>
    <row r="4243" spans="4:4">
      <c r="D4243" s="141"/>
    </row>
    <row r="4244" spans="4:4">
      <c r="D4244" s="141"/>
    </row>
    <row r="4245" spans="4:4">
      <c r="D4245" s="141"/>
    </row>
    <row r="4246" spans="4:4">
      <c r="D4246" s="141"/>
    </row>
    <row r="4247" spans="4:4">
      <c r="D4247" s="141"/>
    </row>
    <row r="4248" spans="4:4">
      <c r="D4248" s="141"/>
    </row>
    <row r="4249" spans="4:4">
      <c r="D4249" s="141"/>
    </row>
    <row r="4250" spans="4:4">
      <c r="D4250" s="141"/>
    </row>
    <row r="4251" spans="4:4">
      <c r="D4251" s="141"/>
    </row>
    <row r="4252" spans="4:4">
      <c r="D4252" s="141"/>
    </row>
    <row r="4253" spans="4:4">
      <c r="D4253" s="141"/>
    </row>
    <row r="4254" spans="4:4">
      <c r="D4254" s="141"/>
    </row>
    <row r="4255" spans="4:4">
      <c r="D4255" s="141"/>
    </row>
    <row r="4256" spans="4:4">
      <c r="D4256" s="141"/>
    </row>
    <row r="4257" spans="4:4">
      <c r="D4257" s="141"/>
    </row>
    <row r="4258" spans="4:4">
      <c r="D4258" s="141"/>
    </row>
    <row r="4259" spans="4:4">
      <c r="D4259" s="141"/>
    </row>
    <row r="4260" spans="4:4">
      <c r="D4260" s="141"/>
    </row>
    <row r="4261" spans="4:4">
      <c r="D4261" s="141"/>
    </row>
    <row r="4262" spans="4:4">
      <c r="D4262" s="141"/>
    </row>
    <row r="4263" spans="4:4">
      <c r="D4263" s="141"/>
    </row>
    <row r="4264" spans="4:4">
      <c r="D4264" s="141"/>
    </row>
    <row r="4265" spans="4:4">
      <c r="D4265" s="141"/>
    </row>
    <row r="4266" spans="4:4">
      <c r="D4266" s="141"/>
    </row>
    <row r="4267" spans="4:4">
      <c r="D4267" s="141"/>
    </row>
    <row r="4268" spans="4:4">
      <c r="D4268" s="141"/>
    </row>
    <row r="4269" spans="4:4">
      <c r="D4269" s="141"/>
    </row>
    <row r="4270" spans="4:4">
      <c r="D4270" s="141"/>
    </row>
    <row r="4271" spans="4:4">
      <c r="D4271" s="141"/>
    </row>
    <row r="4272" spans="4:4">
      <c r="D4272" s="141"/>
    </row>
    <row r="4273" spans="4:4">
      <c r="D4273" s="141"/>
    </row>
    <row r="4274" spans="4:4">
      <c r="D4274" s="141"/>
    </row>
    <row r="4275" spans="4:4">
      <c r="D4275" s="141"/>
    </row>
    <row r="4276" spans="4:4">
      <c r="D4276" s="141"/>
    </row>
    <row r="4277" spans="4:4">
      <c r="D4277" s="141"/>
    </row>
    <row r="4278" spans="4:4">
      <c r="D4278" s="141"/>
    </row>
    <row r="4279" spans="4:4">
      <c r="D4279" s="141"/>
    </row>
    <row r="4280" spans="4:4">
      <c r="D4280" s="141"/>
    </row>
    <row r="4281" spans="4:4">
      <c r="D4281" s="141"/>
    </row>
    <row r="4282" spans="4:4">
      <c r="D4282" s="141"/>
    </row>
    <row r="4283" spans="4:4">
      <c r="D4283" s="141"/>
    </row>
    <row r="4284" spans="4:4">
      <c r="D4284" s="141"/>
    </row>
    <row r="4285" spans="4:4">
      <c r="D4285" s="141"/>
    </row>
    <row r="4286" spans="4:4">
      <c r="D4286" s="141"/>
    </row>
    <row r="4287" spans="4:4">
      <c r="D4287" s="141"/>
    </row>
    <row r="4288" spans="4:4">
      <c r="D4288" s="141"/>
    </row>
    <row r="4289" spans="4:4">
      <c r="D4289" s="141"/>
    </row>
    <row r="4290" spans="4:4">
      <c r="D4290" s="141"/>
    </row>
    <row r="4291" spans="4:4">
      <c r="D4291" s="141"/>
    </row>
    <row r="4292" spans="4:4">
      <c r="D4292" s="141"/>
    </row>
    <row r="4293" spans="4:4">
      <c r="D4293" s="141"/>
    </row>
    <row r="4294" spans="4:4">
      <c r="D4294" s="141"/>
    </row>
    <row r="4295" spans="4:4">
      <c r="D4295" s="141"/>
    </row>
    <row r="4296" spans="4:4">
      <c r="D4296" s="141"/>
    </row>
    <row r="4297" spans="4:4">
      <c r="D4297" s="141"/>
    </row>
    <row r="4298" spans="4:4">
      <c r="D4298" s="141"/>
    </row>
    <row r="4299" spans="4:4">
      <c r="D4299" s="141"/>
    </row>
    <row r="4300" spans="4:4">
      <c r="D4300" s="141"/>
    </row>
    <row r="4301" spans="4:4">
      <c r="D4301" s="141"/>
    </row>
    <row r="4302" spans="4:4">
      <c r="D4302" s="141"/>
    </row>
    <row r="4303" spans="4:4">
      <c r="D4303" s="141"/>
    </row>
    <row r="4304" spans="4:4">
      <c r="D4304" s="141"/>
    </row>
    <row r="4305" spans="4:4">
      <c r="D4305" s="141"/>
    </row>
    <row r="4306" spans="4:4">
      <c r="D4306" s="141"/>
    </row>
    <row r="4307" spans="4:4">
      <c r="D4307" s="141"/>
    </row>
    <row r="4308" spans="4:4">
      <c r="D4308" s="141"/>
    </row>
    <row r="4309" spans="4:4">
      <c r="D4309" s="141"/>
    </row>
    <row r="4310" spans="4:4">
      <c r="D4310" s="141"/>
    </row>
    <row r="4311" spans="4:4">
      <c r="D4311" s="141"/>
    </row>
    <row r="4312" spans="4:4">
      <c r="D4312" s="141"/>
    </row>
    <row r="4313" spans="4:4">
      <c r="D4313" s="141"/>
    </row>
    <row r="4314" spans="4:4">
      <c r="D4314" s="141"/>
    </row>
    <row r="4315" spans="4:4">
      <c r="D4315" s="141"/>
    </row>
    <row r="4316" spans="4:4">
      <c r="D4316" s="141"/>
    </row>
    <row r="4317" spans="4:4">
      <c r="D4317" s="141"/>
    </row>
    <row r="4318" spans="4:4">
      <c r="D4318" s="141"/>
    </row>
    <row r="4319" spans="4:4">
      <c r="D4319" s="141"/>
    </row>
    <row r="4320" spans="4:4">
      <c r="D4320" s="141"/>
    </row>
    <row r="4321" spans="4:4">
      <c r="D4321" s="141"/>
    </row>
    <row r="4322" spans="4:4">
      <c r="D4322" s="141"/>
    </row>
    <row r="4323" spans="4:4">
      <c r="D4323" s="141"/>
    </row>
    <row r="4324" spans="4:4">
      <c r="D4324" s="141"/>
    </row>
    <row r="4325" spans="4:4">
      <c r="D4325" s="141"/>
    </row>
    <row r="4326" spans="4:4">
      <c r="D4326" s="141"/>
    </row>
    <row r="4327" spans="4:4">
      <c r="D4327" s="141"/>
    </row>
    <row r="4328" spans="4:4">
      <c r="D4328" s="141"/>
    </row>
    <row r="4329" spans="4:4">
      <c r="D4329" s="141"/>
    </row>
    <row r="4330" spans="4:4">
      <c r="D4330" s="141"/>
    </row>
    <row r="4331" spans="4:4">
      <c r="D4331" s="141"/>
    </row>
    <row r="4332" spans="4:4">
      <c r="D4332" s="141"/>
    </row>
    <row r="4333" spans="4:4">
      <c r="D4333" s="141"/>
    </row>
    <row r="4334" spans="4:4">
      <c r="D4334" s="141"/>
    </row>
    <row r="4335" spans="4:4">
      <c r="D4335" s="141"/>
    </row>
    <row r="4336" spans="4:4">
      <c r="D4336" s="141"/>
    </row>
    <row r="4337" spans="4:4">
      <c r="D4337" s="141"/>
    </row>
    <row r="4338" spans="4:4">
      <c r="D4338" s="141"/>
    </row>
    <row r="4339" spans="4:4">
      <c r="D4339" s="141"/>
    </row>
    <row r="4340" spans="4:4">
      <c r="D4340" s="141"/>
    </row>
    <row r="4341" spans="4:4">
      <c r="D4341" s="141"/>
    </row>
    <row r="4342" spans="4:4">
      <c r="D4342" s="141"/>
    </row>
    <row r="4343" spans="4:4">
      <c r="D4343" s="141"/>
    </row>
    <row r="4344" spans="4:4">
      <c r="D4344" s="141"/>
    </row>
    <row r="4345" spans="4:4">
      <c r="D4345" s="141"/>
    </row>
    <row r="4346" spans="4:4">
      <c r="D4346" s="141"/>
    </row>
    <row r="4347" spans="4:4">
      <c r="D4347" s="141"/>
    </row>
    <row r="4348" spans="4:4">
      <c r="D4348" s="141"/>
    </row>
    <row r="4349" spans="4:4">
      <c r="D4349" s="141"/>
    </row>
    <row r="4350" spans="4:4">
      <c r="D4350" s="141"/>
    </row>
    <row r="4351" spans="4:4">
      <c r="D4351" s="141"/>
    </row>
    <row r="4352" spans="4:4">
      <c r="D4352" s="141"/>
    </row>
    <row r="4353" spans="4:4">
      <c r="D4353" s="141"/>
    </row>
    <row r="4354" spans="4:4">
      <c r="D4354" s="141"/>
    </row>
    <row r="4355" spans="4:4">
      <c r="D4355" s="141"/>
    </row>
    <row r="4356" spans="4:4">
      <c r="D4356" s="141"/>
    </row>
    <row r="4357" spans="4:4">
      <c r="D4357" s="141"/>
    </row>
    <row r="4358" spans="4:4">
      <c r="D4358" s="141"/>
    </row>
    <row r="4359" spans="4:4">
      <c r="D4359" s="141"/>
    </row>
    <row r="4360" spans="4:4">
      <c r="D4360" s="141"/>
    </row>
    <row r="4361" spans="4:4">
      <c r="D4361" s="141"/>
    </row>
    <row r="4362" spans="4:4">
      <c r="D4362" s="141"/>
    </row>
    <row r="4363" spans="4:4">
      <c r="D4363" s="141"/>
    </row>
    <row r="4364" spans="4:4">
      <c r="D4364" s="141"/>
    </row>
    <row r="4365" spans="4:4">
      <c r="D4365" s="141"/>
    </row>
    <row r="4366" spans="4:4">
      <c r="D4366" s="141"/>
    </row>
    <row r="4367" spans="4:4">
      <c r="D4367" s="141"/>
    </row>
    <row r="4368" spans="4:4">
      <c r="D4368" s="141"/>
    </row>
    <row r="4369" spans="4:4">
      <c r="D4369" s="141"/>
    </row>
    <row r="4370" spans="4:4">
      <c r="D4370" s="141"/>
    </row>
    <row r="4371" spans="4:4">
      <c r="D4371" s="141"/>
    </row>
    <row r="4372" spans="4:4">
      <c r="D4372" s="141"/>
    </row>
    <row r="4373" spans="4:4">
      <c r="D4373" s="141"/>
    </row>
    <row r="4374" spans="4:4">
      <c r="D4374" s="141"/>
    </row>
    <row r="4375" spans="4:4">
      <c r="D4375" s="141"/>
    </row>
    <row r="4376" spans="4:4">
      <c r="D4376" s="141"/>
    </row>
    <row r="4377" spans="4:4">
      <c r="D4377" s="141"/>
    </row>
    <row r="4378" spans="4:4">
      <c r="D4378" s="141"/>
    </row>
    <row r="4379" spans="4:4">
      <c r="D4379" s="141"/>
    </row>
    <row r="4380" spans="4:4">
      <c r="D4380" s="141"/>
    </row>
    <row r="4381" spans="4:4">
      <c r="D4381" s="141"/>
    </row>
    <row r="4382" spans="4:4">
      <c r="D4382" s="141"/>
    </row>
    <row r="4383" spans="4:4">
      <c r="D4383" s="141"/>
    </row>
    <row r="4384" spans="4:4">
      <c r="D4384" s="141"/>
    </row>
    <row r="4385" spans="4:4">
      <c r="D4385" s="141"/>
    </row>
    <row r="4386" spans="4:4">
      <c r="D4386" s="141"/>
    </row>
    <row r="4387" spans="4:4">
      <c r="D4387" s="141"/>
    </row>
    <row r="4388" spans="4:4">
      <c r="D4388" s="141"/>
    </row>
    <row r="4389" spans="4:4">
      <c r="D4389" s="141"/>
    </row>
    <row r="4390" spans="4:4">
      <c r="D4390" s="141"/>
    </row>
    <row r="4391" spans="4:4">
      <c r="D4391" s="141"/>
    </row>
    <row r="4392" spans="4:4">
      <c r="D4392" s="141"/>
    </row>
    <row r="4393" spans="4:4">
      <c r="D4393" s="141"/>
    </row>
    <row r="4394" spans="4:4">
      <c r="D4394" s="141"/>
    </row>
    <row r="4395" spans="4:4">
      <c r="D4395" s="141"/>
    </row>
    <row r="4396" spans="4:4">
      <c r="D4396" s="141"/>
    </row>
    <row r="4397" spans="4:4">
      <c r="D4397" s="141"/>
    </row>
    <row r="4398" spans="4:4">
      <c r="D4398" s="141"/>
    </row>
    <row r="4399" spans="4:4">
      <c r="D4399" s="141"/>
    </row>
    <row r="4400" spans="4:4">
      <c r="D4400" s="141"/>
    </row>
    <row r="4401" spans="4:4">
      <c r="D4401" s="141"/>
    </row>
    <row r="4402" spans="4:4">
      <c r="D4402" s="141"/>
    </row>
    <row r="4403" spans="4:4">
      <c r="D4403" s="141"/>
    </row>
    <row r="4404" spans="4:4">
      <c r="D4404" s="141"/>
    </row>
    <row r="4405" spans="4:4">
      <c r="D4405" s="141"/>
    </row>
    <row r="4406" spans="4:4">
      <c r="D4406" s="141"/>
    </row>
    <row r="4407" spans="4:4">
      <c r="D4407" s="141"/>
    </row>
    <row r="4408" spans="4:4">
      <c r="D4408" s="141"/>
    </row>
    <row r="4409" spans="4:4">
      <c r="D4409" s="141"/>
    </row>
    <row r="4410" spans="4:4">
      <c r="D4410" s="141"/>
    </row>
    <row r="4411" spans="4:4">
      <c r="D4411" s="141"/>
    </row>
    <row r="4412" spans="4:4">
      <c r="D4412" s="141"/>
    </row>
    <row r="4413" spans="4:4">
      <c r="D4413" s="141"/>
    </row>
    <row r="4414" spans="4:4">
      <c r="D4414" s="141"/>
    </row>
    <row r="4415" spans="4:4">
      <c r="D4415" s="141"/>
    </row>
    <row r="4416" spans="4:4">
      <c r="D4416" s="141"/>
    </row>
    <row r="4417" spans="4:4">
      <c r="D4417" s="141"/>
    </row>
    <row r="4418" spans="4:4">
      <c r="D4418" s="141"/>
    </row>
    <row r="4419" spans="4:4">
      <c r="D4419" s="141"/>
    </row>
    <row r="4420" spans="4:4">
      <c r="D4420" s="141"/>
    </row>
    <row r="4421" spans="4:4">
      <c r="D4421" s="141"/>
    </row>
    <row r="4422" spans="4:4">
      <c r="D4422" s="141"/>
    </row>
    <row r="4423" spans="4:4">
      <c r="D4423" s="141"/>
    </row>
    <row r="4424" spans="4:4">
      <c r="D4424" s="141"/>
    </row>
    <row r="4425" spans="4:4">
      <c r="D4425" s="141"/>
    </row>
    <row r="4426" spans="4:4">
      <c r="D4426" s="141"/>
    </row>
    <row r="4427" spans="4:4">
      <c r="D4427" s="141"/>
    </row>
    <row r="4428" spans="4:4">
      <c r="D4428" s="141"/>
    </row>
    <row r="4429" spans="4:4">
      <c r="D4429" s="141"/>
    </row>
    <row r="4430" spans="4:4">
      <c r="D4430" s="141"/>
    </row>
    <row r="4431" spans="4:4">
      <c r="D4431" s="141"/>
    </row>
    <row r="4432" spans="4:4">
      <c r="D4432" s="141"/>
    </row>
    <row r="4433" spans="4:4">
      <c r="D4433" s="141"/>
    </row>
    <row r="4434" spans="4:4">
      <c r="D4434" s="141"/>
    </row>
    <row r="4435" spans="4:4">
      <c r="D4435" s="141"/>
    </row>
    <row r="4436" spans="4:4">
      <c r="D4436" s="141"/>
    </row>
    <row r="4437" spans="4:4">
      <c r="D4437" s="141"/>
    </row>
    <row r="4438" spans="4:4">
      <c r="D4438" s="141"/>
    </row>
    <row r="4439" spans="4:4">
      <c r="D4439" s="141"/>
    </row>
    <row r="4440" spans="4:4">
      <c r="D4440" s="141"/>
    </row>
    <row r="4441" spans="4:4">
      <c r="D4441" s="141"/>
    </row>
    <row r="4442" spans="4:4">
      <c r="D4442" s="141"/>
    </row>
    <row r="4443" spans="4:4">
      <c r="D4443" s="141"/>
    </row>
    <row r="4444" spans="4:4">
      <c r="D4444" s="141"/>
    </row>
    <row r="4445" spans="4:4">
      <c r="D4445" s="141"/>
    </row>
    <row r="4446" spans="4:4">
      <c r="D4446" s="141"/>
    </row>
    <row r="4447" spans="4:4">
      <c r="D4447" s="141"/>
    </row>
    <row r="4448" spans="4:4">
      <c r="D4448" s="141"/>
    </row>
    <row r="4449" spans="4:4">
      <c r="D4449" s="141"/>
    </row>
    <row r="4450" spans="4:4">
      <c r="D4450" s="141"/>
    </row>
    <row r="4451" spans="4:4">
      <c r="D4451" s="141"/>
    </row>
    <row r="4452" spans="4:4">
      <c r="D4452" s="141"/>
    </row>
    <row r="4453" spans="4:4">
      <c r="D4453" s="141"/>
    </row>
    <row r="4454" spans="4:4">
      <c r="D4454" s="141"/>
    </row>
    <row r="4455" spans="4:4">
      <c r="D4455" s="141"/>
    </row>
    <row r="4456" spans="4:4">
      <c r="D4456" s="141"/>
    </row>
    <row r="4457" spans="4:4">
      <c r="D4457" s="141"/>
    </row>
    <row r="4458" spans="4:4">
      <c r="D4458" s="141"/>
    </row>
    <row r="4459" spans="4:4">
      <c r="D4459" s="141"/>
    </row>
    <row r="4460" spans="4:4">
      <c r="D4460" s="141"/>
    </row>
    <row r="4461" spans="4:4">
      <c r="D4461" s="141"/>
    </row>
    <row r="4462" spans="4:4">
      <c r="D4462" s="141"/>
    </row>
    <row r="4463" spans="4:4">
      <c r="D4463" s="141"/>
    </row>
    <row r="4464" spans="4:4">
      <c r="D4464" s="141"/>
    </row>
    <row r="4465" spans="4:4">
      <c r="D4465" s="141"/>
    </row>
    <row r="4466" spans="4:4">
      <c r="D4466" s="141"/>
    </row>
    <row r="4467" spans="4:4">
      <c r="D4467" s="141"/>
    </row>
    <row r="4468" spans="4:4">
      <c r="D4468" s="141"/>
    </row>
    <row r="4469" spans="4:4">
      <c r="D4469" s="141"/>
    </row>
    <row r="4470" spans="4:4">
      <c r="D4470" s="141"/>
    </row>
    <row r="4471" spans="4:4">
      <c r="D4471" s="141"/>
    </row>
    <row r="4472" spans="4:4">
      <c r="D4472" s="141"/>
    </row>
    <row r="4473" spans="4:4">
      <c r="D4473" s="141"/>
    </row>
    <row r="4474" spans="4:4">
      <c r="D4474" s="141"/>
    </row>
    <row r="4475" spans="4:4">
      <c r="D4475" s="141"/>
    </row>
    <row r="4476" spans="4:4">
      <c r="D4476" s="141"/>
    </row>
    <row r="4477" spans="4:4">
      <c r="D4477" s="141"/>
    </row>
    <row r="4478" spans="4:4">
      <c r="D4478" s="141"/>
    </row>
    <row r="4479" spans="4:4">
      <c r="D4479" s="141"/>
    </row>
    <row r="4480" spans="4:4">
      <c r="D4480" s="141"/>
    </row>
    <row r="4481" spans="4:4">
      <c r="D4481" s="141"/>
    </row>
    <row r="4482" spans="4:4">
      <c r="D4482" s="141"/>
    </row>
    <row r="4483" spans="4:4">
      <c r="D4483" s="141"/>
    </row>
    <row r="4484" spans="4:4">
      <c r="D4484" s="141"/>
    </row>
    <row r="4485" spans="4:4">
      <c r="D4485" s="141"/>
    </row>
    <row r="4486" spans="4:4">
      <c r="D4486" s="141"/>
    </row>
    <row r="4487" spans="4:4">
      <c r="D4487" s="141"/>
    </row>
    <row r="4488" spans="4:4">
      <c r="D4488" s="141"/>
    </row>
    <row r="4489" spans="4:4">
      <c r="D4489" s="141"/>
    </row>
    <row r="4490" spans="4:4">
      <c r="D4490" s="141"/>
    </row>
    <row r="4491" spans="4:4">
      <c r="D4491" s="141"/>
    </row>
    <row r="4492" spans="4:4">
      <c r="D4492" s="141"/>
    </row>
    <row r="4493" spans="4:4">
      <c r="D4493" s="141"/>
    </row>
    <row r="4494" spans="4:4">
      <c r="D4494" s="141"/>
    </row>
    <row r="4495" spans="4:4">
      <c r="D4495" s="141"/>
    </row>
    <row r="4496" spans="4:4">
      <c r="D4496" s="141"/>
    </row>
    <row r="4497" spans="4:4">
      <c r="D4497" s="141"/>
    </row>
    <row r="4498" spans="4:4">
      <c r="D4498" s="141"/>
    </row>
    <row r="4499" spans="4:4">
      <c r="D4499" s="141"/>
    </row>
    <row r="4500" spans="4:4">
      <c r="D4500" s="141"/>
    </row>
    <row r="4501" spans="4:4">
      <c r="D4501" s="141"/>
    </row>
    <row r="4502" spans="4:4">
      <c r="D4502" s="141"/>
    </row>
    <row r="4503" spans="4:4">
      <c r="D4503" s="141"/>
    </row>
    <row r="4504" spans="4:4">
      <c r="D4504" s="141"/>
    </row>
    <row r="4505" spans="4:4">
      <c r="D4505" s="141"/>
    </row>
    <row r="4506" spans="4:4">
      <c r="D4506" s="141"/>
    </row>
    <row r="4507" spans="4:4">
      <c r="D4507" s="141"/>
    </row>
    <row r="4508" spans="4:4">
      <c r="D4508" s="141"/>
    </row>
    <row r="4509" spans="4:4">
      <c r="D4509" s="141"/>
    </row>
    <row r="4510" spans="4:4">
      <c r="D4510" s="141"/>
    </row>
    <row r="4511" spans="4:4">
      <c r="D4511" s="141"/>
    </row>
    <row r="4512" spans="4:4">
      <c r="D4512" s="141"/>
    </row>
    <row r="4513" spans="4:4">
      <c r="D4513" s="141"/>
    </row>
    <row r="4514" spans="4:4">
      <c r="D4514" s="141"/>
    </row>
    <row r="4515" spans="4:4">
      <c r="D4515" s="141"/>
    </row>
    <row r="4516" spans="4:4">
      <c r="D4516" s="141"/>
    </row>
    <row r="4517" spans="4:4">
      <c r="D4517" s="141"/>
    </row>
    <row r="4518" spans="4:4">
      <c r="D4518" s="141"/>
    </row>
    <row r="4519" spans="4:4">
      <c r="D4519" s="141"/>
    </row>
    <row r="4520" spans="4:4">
      <c r="D4520" s="141"/>
    </row>
    <row r="4521" spans="4:4">
      <c r="D4521" s="141"/>
    </row>
    <row r="4522" spans="4:4">
      <c r="D4522" s="141"/>
    </row>
    <row r="4523" spans="4:4">
      <c r="D4523" s="141"/>
    </row>
    <row r="4524" spans="4:4">
      <c r="D4524" s="141"/>
    </row>
    <row r="4525" spans="4:4">
      <c r="D4525" s="141"/>
    </row>
    <row r="4526" spans="4:4">
      <c r="D4526" s="141"/>
    </row>
    <row r="4527" spans="4:4">
      <c r="D4527" s="141"/>
    </row>
    <row r="4528" spans="4:4">
      <c r="D4528" s="141"/>
    </row>
    <row r="4529" spans="4:4">
      <c r="D4529" s="141"/>
    </row>
    <row r="4530" spans="4:4">
      <c r="D4530" s="141"/>
    </row>
    <row r="4531" spans="4:4">
      <c r="D4531" s="141"/>
    </row>
    <row r="4532" spans="4:4">
      <c r="D4532" s="141"/>
    </row>
    <row r="4533" spans="4:4">
      <c r="D4533" s="141"/>
    </row>
    <row r="4534" spans="4:4">
      <c r="D4534" s="141"/>
    </row>
    <row r="4535" spans="4:4">
      <c r="D4535" s="141"/>
    </row>
    <row r="4536" spans="4:4">
      <c r="D4536" s="141"/>
    </row>
    <row r="4537" spans="4:4">
      <c r="D4537" s="141"/>
    </row>
    <row r="4538" spans="4:4">
      <c r="D4538" s="141"/>
    </row>
    <row r="4539" spans="4:4">
      <c r="D4539" s="141"/>
    </row>
    <row r="4540" spans="4:4">
      <c r="D4540" s="141"/>
    </row>
    <row r="4541" spans="4:4">
      <c r="D4541" s="141"/>
    </row>
    <row r="4542" spans="4:4">
      <c r="D4542" s="141"/>
    </row>
    <row r="4543" spans="4:4">
      <c r="D4543" s="141"/>
    </row>
    <row r="4544" spans="4:4">
      <c r="D4544" s="141"/>
    </row>
    <row r="4545" spans="4:4">
      <c r="D4545" s="141"/>
    </row>
    <row r="4546" spans="4:4">
      <c r="D4546" s="141"/>
    </row>
    <row r="4547" spans="4:4">
      <c r="D4547" s="141"/>
    </row>
    <row r="4548" spans="4:4">
      <c r="D4548" s="141"/>
    </row>
    <row r="4549" spans="4:4">
      <c r="D4549" s="141"/>
    </row>
    <row r="4550" spans="4:4">
      <c r="D4550" s="141"/>
    </row>
    <row r="4551" spans="4:4">
      <c r="D4551" s="141"/>
    </row>
    <row r="4552" spans="4:4">
      <c r="D4552" s="141"/>
    </row>
    <row r="4553" spans="4:4">
      <c r="D4553" s="141"/>
    </row>
    <row r="4554" spans="4:4">
      <c r="D4554" s="141"/>
    </row>
    <row r="4555" spans="4:4">
      <c r="D4555" s="141"/>
    </row>
    <row r="4556" spans="4:4">
      <c r="D4556" s="141"/>
    </row>
    <row r="4557" spans="4:4">
      <c r="D4557" s="141"/>
    </row>
    <row r="4558" spans="4:4">
      <c r="D4558" s="141"/>
    </row>
    <row r="4559" spans="4:4">
      <c r="D4559" s="141"/>
    </row>
    <row r="4560" spans="4:4">
      <c r="D4560" s="141"/>
    </row>
    <row r="4561" spans="4:4">
      <c r="D4561" s="141"/>
    </row>
    <row r="4562" spans="4:4">
      <c r="D4562" s="141"/>
    </row>
    <row r="4563" spans="4:4">
      <c r="D4563" s="141"/>
    </row>
    <row r="4564" spans="4:4">
      <c r="D4564" s="141"/>
    </row>
    <row r="4565" spans="4:4">
      <c r="D4565" s="141"/>
    </row>
    <row r="4566" spans="4:4">
      <c r="D4566" s="141"/>
    </row>
    <row r="4567" spans="4:4">
      <c r="D4567" s="141"/>
    </row>
    <row r="4568" spans="4:4">
      <c r="D4568" s="141"/>
    </row>
    <row r="4569" spans="4:4">
      <c r="D4569" s="141"/>
    </row>
    <row r="4570" spans="4:4">
      <c r="D4570" s="141"/>
    </row>
    <row r="4571" spans="4:4">
      <c r="D4571" s="141"/>
    </row>
    <row r="4572" spans="4:4">
      <c r="D4572" s="141"/>
    </row>
    <row r="4573" spans="4:4">
      <c r="D4573" s="141"/>
    </row>
    <row r="4574" spans="4:4">
      <c r="D4574" s="141"/>
    </row>
    <row r="4575" spans="4:4">
      <c r="D4575" s="141"/>
    </row>
    <row r="4576" spans="4:4">
      <c r="D4576" s="141"/>
    </row>
    <row r="4577" spans="4:4">
      <c r="D4577" s="141"/>
    </row>
    <row r="4578" spans="4:4">
      <c r="D4578" s="141"/>
    </row>
    <row r="4579" spans="4:4">
      <c r="D4579" s="141"/>
    </row>
    <row r="4580" spans="4:4">
      <c r="D4580" s="141"/>
    </row>
    <row r="4581" spans="4:4">
      <c r="D4581" s="141"/>
    </row>
    <row r="4582" spans="4:4">
      <c r="D4582" s="141"/>
    </row>
    <row r="4583" spans="4:4">
      <c r="D4583" s="141"/>
    </row>
    <row r="4584" spans="4:4">
      <c r="D4584" s="141"/>
    </row>
    <row r="4585" spans="4:4">
      <c r="D4585" s="141"/>
    </row>
    <row r="4586" spans="4:4">
      <c r="D4586" s="141"/>
    </row>
    <row r="4587" spans="4:4">
      <c r="D4587" s="141"/>
    </row>
    <row r="4588" spans="4:4">
      <c r="D4588" s="141"/>
    </row>
    <row r="4589" spans="4:4">
      <c r="D4589" s="141"/>
    </row>
    <row r="4590" spans="4:4">
      <c r="D4590" s="141"/>
    </row>
    <row r="4591" spans="4:4">
      <c r="D4591" s="141"/>
    </row>
    <row r="4592" spans="4:4">
      <c r="D4592" s="141"/>
    </row>
    <row r="4593" spans="4:4">
      <c r="D4593" s="141"/>
    </row>
    <row r="4594" spans="4:4">
      <c r="D4594" s="141"/>
    </row>
    <row r="4595" spans="4:4">
      <c r="D4595" s="141"/>
    </row>
    <row r="4596" spans="4:4">
      <c r="D4596" s="141"/>
    </row>
    <row r="4597" spans="4:4">
      <c r="D4597" s="141"/>
    </row>
    <row r="4598" spans="4:4">
      <c r="D4598" s="141"/>
    </row>
    <row r="4599" spans="4:4">
      <c r="D4599" s="141"/>
    </row>
    <row r="4600" spans="4:4">
      <c r="D4600" s="141"/>
    </row>
    <row r="4601" spans="4:4">
      <c r="D4601" s="141"/>
    </row>
    <row r="4602" spans="4:4">
      <c r="D4602" s="141"/>
    </row>
    <row r="4603" spans="4:4">
      <c r="D4603" s="141"/>
    </row>
    <row r="4604" spans="4:4">
      <c r="D4604" s="141"/>
    </row>
    <row r="4605" spans="4:4">
      <c r="D4605" s="141"/>
    </row>
    <row r="4606" spans="4:4">
      <c r="D4606" s="141"/>
    </row>
    <row r="4607" spans="4:4">
      <c r="D4607" s="141"/>
    </row>
    <row r="4608" spans="4:4">
      <c r="D4608" s="141"/>
    </row>
    <row r="4609" spans="4:4">
      <c r="D4609" s="141"/>
    </row>
    <row r="4610" spans="4:4">
      <c r="D4610" s="141"/>
    </row>
    <row r="4611" spans="4:4">
      <c r="D4611" s="141"/>
    </row>
    <row r="4612" spans="4:4">
      <c r="D4612" s="141"/>
    </row>
    <row r="4613" spans="4:4">
      <c r="D4613" s="141"/>
    </row>
    <row r="4614" spans="4:4">
      <c r="D4614" s="141"/>
    </row>
    <row r="4615" spans="4:4">
      <c r="D4615" s="141"/>
    </row>
    <row r="4616" spans="4:4">
      <c r="D4616" s="141"/>
    </row>
    <row r="4617" spans="4:4">
      <c r="D4617" s="141"/>
    </row>
    <row r="4618" spans="4:4">
      <c r="D4618" s="141"/>
    </row>
    <row r="4619" spans="4:4">
      <c r="D4619" s="141"/>
    </row>
    <row r="4620" spans="4:4">
      <c r="D4620" s="141"/>
    </row>
    <row r="4621" spans="4:4">
      <c r="D4621" s="141"/>
    </row>
    <row r="4622" spans="4:4">
      <c r="D4622" s="141"/>
    </row>
    <row r="4623" spans="4:4">
      <c r="D4623" s="141"/>
    </row>
    <row r="4624" spans="4:4">
      <c r="D4624" s="141"/>
    </row>
    <row r="4625" spans="4:4">
      <c r="D4625" s="141"/>
    </row>
    <row r="4626" spans="4:4">
      <c r="D4626" s="141"/>
    </row>
    <row r="4627" spans="4:4">
      <c r="D4627" s="141"/>
    </row>
    <row r="4628" spans="4:4">
      <c r="D4628" s="141"/>
    </row>
    <row r="4629" spans="4:4">
      <c r="D4629" s="141"/>
    </row>
    <row r="4630" spans="4:4">
      <c r="D4630" s="141"/>
    </row>
    <row r="4631" spans="4:4">
      <c r="D4631" s="141"/>
    </row>
    <row r="4632" spans="4:4">
      <c r="D4632" s="141"/>
    </row>
    <row r="4633" spans="4:4">
      <c r="D4633" s="141"/>
    </row>
    <row r="4634" spans="4:4">
      <c r="D4634" s="141"/>
    </row>
    <row r="4635" spans="4:4">
      <c r="D4635" s="141"/>
    </row>
    <row r="4636" spans="4:4">
      <c r="D4636" s="141"/>
    </row>
    <row r="4637" spans="4:4">
      <c r="D4637" s="141"/>
    </row>
    <row r="4638" spans="4:4">
      <c r="D4638" s="141"/>
    </row>
    <row r="4639" spans="4:4">
      <c r="D4639" s="141"/>
    </row>
    <row r="4640" spans="4:4">
      <c r="D4640" s="141"/>
    </row>
    <row r="4641" spans="4:4">
      <c r="D4641" s="141"/>
    </row>
    <row r="4642" spans="4:4">
      <c r="D4642" s="141"/>
    </row>
    <row r="4643" spans="4:4">
      <c r="D4643" s="141"/>
    </row>
    <row r="4644" spans="4:4">
      <c r="D4644" s="141"/>
    </row>
    <row r="4645" spans="4:4">
      <c r="D4645" s="141"/>
    </row>
    <row r="4646" spans="4:4">
      <c r="D4646" s="141"/>
    </row>
    <row r="4647" spans="4:4">
      <c r="D4647" s="141"/>
    </row>
    <row r="4648" spans="4:4">
      <c r="D4648" s="141"/>
    </row>
    <row r="4649" spans="4:4">
      <c r="D4649" s="141"/>
    </row>
    <row r="4650" spans="4:4">
      <c r="D4650" s="141"/>
    </row>
    <row r="4651" spans="4:4">
      <c r="D4651" s="141"/>
    </row>
    <row r="4652" spans="4:4">
      <c r="D4652" s="141"/>
    </row>
    <row r="4653" spans="4:4">
      <c r="D4653" s="141"/>
    </row>
    <row r="4654" spans="4:4">
      <c r="D4654" s="141"/>
    </row>
    <row r="4655" spans="4:4">
      <c r="D4655" s="141"/>
    </row>
    <row r="4656" spans="4:4">
      <c r="D4656" s="141"/>
    </row>
    <row r="4657" spans="4:4">
      <c r="D4657" s="141"/>
    </row>
    <row r="4658" spans="4:4">
      <c r="D4658" s="141"/>
    </row>
    <row r="4659" spans="4:4">
      <c r="D4659" s="141"/>
    </row>
    <row r="4660" spans="4:4">
      <c r="D4660" s="141"/>
    </row>
    <row r="4661" spans="4:4">
      <c r="D4661" s="141"/>
    </row>
    <row r="4662" spans="4:4">
      <c r="D4662" s="141"/>
    </row>
    <row r="4663" spans="4:4">
      <c r="D4663" s="141"/>
    </row>
    <row r="4664" spans="4:4">
      <c r="D4664" s="141"/>
    </row>
    <row r="4665" spans="4:4">
      <c r="D4665" s="141"/>
    </row>
    <row r="4666" spans="4:4">
      <c r="D4666" s="141"/>
    </row>
    <row r="4667" spans="4:4">
      <c r="D4667" s="141"/>
    </row>
    <row r="4668" spans="4:4">
      <c r="D4668" s="141"/>
    </row>
    <row r="4669" spans="4:4">
      <c r="D4669" s="141"/>
    </row>
    <row r="4670" spans="4:4">
      <c r="D4670" s="141"/>
    </row>
    <row r="4671" spans="4:4">
      <c r="D4671" s="141"/>
    </row>
    <row r="4672" spans="4:4">
      <c r="D4672" s="141"/>
    </row>
    <row r="4673" spans="4:4">
      <c r="D4673" s="141"/>
    </row>
    <row r="4674" spans="4:4">
      <c r="D4674" s="141"/>
    </row>
    <row r="4675" spans="4:4">
      <c r="D4675" s="141"/>
    </row>
    <row r="4676" spans="4:4">
      <c r="D4676" s="141"/>
    </row>
    <row r="4677" spans="4:4">
      <c r="D4677" s="141"/>
    </row>
    <row r="4678" spans="4:4">
      <c r="D4678" s="141"/>
    </row>
    <row r="4679" spans="4:4">
      <c r="D4679" s="141"/>
    </row>
    <row r="4680" spans="4:4">
      <c r="D4680" s="141"/>
    </row>
    <row r="4681" spans="4:4">
      <c r="D4681" s="141"/>
    </row>
    <row r="4682" spans="4:4">
      <c r="D4682" s="141"/>
    </row>
    <row r="4683" spans="4:4">
      <c r="D4683" s="141"/>
    </row>
    <row r="4684" spans="4:4">
      <c r="D4684" s="141"/>
    </row>
    <row r="4685" spans="4:4">
      <c r="D4685" s="141"/>
    </row>
    <row r="4686" spans="4:4">
      <c r="D4686" s="141"/>
    </row>
    <row r="4687" spans="4:4">
      <c r="D4687" s="141"/>
    </row>
    <row r="4688" spans="4:4">
      <c r="D4688" s="141"/>
    </row>
    <row r="4689" spans="4:4">
      <c r="D4689" s="141"/>
    </row>
    <row r="4690" spans="4:4">
      <c r="D4690" s="141"/>
    </row>
    <row r="4691" spans="4:4">
      <c r="D4691" s="141"/>
    </row>
    <row r="4692" spans="4:4">
      <c r="D4692" s="141"/>
    </row>
    <row r="4693" spans="4:4">
      <c r="D4693" s="141"/>
    </row>
    <row r="4694" spans="4:4">
      <c r="D4694" s="141"/>
    </row>
    <row r="4695" spans="4:4">
      <c r="D4695" s="141"/>
    </row>
    <row r="4696" spans="4:4">
      <c r="D4696" s="141"/>
    </row>
    <row r="4697" spans="4:4">
      <c r="D4697" s="141"/>
    </row>
    <row r="4698" spans="4:4">
      <c r="D4698" s="141"/>
    </row>
    <row r="4699" spans="4:4">
      <c r="D4699" s="141"/>
    </row>
    <row r="4700" spans="4:4">
      <c r="D4700" s="141"/>
    </row>
    <row r="4701" spans="4:4">
      <c r="D4701" s="141"/>
    </row>
    <row r="4702" spans="4:4">
      <c r="D4702" s="141"/>
    </row>
    <row r="4703" spans="4:4">
      <c r="D4703" s="141"/>
    </row>
    <row r="4704" spans="4:4">
      <c r="D4704" s="141"/>
    </row>
    <row r="4705" spans="4:4">
      <c r="D4705" s="141"/>
    </row>
    <row r="4706" spans="4:4">
      <c r="D4706" s="141"/>
    </row>
    <row r="4707" spans="4:4">
      <c r="D4707" s="141"/>
    </row>
    <row r="4708" spans="4:4">
      <c r="D4708" s="141"/>
    </row>
    <row r="4709" spans="4:4">
      <c r="D4709" s="141"/>
    </row>
    <row r="4710" spans="4:4">
      <c r="D4710" s="141"/>
    </row>
    <row r="4711" spans="4:4">
      <c r="D4711" s="141"/>
    </row>
    <row r="4712" spans="4:4">
      <c r="D4712" s="141"/>
    </row>
    <row r="4713" spans="4:4">
      <c r="D4713" s="141"/>
    </row>
    <row r="4714" spans="4:4">
      <c r="D4714" s="141"/>
    </row>
    <row r="4715" spans="4:4">
      <c r="D4715" s="141"/>
    </row>
    <row r="4716" spans="4:4">
      <c r="D4716" s="141"/>
    </row>
    <row r="4717" spans="4:4">
      <c r="D4717" s="141"/>
    </row>
    <row r="4718" spans="4:4">
      <c r="D4718" s="141"/>
    </row>
    <row r="4719" spans="4:4">
      <c r="D4719" s="141"/>
    </row>
    <row r="4720" spans="4:4">
      <c r="D4720" s="141"/>
    </row>
    <row r="4721" spans="4:4">
      <c r="D4721" s="141"/>
    </row>
    <row r="4722" spans="4:4">
      <c r="D4722" s="141"/>
    </row>
    <row r="4723" spans="4:4">
      <c r="D4723" s="141"/>
    </row>
    <row r="4724" spans="4:4">
      <c r="D4724" s="141"/>
    </row>
    <row r="4725" spans="4:4">
      <c r="D4725" s="141"/>
    </row>
    <row r="4726" spans="4:4">
      <c r="D4726" s="141"/>
    </row>
    <row r="4727" spans="4:4">
      <c r="D4727" s="141"/>
    </row>
    <row r="4728" spans="4:4">
      <c r="D4728" s="141"/>
    </row>
    <row r="4729" spans="4:4">
      <c r="D4729" s="141"/>
    </row>
    <row r="4730" spans="4:4">
      <c r="D4730" s="141"/>
    </row>
    <row r="4731" spans="4:4">
      <c r="D4731" s="141"/>
    </row>
    <row r="4732" spans="4:4">
      <c r="D4732" s="141"/>
    </row>
    <row r="4733" spans="4:4">
      <c r="D4733" s="141"/>
    </row>
    <row r="4734" spans="4:4">
      <c r="D4734" s="141"/>
    </row>
    <row r="4735" spans="4:4">
      <c r="D4735" s="141"/>
    </row>
    <row r="4736" spans="4:4">
      <c r="D4736" s="141"/>
    </row>
    <row r="4737" spans="4:4">
      <c r="D4737" s="141"/>
    </row>
    <row r="4738" spans="4:4">
      <c r="D4738" s="141"/>
    </row>
    <row r="4739" spans="4:4">
      <c r="D4739" s="141"/>
    </row>
    <row r="4740" spans="4:4">
      <c r="D4740" s="141"/>
    </row>
    <row r="4741" spans="4:4">
      <c r="D4741" s="141"/>
    </row>
    <row r="4742" spans="4:4">
      <c r="D4742" s="141"/>
    </row>
    <row r="4743" spans="4:4">
      <c r="D4743" s="141"/>
    </row>
    <row r="4744" spans="4:4">
      <c r="D4744" s="141"/>
    </row>
    <row r="4745" spans="4:4">
      <c r="D4745" s="141"/>
    </row>
    <row r="4746" spans="4:4">
      <c r="D4746" s="141"/>
    </row>
    <row r="4747" spans="4:4">
      <c r="D4747" s="141"/>
    </row>
    <row r="4748" spans="4:4">
      <c r="D4748" s="141"/>
    </row>
    <row r="4749" spans="4:4">
      <c r="D4749" s="141"/>
    </row>
    <row r="4750" spans="4:4">
      <c r="D4750" s="141"/>
    </row>
    <row r="4751" spans="4:4">
      <c r="D4751" s="141"/>
    </row>
    <row r="4752" spans="4:4">
      <c r="D4752" s="141"/>
    </row>
    <row r="4753" spans="4:4">
      <c r="D4753" s="141"/>
    </row>
    <row r="4754" spans="4:4">
      <c r="D4754" s="141"/>
    </row>
    <row r="4755" spans="4:4">
      <c r="D4755" s="141"/>
    </row>
    <row r="4756" spans="4:4">
      <c r="D4756" s="141"/>
    </row>
    <row r="4757" spans="4:4">
      <c r="D4757" s="141"/>
    </row>
    <row r="4758" spans="4:4">
      <c r="D4758" s="141"/>
    </row>
    <row r="4759" spans="4:4">
      <c r="D4759" s="141"/>
    </row>
    <row r="4760" spans="4:4">
      <c r="D4760" s="141"/>
    </row>
    <row r="4761" spans="4:4">
      <c r="D4761" s="141"/>
    </row>
    <row r="4762" spans="4:4">
      <c r="D4762" s="141"/>
    </row>
    <row r="4763" spans="4:4">
      <c r="D4763" s="141"/>
    </row>
    <row r="4764" spans="4:4">
      <c r="D4764" s="141"/>
    </row>
    <row r="4765" spans="4:4">
      <c r="D4765" s="141"/>
    </row>
    <row r="4766" spans="4:4">
      <c r="D4766" s="141"/>
    </row>
    <row r="4767" spans="4:4">
      <c r="D4767" s="141"/>
    </row>
    <row r="4768" spans="4:4">
      <c r="D4768" s="141"/>
    </row>
    <row r="4769" spans="4:4">
      <c r="D4769" s="141"/>
    </row>
    <row r="4770" spans="4:4">
      <c r="D4770" s="141"/>
    </row>
    <row r="4771" spans="4:4">
      <c r="D4771" s="141"/>
    </row>
    <row r="4772" spans="4:4">
      <c r="D4772" s="141"/>
    </row>
    <row r="4773" spans="4:4">
      <c r="D4773" s="141"/>
    </row>
    <row r="4774" spans="4:4">
      <c r="D4774" s="141"/>
    </row>
    <row r="4775" spans="4:4">
      <c r="D4775" s="141"/>
    </row>
    <row r="4776" spans="4:4">
      <c r="D4776" s="141"/>
    </row>
    <row r="4777" spans="4:4">
      <c r="D4777" s="141"/>
    </row>
    <row r="4778" spans="4:4">
      <c r="D4778" s="141"/>
    </row>
    <row r="4779" spans="4:4">
      <c r="D4779" s="141"/>
    </row>
    <row r="4780" spans="4:4">
      <c r="D4780" s="141"/>
    </row>
    <row r="4781" spans="4:4">
      <c r="D4781" s="141"/>
    </row>
    <row r="4782" spans="4:4">
      <c r="D4782" s="141"/>
    </row>
    <row r="4783" spans="4:4">
      <c r="D4783" s="141"/>
    </row>
    <row r="4784" spans="4:4">
      <c r="D4784" s="141"/>
    </row>
    <row r="4785" spans="4:4">
      <c r="D4785" s="141"/>
    </row>
    <row r="4786" spans="4:4">
      <c r="D4786" s="141"/>
    </row>
    <row r="4787" spans="4:4">
      <c r="D4787" s="141"/>
    </row>
    <row r="4788" spans="4:4">
      <c r="D4788" s="141"/>
    </row>
    <row r="4789" spans="4:4">
      <c r="D4789" s="141"/>
    </row>
    <row r="4790" spans="4:4">
      <c r="D4790" s="141"/>
    </row>
    <row r="4791" spans="4:4">
      <c r="D4791" s="141"/>
    </row>
    <row r="4792" spans="4:4">
      <c r="D4792" s="141"/>
    </row>
    <row r="4793" spans="4:4">
      <c r="D4793" s="141"/>
    </row>
    <row r="4794" spans="4:4">
      <c r="D4794" s="141"/>
    </row>
    <row r="4795" spans="4:4">
      <c r="D4795" s="141"/>
    </row>
    <row r="4796" spans="4:4">
      <c r="D4796" s="141"/>
    </row>
    <row r="4797" spans="4:4">
      <c r="D4797" s="141"/>
    </row>
    <row r="4798" spans="4:4">
      <c r="D4798" s="141"/>
    </row>
    <row r="4799" spans="4:4">
      <c r="D4799" s="141"/>
    </row>
    <row r="4800" spans="4:4">
      <c r="D4800" s="141"/>
    </row>
    <row r="4801" spans="4:4">
      <c r="D4801" s="141"/>
    </row>
    <row r="4802" spans="4:4">
      <c r="D4802" s="141"/>
    </row>
    <row r="4803" spans="4:4">
      <c r="D4803" s="141"/>
    </row>
    <row r="4804" spans="4:4">
      <c r="D4804" s="141"/>
    </row>
    <row r="4805" spans="4:4">
      <c r="D4805" s="141"/>
    </row>
    <row r="4806" spans="4:4">
      <c r="D4806" s="141"/>
    </row>
    <row r="4807" spans="4:4">
      <c r="D4807" s="141"/>
    </row>
    <row r="4808" spans="4:4">
      <c r="D4808" s="141"/>
    </row>
    <row r="4809" spans="4:4">
      <c r="D4809" s="141"/>
    </row>
    <row r="4810" spans="4:4">
      <c r="D4810" s="141"/>
    </row>
    <row r="4811" spans="4:4">
      <c r="D4811" s="141"/>
    </row>
    <row r="4812" spans="4:4">
      <c r="D4812" s="141"/>
    </row>
    <row r="4813" spans="4:4">
      <c r="D4813" s="141"/>
    </row>
    <row r="4814" spans="4:4">
      <c r="D4814" s="141"/>
    </row>
    <row r="4815" spans="4:4">
      <c r="D4815" s="141"/>
    </row>
    <row r="4816" spans="4:4">
      <c r="D4816" s="141"/>
    </row>
    <row r="4817" spans="4:4">
      <c r="D4817" s="141"/>
    </row>
    <row r="4818" spans="4:4">
      <c r="D4818" s="141"/>
    </row>
    <row r="4819" spans="4:4">
      <c r="D4819" s="141"/>
    </row>
    <row r="4820" spans="4:4">
      <c r="D4820" s="141"/>
    </row>
    <row r="4821" spans="4:4">
      <c r="D4821" s="141"/>
    </row>
    <row r="4822" spans="4:4">
      <c r="D4822" s="141"/>
    </row>
    <row r="4823" spans="4:4">
      <c r="D4823" s="141"/>
    </row>
    <row r="4824" spans="4:4">
      <c r="D4824" s="141"/>
    </row>
    <row r="4825" spans="4:4">
      <c r="D4825" s="141"/>
    </row>
    <row r="4826" spans="4:4">
      <c r="D4826" s="141"/>
    </row>
    <row r="4827" spans="4:4">
      <c r="D4827" s="141"/>
    </row>
    <row r="4828" spans="4:4">
      <c r="D4828" s="141"/>
    </row>
    <row r="4829" spans="4:4">
      <c r="D4829" s="141"/>
    </row>
    <row r="4830" spans="4:4">
      <c r="D4830" s="141"/>
    </row>
    <row r="4831" spans="4:4">
      <c r="D4831" s="141"/>
    </row>
    <row r="4832" spans="4:4">
      <c r="D4832" s="141"/>
    </row>
    <row r="4833" spans="4:4">
      <c r="D4833" s="141"/>
    </row>
    <row r="4834" spans="4:4">
      <c r="D4834" s="141"/>
    </row>
    <row r="4835" spans="4:4">
      <c r="D4835" s="141"/>
    </row>
    <row r="4836" spans="4:4">
      <c r="D4836" s="141"/>
    </row>
    <row r="4837" spans="4:4">
      <c r="D4837" s="141"/>
    </row>
    <row r="4838" spans="4:4">
      <c r="D4838" s="141"/>
    </row>
    <row r="4839" spans="4:4">
      <c r="D4839" s="141"/>
    </row>
    <row r="4840" spans="4:4">
      <c r="D4840" s="141"/>
    </row>
    <row r="4841" spans="4:4">
      <c r="D4841" s="141"/>
    </row>
    <row r="4842" spans="4:4">
      <c r="D4842" s="141"/>
    </row>
    <row r="4843" spans="4:4">
      <c r="D4843" s="141"/>
    </row>
    <row r="4844" spans="4:4">
      <c r="D4844" s="141"/>
    </row>
    <row r="4845" spans="4:4">
      <c r="D4845" s="141"/>
    </row>
    <row r="4846" spans="4:4">
      <c r="D4846" s="141"/>
    </row>
    <row r="4847" spans="4:4">
      <c r="D4847" s="141"/>
    </row>
    <row r="4848" spans="4:4">
      <c r="D4848" s="141"/>
    </row>
    <row r="4849" spans="4:4">
      <c r="D4849" s="141"/>
    </row>
    <row r="4850" spans="4:4">
      <c r="D4850" s="141"/>
    </row>
    <row r="4851" spans="4:4">
      <c r="D4851" s="141"/>
    </row>
    <row r="4852" spans="4:4">
      <c r="D4852" s="141"/>
    </row>
    <row r="4853" spans="4:4">
      <c r="D4853" s="141"/>
    </row>
    <row r="4854" spans="4:4">
      <c r="D4854" s="141"/>
    </row>
    <row r="4855" spans="4:4">
      <c r="D4855" s="141"/>
    </row>
    <row r="4856" spans="4:4">
      <c r="D4856" s="141"/>
    </row>
    <row r="4857" spans="4:4">
      <c r="D4857" s="141"/>
    </row>
    <row r="4858" spans="4:4">
      <c r="D4858" s="141"/>
    </row>
    <row r="4859" spans="4:4">
      <c r="D4859" s="141"/>
    </row>
    <row r="4860" spans="4:4">
      <c r="D4860" s="141"/>
    </row>
    <row r="4861" spans="4:4">
      <c r="D4861" s="141"/>
    </row>
    <row r="4862" spans="4:4">
      <c r="D4862" s="141"/>
    </row>
    <row r="4863" spans="4:4">
      <c r="D4863" s="141"/>
    </row>
    <row r="4864" spans="4:4">
      <c r="D4864" s="141"/>
    </row>
    <row r="4865" spans="4:4">
      <c r="D4865" s="141"/>
    </row>
    <row r="4866" spans="4:4">
      <c r="D4866" s="141"/>
    </row>
    <row r="4867" spans="4:4">
      <c r="D4867" s="141"/>
    </row>
    <row r="4868" spans="4:4">
      <c r="D4868" s="141"/>
    </row>
    <row r="4869" spans="4:4">
      <c r="D4869" s="141"/>
    </row>
    <row r="4870" spans="4:4">
      <c r="D4870" s="141"/>
    </row>
    <row r="4871" spans="4:4">
      <c r="D4871" s="141"/>
    </row>
    <row r="4872" spans="4:4">
      <c r="D4872" s="141"/>
    </row>
    <row r="4873" spans="4:4">
      <c r="D4873" s="141"/>
    </row>
    <row r="4874" spans="4:4">
      <c r="D4874" s="141"/>
    </row>
    <row r="4875" spans="4:4">
      <c r="D4875" s="141"/>
    </row>
    <row r="4876" spans="4:4">
      <c r="D4876" s="141"/>
    </row>
    <row r="4877" spans="4:4">
      <c r="D4877" s="141"/>
    </row>
    <row r="4878" spans="4:4">
      <c r="D4878" s="141"/>
    </row>
    <row r="4879" spans="4:4">
      <c r="D4879" s="141"/>
    </row>
    <row r="4880" spans="4:4">
      <c r="D4880" s="141"/>
    </row>
    <row r="4881" spans="4:4">
      <c r="D4881" s="141"/>
    </row>
    <row r="4882" spans="4:4">
      <c r="D4882" s="141"/>
    </row>
    <row r="4883" spans="4:4">
      <c r="D4883" s="141"/>
    </row>
    <row r="4884" spans="4:4">
      <c r="D4884" s="141"/>
    </row>
    <row r="4885" spans="4:4">
      <c r="D4885" s="141"/>
    </row>
    <row r="4886" spans="4:4">
      <c r="D4886" s="141"/>
    </row>
    <row r="4887" spans="4:4">
      <c r="D4887" s="141"/>
    </row>
    <row r="4888" spans="4:4">
      <c r="D4888" s="141"/>
    </row>
    <row r="4889" spans="4:4">
      <c r="D4889" s="141"/>
    </row>
    <row r="4890" spans="4:4">
      <c r="D4890" s="141"/>
    </row>
    <row r="4891" spans="4:4">
      <c r="D4891" s="141"/>
    </row>
    <row r="4892" spans="4:4">
      <c r="D4892" s="141"/>
    </row>
    <row r="4893" spans="4:4">
      <c r="D4893" s="141"/>
    </row>
    <row r="4894" spans="4:4">
      <c r="D4894" s="141"/>
    </row>
    <row r="4895" spans="4:4">
      <c r="D4895" s="141"/>
    </row>
    <row r="4896" spans="4:4">
      <c r="D4896" s="141"/>
    </row>
    <row r="4897" spans="4:4">
      <c r="D4897" s="141"/>
    </row>
    <row r="4898" spans="4:4">
      <c r="D4898" s="141"/>
    </row>
    <row r="4899" spans="4:4">
      <c r="D4899" s="141"/>
    </row>
    <row r="4900" spans="4:4">
      <c r="D4900" s="141"/>
    </row>
    <row r="4901" spans="4:4">
      <c r="D4901" s="141"/>
    </row>
    <row r="4902" spans="4:4">
      <c r="D4902" s="141"/>
    </row>
    <row r="4903" spans="4:4">
      <c r="D4903" s="141"/>
    </row>
    <row r="4904" spans="4:4">
      <c r="D4904" s="141"/>
    </row>
    <row r="4905" spans="4:4">
      <c r="D4905" s="141"/>
    </row>
    <row r="4906" spans="4:4">
      <c r="D4906" s="141"/>
    </row>
    <row r="4907" spans="4:4">
      <c r="D4907" s="141"/>
    </row>
    <row r="4908" spans="4:4">
      <c r="D4908" s="141"/>
    </row>
    <row r="4909" spans="4:4">
      <c r="D4909" s="141"/>
    </row>
    <row r="4910" spans="4:4">
      <c r="D4910" s="141"/>
    </row>
    <row r="4911" spans="4:4">
      <c r="D4911" s="141"/>
    </row>
    <row r="4912" spans="4:4">
      <c r="D4912" s="141"/>
    </row>
    <row r="4913" spans="4:4">
      <c r="D4913" s="141"/>
    </row>
    <row r="4914" spans="4:4">
      <c r="D4914" s="141"/>
    </row>
    <row r="4915" spans="4:4">
      <c r="D4915" s="141"/>
    </row>
    <row r="4916" spans="4:4">
      <c r="D4916" s="141"/>
    </row>
    <row r="4917" spans="4:4">
      <c r="D4917" s="141"/>
    </row>
    <row r="4918" spans="4:4">
      <c r="D4918" s="141"/>
    </row>
    <row r="4919" spans="4:4">
      <c r="D4919" s="141"/>
    </row>
    <row r="4920" spans="4:4">
      <c r="D4920" s="141"/>
    </row>
    <row r="4921" spans="4:4">
      <c r="D4921" s="141"/>
    </row>
    <row r="4922" spans="4:4">
      <c r="D4922" s="141"/>
    </row>
    <row r="4923" spans="4:4">
      <c r="D4923" s="141"/>
    </row>
    <row r="4924" spans="4:4">
      <c r="D4924" s="141"/>
    </row>
    <row r="4925" spans="4:4">
      <c r="D4925" s="141"/>
    </row>
    <row r="4926" spans="4:4">
      <c r="D4926" s="141"/>
    </row>
    <row r="4927" spans="4:4">
      <c r="D4927" s="141"/>
    </row>
    <row r="4928" spans="4:4">
      <c r="D4928" s="141"/>
    </row>
    <row r="4929" spans="4:4">
      <c r="D4929" s="141"/>
    </row>
    <row r="4930" spans="4:4">
      <c r="D4930" s="141"/>
    </row>
    <row r="4931" spans="4:4">
      <c r="D4931" s="141"/>
    </row>
    <row r="4932" spans="4:4">
      <c r="D4932" s="141"/>
    </row>
    <row r="4933" spans="4:4">
      <c r="D4933" s="141"/>
    </row>
    <row r="4934" spans="4:4">
      <c r="D4934" s="141"/>
    </row>
    <row r="4935" spans="4:4">
      <c r="D4935" s="141"/>
    </row>
    <row r="4936" spans="4:4">
      <c r="D4936" s="141"/>
    </row>
    <row r="4937" spans="4:4">
      <c r="D4937" s="141"/>
    </row>
    <row r="4938" spans="4:4">
      <c r="D4938" s="141"/>
    </row>
    <row r="4939" spans="4:4">
      <c r="D4939" s="141"/>
    </row>
    <row r="4940" spans="4:4">
      <c r="D4940" s="141"/>
    </row>
    <row r="4941" spans="4:4">
      <c r="D4941" s="141"/>
    </row>
    <row r="4942" spans="4:4">
      <c r="D4942" s="141"/>
    </row>
    <row r="4943" spans="4:4">
      <c r="D4943" s="141"/>
    </row>
    <row r="4944" spans="4:4">
      <c r="D4944" s="141"/>
    </row>
    <row r="4945" spans="4:4">
      <c r="D4945" s="141"/>
    </row>
    <row r="4946" spans="4:4">
      <c r="D4946" s="141"/>
    </row>
    <row r="4947" spans="4:4">
      <c r="D4947" s="141"/>
    </row>
    <row r="4948" spans="4:4">
      <c r="D4948" s="141"/>
    </row>
    <row r="4949" spans="4:4">
      <c r="D4949" s="141"/>
    </row>
    <row r="4950" spans="4:4">
      <c r="D4950" s="141"/>
    </row>
    <row r="4951" spans="4:4">
      <c r="D4951" s="141"/>
    </row>
    <row r="4952" spans="4:4">
      <c r="D4952" s="141"/>
    </row>
    <row r="4953" spans="4:4">
      <c r="D4953" s="141"/>
    </row>
    <row r="4954" spans="4:4">
      <c r="D4954" s="141"/>
    </row>
    <row r="4955" spans="4:4">
      <c r="D4955" s="141"/>
    </row>
    <row r="4956" spans="4:4">
      <c r="D4956" s="141"/>
    </row>
    <row r="4957" spans="4:4">
      <c r="D4957" s="141"/>
    </row>
    <row r="4958" spans="4:4">
      <c r="D4958" s="141"/>
    </row>
    <row r="4959" spans="4:4">
      <c r="D4959" s="141"/>
    </row>
    <row r="4960" spans="4:4">
      <c r="D4960" s="141"/>
    </row>
    <row r="4961" spans="4:4">
      <c r="D4961" s="141"/>
    </row>
    <row r="4962" spans="4:4">
      <c r="D4962" s="141"/>
    </row>
    <row r="4963" spans="4:4">
      <c r="D4963" s="141"/>
    </row>
    <row r="4964" spans="4:4">
      <c r="D4964" s="141"/>
    </row>
    <row r="4965" spans="4:4">
      <c r="D4965" s="141"/>
    </row>
    <row r="4966" spans="4:4">
      <c r="D4966" s="141"/>
    </row>
    <row r="4967" spans="4:4">
      <c r="D4967" s="141"/>
    </row>
    <row r="4968" spans="4:4">
      <c r="D4968" s="141"/>
    </row>
    <row r="4969" spans="4:4">
      <c r="D4969" s="141"/>
    </row>
    <row r="4970" spans="4:4">
      <c r="D4970" s="141"/>
    </row>
    <row r="4971" spans="4:4">
      <c r="D4971" s="141"/>
    </row>
    <row r="4972" spans="4:4">
      <c r="D4972" s="141"/>
    </row>
    <row r="4973" spans="4:4">
      <c r="D4973" s="141"/>
    </row>
    <row r="4974" spans="4:4">
      <c r="D4974" s="141"/>
    </row>
    <row r="4975" spans="4:4">
      <c r="D4975" s="141"/>
    </row>
    <row r="4976" spans="4:4">
      <c r="D4976" s="141"/>
    </row>
    <row r="4977" spans="4:4">
      <c r="D4977" s="141"/>
    </row>
    <row r="4978" spans="4:4">
      <c r="D4978" s="141"/>
    </row>
    <row r="4979" spans="4:4">
      <c r="D4979" s="141"/>
    </row>
    <row r="4980" spans="4:4">
      <c r="D4980" s="141"/>
    </row>
    <row r="4981" spans="4:4">
      <c r="D4981" s="141"/>
    </row>
    <row r="4982" spans="4:4">
      <c r="D4982" s="141"/>
    </row>
    <row r="4983" spans="4:4">
      <c r="D4983" s="141"/>
    </row>
    <row r="4984" spans="4:4">
      <c r="D4984" s="141"/>
    </row>
    <row r="4985" spans="4:4">
      <c r="D4985" s="141"/>
    </row>
    <row r="4986" spans="4:4">
      <c r="D4986" s="141"/>
    </row>
    <row r="4987" spans="4:4">
      <c r="D4987" s="141"/>
    </row>
    <row r="4988" spans="4:4">
      <c r="D4988" s="141"/>
    </row>
    <row r="4989" spans="4:4">
      <c r="D4989" s="141"/>
    </row>
    <row r="4990" spans="4:4">
      <c r="D4990" s="141"/>
    </row>
    <row r="4991" spans="4:4">
      <c r="D4991" s="141"/>
    </row>
    <row r="4992" spans="4:4">
      <c r="D4992" s="141"/>
    </row>
    <row r="4993" spans="4:4">
      <c r="D4993" s="141"/>
    </row>
    <row r="4994" spans="4:4">
      <c r="D4994" s="141"/>
    </row>
    <row r="4995" spans="4:4">
      <c r="D4995" s="141"/>
    </row>
    <row r="4996" spans="4:4">
      <c r="D4996" s="141"/>
    </row>
    <row r="4997" spans="4:4">
      <c r="D4997" s="141"/>
    </row>
    <row r="4998" spans="4:4">
      <c r="D4998" s="141"/>
    </row>
    <row r="4999" spans="4:4">
      <c r="D4999" s="141"/>
    </row>
    <row r="5000" spans="4:4">
      <c r="D5000" s="141"/>
    </row>
  </sheetData>
  <sheetProtection password="EF64" sheet="1"/>
  <mergeCells count="57">
    <mergeCell ref="A131:B131"/>
    <mergeCell ref="C10:G10"/>
    <mergeCell ref="C14:G14"/>
    <mergeCell ref="C16:G16"/>
    <mergeCell ref="C17:G17"/>
    <mergeCell ref="C19:G19"/>
    <mergeCell ref="C31:G31"/>
    <mergeCell ref="C23:G23"/>
    <mergeCell ref="C25:G25"/>
    <mergeCell ref="C27:G27"/>
    <mergeCell ref="C29:G29"/>
    <mergeCell ref="C65:G65"/>
    <mergeCell ref="C33:G33"/>
    <mergeCell ref="C34:G34"/>
    <mergeCell ref="C36:G36"/>
    <mergeCell ref="C39:G39"/>
    <mergeCell ref="A1:G1"/>
    <mergeCell ref="C2:G2"/>
    <mergeCell ref="C3:G3"/>
    <mergeCell ref="C4:G4"/>
    <mergeCell ref="C21:G21"/>
    <mergeCell ref="C42:G42"/>
    <mergeCell ref="C46:G46"/>
    <mergeCell ref="C48:G48"/>
    <mergeCell ref="C50:G50"/>
    <mergeCell ref="C55:G55"/>
    <mergeCell ref="C60:G60"/>
    <mergeCell ref="C63:G63"/>
    <mergeCell ref="C93:G93"/>
    <mergeCell ref="C67:G67"/>
    <mergeCell ref="C70:G70"/>
    <mergeCell ref="C72:G72"/>
    <mergeCell ref="C76:G76"/>
    <mergeCell ref="C79:G79"/>
    <mergeCell ref="C81:G81"/>
    <mergeCell ref="C85:G85"/>
    <mergeCell ref="C87:G87"/>
    <mergeCell ref="C88:G88"/>
    <mergeCell ref="C90:G90"/>
    <mergeCell ref="C92:G92"/>
    <mergeCell ref="C121:G121"/>
    <mergeCell ref="C95:G95"/>
    <mergeCell ref="C96:G96"/>
    <mergeCell ref="C99:G99"/>
    <mergeCell ref="C102:G102"/>
    <mergeCell ref="C104:G104"/>
    <mergeCell ref="C106:G106"/>
    <mergeCell ref="C108:G108"/>
    <mergeCell ref="C111:G111"/>
    <mergeCell ref="C115:G115"/>
    <mergeCell ref="C118:G118"/>
    <mergeCell ref="C119:G119"/>
    <mergeCell ref="C122:G122"/>
    <mergeCell ref="C124:G124"/>
    <mergeCell ref="C125:G125"/>
    <mergeCell ref="C127:G127"/>
    <mergeCell ref="C128:G128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89" customWidth="1"/>
    <col min="3" max="3" width="63.28515625" style="8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1" t="s">
        <v>218</v>
      </c>
      <c r="B1" s="241"/>
      <c r="C1" s="241"/>
      <c r="D1" s="241"/>
      <c r="E1" s="241"/>
      <c r="F1" s="241"/>
      <c r="G1" s="241"/>
      <c r="AG1" t="s">
        <v>103</v>
      </c>
    </row>
    <row r="2" spans="1:60" ht="24.95" customHeight="1">
      <c r="A2" s="142" t="s">
        <v>7</v>
      </c>
      <c r="B2" s="77" t="s">
        <v>43</v>
      </c>
      <c r="C2" s="242" t="s">
        <v>44</v>
      </c>
      <c r="D2" s="243"/>
      <c r="E2" s="243"/>
      <c r="F2" s="243"/>
      <c r="G2" s="244"/>
      <c r="AG2" t="s">
        <v>104</v>
      </c>
    </row>
    <row r="3" spans="1:60" ht="24.95" customHeight="1">
      <c r="A3" s="142" t="s">
        <v>8</v>
      </c>
      <c r="B3" s="77" t="s">
        <v>53</v>
      </c>
      <c r="C3" s="242" t="s">
        <v>54</v>
      </c>
      <c r="D3" s="243"/>
      <c r="E3" s="243"/>
      <c r="F3" s="243"/>
      <c r="G3" s="244"/>
      <c r="AC3" s="89" t="s">
        <v>219</v>
      </c>
      <c r="AG3" t="s">
        <v>106</v>
      </c>
    </row>
    <row r="4" spans="1:60" ht="24.95" customHeight="1">
      <c r="A4" s="143" t="s">
        <v>9</v>
      </c>
      <c r="B4" s="144" t="s">
        <v>57</v>
      </c>
      <c r="C4" s="245" t="s">
        <v>58</v>
      </c>
      <c r="D4" s="246"/>
      <c r="E4" s="246"/>
      <c r="F4" s="246"/>
      <c r="G4" s="247"/>
      <c r="AG4" t="s">
        <v>107</v>
      </c>
    </row>
    <row r="5" spans="1:60">
      <c r="D5" s="141"/>
    </row>
    <row r="6" spans="1:60" ht="38.25">
      <c r="A6" s="146" t="s">
        <v>108</v>
      </c>
      <c r="B6" s="148" t="s">
        <v>109</v>
      </c>
      <c r="C6" s="148" t="s">
        <v>110</v>
      </c>
      <c r="D6" s="147" t="s">
        <v>111</v>
      </c>
      <c r="E6" s="146" t="s">
        <v>112</v>
      </c>
      <c r="F6" s="145" t="s">
        <v>113</v>
      </c>
      <c r="G6" s="146" t="s">
        <v>29</v>
      </c>
      <c r="H6" s="149" t="s">
        <v>30</v>
      </c>
      <c r="I6" s="149" t="s">
        <v>114</v>
      </c>
      <c r="J6" s="149" t="s">
        <v>31</v>
      </c>
      <c r="K6" s="149" t="s">
        <v>115</v>
      </c>
      <c r="L6" s="149" t="s">
        <v>116</v>
      </c>
      <c r="M6" s="149" t="s">
        <v>117</v>
      </c>
      <c r="N6" s="149" t="s">
        <v>118</v>
      </c>
      <c r="O6" s="149" t="s">
        <v>119</v>
      </c>
      <c r="P6" s="149" t="s">
        <v>120</v>
      </c>
      <c r="Q6" s="149" t="s">
        <v>121</v>
      </c>
      <c r="R6" s="149" t="s">
        <v>122</v>
      </c>
      <c r="S6" s="149" t="s">
        <v>123</v>
      </c>
      <c r="T6" s="149" t="s">
        <v>124</v>
      </c>
      <c r="U6" s="149" t="s">
        <v>125</v>
      </c>
      <c r="V6" s="149" t="s">
        <v>126</v>
      </c>
      <c r="W6" s="149" t="s">
        <v>127</v>
      </c>
    </row>
    <row r="7" spans="1:60" hidden="1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>
      <c r="A8" s="161" t="s">
        <v>128</v>
      </c>
      <c r="B8" s="162" t="s">
        <v>63</v>
      </c>
      <c r="C8" s="176" t="s">
        <v>64</v>
      </c>
      <c r="D8" s="163"/>
      <c r="E8" s="164"/>
      <c r="F8" s="165"/>
      <c r="G8" s="165">
        <f>SUMIF(AG9:AG30,"&lt;&gt;NOR",G9:G30)</f>
        <v>0</v>
      </c>
      <c r="H8" s="165"/>
      <c r="I8" s="165">
        <f>SUM(I9:I30)</f>
        <v>0</v>
      </c>
      <c r="J8" s="165"/>
      <c r="K8" s="165">
        <f>SUM(K9:K30)</f>
        <v>0</v>
      </c>
      <c r="L8" s="165"/>
      <c r="M8" s="165">
        <f>SUM(M9:M30)</f>
        <v>0</v>
      </c>
      <c r="N8" s="165"/>
      <c r="O8" s="165">
        <f>SUM(O9:O30)</f>
        <v>1.44</v>
      </c>
      <c r="P8" s="165"/>
      <c r="Q8" s="165">
        <f>SUM(Q9:Q30)</f>
        <v>0</v>
      </c>
      <c r="R8" s="165"/>
      <c r="S8" s="165"/>
      <c r="T8" s="166"/>
      <c r="U8" s="160"/>
      <c r="V8" s="160">
        <f>SUM(V9:V30)</f>
        <v>1.53</v>
      </c>
      <c r="W8" s="160"/>
      <c r="AG8" t="s">
        <v>129</v>
      </c>
    </row>
    <row r="9" spans="1:60" ht="22.5" outlineLevel="1">
      <c r="A9" s="167">
        <v>1</v>
      </c>
      <c r="B9" s="168" t="s">
        <v>1367</v>
      </c>
      <c r="C9" s="177" t="s">
        <v>1368</v>
      </c>
      <c r="D9" s="169" t="s">
        <v>258</v>
      </c>
      <c r="E9" s="170">
        <v>0.68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 t="s">
        <v>223</v>
      </c>
      <c r="S9" s="172" t="s">
        <v>133</v>
      </c>
      <c r="T9" s="173" t="s">
        <v>133</v>
      </c>
      <c r="U9" s="159">
        <v>0.36799999999999999</v>
      </c>
      <c r="V9" s="159">
        <f>ROUND(E9*U9,2)</f>
        <v>0.25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224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57"/>
      <c r="B10" s="158"/>
      <c r="C10" s="248" t="s">
        <v>1369</v>
      </c>
      <c r="D10" s="249"/>
      <c r="E10" s="249"/>
      <c r="F10" s="249"/>
      <c r="G10" s="24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226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>
      <c r="A11" s="157"/>
      <c r="B11" s="158"/>
      <c r="C11" s="183" t="s">
        <v>1431</v>
      </c>
      <c r="D11" s="181"/>
      <c r="E11" s="182">
        <v>0.48</v>
      </c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228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57"/>
      <c r="B12" s="158"/>
      <c r="C12" s="183" t="s">
        <v>1433</v>
      </c>
      <c r="D12" s="181"/>
      <c r="E12" s="182">
        <v>0.2</v>
      </c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228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>
      <c r="A13" s="157"/>
      <c r="B13" s="158"/>
      <c r="C13" s="235"/>
      <c r="D13" s="236"/>
      <c r="E13" s="236"/>
      <c r="F13" s="236"/>
      <c r="G13" s="236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138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2.5" outlineLevel="1">
      <c r="A14" s="167">
        <v>2</v>
      </c>
      <c r="B14" s="168" t="s">
        <v>390</v>
      </c>
      <c r="C14" s="177" t="s">
        <v>391</v>
      </c>
      <c r="D14" s="169" t="s">
        <v>258</v>
      </c>
      <c r="E14" s="170">
        <v>0.68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21</v>
      </c>
      <c r="M14" s="172">
        <f>G14*(1+L14/100)</f>
        <v>0</v>
      </c>
      <c r="N14" s="172">
        <v>0</v>
      </c>
      <c r="O14" s="172">
        <f>ROUND(E14*N14,2)</f>
        <v>0</v>
      </c>
      <c r="P14" s="172">
        <v>0</v>
      </c>
      <c r="Q14" s="172">
        <f>ROUND(E14*P14,2)</f>
        <v>0</v>
      </c>
      <c r="R14" s="172" t="s">
        <v>223</v>
      </c>
      <c r="S14" s="172" t="s">
        <v>133</v>
      </c>
      <c r="T14" s="173" t="s">
        <v>133</v>
      </c>
      <c r="U14" s="159">
        <v>1.0999999999999999E-2</v>
      </c>
      <c r="V14" s="159">
        <f>ROUND(E14*U14,2)</f>
        <v>0.01</v>
      </c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224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>
      <c r="A15" s="157"/>
      <c r="B15" s="158"/>
      <c r="C15" s="248" t="s">
        <v>392</v>
      </c>
      <c r="D15" s="249"/>
      <c r="E15" s="249"/>
      <c r="F15" s="249"/>
      <c r="G15" s="24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226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>
      <c r="A16" s="157"/>
      <c r="B16" s="158"/>
      <c r="C16" s="239" t="s">
        <v>396</v>
      </c>
      <c r="D16" s="240"/>
      <c r="E16" s="240"/>
      <c r="F16" s="240"/>
      <c r="G16" s="240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136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>
      <c r="A17" s="157"/>
      <c r="B17" s="158"/>
      <c r="C17" s="235"/>
      <c r="D17" s="236"/>
      <c r="E17" s="236"/>
      <c r="F17" s="236"/>
      <c r="G17" s="236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138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33.75" outlineLevel="1">
      <c r="A18" s="167">
        <v>3</v>
      </c>
      <c r="B18" s="168" t="s">
        <v>404</v>
      </c>
      <c r="C18" s="177" t="s">
        <v>405</v>
      </c>
      <c r="D18" s="169" t="s">
        <v>258</v>
      </c>
      <c r="E18" s="170">
        <v>10.199999999999999</v>
      </c>
      <c r="F18" s="171"/>
      <c r="G18" s="172">
        <f>ROUND(E18*F18,2)</f>
        <v>0</v>
      </c>
      <c r="H18" s="171"/>
      <c r="I18" s="172">
        <f>ROUND(E18*H18,2)</f>
        <v>0</v>
      </c>
      <c r="J18" s="171"/>
      <c r="K18" s="172">
        <f>ROUND(E18*J18,2)</f>
        <v>0</v>
      </c>
      <c r="L18" s="172">
        <v>21</v>
      </c>
      <c r="M18" s="172">
        <f>G18*(1+L18/100)</f>
        <v>0</v>
      </c>
      <c r="N18" s="172">
        <v>0</v>
      </c>
      <c r="O18" s="172">
        <f>ROUND(E18*N18,2)</f>
        <v>0</v>
      </c>
      <c r="P18" s="172">
        <v>0</v>
      </c>
      <c r="Q18" s="172">
        <f>ROUND(E18*P18,2)</f>
        <v>0</v>
      </c>
      <c r="R18" s="172" t="s">
        <v>223</v>
      </c>
      <c r="S18" s="172" t="s">
        <v>133</v>
      </c>
      <c r="T18" s="173" t="s">
        <v>133</v>
      </c>
      <c r="U18" s="159">
        <v>0</v>
      </c>
      <c r="V18" s="159">
        <f>ROUND(E18*U18,2)</f>
        <v>0</v>
      </c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224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>
      <c r="A19" s="157"/>
      <c r="B19" s="158"/>
      <c r="C19" s="248" t="s">
        <v>392</v>
      </c>
      <c r="D19" s="249"/>
      <c r="E19" s="249"/>
      <c r="F19" s="249"/>
      <c r="G19" s="24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226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>
      <c r="A20" s="157"/>
      <c r="B20" s="158"/>
      <c r="C20" s="183" t="s">
        <v>1464</v>
      </c>
      <c r="D20" s="181"/>
      <c r="E20" s="182">
        <v>10.199999999999999</v>
      </c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228</v>
      </c>
      <c r="AH20" s="150">
        <v>0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>
      <c r="A21" s="157"/>
      <c r="B21" s="158"/>
      <c r="C21" s="235"/>
      <c r="D21" s="236"/>
      <c r="E21" s="236"/>
      <c r="F21" s="236"/>
      <c r="G21" s="236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138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>
      <c r="A22" s="167">
        <v>4</v>
      </c>
      <c r="B22" s="168" t="s">
        <v>439</v>
      </c>
      <c r="C22" s="177" t="s">
        <v>440</v>
      </c>
      <c r="D22" s="169" t="s">
        <v>258</v>
      </c>
      <c r="E22" s="170">
        <v>0.8</v>
      </c>
      <c r="F22" s="171"/>
      <c r="G22" s="172">
        <f>ROUND(E22*F22,2)</f>
        <v>0</v>
      </c>
      <c r="H22" s="171"/>
      <c r="I22" s="172">
        <f>ROUND(E22*H22,2)</f>
        <v>0</v>
      </c>
      <c r="J22" s="171"/>
      <c r="K22" s="172">
        <f>ROUND(E22*J22,2)</f>
        <v>0</v>
      </c>
      <c r="L22" s="172">
        <v>21</v>
      </c>
      <c r="M22" s="172">
        <f>G22*(1+L22/100)</f>
        <v>0</v>
      </c>
      <c r="N22" s="172">
        <v>0</v>
      </c>
      <c r="O22" s="172">
        <f>ROUND(E22*N22,2)</f>
        <v>0</v>
      </c>
      <c r="P22" s="172">
        <v>0</v>
      </c>
      <c r="Q22" s="172">
        <f>ROUND(E22*P22,2)</f>
        <v>0</v>
      </c>
      <c r="R22" s="172" t="s">
        <v>223</v>
      </c>
      <c r="S22" s="172" t="s">
        <v>133</v>
      </c>
      <c r="T22" s="173" t="s">
        <v>133</v>
      </c>
      <c r="U22" s="159">
        <v>1.587</v>
      </c>
      <c r="V22" s="159">
        <f>ROUND(E22*U22,2)</f>
        <v>1.27</v>
      </c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224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2.5" outlineLevel="1">
      <c r="A23" s="157"/>
      <c r="B23" s="158"/>
      <c r="C23" s="248" t="s">
        <v>441</v>
      </c>
      <c r="D23" s="249"/>
      <c r="E23" s="249"/>
      <c r="F23" s="249"/>
      <c r="G23" s="24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226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74" t="str">
        <f>C23</f>
        <v>sypaninou z vhodných hornin tř. 1 - 4 nebo materiálem připraveným podél výkopu ve vzdálenosti do 3 m od jeho kraje, pro jakoukoliv hloubku výkopu a jakoukoliv míru zhutnění,</v>
      </c>
      <c r="BB23" s="150"/>
      <c r="BC23" s="150"/>
      <c r="BD23" s="150"/>
      <c r="BE23" s="150"/>
      <c r="BF23" s="150"/>
      <c r="BG23" s="150"/>
      <c r="BH23" s="150"/>
    </row>
    <row r="24" spans="1:60" outlineLevel="1">
      <c r="A24" s="157"/>
      <c r="B24" s="158"/>
      <c r="C24" s="183" t="s">
        <v>1465</v>
      </c>
      <c r="D24" s="181"/>
      <c r="E24" s="182">
        <v>0.8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228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>
      <c r="A25" s="157"/>
      <c r="B25" s="158"/>
      <c r="C25" s="235"/>
      <c r="D25" s="236"/>
      <c r="E25" s="236"/>
      <c r="F25" s="236"/>
      <c r="G25" s="236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138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>
      <c r="A26" s="167">
        <v>5</v>
      </c>
      <c r="B26" s="168" t="s">
        <v>466</v>
      </c>
      <c r="C26" s="177" t="s">
        <v>467</v>
      </c>
      <c r="D26" s="169" t="s">
        <v>258</v>
      </c>
      <c r="E26" s="170">
        <v>0.68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 t="s">
        <v>223</v>
      </c>
      <c r="S26" s="172" t="s">
        <v>133</v>
      </c>
      <c r="T26" s="173" t="s">
        <v>133</v>
      </c>
      <c r="U26" s="159">
        <v>0</v>
      </c>
      <c r="V26" s="159">
        <f>ROUND(E26*U26,2)</f>
        <v>0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224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>
      <c r="A27" s="157"/>
      <c r="B27" s="158"/>
      <c r="C27" s="237"/>
      <c r="D27" s="238"/>
      <c r="E27" s="238"/>
      <c r="F27" s="238"/>
      <c r="G27" s="238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138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>
      <c r="A28" s="167">
        <v>6</v>
      </c>
      <c r="B28" s="168" t="s">
        <v>1375</v>
      </c>
      <c r="C28" s="177" t="s">
        <v>1376</v>
      </c>
      <c r="D28" s="169" t="s">
        <v>497</v>
      </c>
      <c r="E28" s="170">
        <v>1.44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72">
        <v>1</v>
      </c>
      <c r="O28" s="172">
        <f>ROUND(E28*N28,2)</f>
        <v>1.44</v>
      </c>
      <c r="P28" s="172">
        <v>0</v>
      </c>
      <c r="Q28" s="172">
        <f>ROUND(E28*P28,2)</f>
        <v>0</v>
      </c>
      <c r="R28" s="172" t="s">
        <v>487</v>
      </c>
      <c r="S28" s="172" t="s">
        <v>133</v>
      </c>
      <c r="T28" s="173" t="s">
        <v>133</v>
      </c>
      <c r="U28" s="159">
        <v>0</v>
      </c>
      <c r="V28" s="159">
        <f>ROUND(E28*U28,2)</f>
        <v>0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488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>
      <c r="A29" s="157"/>
      <c r="B29" s="158"/>
      <c r="C29" s="183" t="s">
        <v>1466</v>
      </c>
      <c r="D29" s="181"/>
      <c r="E29" s="182">
        <v>1.44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228</v>
      </c>
      <c r="AH29" s="150">
        <v>0</v>
      </c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>
      <c r="A30" s="157"/>
      <c r="B30" s="158"/>
      <c r="C30" s="235"/>
      <c r="D30" s="236"/>
      <c r="E30" s="236"/>
      <c r="F30" s="236"/>
      <c r="G30" s="236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138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>
      <c r="A31" s="161" t="s">
        <v>128</v>
      </c>
      <c r="B31" s="162" t="s">
        <v>65</v>
      </c>
      <c r="C31" s="176" t="s">
        <v>66</v>
      </c>
      <c r="D31" s="163"/>
      <c r="E31" s="164"/>
      <c r="F31" s="165"/>
      <c r="G31" s="165">
        <f>SUMIF(AG32:AG48,"&lt;&gt;NOR",G32:G48)</f>
        <v>0</v>
      </c>
      <c r="H31" s="165"/>
      <c r="I31" s="165">
        <f>SUM(I32:I48)</f>
        <v>0</v>
      </c>
      <c r="J31" s="165"/>
      <c r="K31" s="165">
        <f>SUM(K32:K48)</f>
        <v>0</v>
      </c>
      <c r="L31" s="165"/>
      <c r="M31" s="165">
        <f>SUM(M32:M48)</f>
        <v>0</v>
      </c>
      <c r="N31" s="165"/>
      <c r="O31" s="165">
        <f>SUM(O32:O48)</f>
        <v>0</v>
      </c>
      <c r="P31" s="165"/>
      <c r="Q31" s="165">
        <f>SUM(Q32:Q48)</f>
        <v>0.7</v>
      </c>
      <c r="R31" s="165"/>
      <c r="S31" s="165"/>
      <c r="T31" s="166"/>
      <c r="U31" s="160"/>
      <c r="V31" s="160">
        <f>SUM(V32:V48)</f>
        <v>1.02</v>
      </c>
      <c r="W31" s="160"/>
      <c r="AG31" t="s">
        <v>129</v>
      </c>
    </row>
    <row r="32" spans="1:60" ht="22.5" outlineLevel="1">
      <c r="A32" s="167">
        <v>7</v>
      </c>
      <c r="B32" s="168" t="s">
        <v>1378</v>
      </c>
      <c r="C32" s="177" t="s">
        <v>1379</v>
      </c>
      <c r="D32" s="169" t="s">
        <v>222</v>
      </c>
      <c r="E32" s="170">
        <v>1.6</v>
      </c>
      <c r="F32" s="171"/>
      <c r="G32" s="172">
        <f>ROUND(E32*F32,2)</f>
        <v>0</v>
      </c>
      <c r="H32" s="171"/>
      <c r="I32" s="172">
        <f>ROUND(E32*H32,2)</f>
        <v>0</v>
      </c>
      <c r="J32" s="171"/>
      <c r="K32" s="172">
        <f>ROUND(E32*J32,2)</f>
        <v>0</v>
      </c>
      <c r="L32" s="172">
        <v>21</v>
      </c>
      <c r="M32" s="172">
        <f>G32*(1+L32/100)</f>
        <v>0</v>
      </c>
      <c r="N32" s="172">
        <v>0</v>
      </c>
      <c r="O32" s="172">
        <f>ROUND(E32*N32,2)</f>
        <v>0</v>
      </c>
      <c r="P32" s="172">
        <v>0.44</v>
      </c>
      <c r="Q32" s="172">
        <f>ROUND(E32*P32,2)</f>
        <v>0.7</v>
      </c>
      <c r="R32" s="172" t="s">
        <v>501</v>
      </c>
      <c r="S32" s="172" t="s">
        <v>133</v>
      </c>
      <c r="T32" s="173" t="s">
        <v>133</v>
      </c>
      <c r="U32" s="159">
        <v>0.63200000000000001</v>
      </c>
      <c r="V32" s="159">
        <f>ROUND(E32*U32,2)</f>
        <v>1.01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224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>
      <c r="A33" s="157"/>
      <c r="B33" s="158"/>
      <c r="C33" s="183" t="s">
        <v>1441</v>
      </c>
      <c r="D33" s="181"/>
      <c r="E33" s="182">
        <v>1.6</v>
      </c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228</v>
      </c>
      <c r="AH33" s="150">
        <v>0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>
      <c r="A34" s="157"/>
      <c r="B34" s="158"/>
      <c r="C34" s="235"/>
      <c r="D34" s="236"/>
      <c r="E34" s="236"/>
      <c r="F34" s="236"/>
      <c r="G34" s="236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138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2.5" outlineLevel="1">
      <c r="A35" s="167">
        <v>8</v>
      </c>
      <c r="B35" s="168" t="s">
        <v>528</v>
      </c>
      <c r="C35" s="177" t="s">
        <v>529</v>
      </c>
      <c r="D35" s="169" t="s">
        <v>497</v>
      </c>
      <c r="E35" s="170">
        <v>16.896000000000001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21</v>
      </c>
      <c r="M35" s="172">
        <f>G35*(1+L35/100)</f>
        <v>0</v>
      </c>
      <c r="N35" s="172">
        <v>0</v>
      </c>
      <c r="O35" s="172">
        <f>ROUND(E35*N35,2)</f>
        <v>0</v>
      </c>
      <c r="P35" s="172">
        <v>0</v>
      </c>
      <c r="Q35" s="172">
        <f>ROUND(E35*P35,2)</f>
        <v>0</v>
      </c>
      <c r="R35" s="172" t="s">
        <v>501</v>
      </c>
      <c r="S35" s="172" t="s">
        <v>133</v>
      </c>
      <c r="T35" s="173" t="s">
        <v>133</v>
      </c>
      <c r="U35" s="159">
        <v>0</v>
      </c>
      <c r="V35" s="159">
        <f>ROUND(E35*U35,2)</f>
        <v>0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224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>
      <c r="A36" s="157"/>
      <c r="B36" s="158"/>
      <c r="C36" s="233" t="s">
        <v>530</v>
      </c>
      <c r="D36" s="234"/>
      <c r="E36" s="234"/>
      <c r="F36" s="234"/>
      <c r="G36" s="234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136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>
      <c r="A37" s="157"/>
      <c r="B37" s="158"/>
      <c r="C37" s="183" t="s">
        <v>1467</v>
      </c>
      <c r="D37" s="181"/>
      <c r="E37" s="182">
        <v>16.896000000000001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228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>
      <c r="A38" s="157"/>
      <c r="B38" s="158"/>
      <c r="C38" s="235"/>
      <c r="D38" s="236"/>
      <c r="E38" s="236"/>
      <c r="F38" s="236"/>
      <c r="G38" s="236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138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2.5" outlineLevel="1">
      <c r="A39" s="167">
        <v>9</v>
      </c>
      <c r="B39" s="168" t="s">
        <v>532</v>
      </c>
      <c r="C39" s="177" t="s">
        <v>533</v>
      </c>
      <c r="D39" s="169" t="s">
        <v>497</v>
      </c>
      <c r="E39" s="170">
        <v>0.70399999999999996</v>
      </c>
      <c r="F39" s="171"/>
      <c r="G39" s="172">
        <f>ROUND(E39*F39,2)</f>
        <v>0</v>
      </c>
      <c r="H39" s="171"/>
      <c r="I39" s="172">
        <f>ROUND(E39*H39,2)</f>
        <v>0</v>
      </c>
      <c r="J39" s="171"/>
      <c r="K39" s="172">
        <f>ROUND(E39*J39,2)</f>
        <v>0</v>
      </c>
      <c r="L39" s="172">
        <v>21</v>
      </c>
      <c r="M39" s="172">
        <f>G39*(1+L39/100)</f>
        <v>0</v>
      </c>
      <c r="N39" s="172">
        <v>0</v>
      </c>
      <c r="O39" s="172">
        <f>ROUND(E39*N39,2)</f>
        <v>0</v>
      </c>
      <c r="P39" s="172">
        <v>0</v>
      </c>
      <c r="Q39" s="172">
        <f>ROUND(E39*P39,2)</f>
        <v>0</v>
      </c>
      <c r="R39" s="172" t="s">
        <v>501</v>
      </c>
      <c r="S39" s="172" t="s">
        <v>133</v>
      </c>
      <c r="T39" s="173" t="s">
        <v>133</v>
      </c>
      <c r="U39" s="159">
        <v>0.01</v>
      </c>
      <c r="V39" s="159">
        <f>ROUND(E39*U39,2)</f>
        <v>0.01</v>
      </c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534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>
      <c r="A40" s="157"/>
      <c r="B40" s="158"/>
      <c r="C40" s="183" t="s">
        <v>535</v>
      </c>
      <c r="D40" s="181"/>
      <c r="E40" s="182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228</v>
      </c>
      <c r="AH40" s="150">
        <v>0</v>
      </c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>
      <c r="A41" s="157"/>
      <c r="B41" s="158"/>
      <c r="C41" s="183" t="s">
        <v>1468</v>
      </c>
      <c r="D41" s="181"/>
      <c r="E41" s="182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228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>
      <c r="A42" s="157"/>
      <c r="B42" s="158"/>
      <c r="C42" s="183" t="s">
        <v>1444</v>
      </c>
      <c r="D42" s="181"/>
      <c r="E42" s="182">
        <v>0.70399999999999996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228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>
      <c r="A43" s="157"/>
      <c r="B43" s="158"/>
      <c r="C43" s="235"/>
      <c r="D43" s="236"/>
      <c r="E43" s="236"/>
      <c r="F43" s="236"/>
      <c r="G43" s="236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138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>
      <c r="A44" s="167">
        <v>10</v>
      </c>
      <c r="B44" s="168" t="s">
        <v>538</v>
      </c>
      <c r="C44" s="177" t="s">
        <v>539</v>
      </c>
      <c r="D44" s="169" t="s">
        <v>497</v>
      </c>
      <c r="E44" s="170">
        <v>0.70399999999999996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21</v>
      </c>
      <c r="M44" s="172">
        <f>G44*(1+L44/100)</f>
        <v>0</v>
      </c>
      <c r="N44" s="172">
        <v>0</v>
      </c>
      <c r="O44" s="172">
        <f>ROUND(E44*N44,2)</f>
        <v>0</v>
      </c>
      <c r="P44" s="172">
        <v>0</v>
      </c>
      <c r="Q44" s="172">
        <f>ROUND(E44*P44,2)</f>
        <v>0</v>
      </c>
      <c r="R44" s="172"/>
      <c r="S44" s="172" t="s">
        <v>201</v>
      </c>
      <c r="T44" s="173" t="s">
        <v>134</v>
      </c>
      <c r="U44" s="159">
        <v>0</v>
      </c>
      <c r="V44" s="159">
        <f>ROUND(E44*U44,2)</f>
        <v>0</v>
      </c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534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57"/>
      <c r="B45" s="158"/>
      <c r="C45" s="183" t="s">
        <v>535</v>
      </c>
      <c r="D45" s="181"/>
      <c r="E45" s="182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228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>
      <c r="A46" s="157"/>
      <c r="B46" s="158"/>
      <c r="C46" s="183" t="s">
        <v>1468</v>
      </c>
      <c r="D46" s="181"/>
      <c r="E46" s="182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228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>
      <c r="A47" s="157"/>
      <c r="B47" s="158"/>
      <c r="C47" s="183" t="s">
        <v>1444</v>
      </c>
      <c r="D47" s="181"/>
      <c r="E47" s="182">
        <v>0.70399999999999996</v>
      </c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228</v>
      </c>
      <c r="AH47" s="150">
        <v>0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>
      <c r="A48" s="157"/>
      <c r="B48" s="158"/>
      <c r="C48" s="235"/>
      <c r="D48" s="236"/>
      <c r="E48" s="236"/>
      <c r="F48" s="236"/>
      <c r="G48" s="236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138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>
      <c r="A49" s="161" t="s">
        <v>128</v>
      </c>
      <c r="B49" s="162" t="s">
        <v>71</v>
      </c>
      <c r="C49" s="176" t="s">
        <v>72</v>
      </c>
      <c r="D49" s="163"/>
      <c r="E49" s="164"/>
      <c r="F49" s="165"/>
      <c r="G49" s="165">
        <f>SUMIF(AG50:AG55,"&lt;&gt;NOR",G50:G55)</f>
        <v>0</v>
      </c>
      <c r="H49" s="165"/>
      <c r="I49" s="165">
        <f>SUM(I50:I55)</f>
        <v>0</v>
      </c>
      <c r="J49" s="165"/>
      <c r="K49" s="165">
        <f>SUM(K50:K55)</f>
        <v>0</v>
      </c>
      <c r="L49" s="165"/>
      <c r="M49" s="165">
        <f>SUM(M50:M55)</f>
        <v>0</v>
      </c>
      <c r="N49" s="165"/>
      <c r="O49" s="165">
        <f>SUM(O50:O55)</f>
        <v>1.4700000000000002</v>
      </c>
      <c r="P49" s="165"/>
      <c r="Q49" s="165">
        <f>SUM(Q50:Q55)</f>
        <v>0</v>
      </c>
      <c r="R49" s="165"/>
      <c r="S49" s="165"/>
      <c r="T49" s="166"/>
      <c r="U49" s="160"/>
      <c r="V49" s="160">
        <f>SUM(V50:V55)</f>
        <v>15.87</v>
      </c>
      <c r="W49" s="160"/>
      <c r="AG49" t="s">
        <v>129</v>
      </c>
    </row>
    <row r="50" spans="1:60" outlineLevel="1">
      <c r="A50" s="167">
        <v>11</v>
      </c>
      <c r="B50" s="168" t="s">
        <v>540</v>
      </c>
      <c r="C50" s="177" t="s">
        <v>541</v>
      </c>
      <c r="D50" s="169" t="s">
        <v>258</v>
      </c>
      <c r="E50" s="170">
        <v>0.2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2">
        <v>1.8907700000000001</v>
      </c>
      <c r="O50" s="172">
        <f>ROUND(E50*N50,2)</f>
        <v>0.38</v>
      </c>
      <c r="P50" s="172">
        <v>0</v>
      </c>
      <c r="Q50" s="172">
        <f>ROUND(E50*P50,2)</f>
        <v>0</v>
      </c>
      <c r="R50" s="172" t="s">
        <v>542</v>
      </c>
      <c r="S50" s="172" t="s">
        <v>133</v>
      </c>
      <c r="T50" s="173" t="s">
        <v>133</v>
      </c>
      <c r="U50" s="159">
        <v>1.6950000000000001</v>
      </c>
      <c r="V50" s="159">
        <f>ROUND(E50*U50,2)</f>
        <v>0.34</v>
      </c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224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>
      <c r="A51" s="157"/>
      <c r="B51" s="158"/>
      <c r="C51" s="248" t="s">
        <v>543</v>
      </c>
      <c r="D51" s="249"/>
      <c r="E51" s="249"/>
      <c r="F51" s="249"/>
      <c r="G51" s="24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226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>
      <c r="A52" s="157"/>
      <c r="B52" s="158"/>
      <c r="C52" s="183" t="s">
        <v>1469</v>
      </c>
      <c r="D52" s="181"/>
      <c r="E52" s="182">
        <v>0.2</v>
      </c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228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>
      <c r="A53" s="157"/>
      <c r="B53" s="158"/>
      <c r="C53" s="235"/>
      <c r="D53" s="236"/>
      <c r="E53" s="236"/>
      <c r="F53" s="236"/>
      <c r="G53" s="236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138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>
      <c r="A54" s="167">
        <v>12</v>
      </c>
      <c r="B54" s="168" t="s">
        <v>1387</v>
      </c>
      <c r="C54" s="177" t="s">
        <v>1388</v>
      </c>
      <c r="D54" s="169" t="s">
        <v>1389</v>
      </c>
      <c r="E54" s="170">
        <v>1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21</v>
      </c>
      <c r="M54" s="172">
        <f>G54*(1+L54/100)</f>
        <v>0</v>
      </c>
      <c r="N54" s="172">
        <v>1.0922099999999999</v>
      </c>
      <c r="O54" s="172">
        <f>ROUND(E54*N54,2)</f>
        <v>1.0900000000000001</v>
      </c>
      <c r="P54" s="172">
        <v>0</v>
      </c>
      <c r="Q54" s="172">
        <f>ROUND(E54*P54,2)</f>
        <v>0</v>
      </c>
      <c r="R54" s="172"/>
      <c r="S54" s="172" t="s">
        <v>201</v>
      </c>
      <c r="T54" s="173" t="s">
        <v>134</v>
      </c>
      <c r="U54" s="159">
        <v>15.532999999999999</v>
      </c>
      <c r="V54" s="159">
        <f>ROUND(E54*U54,2)</f>
        <v>15.53</v>
      </c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224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>
      <c r="A55" s="157"/>
      <c r="B55" s="158"/>
      <c r="C55" s="237"/>
      <c r="D55" s="238"/>
      <c r="E55" s="238"/>
      <c r="F55" s="238"/>
      <c r="G55" s="238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138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>
      <c r="A56" s="161" t="s">
        <v>128</v>
      </c>
      <c r="B56" s="162" t="s">
        <v>73</v>
      </c>
      <c r="C56" s="176" t="s">
        <v>74</v>
      </c>
      <c r="D56" s="163"/>
      <c r="E56" s="164"/>
      <c r="F56" s="165"/>
      <c r="G56" s="165">
        <f>SUMIF(AG57:AG60,"&lt;&gt;NOR",G57:G60)</f>
        <v>0</v>
      </c>
      <c r="H56" s="165"/>
      <c r="I56" s="165">
        <f>SUM(I57:I60)</f>
        <v>0</v>
      </c>
      <c r="J56" s="165"/>
      <c r="K56" s="165">
        <f>SUM(K57:K60)</f>
        <v>0</v>
      </c>
      <c r="L56" s="165"/>
      <c r="M56" s="165">
        <f>SUM(M57:M60)</f>
        <v>0</v>
      </c>
      <c r="N56" s="165"/>
      <c r="O56" s="165">
        <f>SUM(O57:O60)</f>
        <v>1.21</v>
      </c>
      <c r="P56" s="165"/>
      <c r="Q56" s="165">
        <f>SUM(Q57:Q60)</f>
        <v>0</v>
      </c>
      <c r="R56" s="165"/>
      <c r="S56" s="165"/>
      <c r="T56" s="166"/>
      <c r="U56" s="160"/>
      <c r="V56" s="160">
        <f>SUM(V57:V60)</f>
        <v>0.08</v>
      </c>
      <c r="W56" s="160"/>
      <c r="AG56" t="s">
        <v>129</v>
      </c>
    </row>
    <row r="57" spans="1:60" ht="22.5" outlineLevel="1">
      <c r="A57" s="167">
        <v>13</v>
      </c>
      <c r="B57" s="168" t="s">
        <v>575</v>
      </c>
      <c r="C57" s="177" t="s">
        <v>576</v>
      </c>
      <c r="D57" s="169" t="s">
        <v>222</v>
      </c>
      <c r="E57" s="170">
        <v>3.2</v>
      </c>
      <c r="F57" s="171"/>
      <c r="G57" s="172">
        <f>ROUND(E57*F57,2)</f>
        <v>0</v>
      </c>
      <c r="H57" s="171"/>
      <c r="I57" s="172">
        <f>ROUND(E57*H57,2)</f>
        <v>0</v>
      </c>
      <c r="J57" s="171"/>
      <c r="K57" s="172">
        <f>ROUND(E57*J57,2)</f>
        <v>0</v>
      </c>
      <c r="L57" s="172">
        <v>21</v>
      </c>
      <c r="M57" s="172">
        <f>G57*(1+L57/100)</f>
        <v>0</v>
      </c>
      <c r="N57" s="172">
        <v>0.378</v>
      </c>
      <c r="O57" s="172">
        <f>ROUND(E57*N57,2)</f>
        <v>1.21</v>
      </c>
      <c r="P57" s="172">
        <v>0</v>
      </c>
      <c r="Q57" s="172">
        <f>ROUND(E57*P57,2)</f>
        <v>0</v>
      </c>
      <c r="R57" s="172" t="s">
        <v>501</v>
      </c>
      <c r="S57" s="172" t="s">
        <v>133</v>
      </c>
      <c r="T57" s="173" t="s">
        <v>133</v>
      </c>
      <c r="U57" s="159">
        <v>2.5999999999999999E-2</v>
      </c>
      <c r="V57" s="159">
        <f>ROUND(E57*U57,2)</f>
        <v>0.08</v>
      </c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224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>
      <c r="A58" s="157"/>
      <c r="B58" s="158"/>
      <c r="C58" s="233" t="s">
        <v>577</v>
      </c>
      <c r="D58" s="234"/>
      <c r="E58" s="234"/>
      <c r="F58" s="234"/>
      <c r="G58" s="234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136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>
      <c r="A59" s="157"/>
      <c r="B59" s="158"/>
      <c r="C59" s="183" t="s">
        <v>1446</v>
      </c>
      <c r="D59" s="181"/>
      <c r="E59" s="182">
        <v>3.2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228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>
      <c r="A60" s="157"/>
      <c r="B60" s="158"/>
      <c r="C60" s="235"/>
      <c r="D60" s="236"/>
      <c r="E60" s="236"/>
      <c r="F60" s="236"/>
      <c r="G60" s="236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138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>
      <c r="A61" s="161" t="s">
        <v>128</v>
      </c>
      <c r="B61" s="162" t="s">
        <v>75</v>
      </c>
      <c r="C61" s="176" t="s">
        <v>76</v>
      </c>
      <c r="D61" s="163"/>
      <c r="E61" s="164"/>
      <c r="F61" s="165"/>
      <c r="G61" s="165">
        <f>SUMIF(AG62:AG91,"&lt;&gt;NOR",G62:G91)</f>
        <v>0</v>
      </c>
      <c r="H61" s="165"/>
      <c r="I61" s="165">
        <f>SUM(I62:I91)</f>
        <v>0</v>
      </c>
      <c r="J61" s="165"/>
      <c r="K61" s="165">
        <f>SUM(K62:K91)</f>
        <v>0</v>
      </c>
      <c r="L61" s="165"/>
      <c r="M61" s="165">
        <f>SUM(M62:M91)</f>
        <v>0</v>
      </c>
      <c r="N61" s="165"/>
      <c r="O61" s="165">
        <f>SUM(O62:O91)</f>
        <v>0.13999999999999999</v>
      </c>
      <c r="P61" s="165"/>
      <c r="Q61" s="165">
        <f>SUM(Q62:Q91)</f>
        <v>0</v>
      </c>
      <c r="R61" s="165"/>
      <c r="S61" s="165"/>
      <c r="T61" s="166"/>
      <c r="U61" s="160"/>
      <c r="V61" s="160">
        <f>SUM(V62:V91)</f>
        <v>504.94</v>
      </c>
      <c r="W61" s="160"/>
      <c r="AG61" t="s">
        <v>129</v>
      </c>
    </row>
    <row r="62" spans="1:60" ht="22.5" outlineLevel="1">
      <c r="A62" s="167">
        <v>14</v>
      </c>
      <c r="B62" s="168" t="s">
        <v>605</v>
      </c>
      <c r="C62" s="177" t="s">
        <v>606</v>
      </c>
      <c r="D62" s="169" t="s">
        <v>234</v>
      </c>
      <c r="E62" s="170">
        <v>10</v>
      </c>
      <c r="F62" s="171"/>
      <c r="G62" s="172">
        <f>ROUND(E62*F62,2)</f>
        <v>0</v>
      </c>
      <c r="H62" s="171"/>
      <c r="I62" s="172">
        <f>ROUND(E62*H62,2)</f>
        <v>0</v>
      </c>
      <c r="J62" s="171"/>
      <c r="K62" s="172">
        <f>ROUND(E62*J62,2)</f>
        <v>0</v>
      </c>
      <c r="L62" s="172">
        <v>21</v>
      </c>
      <c r="M62" s="172">
        <f>G62*(1+L62/100)</f>
        <v>0</v>
      </c>
      <c r="N62" s="172">
        <v>2.7799999999999999E-3</v>
      </c>
      <c r="O62" s="172">
        <f>ROUND(E62*N62,2)</f>
        <v>0.03</v>
      </c>
      <c r="P62" s="172">
        <v>0</v>
      </c>
      <c r="Q62" s="172">
        <f>ROUND(E62*P62,2)</f>
        <v>0</v>
      </c>
      <c r="R62" s="172" t="s">
        <v>542</v>
      </c>
      <c r="S62" s="172" t="s">
        <v>133</v>
      </c>
      <c r="T62" s="173" t="s">
        <v>133</v>
      </c>
      <c r="U62" s="159">
        <v>1.0069999999999999</v>
      </c>
      <c r="V62" s="159">
        <f>ROUND(E62*U62,2)</f>
        <v>10.07</v>
      </c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224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>
      <c r="A63" s="157"/>
      <c r="B63" s="158"/>
      <c r="C63" s="183" t="s">
        <v>1470</v>
      </c>
      <c r="D63" s="181"/>
      <c r="E63" s="182">
        <v>10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228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>
      <c r="A64" s="157"/>
      <c r="B64" s="158"/>
      <c r="C64" s="235"/>
      <c r="D64" s="236"/>
      <c r="E64" s="236"/>
      <c r="F64" s="236"/>
      <c r="G64" s="236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138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2.5" outlineLevel="1">
      <c r="A65" s="167">
        <v>15</v>
      </c>
      <c r="B65" s="168" t="s">
        <v>1395</v>
      </c>
      <c r="C65" s="177" t="s">
        <v>1396</v>
      </c>
      <c r="D65" s="169" t="s">
        <v>234</v>
      </c>
      <c r="E65" s="170">
        <v>4</v>
      </c>
      <c r="F65" s="171"/>
      <c r="G65" s="172">
        <f>ROUND(E65*F65,2)</f>
        <v>0</v>
      </c>
      <c r="H65" s="171"/>
      <c r="I65" s="172">
        <f>ROUND(E65*H65,2)</f>
        <v>0</v>
      </c>
      <c r="J65" s="171"/>
      <c r="K65" s="172">
        <f>ROUND(E65*J65,2)</f>
        <v>0</v>
      </c>
      <c r="L65" s="172">
        <v>21</v>
      </c>
      <c r="M65" s="172">
        <f>G65*(1+L65/100)</f>
        <v>0</v>
      </c>
      <c r="N65" s="172">
        <v>2.98E-3</v>
      </c>
      <c r="O65" s="172">
        <f>ROUND(E65*N65,2)</f>
        <v>0.01</v>
      </c>
      <c r="P65" s="172">
        <v>0</v>
      </c>
      <c r="Q65" s="172">
        <f>ROUND(E65*P65,2)</f>
        <v>0</v>
      </c>
      <c r="R65" s="172" t="s">
        <v>542</v>
      </c>
      <c r="S65" s="172" t="s">
        <v>133</v>
      </c>
      <c r="T65" s="173" t="s">
        <v>133</v>
      </c>
      <c r="U65" s="159">
        <v>1.391</v>
      </c>
      <c r="V65" s="159">
        <f>ROUND(E65*U65,2)</f>
        <v>5.56</v>
      </c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224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>
      <c r="A66" s="157"/>
      <c r="B66" s="158"/>
      <c r="C66" s="183" t="s">
        <v>71</v>
      </c>
      <c r="D66" s="181"/>
      <c r="E66" s="182">
        <v>4</v>
      </c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228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>
      <c r="A67" s="157"/>
      <c r="B67" s="158"/>
      <c r="C67" s="235"/>
      <c r="D67" s="236"/>
      <c r="E67" s="236"/>
      <c r="F67" s="236"/>
      <c r="G67" s="236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138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2.5" outlineLevel="1">
      <c r="A68" s="167">
        <v>16</v>
      </c>
      <c r="B68" s="168" t="s">
        <v>607</v>
      </c>
      <c r="C68" s="177" t="s">
        <v>608</v>
      </c>
      <c r="D68" s="169" t="s">
        <v>234</v>
      </c>
      <c r="E68" s="170">
        <v>1</v>
      </c>
      <c r="F68" s="171"/>
      <c r="G68" s="172">
        <f>ROUND(E68*F68,2)</f>
        <v>0</v>
      </c>
      <c r="H68" s="171"/>
      <c r="I68" s="172">
        <f>ROUND(E68*H68,2)</f>
        <v>0</v>
      </c>
      <c r="J68" s="171"/>
      <c r="K68" s="172">
        <f>ROUND(E68*J68,2)</f>
        <v>0</v>
      </c>
      <c r="L68" s="172">
        <v>21</v>
      </c>
      <c r="M68" s="172">
        <f>G68*(1+L68/100)</f>
        <v>0</v>
      </c>
      <c r="N68" s="172">
        <v>5.0499999999999998E-3</v>
      </c>
      <c r="O68" s="172">
        <f>ROUND(E68*N68,2)</f>
        <v>0.01</v>
      </c>
      <c r="P68" s="172">
        <v>0</v>
      </c>
      <c r="Q68" s="172">
        <f>ROUND(E68*P68,2)</f>
        <v>0</v>
      </c>
      <c r="R68" s="172" t="s">
        <v>542</v>
      </c>
      <c r="S68" s="172" t="s">
        <v>133</v>
      </c>
      <c r="T68" s="173" t="s">
        <v>133</v>
      </c>
      <c r="U68" s="159">
        <v>1.4530000000000001</v>
      </c>
      <c r="V68" s="159">
        <f>ROUND(E68*U68,2)</f>
        <v>1.45</v>
      </c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224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>
      <c r="A69" s="157"/>
      <c r="B69" s="158"/>
      <c r="C69" s="237"/>
      <c r="D69" s="238"/>
      <c r="E69" s="238"/>
      <c r="F69" s="238"/>
      <c r="G69" s="238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138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2.5" outlineLevel="1">
      <c r="A70" s="167">
        <v>17</v>
      </c>
      <c r="B70" s="168" t="s">
        <v>611</v>
      </c>
      <c r="C70" s="177" t="s">
        <v>612</v>
      </c>
      <c r="D70" s="169" t="s">
        <v>234</v>
      </c>
      <c r="E70" s="170">
        <v>1</v>
      </c>
      <c r="F70" s="171"/>
      <c r="G70" s="172">
        <f>ROUND(E70*F70,2)</f>
        <v>0</v>
      </c>
      <c r="H70" s="171"/>
      <c r="I70" s="172">
        <f>ROUND(E70*H70,2)</f>
        <v>0</v>
      </c>
      <c r="J70" s="171"/>
      <c r="K70" s="172">
        <f>ROUND(E70*J70,2)</f>
        <v>0</v>
      </c>
      <c r="L70" s="172">
        <v>21</v>
      </c>
      <c r="M70" s="172">
        <f>G70*(1+L70/100)</f>
        <v>0</v>
      </c>
      <c r="N70" s="172">
        <v>1.034E-2</v>
      </c>
      <c r="O70" s="172">
        <f>ROUND(E70*N70,2)</f>
        <v>0.01</v>
      </c>
      <c r="P70" s="172">
        <v>0</v>
      </c>
      <c r="Q70" s="172">
        <f>ROUND(E70*P70,2)</f>
        <v>0</v>
      </c>
      <c r="R70" s="172" t="s">
        <v>542</v>
      </c>
      <c r="S70" s="172" t="s">
        <v>133</v>
      </c>
      <c r="T70" s="173" t="s">
        <v>133</v>
      </c>
      <c r="U70" s="159">
        <v>1.984</v>
      </c>
      <c r="V70" s="159">
        <f>ROUND(E70*U70,2)</f>
        <v>1.98</v>
      </c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224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>
      <c r="A71" s="157"/>
      <c r="B71" s="158"/>
      <c r="C71" s="237"/>
      <c r="D71" s="238"/>
      <c r="E71" s="238"/>
      <c r="F71" s="238"/>
      <c r="G71" s="238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138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22.5" outlineLevel="1">
      <c r="A72" s="167">
        <v>18</v>
      </c>
      <c r="B72" s="168" t="s">
        <v>1400</v>
      </c>
      <c r="C72" s="177" t="s">
        <v>1401</v>
      </c>
      <c r="D72" s="169" t="s">
        <v>249</v>
      </c>
      <c r="E72" s="170">
        <v>704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21</v>
      </c>
      <c r="M72" s="172">
        <f>G72*(1+L72/100)</f>
        <v>0</v>
      </c>
      <c r="N72" s="172">
        <v>0</v>
      </c>
      <c r="O72" s="172">
        <f>ROUND(E72*N72,2)</f>
        <v>0</v>
      </c>
      <c r="P72" s="172">
        <v>0</v>
      </c>
      <c r="Q72" s="172">
        <f>ROUND(E72*P72,2)</f>
        <v>0</v>
      </c>
      <c r="R72" s="172" t="s">
        <v>542</v>
      </c>
      <c r="S72" s="172" t="s">
        <v>133</v>
      </c>
      <c r="T72" s="173" t="s">
        <v>133</v>
      </c>
      <c r="U72" s="159">
        <v>0.216</v>
      </c>
      <c r="V72" s="159">
        <f>ROUND(E72*U72,2)</f>
        <v>152.06</v>
      </c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224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>
      <c r="A73" s="157"/>
      <c r="B73" s="158"/>
      <c r="C73" s="248" t="s">
        <v>543</v>
      </c>
      <c r="D73" s="249"/>
      <c r="E73" s="249"/>
      <c r="F73" s="249"/>
      <c r="G73" s="24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226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>
      <c r="A74" s="157"/>
      <c r="B74" s="158"/>
      <c r="C74" s="235"/>
      <c r="D74" s="236"/>
      <c r="E74" s="236"/>
      <c r="F74" s="236"/>
      <c r="G74" s="236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138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>
      <c r="A75" s="167">
        <v>19</v>
      </c>
      <c r="B75" s="168" t="s">
        <v>1402</v>
      </c>
      <c r="C75" s="177" t="s">
        <v>1403</v>
      </c>
      <c r="D75" s="169" t="s">
        <v>234</v>
      </c>
      <c r="E75" s="170">
        <v>6</v>
      </c>
      <c r="F75" s="171"/>
      <c r="G75" s="172">
        <f>ROUND(E75*F75,2)</f>
        <v>0</v>
      </c>
      <c r="H75" s="171"/>
      <c r="I75" s="172">
        <f>ROUND(E75*H75,2)</f>
        <v>0</v>
      </c>
      <c r="J75" s="171"/>
      <c r="K75" s="172">
        <f>ROUND(E75*J75,2)</f>
        <v>0</v>
      </c>
      <c r="L75" s="172">
        <v>21</v>
      </c>
      <c r="M75" s="172">
        <f>G75*(1+L75/100)</f>
        <v>0</v>
      </c>
      <c r="N75" s="172">
        <v>2.7799999999999999E-3</v>
      </c>
      <c r="O75" s="172">
        <f>ROUND(E75*N75,2)</f>
        <v>0.02</v>
      </c>
      <c r="P75" s="172">
        <v>0</v>
      </c>
      <c r="Q75" s="172">
        <f>ROUND(E75*P75,2)</f>
        <v>0</v>
      </c>
      <c r="R75" s="172" t="s">
        <v>542</v>
      </c>
      <c r="S75" s="172" t="s">
        <v>133</v>
      </c>
      <c r="T75" s="173" t="s">
        <v>133</v>
      </c>
      <c r="U75" s="159">
        <v>1.55</v>
      </c>
      <c r="V75" s="159">
        <f>ROUND(E75*U75,2)</f>
        <v>9.3000000000000007</v>
      </c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224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>
      <c r="A76" s="157"/>
      <c r="B76" s="158"/>
      <c r="C76" s="237"/>
      <c r="D76" s="238"/>
      <c r="E76" s="238"/>
      <c r="F76" s="238"/>
      <c r="G76" s="238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138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>
      <c r="A77" s="167">
        <v>20</v>
      </c>
      <c r="B77" s="168" t="s">
        <v>630</v>
      </c>
      <c r="C77" s="177" t="s">
        <v>631</v>
      </c>
      <c r="D77" s="169" t="s">
        <v>249</v>
      </c>
      <c r="E77" s="170">
        <v>704</v>
      </c>
      <c r="F77" s="171"/>
      <c r="G77" s="172">
        <f>ROUND(E77*F77,2)</f>
        <v>0</v>
      </c>
      <c r="H77" s="171"/>
      <c r="I77" s="172">
        <f>ROUND(E77*H77,2)</f>
        <v>0</v>
      </c>
      <c r="J77" s="171"/>
      <c r="K77" s="172">
        <f>ROUND(E77*J77,2)</f>
        <v>0</v>
      </c>
      <c r="L77" s="172">
        <v>21</v>
      </c>
      <c r="M77" s="172">
        <f>G77*(1+L77/100)</f>
        <v>0</v>
      </c>
      <c r="N77" s="172">
        <v>0</v>
      </c>
      <c r="O77" s="172">
        <f>ROUND(E77*N77,2)</f>
        <v>0</v>
      </c>
      <c r="P77" s="172">
        <v>0</v>
      </c>
      <c r="Q77" s="172">
        <f>ROUND(E77*P77,2)</f>
        <v>0</v>
      </c>
      <c r="R77" s="172" t="s">
        <v>542</v>
      </c>
      <c r="S77" s="172" t="s">
        <v>133</v>
      </c>
      <c r="T77" s="173" t="s">
        <v>133</v>
      </c>
      <c r="U77" s="159">
        <v>5.5E-2</v>
      </c>
      <c r="V77" s="159">
        <f>ROUND(E77*U77,2)</f>
        <v>38.72</v>
      </c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224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>
      <c r="A78" s="157"/>
      <c r="B78" s="158"/>
      <c r="C78" s="248" t="s">
        <v>632</v>
      </c>
      <c r="D78" s="249"/>
      <c r="E78" s="249"/>
      <c r="F78" s="249"/>
      <c r="G78" s="24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226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>
      <c r="A79" s="157"/>
      <c r="B79" s="158"/>
      <c r="C79" s="235"/>
      <c r="D79" s="236"/>
      <c r="E79" s="236"/>
      <c r="F79" s="236"/>
      <c r="G79" s="236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138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>
      <c r="A80" s="167">
        <v>21</v>
      </c>
      <c r="B80" s="168" t="s">
        <v>642</v>
      </c>
      <c r="C80" s="177" t="s">
        <v>643</v>
      </c>
      <c r="D80" s="169" t="s">
        <v>249</v>
      </c>
      <c r="E80" s="170">
        <v>704</v>
      </c>
      <c r="F80" s="171"/>
      <c r="G80" s="172">
        <f>ROUND(E80*F80,2)</f>
        <v>0</v>
      </c>
      <c r="H80" s="171"/>
      <c r="I80" s="172">
        <f>ROUND(E80*H80,2)</f>
        <v>0</v>
      </c>
      <c r="J80" s="171"/>
      <c r="K80" s="172">
        <f>ROUND(E80*J80,2)</f>
        <v>0</v>
      </c>
      <c r="L80" s="172">
        <v>21</v>
      </c>
      <c r="M80" s="172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2" t="s">
        <v>542</v>
      </c>
      <c r="S80" s="172" t="s">
        <v>133</v>
      </c>
      <c r="T80" s="173" t="s">
        <v>133</v>
      </c>
      <c r="U80" s="159">
        <v>0.4</v>
      </c>
      <c r="V80" s="159">
        <f>ROUND(E80*U80,2)</f>
        <v>281.60000000000002</v>
      </c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224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>
      <c r="A81" s="157"/>
      <c r="B81" s="158"/>
      <c r="C81" s="248" t="s">
        <v>644</v>
      </c>
      <c r="D81" s="249"/>
      <c r="E81" s="249"/>
      <c r="F81" s="249"/>
      <c r="G81" s="24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226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>
      <c r="A82" s="157"/>
      <c r="B82" s="158"/>
      <c r="C82" s="235"/>
      <c r="D82" s="236"/>
      <c r="E82" s="236"/>
      <c r="F82" s="236"/>
      <c r="G82" s="236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138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>
      <c r="A83" s="167">
        <v>22</v>
      </c>
      <c r="B83" s="168" t="s">
        <v>1405</v>
      </c>
      <c r="C83" s="177" t="s">
        <v>1406</v>
      </c>
      <c r="D83" s="169" t="s">
        <v>234</v>
      </c>
      <c r="E83" s="170">
        <v>13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72">
        <v>0</v>
      </c>
      <c r="O83" s="172">
        <f>ROUND(E83*N83,2)</f>
        <v>0</v>
      </c>
      <c r="P83" s="172">
        <v>0</v>
      </c>
      <c r="Q83" s="172">
        <f>ROUND(E83*P83,2)</f>
        <v>0</v>
      </c>
      <c r="R83" s="172"/>
      <c r="S83" s="172" t="s">
        <v>201</v>
      </c>
      <c r="T83" s="173" t="s">
        <v>134</v>
      </c>
      <c r="U83" s="159">
        <v>0.32328000000000001</v>
      </c>
      <c r="V83" s="159">
        <f>ROUND(E83*U83,2)</f>
        <v>4.2</v>
      </c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224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>
      <c r="A84" s="157"/>
      <c r="B84" s="158"/>
      <c r="C84" s="183" t="s">
        <v>1471</v>
      </c>
      <c r="D84" s="181"/>
      <c r="E84" s="182">
        <v>13</v>
      </c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228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>
      <c r="A85" s="157"/>
      <c r="B85" s="158"/>
      <c r="C85" s="235"/>
      <c r="D85" s="236"/>
      <c r="E85" s="236"/>
      <c r="F85" s="236"/>
      <c r="G85" s="236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138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2.5" outlineLevel="1">
      <c r="A86" s="167">
        <v>23</v>
      </c>
      <c r="B86" s="168" t="s">
        <v>1420</v>
      </c>
      <c r="C86" s="177" t="s">
        <v>1421</v>
      </c>
      <c r="D86" s="169" t="s">
        <v>234</v>
      </c>
      <c r="E86" s="170">
        <v>1</v>
      </c>
      <c r="F86" s="171"/>
      <c r="G86" s="172">
        <f>ROUND(E86*F86,2)</f>
        <v>0</v>
      </c>
      <c r="H86" s="171"/>
      <c r="I86" s="172">
        <f>ROUND(E86*H86,2)</f>
        <v>0</v>
      </c>
      <c r="J86" s="171"/>
      <c r="K86" s="172">
        <f>ROUND(E86*J86,2)</f>
        <v>0</v>
      </c>
      <c r="L86" s="172">
        <v>21</v>
      </c>
      <c r="M86" s="172">
        <f>G86*(1+L86/100)</f>
        <v>0</v>
      </c>
      <c r="N86" s="172">
        <v>3.8E-3</v>
      </c>
      <c r="O86" s="172">
        <f>ROUND(E86*N86,2)</f>
        <v>0</v>
      </c>
      <c r="P86" s="172">
        <v>0</v>
      </c>
      <c r="Q86" s="172">
        <f>ROUND(E86*P86,2)</f>
        <v>0</v>
      </c>
      <c r="R86" s="172" t="s">
        <v>487</v>
      </c>
      <c r="S86" s="172" t="s">
        <v>133</v>
      </c>
      <c r="T86" s="173" t="s">
        <v>133</v>
      </c>
      <c r="U86" s="159">
        <v>0</v>
      </c>
      <c r="V86" s="159">
        <f>ROUND(E86*U86,2)</f>
        <v>0</v>
      </c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488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>
      <c r="A87" s="157"/>
      <c r="B87" s="158"/>
      <c r="C87" s="237"/>
      <c r="D87" s="238"/>
      <c r="E87" s="238"/>
      <c r="F87" s="238"/>
      <c r="G87" s="238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138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2.5" outlineLevel="1">
      <c r="A88" s="167">
        <v>24</v>
      </c>
      <c r="B88" s="168" t="s">
        <v>1472</v>
      </c>
      <c r="C88" s="177" t="s">
        <v>1473</v>
      </c>
      <c r="D88" s="169" t="s">
        <v>234</v>
      </c>
      <c r="E88" s="170">
        <v>1</v>
      </c>
      <c r="F88" s="171"/>
      <c r="G88" s="172">
        <f>ROUND(E88*F88,2)</f>
        <v>0</v>
      </c>
      <c r="H88" s="171"/>
      <c r="I88" s="172">
        <f>ROUND(E88*H88,2)</f>
        <v>0</v>
      </c>
      <c r="J88" s="171"/>
      <c r="K88" s="172">
        <f>ROUND(E88*J88,2)</f>
        <v>0</v>
      </c>
      <c r="L88" s="172">
        <v>21</v>
      </c>
      <c r="M88" s="172">
        <f>G88*(1+L88/100)</f>
        <v>0</v>
      </c>
      <c r="N88" s="172">
        <v>3.5200000000000002E-2</v>
      </c>
      <c r="O88" s="172">
        <f>ROUND(E88*N88,2)</f>
        <v>0.04</v>
      </c>
      <c r="P88" s="172">
        <v>0</v>
      </c>
      <c r="Q88" s="172">
        <f>ROUND(E88*P88,2)</f>
        <v>0</v>
      </c>
      <c r="R88" s="172" t="s">
        <v>487</v>
      </c>
      <c r="S88" s="172" t="s">
        <v>133</v>
      </c>
      <c r="T88" s="173" t="s">
        <v>133</v>
      </c>
      <c r="U88" s="159">
        <v>0</v>
      </c>
      <c r="V88" s="159">
        <f>ROUND(E88*U88,2)</f>
        <v>0</v>
      </c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488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>
      <c r="A89" s="157"/>
      <c r="B89" s="158"/>
      <c r="C89" s="237"/>
      <c r="D89" s="238"/>
      <c r="E89" s="238"/>
      <c r="F89" s="238"/>
      <c r="G89" s="238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138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>
      <c r="A90" s="167">
        <v>25</v>
      </c>
      <c r="B90" s="168" t="s">
        <v>1474</v>
      </c>
      <c r="C90" s="177" t="s">
        <v>1475</v>
      </c>
      <c r="D90" s="169" t="s">
        <v>234</v>
      </c>
      <c r="E90" s="170">
        <v>1</v>
      </c>
      <c r="F90" s="171"/>
      <c r="G90" s="172">
        <f>ROUND(E90*F90,2)</f>
        <v>0</v>
      </c>
      <c r="H90" s="171"/>
      <c r="I90" s="172">
        <f>ROUND(E90*H90,2)</f>
        <v>0</v>
      </c>
      <c r="J90" s="171"/>
      <c r="K90" s="172">
        <f>ROUND(E90*J90,2)</f>
        <v>0</v>
      </c>
      <c r="L90" s="172">
        <v>21</v>
      </c>
      <c r="M90" s="172">
        <f>G90*(1+L90/100)</f>
        <v>0</v>
      </c>
      <c r="N90" s="172">
        <v>2.46E-2</v>
      </c>
      <c r="O90" s="172">
        <f>ROUND(E90*N90,2)</f>
        <v>0.02</v>
      </c>
      <c r="P90" s="172">
        <v>0</v>
      </c>
      <c r="Q90" s="172">
        <f>ROUND(E90*P90,2)</f>
        <v>0</v>
      </c>
      <c r="R90" s="172"/>
      <c r="S90" s="172" t="s">
        <v>201</v>
      </c>
      <c r="T90" s="173" t="s">
        <v>134</v>
      </c>
      <c r="U90" s="159">
        <v>0</v>
      </c>
      <c r="V90" s="159">
        <f>ROUND(E90*U90,2)</f>
        <v>0</v>
      </c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488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>
      <c r="A91" s="157"/>
      <c r="B91" s="158"/>
      <c r="C91" s="237"/>
      <c r="D91" s="238"/>
      <c r="E91" s="238"/>
      <c r="F91" s="238"/>
      <c r="G91" s="238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138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>
      <c r="A92" s="161" t="s">
        <v>128</v>
      </c>
      <c r="B92" s="162" t="s">
        <v>85</v>
      </c>
      <c r="C92" s="176" t="s">
        <v>86</v>
      </c>
      <c r="D92" s="163"/>
      <c r="E92" s="164"/>
      <c r="F92" s="165"/>
      <c r="G92" s="165">
        <f>SUMIF(AG93:AG98,"&lt;&gt;NOR",G93:G98)</f>
        <v>0</v>
      </c>
      <c r="H92" s="165"/>
      <c r="I92" s="165">
        <f>SUM(I93:I98)</f>
        <v>0</v>
      </c>
      <c r="J92" s="165"/>
      <c r="K92" s="165">
        <f>SUM(K93:K98)</f>
        <v>0</v>
      </c>
      <c r="L92" s="165"/>
      <c r="M92" s="165">
        <f>SUM(M93:M98)</f>
        <v>0</v>
      </c>
      <c r="N92" s="165"/>
      <c r="O92" s="165">
        <f>SUM(O93:O98)</f>
        <v>0</v>
      </c>
      <c r="P92" s="165"/>
      <c r="Q92" s="165">
        <f>SUM(Q93:Q98)</f>
        <v>0</v>
      </c>
      <c r="R92" s="165"/>
      <c r="S92" s="165"/>
      <c r="T92" s="166"/>
      <c r="U92" s="160"/>
      <c r="V92" s="160">
        <f>SUM(V93:V98)</f>
        <v>0.9</v>
      </c>
      <c r="W92" s="160"/>
      <c r="AG92" t="s">
        <v>129</v>
      </c>
    </row>
    <row r="93" spans="1:60" ht="22.5" outlineLevel="1">
      <c r="A93" s="167">
        <v>26</v>
      </c>
      <c r="B93" s="168" t="s">
        <v>1422</v>
      </c>
      <c r="C93" s="177" t="s">
        <v>1423</v>
      </c>
      <c r="D93" s="169" t="s">
        <v>497</v>
      </c>
      <c r="E93" s="170">
        <v>4.25535</v>
      </c>
      <c r="F93" s="171"/>
      <c r="G93" s="172">
        <f>ROUND(E93*F93,2)</f>
        <v>0</v>
      </c>
      <c r="H93" s="171"/>
      <c r="I93" s="172">
        <f>ROUND(E93*H93,2)</f>
        <v>0</v>
      </c>
      <c r="J93" s="171"/>
      <c r="K93" s="172">
        <f>ROUND(E93*J93,2)</f>
        <v>0</v>
      </c>
      <c r="L93" s="172">
        <v>21</v>
      </c>
      <c r="M93" s="172">
        <f>G93*(1+L93/100)</f>
        <v>0</v>
      </c>
      <c r="N93" s="172">
        <v>0</v>
      </c>
      <c r="O93" s="172">
        <f>ROUND(E93*N93,2)</f>
        <v>0</v>
      </c>
      <c r="P93" s="172">
        <v>0</v>
      </c>
      <c r="Q93" s="172">
        <f>ROUND(E93*P93,2)</f>
        <v>0</v>
      </c>
      <c r="R93" s="172" t="s">
        <v>542</v>
      </c>
      <c r="S93" s="172" t="s">
        <v>133</v>
      </c>
      <c r="T93" s="173" t="s">
        <v>133</v>
      </c>
      <c r="U93" s="159">
        <v>0.21149999999999999</v>
      </c>
      <c r="V93" s="159">
        <f>ROUND(E93*U93,2)</f>
        <v>0.9</v>
      </c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822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>
      <c r="A94" s="157"/>
      <c r="B94" s="158"/>
      <c r="C94" s="248" t="s">
        <v>1424</v>
      </c>
      <c r="D94" s="249"/>
      <c r="E94" s="249"/>
      <c r="F94" s="249"/>
      <c r="G94" s="24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226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>
      <c r="A95" s="157"/>
      <c r="B95" s="158"/>
      <c r="C95" s="183" t="s">
        <v>824</v>
      </c>
      <c r="D95" s="181"/>
      <c r="E95" s="182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228</v>
      </c>
      <c r="AH95" s="150">
        <v>0</v>
      </c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>
      <c r="A96" s="157"/>
      <c r="B96" s="158"/>
      <c r="C96" s="183" t="s">
        <v>1476</v>
      </c>
      <c r="D96" s="181"/>
      <c r="E96" s="182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228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>
      <c r="A97" s="157"/>
      <c r="B97" s="158"/>
      <c r="C97" s="183" t="s">
        <v>1477</v>
      </c>
      <c r="D97" s="181"/>
      <c r="E97" s="182">
        <v>4.25535</v>
      </c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228</v>
      </c>
      <c r="AH97" s="150">
        <v>0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>
      <c r="A98" s="157"/>
      <c r="B98" s="158"/>
      <c r="C98" s="235"/>
      <c r="D98" s="236"/>
      <c r="E98" s="236"/>
      <c r="F98" s="236"/>
      <c r="G98" s="236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138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>
      <c r="A99" s="161" t="s">
        <v>128</v>
      </c>
      <c r="B99" s="162" t="s">
        <v>89</v>
      </c>
      <c r="C99" s="176" t="s">
        <v>90</v>
      </c>
      <c r="D99" s="163"/>
      <c r="E99" s="164"/>
      <c r="F99" s="165"/>
      <c r="G99" s="165">
        <f>SUMIF(AG100:AG108,"&lt;&gt;NOR",G100:G108)</f>
        <v>0</v>
      </c>
      <c r="H99" s="165"/>
      <c r="I99" s="165">
        <f>SUM(I100:I108)</f>
        <v>0</v>
      </c>
      <c r="J99" s="165"/>
      <c r="K99" s="165">
        <f>SUM(K100:K108)</f>
        <v>0</v>
      </c>
      <c r="L99" s="165"/>
      <c r="M99" s="165">
        <f>SUM(M100:M108)</f>
        <v>0</v>
      </c>
      <c r="N99" s="165"/>
      <c r="O99" s="165">
        <f>SUM(O100:O108)</f>
        <v>0.06</v>
      </c>
      <c r="P99" s="165"/>
      <c r="Q99" s="165">
        <f>SUM(Q100:Q108)</f>
        <v>0</v>
      </c>
      <c r="R99" s="165"/>
      <c r="S99" s="165"/>
      <c r="T99" s="166"/>
      <c r="U99" s="160"/>
      <c r="V99" s="160">
        <f>SUM(V100:V108)</f>
        <v>0</v>
      </c>
      <c r="W99" s="160"/>
      <c r="AG99" t="s">
        <v>129</v>
      </c>
    </row>
    <row r="100" spans="1:60" outlineLevel="1">
      <c r="A100" s="167">
        <v>27</v>
      </c>
      <c r="B100" s="168" t="s">
        <v>1427</v>
      </c>
      <c r="C100" s="177" t="s">
        <v>1428</v>
      </c>
      <c r="D100" s="169" t="s">
        <v>816</v>
      </c>
      <c r="E100" s="170">
        <v>20</v>
      </c>
      <c r="F100" s="171"/>
      <c r="G100" s="172">
        <f>ROUND(E100*F100,2)</f>
        <v>0</v>
      </c>
      <c r="H100" s="171"/>
      <c r="I100" s="172">
        <f>ROUND(E100*H100,2)</f>
        <v>0</v>
      </c>
      <c r="J100" s="171"/>
      <c r="K100" s="172">
        <f>ROUND(E100*J100,2)</f>
        <v>0</v>
      </c>
      <c r="L100" s="172">
        <v>21</v>
      </c>
      <c r="M100" s="172">
        <f>G100*(1+L100/100)</f>
        <v>0</v>
      </c>
      <c r="N100" s="172">
        <v>3.0000000000000001E-3</v>
      </c>
      <c r="O100" s="172">
        <f>ROUND(E100*N100,2)</f>
        <v>0.06</v>
      </c>
      <c r="P100" s="172">
        <v>0</v>
      </c>
      <c r="Q100" s="172">
        <f>ROUND(E100*P100,2)</f>
        <v>0</v>
      </c>
      <c r="R100" s="172"/>
      <c r="S100" s="172" t="s">
        <v>201</v>
      </c>
      <c r="T100" s="173" t="s">
        <v>134</v>
      </c>
      <c r="U100" s="159">
        <v>0</v>
      </c>
      <c r="V100" s="159">
        <f>ROUND(E100*U100,2)</f>
        <v>0</v>
      </c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488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>
      <c r="A101" s="157"/>
      <c r="B101" s="158"/>
      <c r="C101" s="233" t="s">
        <v>857</v>
      </c>
      <c r="D101" s="234"/>
      <c r="E101" s="234"/>
      <c r="F101" s="234"/>
      <c r="G101" s="234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136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>
      <c r="A102" s="157"/>
      <c r="B102" s="158"/>
      <c r="C102" s="235"/>
      <c r="D102" s="236"/>
      <c r="E102" s="236"/>
      <c r="F102" s="236"/>
      <c r="G102" s="236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138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>
      <c r="A103" s="167">
        <v>28</v>
      </c>
      <c r="B103" s="168" t="s">
        <v>1429</v>
      </c>
      <c r="C103" s="177" t="s">
        <v>1430</v>
      </c>
      <c r="D103" s="169" t="s">
        <v>816</v>
      </c>
      <c r="E103" s="170">
        <v>1</v>
      </c>
      <c r="F103" s="171"/>
      <c r="G103" s="172">
        <f>ROUND(E103*F103,2)</f>
        <v>0</v>
      </c>
      <c r="H103" s="171"/>
      <c r="I103" s="172">
        <f>ROUND(E103*H103,2)</f>
        <v>0</v>
      </c>
      <c r="J103" s="171"/>
      <c r="K103" s="172">
        <f>ROUND(E103*J103,2)</f>
        <v>0</v>
      </c>
      <c r="L103" s="172">
        <v>21</v>
      </c>
      <c r="M103" s="172">
        <f>G103*(1+L103/100)</f>
        <v>0</v>
      </c>
      <c r="N103" s="172">
        <v>3.0000000000000001E-3</v>
      </c>
      <c r="O103" s="172">
        <f>ROUND(E103*N103,2)</f>
        <v>0</v>
      </c>
      <c r="P103" s="172">
        <v>0</v>
      </c>
      <c r="Q103" s="172">
        <f>ROUND(E103*P103,2)</f>
        <v>0</v>
      </c>
      <c r="R103" s="172"/>
      <c r="S103" s="172" t="s">
        <v>201</v>
      </c>
      <c r="T103" s="173" t="s">
        <v>134</v>
      </c>
      <c r="U103" s="159">
        <v>0</v>
      </c>
      <c r="V103" s="159">
        <f>ROUND(E103*U103,2)</f>
        <v>0</v>
      </c>
      <c r="W103" s="15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488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>
      <c r="A104" s="157"/>
      <c r="B104" s="158"/>
      <c r="C104" s="233" t="s">
        <v>857</v>
      </c>
      <c r="D104" s="234"/>
      <c r="E104" s="234"/>
      <c r="F104" s="234"/>
      <c r="G104" s="234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136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>
      <c r="A105" s="157"/>
      <c r="B105" s="158"/>
      <c r="C105" s="235"/>
      <c r="D105" s="236"/>
      <c r="E105" s="236"/>
      <c r="F105" s="236"/>
      <c r="G105" s="236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138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>
      <c r="A106" s="167">
        <v>29</v>
      </c>
      <c r="B106" s="168" t="s">
        <v>1478</v>
      </c>
      <c r="C106" s="177" t="s">
        <v>1479</v>
      </c>
      <c r="D106" s="169" t="s">
        <v>816</v>
      </c>
      <c r="E106" s="170">
        <v>1</v>
      </c>
      <c r="F106" s="171"/>
      <c r="G106" s="172">
        <f>ROUND(E106*F106,2)</f>
        <v>0</v>
      </c>
      <c r="H106" s="171"/>
      <c r="I106" s="172">
        <f>ROUND(E106*H106,2)</f>
        <v>0</v>
      </c>
      <c r="J106" s="171"/>
      <c r="K106" s="172">
        <f>ROUND(E106*J106,2)</f>
        <v>0</v>
      </c>
      <c r="L106" s="172">
        <v>21</v>
      </c>
      <c r="M106" s="172">
        <f>G106*(1+L106/100)</f>
        <v>0</v>
      </c>
      <c r="N106" s="172">
        <v>3.0000000000000001E-3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201</v>
      </c>
      <c r="T106" s="173" t="s">
        <v>134</v>
      </c>
      <c r="U106" s="159">
        <v>0</v>
      </c>
      <c r="V106" s="159">
        <f>ROUND(E106*U106,2)</f>
        <v>0</v>
      </c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488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>
      <c r="A107" s="157"/>
      <c r="B107" s="158"/>
      <c r="C107" s="233" t="s">
        <v>857</v>
      </c>
      <c r="D107" s="234"/>
      <c r="E107" s="234"/>
      <c r="F107" s="234"/>
      <c r="G107" s="234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136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>
      <c r="A108" s="157"/>
      <c r="B108" s="158"/>
      <c r="C108" s="235"/>
      <c r="D108" s="236"/>
      <c r="E108" s="236"/>
      <c r="F108" s="236"/>
      <c r="G108" s="236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138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>
      <c r="A109" s="5"/>
      <c r="B109" s="6"/>
      <c r="C109" s="178"/>
      <c r="D109" s="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AE109">
        <v>15</v>
      </c>
      <c r="AF109">
        <v>21</v>
      </c>
    </row>
    <row r="110" spans="1:60">
      <c r="A110" s="153"/>
      <c r="B110" s="154" t="s">
        <v>29</v>
      </c>
      <c r="C110" s="179"/>
      <c r="D110" s="155"/>
      <c r="E110" s="156"/>
      <c r="F110" s="156"/>
      <c r="G110" s="175">
        <f>G8+G31+G49+G56+G61+G92+G99</f>
        <v>0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AE110">
        <f>SUMIF(L7:L108,AE109,G7:G108)</f>
        <v>0</v>
      </c>
      <c r="AF110">
        <f>SUMIF(L7:L108,AF109,G7:G108)</f>
        <v>0</v>
      </c>
      <c r="AG110" t="s">
        <v>212</v>
      </c>
    </row>
    <row r="111" spans="1:60">
      <c r="A111" s="250" t="s">
        <v>930</v>
      </c>
      <c r="B111" s="250"/>
      <c r="C111" s="178"/>
      <c r="D111" s="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60">
      <c r="A112" s="5"/>
      <c r="B112" s="6" t="s">
        <v>931</v>
      </c>
      <c r="C112" s="178" t="s">
        <v>932</v>
      </c>
      <c r="D112" s="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AG112" t="s">
        <v>933</v>
      </c>
    </row>
    <row r="113" spans="1:33">
      <c r="A113" s="5"/>
      <c r="B113" s="6" t="s">
        <v>934</v>
      </c>
      <c r="C113" s="178" t="s">
        <v>935</v>
      </c>
      <c r="D113" s="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AG113" t="s">
        <v>936</v>
      </c>
    </row>
    <row r="114" spans="1:33">
      <c r="A114" s="5"/>
      <c r="B114" s="6"/>
      <c r="C114" s="178" t="s">
        <v>937</v>
      </c>
      <c r="D114" s="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AG114" t="s">
        <v>938</v>
      </c>
    </row>
    <row r="115" spans="1:33">
      <c r="A115" s="5"/>
      <c r="B115" s="6"/>
      <c r="C115" s="178"/>
      <c r="D115" s="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33">
      <c r="C116" s="180"/>
      <c r="D116" s="141"/>
      <c r="AG116" t="s">
        <v>217</v>
      </c>
    </row>
    <row r="117" spans="1:33">
      <c r="D117" s="141"/>
    </row>
    <row r="118" spans="1:33">
      <c r="D118" s="141"/>
    </row>
    <row r="119" spans="1:33">
      <c r="D119" s="141"/>
    </row>
    <row r="120" spans="1:33">
      <c r="D120" s="141"/>
    </row>
    <row r="121" spans="1:33">
      <c r="D121" s="141"/>
    </row>
    <row r="122" spans="1:33">
      <c r="D122" s="141"/>
    </row>
    <row r="123" spans="1:33">
      <c r="D123" s="141"/>
    </row>
    <row r="124" spans="1:33">
      <c r="D124" s="141"/>
    </row>
    <row r="125" spans="1:33">
      <c r="D125" s="141"/>
    </row>
    <row r="126" spans="1:33">
      <c r="D126" s="141"/>
    </row>
    <row r="127" spans="1:33">
      <c r="D127" s="141"/>
    </row>
    <row r="128" spans="1:33">
      <c r="D128" s="141"/>
    </row>
    <row r="129" spans="4:4">
      <c r="D129" s="141"/>
    </row>
    <row r="130" spans="4:4">
      <c r="D130" s="141"/>
    </row>
    <row r="131" spans="4:4">
      <c r="D131" s="141"/>
    </row>
    <row r="132" spans="4:4">
      <c r="D132" s="141"/>
    </row>
    <row r="133" spans="4:4">
      <c r="D133" s="141"/>
    </row>
    <row r="134" spans="4:4">
      <c r="D134" s="141"/>
    </row>
    <row r="135" spans="4:4">
      <c r="D135" s="141"/>
    </row>
    <row r="136" spans="4:4">
      <c r="D136" s="141"/>
    </row>
    <row r="137" spans="4:4">
      <c r="D137" s="141"/>
    </row>
    <row r="138" spans="4:4">
      <c r="D138" s="141"/>
    </row>
    <row r="139" spans="4:4">
      <c r="D139" s="141"/>
    </row>
    <row r="140" spans="4:4">
      <c r="D140" s="141"/>
    </row>
    <row r="141" spans="4:4">
      <c r="D141" s="141"/>
    </row>
    <row r="142" spans="4:4">
      <c r="D142" s="141"/>
    </row>
    <row r="143" spans="4:4">
      <c r="D143" s="141"/>
    </row>
    <row r="144" spans="4:4">
      <c r="D144" s="141"/>
    </row>
    <row r="145" spans="4:4">
      <c r="D145" s="141"/>
    </row>
    <row r="146" spans="4:4">
      <c r="D146" s="141"/>
    </row>
    <row r="147" spans="4:4">
      <c r="D147" s="141"/>
    </row>
    <row r="148" spans="4:4">
      <c r="D148" s="141"/>
    </row>
    <row r="149" spans="4:4">
      <c r="D149" s="141"/>
    </row>
    <row r="150" spans="4:4">
      <c r="D150" s="141"/>
    </row>
    <row r="151" spans="4:4">
      <c r="D151" s="141"/>
    </row>
    <row r="152" spans="4:4">
      <c r="D152" s="141"/>
    </row>
    <row r="153" spans="4:4">
      <c r="D153" s="141"/>
    </row>
    <row r="154" spans="4:4">
      <c r="D154" s="141"/>
    </row>
    <row r="155" spans="4:4">
      <c r="D155" s="141"/>
    </row>
    <row r="156" spans="4:4">
      <c r="D156" s="141"/>
    </row>
    <row r="157" spans="4:4">
      <c r="D157" s="141"/>
    </row>
    <row r="158" spans="4:4">
      <c r="D158" s="141"/>
    </row>
    <row r="159" spans="4:4">
      <c r="D159" s="141"/>
    </row>
    <row r="160" spans="4:4">
      <c r="D160" s="141"/>
    </row>
    <row r="161" spans="4:4">
      <c r="D161" s="141"/>
    </row>
    <row r="162" spans="4:4">
      <c r="D162" s="141"/>
    </row>
    <row r="163" spans="4:4">
      <c r="D163" s="141"/>
    </row>
    <row r="164" spans="4:4">
      <c r="D164" s="141"/>
    </row>
    <row r="165" spans="4:4">
      <c r="D165" s="141"/>
    </row>
    <row r="166" spans="4:4">
      <c r="D166" s="141"/>
    </row>
    <row r="167" spans="4:4">
      <c r="D167" s="141"/>
    </row>
    <row r="168" spans="4:4">
      <c r="D168" s="141"/>
    </row>
    <row r="169" spans="4:4">
      <c r="D169" s="141"/>
    </row>
    <row r="170" spans="4:4">
      <c r="D170" s="141"/>
    </row>
    <row r="171" spans="4:4">
      <c r="D171" s="141"/>
    </row>
    <row r="172" spans="4:4">
      <c r="D172" s="141"/>
    </row>
    <row r="173" spans="4:4">
      <c r="D173" s="141"/>
    </row>
    <row r="174" spans="4:4">
      <c r="D174" s="141"/>
    </row>
    <row r="175" spans="4:4">
      <c r="D175" s="141"/>
    </row>
    <row r="176" spans="4:4">
      <c r="D176" s="141"/>
    </row>
    <row r="177" spans="4:4">
      <c r="D177" s="141"/>
    </row>
    <row r="178" spans="4:4">
      <c r="D178" s="141"/>
    </row>
    <row r="179" spans="4:4">
      <c r="D179" s="141"/>
    </row>
    <row r="180" spans="4:4">
      <c r="D180" s="141"/>
    </row>
    <row r="181" spans="4:4">
      <c r="D181" s="141"/>
    </row>
    <row r="182" spans="4:4">
      <c r="D182" s="141"/>
    </row>
    <row r="183" spans="4:4">
      <c r="D183" s="141"/>
    </row>
    <row r="184" spans="4:4">
      <c r="D184" s="141"/>
    </row>
    <row r="185" spans="4:4">
      <c r="D185" s="141"/>
    </row>
    <row r="186" spans="4:4">
      <c r="D186" s="141"/>
    </row>
    <row r="187" spans="4:4">
      <c r="D187" s="141"/>
    </row>
    <row r="188" spans="4:4">
      <c r="D188" s="141"/>
    </row>
    <row r="189" spans="4:4">
      <c r="D189" s="141"/>
    </row>
    <row r="190" spans="4:4">
      <c r="D190" s="141"/>
    </row>
    <row r="191" spans="4:4">
      <c r="D191" s="141"/>
    </row>
    <row r="192" spans="4:4">
      <c r="D192" s="141"/>
    </row>
    <row r="193" spans="4:4">
      <c r="D193" s="141"/>
    </row>
    <row r="194" spans="4:4">
      <c r="D194" s="141"/>
    </row>
    <row r="195" spans="4:4">
      <c r="D195" s="141"/>
    </row>
    <row r="196" spans="4:4">
      <c r="D196" s="141"/>
    </row>
    <row r="197" spans="4:4">
      <c r="D197" s="141"/>
    </row>
    <row r="198" spans="4:4">
      <c r="D198" s="141"/>
    </row>
    <row r="199" spans="4:4">
      <c r="D199" s="141"/>
    </row>
    <row r="200" spans="4:4">
      <c r="D200" s="141"/>
    </row>
    <row r="201" spans="4:4">
      <c r="D201" s="141"/>
    </row>
    <row r="202" spans="4:4">
      <c r="D202" s="141"/>
    </row>
    <row r="203" spans="4:4">
      <c r="D203" s="141"/>
    </row>
    <row r="204" spans="4:4">
      <c r="D204" s="141"/>
    </row>
    <row r="205" spans="4:4">
      <c r="D205" s="141"/>
    </row>
    <row r="206" spans="4:4">
      <c r="D206" s="141"/>
    </row>
    <row r="207" spans="4:4">
      <c r="D207" s="141"/>
    </row>
    <row r="208" spans="4:4">
      <c r="D208" s="141"/>
    </row>
    <row r="209" spans="4:4">
      <c r="D209" s="141"/>
    </row>
    <row r="210" spans="4:4">
      <c r="D210" s="141"/>
    </row>
    <row r="211" spans="4:4">
      <c r="D211" s="141"/>
    </row>
    <row r="212" spans="4:4">
      <c r="D212" s="141"/>
    </row>
    <row r="213" spans="4:4">
      <c r="D213" s="141"/>
    </row>
    <row r="214" spans="4:4">
      <c r="D214" s="141"/>
    </row>
    <row r="215" spans="4:4">
      <c r="D215" s="141"/>
    </row>
    <row r="216" spans="4:4">
      <c r="D216" s="141"/>
    </row>
    <row r="217" spans="4:4">
      <c r="D217" s="141"/>
    </row>
    <row r="218" spans="4:4">
      <c r="D218" s="141"/>
    </row>
    <row r="219" spans="4:4">
      <c r="D219" s="141"/>
    </row>
    <row r="220" spans="4:4">
      <c r="D220" s="141"/>
    </row>
    <row r="221" spans="4:4">
      <c r="D221" s="141"/>
    </row>
    <row r="222" spans="4:4">
      <c r="D222" s="141"/>
    </row>
    <row r="223" spans="4:4">
      <c r="D223" s="141"/>
    </row>
    <row r="224" spans="4:4">
      <c r="D224" s="141"/>
    </row>
    <row r="225" spans="4:4">
      <c r="D225" s="141"/>
    </row>
    <row r="226" spans="4:4">
      <c r="D226" s="141"/>
    </row>
    <row r="227" spans="4:4">
      <c r="D227" s="141"/>
    </row>
    <row r="228" spans="4:4">
      <c r="D228" s="141"/>
    </row>
    <row r="229" spans="4:4">
      <c r="D229" s="141"/>
    </row>
    <row r="230" spans="4:4">
      <c r="D230" s="141"/>
    </row>
    <row r="231" spans="4:4">
      <c r="D231" s="141"/>
    </row>
    <row r="232" spans="4:4">
      <c r="D232" s="141"/>
    </row>
    <row r="233" spans="4:4">
      <c r="D233" s="141"/>
    </row>
    <row r="234" spans="4:4">
      <c r="D234" s="141"/>
    </row>
    <row r="235" spans="4:4">
      <c r="D235" s="141"/>
    </row>
    <row r="236" spans="4:4">
      <c r="D236" s="141"/>
    </row>
    <row r="237" spans="4:4">
      <c r="D237" s="141"/>
    </row>
    <row r="238" spans="4:4">
      <c r="D238" s="141"/>
    </row>
    <row r="239" spans="4:4">
      <c r="D239" s="141"/>
    </row>
    <row r="240" spans="4:4">
      <c r="D240" s="141"/>
    </row>
    <row r="241" spans="4:4">
      <c r="D241" s="141"/>
    </row>
    <row r="242" spans="4:4">
      <c r="D242" s="141"/>
    </row>
    <row r="243" spans="4:4">
      <c r="D243" s="141"/>
    </row>
    <row r="244" spans="4:4">
      <c r="D244" s="141"/>
    </row>
    <row r="245" spans="4:4">
      <c r="D245" s="141"/>
    </row>
    <row r="246" spans="4:4">
      <c r="D246" s="141"/>
    </row>
    <row r="247" spans="4:4">
      <c r="D247" s="141"/>
    </row>
    <row r="248" spans="4:4">
      <c r="D248" s="141"/>
    </row>
    <row r="249" spans="4:4">
      <c r="D249" s="141"/>
    </row>
    <row r="250" spans="4:4">
      <c r="D250" s="141"/>
    </row>
    <row r="251" spans="4:4">
      <c r="D251" s="141"/>
    </row>
    <row r="252" spans="4:4">
      <c r="D252" s="141"/>
    </row>
    <row r="253" spans="4:4">
      <c r="D253" s="141"/>
    </row>
    <row r="254" spans="4:4">
      <c r="D254" s="141"/>
    </row>
    <row r="255" spans="4:4">
      <c r="D255" s="141"/>
    </row>
    <row r="256" spans="4:4">
      <c r="D256" s="141"/>
    </row>
    <row r="257" spans="4:4">
      <c r="D257" s="141"/>
    </row>
    <row r="258" spans="4:4">
      <c r="D258" s="141"/>
    </row>
    <row r="259" spans="4:4">
      <c r="D259" s="141"/>
    </row>
    <row r="260" spans="4:4">
      <c r="D260" s="141"/>
    </row>
    <row r="261" spans="4:4">
      <c r="D261" s="141"/>
    </row>
    <row r="262" spans="4:4">
      <c r="D262" s="141"/>
    </row>
    <row r="263" spans="4:4">
      <c r="D263" s="141"/>
    </row>
    <row r="264" spans="4:4">
      <c r="D264" s="141"/>
    </row>
    <row r="265" spans="4:4">
      <c r="D265" s="141"/>
    </row>
    <row r="266" spans="4:4">
      <c r="D266" s="141"/>
    </row>
    <row r="267" spans="4:4">
      <c r="D267" s="141"/>
    </row>
    <row r="268" spans="4:4">
      <c r="D268" s="141"/>
    </row>
    <row r="269" spans="4:4">
      <c r="D269" s="141"/>
    </row>
    <row r="270" spans="4:4">
      <c r="D270" s="141"/>
    </row>
    <row r="271" spans="4:4">
      <c r="D271" s="141"/>
    </row>
    <row r="272" spans="4:4">
      <c r="D272" s="141"/>
    </row>
    <row r="273" spans="4:4">
      <c r="D273" s="141"/>
    </row>
    <row r="274" spans="4:4">
      <c r="D274" s="141"/>
    </row>
    <row r="275" spans="4:4">
      <c r="D275" s="141"/>
    </row>
    <row r="276" spans="4:4">
      <c r="D276" s="141"/>
    </row>
    <row r="277" spans="4:4">
      <c r="D277" s="141"/>
    </row>
    <row r="278" spans="4:4">
      <c r="D278" s="141"/>
    </row>
    <row r="279" spans="4:4">
      <c r="D279" s="141"/>
    </row>
    <row r="280" spans="4:4">
      <c r="D280" s="141"/>
    </row>
    <row r="281" spans="4:4">
      <c r="D281" s="141"/>
    </row>
    <row r="282" spans="4:4">
      <c r="D282" s="141"/>
    </row>
    <row r="283" spans="4:4">
      <c r="D283" s="141"/>
    </row>
    <row r="284" spans="4:4">
      <c r="D284" s="141"/>
    </row>
    <row r="285" spans="4:4">
      <c r="D285" s="141"/>
    </row>
    <row r="286" spans="4:4">
      <c r="D286" s="141"/>
    </row>
    <row r="287" spans="4:4">
      <c r="D287" s="141"/>
    </row>
    <row r="288" spans="4:4">
      <c r="D288" s="141"/>
    </row>
    <row r="289" spans="4:4">
      <c r="D289" s="141"/>
    </row>
    <row r="290" spans="4:4">
      <c r="D290" s="141"/>
    </row>
    <row r="291" spans="4:4">
      <c r="D291" s="141"/>
    </row>
    <row r="292" spans="4:4">
      <c r="D292" s="141"/>
    </row>
    <row r="293" spans="4:4">
      <c r="D293" s="141"/>
    </row>
    <row r="294" spans="4:4">
      <c r="D294" s="141"/>
    </row>
    <row r="295" spans="4:4">
      <c r="D295" s="141"/>
    </row>
    <row r="296" spans="4:4">
      <c r="D296" s="141"/>
    </row>
    <row r="297" spans="4:4">
      <c r="D297" s="141"/>
    </row>
    <row r="298" spans="4:4">
      <c r="D298" s="141"/>
    </row>
    <row r="299" spans="4:4">
      <c r="D299" s="141"/>
    </row>
    <row r="300" spans="4:4">
      <c r="D300" s="141"/>
    </row>
    <row r="301" spans="4:4">
      <c r="D301" s="141"/>
    </row>
    <row r="302" spans="4:4">
      <c r="D302" s="141"/>
    </row>
    <row r="303" spans="4:4">
      <c r="D303" s="141"/>
    </row>
    <row r="304" spans="4:4">
      <c r="D304" s="141"/>
    </row>
    <row r="305" spans="4:4">
      <c r="D305" s="141"/>
    </row>
    <row r="306" spans="4:4">
      <c r="D306" s="141"/>
    </row>
    <row r="307" spans="4:4">
      <c r="D307" s="141"/>
    </row>
    <row r="308" spans="4:4">
      <c r="D308" s="141"/>
    </row>
    <row r="309" spans="4:4">
      <c r="D309" s="141"/>
    </row>
    <row r="310" spans="4:4">
      <c r="D310" s="141"/>
    </row>
    <row r="311" spans="4:4">
      <c r="D311" s="141"/>
    </row>
    <row r="312" spans="4:4">
      <c r="D312" s="141"/>
    </row>
    <row r="313" spans="4:4">
      <c r="D313" s="141"/>
    </row>
    <row r="314" spans="4:4">
      <c r="D314" s="141"/>
    </row>
    <row r="315" spans="4:4">
      <c r="D315" s="141"/>
    </row>
    <row r="316" spans="4:4">
      <c r="D316" s="141"/>
    </row>
    <row r="317" spans="4:4">
      <c r="D317" s="141"/>
    </row>
    <row r="318" spans="4:4">
      <c r="D318" s="141"/>
    </row>
    <row r="319" spans="4:4">
      <c r="D319" s="141"/>
    </row>
    <row r="320" spans="4:4">
      <c r="D320" s="141"/>
    </row>
    <row r="321" spans="4:4">
      <c r="D321" s="141"/>
    </row>
    <row r="322" spans="4:4">
      <c r="D322" s="141"/>
    </row>
    <row r="323" spans="4:4">
      <c r="D323" s="141"/>
    </row>
    <row r="324" spans="4:4">
      <c r="D324" s="141"/>
    </row>
    <row r="325" spans="4:4">
      <c r="D325" s="141"/>
    </row>
    <row r="326" spans="4:4">
      <c r="D326" s="141"/>
    </row>
    <row r="327" spans="4:4">
      <c r="D327" s="141"/>
    </row>
    <row r="328" spans="4:4">
      <c r="D328" s="141"/>
    </row>
    <row r="329" spans="4:4">
      <c r="D329" s="141"/>
    </row>
    <row r="330" spans="4:4">
      <c r="D330" s="141"/>
    </row>
    <row r="331" spans="4:4">
      <c r="D331" s="141"/>
    </row>
    <row r="332" spans="4:4">
      <c r="D332" s="141"/>
    </row>
    <row r="333" spans="4:4">
      <c r="D333" s="141"/>
    </row>
    <row r="334" spans="4:4">
      <c r="D334" s="141"/>
    </row>
    <row r="335" spans="4:4">
      <c r="D335" s="141"/>
    </row>
    <row r="336" spans="4:4">
      <c r="D336" s="141"/>
    </row>
    <row r="337" spans="4:4">
      <c r="D337" s="141"/>
    </row>
    <row r="338" spans="4:4">
      <c r="D338" s="141"/>
    </row>
    <row r="339" spans="4:4">
      <c r="D339" s="141"/>
    </row>
    <row r="340" spans="4:4">
      <c r="D340" s="141"/>
    </row>
    <row r="341" spans="4:4">
      <c r="D341" s="141"/>
    </row>
    <row r="342" spans="4:4">
      <c r="D342" s="141"/>
    </row>
    <row r="343" spans="4:4">
      <c r="D343" s="141"/>
    </row>
    <row r="344" spans="4:4">
      <c r="D344" s="141"/>
    </row>
    <row r="345" spans="4:4">
      <c r="D345" s="141"/>
    </row>
    <row r="346" spans="4:4">
      <c r="D346" s="141"/>
    </row>
    <row r="347" spans="4:4">
      <c r="D347" s="141"/>
    </row>
    <row r="348" spans="4:4">
      <c r="D348" s="141"/>
    </row>
    <row r="349" spans="4:4">
      <c r="D349" s="141"/>
    </row>
    <row r="350" spans="4:4">
      <c r="D350" s="141"/>
    </row>
    <row r="351" spans="4:4">
      <c r="D351" s="141"/>
    </row>
    <row r="352" spans="4:4">
      <c r="D352" s="141"/>
    </row>
    <row r="353" spans="4:4">
      <c r="D353" s="141"/>
    </row>
    <row r="354" spans="4:4">
      <c r="D354" s="141"/>
    </row>
    <row r="355" spans="4:4">
      <c r="D355" s="141"/>
    </row>
    <row r="356" spans="4:4">
      <c r="D356" s="141"/>
    </row>
    <row r="357" spans="4:4">
      <c r="D357" s="141"/>
    </row>
    <row r="358" spans="4:4">
      <c r="D358" s="141"/>
    </row>
    <row r="359" spans="4:4">
      <c r="D359" s="141"/>
    </row>
    <row r="360" spans="4:4">
      <c r="D360" s="141"/>
    </row>
    <row r="361" spans="4:4">
      <c r="D361" s="141"/>
    </row>
    <row r="362" spans="4:4">
      <c r="D362" s="141"/>
    </row>
    <row r="363" spans="4:4">
      <c r="D363" s="141"/>
    </row>
    <row r="364" spans="4:4">
      <c r="D364" s="141"/>
    </row>
    <row r="365" spans="4:4">
      <c r="D365" s="141"/>
    </row>
    <row r="366" spans="4:4">
      <c r="D366" s="141"/>
    </row>
    <row r="367" spans="4:4">
      <c r="D367" s="141"/>
    </row>
    <row r="368" spans="4:4">
      <c r="D368" s="141"/>
    </row>
    <row r="369" spans="4:4">
      <c r="D369" s="141"/>
    </row>
    <row r="370" spans="4:4">
      <c r="D370" s="141"/>
    </row>
    <row r="371" spans="4:4">
      <c r="D371" s="141"/>
    </row>
    <row r="372" spans="4:4">
      <c r="D372" s="141"/>
    </row>
    <row r="373" spans="4:4">
      <c r="D373" s="141"/>
    </row>
    <row r="374" spans="4:4">
      <c r="D374" s="141"/>
    </row>
    <row r="375" spans="4:4">
      <c r="D375" s="141"/>
    </row>
    <row r="376" spans="4:4">
      <c r="D376" s="141"/>
    </row>
    <row r="377" spans="4:4">
      <c r="D377" s="141"/>
    </row>
    <row r="378" spans="4:4">
      <c r="D378" s="141"/>
    </row>
    <row r="379" spans="4:4">
      <c r="D379" s="141"/>
    </row>
    <row r="380" spans="4:4">
      <c r="D380" s="141"/>
    </row>
    <row r="381" spans="4:4">
      <c r="D381" s="141"/>
    </row>
    <row r="382" spans="4:4">
      <c r="D382" s="141"/>
    </row>
    <row r="383" spans="4:4">
      <c r="D383" s="141"/>
    </row>
    <row r="384" spans="4:4">
      <c r="D384" s="141"/>
    </row>
    <row r="385" spans="4:4">
      <c r="D385" s="141"/>
    </row>
    <row r="386" spans="4:4">
      <c r="D386" s="141"/>
    </row>
    <row r="387" spans="4:4">
      <c r="D387" s="141"/>
    </row>
    <row r="388" spans="4:4">
      <c r="D388" s="141"/>
    </row>
    <row r="389" spans="4:4">
      <c r="D389" s="141"/>
    </row>
    <row r="390" spans="4:4">
      <c r="D390" s="141"/>
    </row>
    <row r="391" spans="4:4">
      <c r="D391" s="141"/>
    </row>
    <row r="392" spans="4:4">
      <c r="D392" s="141"/>
    </row>
    <row r="393" spans="4:4">
      <c r="D393" s="141"/>
    </row>
    <row r="394" spans="4:4">
      <c r="D394" s="141"/>
    </row>
    <row r="395" spans="4:4">
      <c r="D395" s="141"/>
    </row>
    <row r="396" spans="4:4">
      <c r="D396" s="141"/>
    </row>
    <row r="397" spans="4:4">
      <c r="D397" s="141"/>
    </row>
    <row r="398" spans="4:4">
      <c r="D398" s="141"/>
    </row>
    <row r="399" spans="4:4">
      <c r="D399" s="141"/>
    </row>
    <row r="400" spans="4:4">
      <c r="D400" s="141"/>
    </row>
    <row r="401" spans="4:4">
      <c r="D401" s="141"/>
    </row>
    <row r="402" spans="4:4">
      <c r="D402" s="141"/>
    </row>
    <row r="403" spans="4:4">
      <c r="D403" s="141"/>
    </row>
    <row r="404" spans="4:4">
      <c r="D404" s="141"/>
    </row>
    <row r="405" spans="4:4">
      <c r="D405" s="141"/>
    </row>
    <row r="406" spans="4:4">
      <c r="D406" s="141"/>
    </row>
    <row r="407" spans="4:4">
      <c r="D407" s="141"/>
    </row>
    <row r="408" spans="4:4">
      <c r="D408" s="141"/>
    </row>
    <row r="409" spans="4:4">
      <c r="D409" s="141"/>
    </row>
    <row r="410" spans="4:4">
      <c r="D410" s="141"/>
    </row>
    <row r="411" spans="4:4">
      <c r="D411" s="141"/>
    </row>
    <row r="412" spans="4:4">
      <c r="D412" s="141"/>
    </row>
    <row r="413" spans="4:4">
      <c r="D413" s="141"/>
    </row>
    <row r="414" spans="4:4">
      <c r="D414" s="141"/>
    </row>
    <row r="415" spans="4:4">
      <c r="D415" s="141"/>
    </row>
    <row r="416" spans="4:4">
      <c r="D416" s="141"/>
    </row>
    <row r="417" spans="4:4">
      <c r="D417" s="141"/>
    </row>
    <row r="418" spans="4:4">
      <c r="D418" s="141"/>
    </row>
    <row r="419" spans="4:4">
      <c r="D419" s="141"/>
    </row>
    <row r="420" spans="4:4">
      <c r="D420" s="141"/>
    </row>
    <row r="421" spans="4:4">
      <c r="D421" s="141"/>
    </row>
    <row r="422" spans="4:4">
      <c r="D422" s="141"/>
    </row>
    <row r="423" spans="4:4">
      <c r="D423" s="141"/>
    </row>
    <row r="424" spans="4:4">
      <c r="D424" s="141"/>
    </row>
    <row r="425" spans="4:4">
      <c r="D425" s="141"/>
    </row>
    <row r="426" spans="4:4">
      <c r="D426" s="141"/>
    </row>
    <row r="427" spans="4:4">
      <c r="D427" s="141"/>
    </row>
    <row r="428" spans="4:4">
      <c r="D428" s="141"/>
    </row>
    <row r="429" spans="4:4">
      <c r="D429" s="141"/>
    </row>
    <row r="430" spans="4:4">
      <c r="D430" s="141"/>
    </row>
    <row r="431" spans="4:4">
      <c r="D431" s="141"/>
    </row>
    <row r="432" spans="4:4">
      <c r="D432" s="141"/>
    </row>
    <row r="433" spans="4:4">
      <c r="D433" s="141"/>
    </row>
    <row r="434" spans="4:4">
      <c r="D434" s="141"/>
    </row>
    <row r="435" spans="4:4">
      <c r="D435" s="141"/>
    </row>
    <row r="436" spans="4:4">
      <c r="D436" s="141"/>
    </row>
    <row r="437" spans="4:4">
      <c r="D437" s="141"/>
    </row>
    <row r="438" spans="4:4">
      <c r="D438" s="141"/>
    </row>
    <row r="439" spans="4:4">
      <c r="D439" s="141"/>
    </row>
    <row r="440" spans="4:4">
      <c r="D440" s="141"/>
    </row>
    <row r="441" spans="4:4">
      <c r="D441" s="141"/>
    </row>
    <row r="442" spans="4:4">
      <c r="D442" s="141"/>
    </row>
    <row r="443" spans="4:4">
      <c r="D443" s="141"/>
    </row>
    <row r="444" spans="4:4">
      <c r="D444" s="141"/>
    </row>
    <row r="445" spans="4:4">
      <c r="D445" s="141"/>
    </row>
    <row r="446" spans="4:4">
      <c r="D446" s="141"/>
    </row>
    <row r="447" spans="4:4">
      <c r="D447" s="141"/>
    </row>
    <row r="448" spans="4:4">
      <c r="D448" s="141"/>
    </row>
    <row r="449" spans="4:4">
      <c r="D449" s="141"/>
    </row>
    <row r="450" spans="4:4">
      <c r="D450" s="141"/>
    </row>
    <row r="451" spans="4:4">
      <c r="D451" s="141"/>
    </row>
    <row r="452" spans="4:4">
      <c r="D452" s="141"/>
    </row>
    <row r="453" spans="4:4">
      <c r="D453" s="141"/>
    </row>
    <row r="454" spans="4:4">
      <c r="D454" s="141"/>
    </row>
    <row r="455" spans="4:4">
      <c r="D455" s="141"/>
    </row>
    <row r="456" spans="4:4">
      <c r="D456" s="141"/>
    </row>
    <row r="457" spans="4:4">
      <c r="D457" s="141"/>
    </row>
    <row r="458" spans="4:4">
      <c r="D458" s="141"/>
    </row>
    <row r="459" spans="4:4">
      <c r="D459" s="141"/>
    </row>
    <row r="460" spans="4:4">
      <c r="D460" s="141"/>
    </row>
    <row r="461" spans="4:4">
      <c r="D461" s="141"/>
    </row>
    <row r="462" spans="4:4">
      <c r="D462" s="141"/>
    </row>
    <row r="463" spans="4:4">
      <c r="D463" s="141"/>
    </row>
    <row r="464" spans="4:4">
      <c r="D464" s="141"/>
    </row>
    <row r="465" spans="4:4">
      <c r="D465" s="141"/>
    </row>
    <row r="466" spans="4:4">
      <c r="D466" s="141"/>
    </row>
    <row r="467" spans="4:4">
      <c r="D467" s="141"/>
    </row>
    <row r="468" spans="4:4">
      <c r="D468" s="141"/>
    </row>
    <row r="469" spans="4:4">
      <c r="D469" s="141"/>
    </row>
    <row r="470" spans="4:4">
      <c r="D470" s="141"/>
    </row>
    <row r="471" spans="4:4">
      <c r="D471" s="141"/>
    </row>
    <row r="472" spans="4:4">
      <c r="D472" s="141"/>
    </row>
    <row r="473" spans="4:4">
      <c r="D473" s="141"/>
    </row>
    <row r="474" spans="4:4">
      <c r="D474" s="141"/>
    </row>
    <row r="475" spans="4:4">
      <c r="D475" s="141"/>
    </row>
    <row r="476" spans="4:4">
      <c r="D476" s="141"/>
    </row>
    <row r="477" spans="4:4">
      <c r="D477" s="141"/>
    </row>
    <row r="478" spans="4:4">
      <c r="D478" s="141"/>
    </row>
    <row r="479" spans="4:4">
      <c r="D479" s="141"/>
    </row>
    <row r="480" spans="4:4">
      <c r="D480" s="141"/>
    </row>
    <row r="481" spans="4:4">
      <c r="D481" s="141"/>
    </row>
    <row r="482" spans="4:4">
      <c r="D482" s="141"/>
    </row>
    <row r="483" spans="4:4">
      <c r="D483" s="141"/>
    </row>
    <row r="484" spans="4:4">
      <c r="D484" s="141"/>
    </row>
    <row r="485" spans="4:4">
      <c r="D485" s="141"/>
    </row>
    <row r="486" spans="4:4">
      <c r="D486" s="141"/>
    </row>
    <row r="487" spans="4:4">
      <c r="D487" s="141"/>
    </row>
    <row r="488" spans="4:4">
      <c r="D488" s="141"/>
    </row>
    <row r="489" spans="4:4">
      <c r="D489" s="141"/>
    </row>
    <row r="490" spans="4:4">
      <c r="D490" s="141"/>
    </row>
    <row r="491" spans="4:4">
      <c r="D491" s="141"/>
    </row>
    <row r="492" spans="4:4">
      <c r="D492" s="141"/>
    </row>
    <row r="493" spans="4:4">
      <c r="D493" s="141"/>
    </row>
    <row r="494" spans="4:4">
      <c r="D494" s="141"/>
    </row>
    <row r="495" spans="4:4">
      <c r="D495" s="141"/>
    </row>
    <row r="496" spans="4:4">
      <c r="D496" s="141"/>
    </row>
    <row r="497" spans="4:4">
      <c r="D497" s="141"/>
    </row>
    <row r="498" spans="4:4">
      <c r="D498" s="141"/>
    </row>
    <row r="499" spans="4:4">
      <c r="D499" s="141"/>
    </row>
    <row r="500" spans="4:4">
      <c r="D500" s="141"/>
    </row>
    <row r="501" spans="4:4">
      <c r="D501" s="141"/>
    </row>
    <row r="502" spans="4:4">
      <c r="D502" s="141"/>
    </row>
    <row r="503" spans="4:4">
      <c r="D503" s="141"/>
    </row>
    <row r="504" spans="4:4">
      <c r="D504" s="141"/>
    </row>
    <row r="505" spans="4:4">
      <c r="D505" s="141"/>
    </row>
    <row r="506" spans="4:4">
      <c r="D506" s="141"/>
    </row>
    <row r="507" spans="4:4">
      <c r="D507" s="141"/>
    </row>
    <row r="508" spans="4:4">
      <c r="D508" s="141"/>
    </row>
    <row r="509" spans="4:4">
      <c r="D509" s="141"/>
    </row>
    <row r="510" spans="4:4">
      <c r="D510" s="141"/>
    </row>
    <row r="511" spans="4:4">
      <c r="D511" s="141"/>
    </row>
    <row r="512" spans="4:4">
      <c r="D512" s="141"/>
    </row>
    <row r="513" spans="4:4">
      <c r="D513" s="141"/>
    </row>
    <row r="514" spans="4:4">
      <c r="D514" s="141"/>
    </row>
    <row r="515" spans="4:4">
      <c r="D515" s="141"/>
    </row>
    <row r="516" spans="4:4">
      <c r="D516" s="141"/>
    </row>
    <row r="517" spans="4:4">
      <c r="D517" s="141"/>
    </row>
    <row r="518" spans="4:4">
      <c r="D518" s="141"/>
    </row>
    <row r="519" spans="4:4">
      <c r="D519" s="141"/>
    </row>
    <row r="520" spans="4:4">
      <c r="D520" s="141"/>
    </row>
    <row r="521" spans="4:4">
      <c r="D521" s="141"/>
    </row>
    <row r="522" spans="4:4">
      <c r="D522" s="141"/>
    </row>
    <row r="523" spans="4:4">
      <c r="D523" s="141"/>
    </row>
    <row r="524" spans="4:4">
      <c r="D524" s="141"/>
    </row>
    <row r="525" spans="4:4">
      <c r="D525" s="141"/>
    </row>
    <row r="526" spans="4:4">
      <c r="D526" s="141"/>
    </row>
    <row r="527" spans="4:4">
      <c r="D527" s="141"/>
    </row>
    <row r="528" spans="4:4">
      <c r="D528" s="141"/>
    </row>
    <row r="529" spans="4:4">
      <c r="D529" s="141"/>
    </row>
    <row r="530" spans="4:4">
      <c r="D530" s="141"/>
    </row>
    <row r="531" spans="4:4">
      <c r="D531" s="141"/>
    </row>
    <row r="532" spans="4:4">
      <c r="D532" s="141"/>
    </row>
    <row r="533" spans="4:4">
      <c r="D533" s="141"/>
    </row>
    <row r="534" spans="4:4">
      <c r="D534" s="141"/>
    </row>
    <row r="535" spans="4:4">
      <c r="D535" s="141"/>
    </row>
    <row r="536" spans="4:4">
      <c r="D536" s="141"/>
    </row>
    <row r="537" spans="4:4">
      <c r="D537" s="141"/>
    </row>
    <row r="538" spans="4:4">
      <c r="D538" s="141"/>
    </row>
    <row r="539" spans="4:4">
      <c r="D539" s="141"/>
    </row>
    <row r="540" spans="4:4">
      <c r="D540" s="141"/>
    </row>
    <row r="541" spans="4:4">
      <c r="D541" s="141"/>
    </row>
    <row r="542" spans="4:4">
      <c r="D542" s="141"/>
    </row>
    <row r="543" spans="4:4">
      <c r="D543" s="141"/>
    </row>
    <row r="544" spans="4:4">
      <c r="D544" s="141"/>
    </row>
    <row r="545" spans="4:4">
      <c r="D545" s="141"/>
    </row>
    <row r="546" spans="4:4">
      <c r="D546" s="141"/>
    </row>
    <row r="547" spans="4:4">
      <c r="D547" s="141"/>
    </row>
    <row r="548" spans="4:4">
      <c r="D548" s="141"/>
    </row>
    <row r="549" spans="4:4">
      <c r="D549" s="141"/>
    </row>
    <row r="550" spans="4:4">
      <c r="D550" s="141"/>
    </row>
    <row r="551" spans="4:4">
      <c r="D551" s="141"/>
    </row>
    <row r="552" spans="4:4">
      <c r="D552" s="141"/>
    </row>
    <row r="553" spans="4:4">
      <c r="D553" s="141"/>
    </row>
    <row r="554" spans="4:4">
      <c r="D554" s="141"/>
    </row>
    <row r="555" spans="4:4">
      <c r="D555" s="141"/>
    </row>
    <row r="556" spans="4:4">
      <c r="D556" s="141"/>
    </row>
    <row r="557" spans="4:4">
      <c r="D557" s="141"/>
    </row>
    <row r="558" spans="4:4">
      <c r="D558" s="141"/>
    </row>
    <row r="559" spans="4:4">
      <c r="D559" s="141"/>
    </row>
    <row r="560" spans="4:4">
      <c r="D560" s="141"/>
    </row>
    <row r="561" spans="4:4">
      <c r="D561" s="141"/>
    </row>
    <row r="562" spans="4:4">
      <c r="D562" s="141"/>
    </row>
    <row r="563" spans="4:4">
      <c r="D563" s="141"/>
    </row>
    <row r="564" spans="4:4">
      <c r="D564" s="141"/>
    </row>
    <row r="565" spans="4:4">
      <c r="D565" s="141"/>
    </row>
    <row r="566" spans="4:4">
      <c r="D566" s="141"/>
    </row>
    <row r="567" spans="4:4">
      <c r="D567" s="141"/>
    </row>
    <row r="568" spans="4:4">
      <c r="D568" s="141"/>
    </row>
    <row r="569" spans="4:4">
      <c r="D569" s="141"/>
    </row>
    <row r="570" spans="4:4">
      <c r="D570" s="141"/>
    </row>
    <row r="571" spans="4:4">
      <c r="D571" s="141"/>
    </row>
    <row r="572" spans="4:4">
      <c r="D572" s="141"/>
    </row>
    <row r="573" spans="4:4">
      <c r="D573" s="141"/>
    </row>
    <row r="574" spans="4:4">
      <c r="D574" s="141"/>
    </row>
    <row r="575" spans="4:4">
      <c r="D575" s="141"/>
    </row>
    <row r="576" spans="4:4">
      <c r="D576" s="141"/>
    </row>
    <row r="577" spans="4:4">
      <c r="D577" s="141"/>
    </row>
    <row r="578" spans="4:4">
      <c r="D578" s="141"/>
    </row>
    <row r="579" spans="4:4">
      <c r="D579" s="141"/>
    </row>
    <row r="580" spans="4:4">
      <c r="D580" s="141"/>
    </row>
    <row r="581" spans="4:4">
      <c r="D581" s="141"/>
    </row>
    <row r="582" spans="4:4">
      <c r="D582" s="141"/>
    </row>
    <row r="583" spans="4:4">
      <c r="D583" s="141"/>
    </row>
    <row r="584" spans="4:4">
      <c r="D584" s="141"/>
    </row>
    <row r="585" spans="4:4">
      <c r="D585" s="141"/>
    </row>
    <row r="586" spans="4:4">
      <c r="D586" s="141"/>
    </row>
    <row r="587" spans="4:4">
      <c r="D587" s="141"/>
    </row>
    <row r="588" spans="4:4">
      <c r="D588" s="141"/>
    </row>
    <row r="589" spans="4:4">
      <c r="D589" s="141"/>
    </row>
    <row r="590" spans="4:4">
      <c r="D590" s="141"/>
    </row>
    <row r="591" spans="4:4">
      <c r="D591" s="141"/>
    </row>
    <row r="592" spans="4:4">
      <c r="D592" s="141"/>
    </row>
    <row r="593" spans="4:4">
      <c r="D593" s="141"/>
    </row>
    <row r="594" spans="4:4">
      <c r="D594" s="141"/>
    </row>
    <row r="595" spans="4:4">
      <c r="D595" s="141"/>
    </row>
    <row r="596" spans="4:4">
      <c r="D596" s="141"/>
    </row>
    <row r="597" spans="4:4">
      <c r="D597" s="141"/>
    </row>
    <row r="598" spans="4:4">
      <c r="D598" s="141"/>
    </row>
    <row r="599" spans="4:4">
      <c r="D599" s="141"/>
    </row>
    <row r="600" spans="4:4">
      <c r="D600" s="141"/>
    </row>
    <row r="601" spans="4:4">
      <c r="D601" s="141"/>
    </row>
    <row r="602" spans="4:4">
      <c r="D602" s="141"/>
    </row>
    <row r="603" spans="4:4">
      <c r="D603" s="141"/>
    </row>
    <row r="604" spans="4:4">
      <c r="D604" s="141"/>
    </row>
    <row r="605" spans="4:4">
      <c r="D605" s="141"/>
    </row>
    <row r="606" spans="4:4">
      <c r="D606" s="141"/>
    </row>
    <row r="607" spans="4:4">
      <c r="D607" s="141"/>
    </row>
    <row r="608" spans="4:4">
      <c r="D608" s="141"/>
    </row>
    <row r="609" spans="4:4">
      <c r="D609" s="141"/>
    </row>
    <row r="610" spans="4:4">
      <c r="D610" s="141"/>
    </row>
    <row r="611" spans="4:4">
      <c r="D611" s="141"/>
    </row>
    <row r="612" spans="4:4">
      <c r="D612" s="141"/>
    </row>
    <row r="613" spans="4:4">
      <c r="D613" s="141"/>
    </row>
    <row r="614" spans="4:4">
      <c r="D614" s="141"/>
    </row>
    <row r="615" spans="4:4">
      <c r="D615" s="141"/>
    </row>
    <row r="616" spans="4:4">
      <c r="D616" s="141"/>
    </row>
    <row r="617" spans="4:4">
      <c r="D617" s="141"/>
    </row>
    <row r="618" spans="4:4">
      <c r="D618" s="141"/>
    </row>
    <row r="619" spans="4:4">
      <c r="D619" s="141"/>
    </row>
    <row r="620" spans="4:4">
      <c r="D620" s="141"/>
    </row>
    <row r="621" spans="4:4">
      <c r="D621" s="141"/>
    </row>
    <row r="622" spans="4:4">
      <c r="D622" s="141"/>
    </row>
    <row r="623" spans="4:4">
      <c r="D623" s="141"/>
    </row>
    <row r="624" spans="4:4">
      <c r="D624" s="141"/>
    </row>
    <row r="625" spans="4:4">
      <c r="D625" s="141"/>
    </row>
    <row r="626" spans="4:4">
      <c r="D626" s="141"/>
    </row>
    <row r="627" spans="4:4">
      <c r="D627" s="141"/>
    </row>
    <row r="628" spans="4:4">
      <c r="D628" s="141"/>
    </row>
    <row r="629" spans="4:4">
      <c r="D629" s="141"/>
    </row>
    <row r="630" spans="4:4">
      <c r="D630" s="141"/>
    </row>
    <row r="631" spans="4:4">
      <c r="D631" s="141"/>
    </row>
    <row r="632" spans="4:4">
      <c r="D632" s="141"/>
    </row>
    <row r="633" spans="4:4">
      <c r="D633" s="141"/>
    </row>
    <row r="634" spans="4:4">
      <c r="D634" s="141"/>
    </row>
    <row r="635" spans="4:4">
      <c r="D635" s="141"/>
    </row>
    <row r="636" spans="4:4">
      <c r="D636" s="141"/>
    </row>
    <row r="637" spans="4:4">
      <c r="D637" s="141"/>
    </row>
    <row r="638" spans="4:4">
      <c r="D638" s="141"/>
    </row>
    <row r="639" spans="4:4">
      <c r="D639" s="141"/>
    </row>
    <row r="640" spans="4:4">
      <c r="D640" s="141"/>
    </row>
    <row r="641" spans="4:4">
      <c r="D641" s="141"/>
    </row>
    <row r="642" spans="4:4">
      <c r="D642" s="141"/>
    </row>
    <row r="643" spans="4:4">
      <c r="D643" s="141"/>
    </row>
    <row r="644" spans="4:4">
      <c r="D644" s="141"/>
    </row>
    <row r="645" spans="4:4">
      <c r="D645" s="141"/>
    </row>
    <row r="646" spans="4:4">
      <c r="D646" s="141"/>
    </row>
    <row r="647" spans="4:4">
      <c r="D647" s="141"/>
    </row>
    <row r="648" spans="4:4">
      <c r="D648" s="141"/>
    </row>
    <row r="649" spans="4:4">
      <c r="D649" s="141"/>
    </row>
    <row r="650" spans="4:4">
      <c r="D650" s="141"/>
    </row>
    <row r="651" spans="4:4">
      <c r="D651" s="141"/>
    </row>
    <row r="652" spans="4:4">
      <c r="D652" s="141"/>
    </row>
    <row r="653" spans="4:4">
      <c r="D653" s="141"/>
    </row>
    <row r="654" spans="4:4">
      <c r="D654" s="141"/>
    </row>
    <row r="655" spans="4:4">
      <c r="D655" s="141"/>
    </row>
    <row r="656" spans="4:4">
      <c r="D656" s="141"/>
    </row>
    <row r="657" spans="4:4">
      <c r="D657" s="141"/>
    </row>
    <row r="658" spans="4:4">
      <c r="D658" s="141"/>
    </row>
    <row r="659" spans="4:4">
      <c r="D659" s="141"/>
    </row>
    <row r="660" spans="4:4">
      <c r="D660" s="141"/>
    </row>
    <row r="661" spans="4:4">
      <c r="D661" s="141"/>
    </row>
    <row r="662" spans="4:4">
      <c r="D662" s="141"/>
    </row>
    <row r="663" spans="4:4">
      <c r="D663" s="141"/>
    </row>
    <row r="664" spans="4:4">
      <c r="D664" s="141"/>
    </row>
    <row r="665" spans="4:4">
      <c r="D665" s="141"/>
    </row>
    <row r="666" spans="4:4">
      <c r="D666" s="141"/>
    </row>
    <row r="667" spans="4:4">
      <c r="D667" s="141"/>
    </row>
    <row r="668" spans="4:4">
      <c r="D668" s="141"/>
    </row>
    <row r="669" spans="4:4">
      <c r="D669" s="141"/>
    </row>
    <row r="670" spans="4:4">
      <c r="D670" s="141"/>
    </row>
    <row r="671" spans="4:4">
      <c r="D671" s="141"/>
    </row>
    <row r="672" spans="4:4">
      <c r="D672" s="141"/>
    </row>
    <row r="673" spans="4:4">
      <c r="D673" s="141"/>
    </row>
    <row r="674" spans="4:4">
      <c r="D674" s="141"/>
    </row>
    <row r="675" spans="4:4">
      <c r="D675" s="141"/>
    </row>
    <row r="676" spans="4:4">
      <c r="D676" s="141"/>
    </row>
    <row r="677" spans="4:4">
      <c r="D677" s="141"/>
    </row>
    <row r="678" spans="4:4">
      <c r="D678" s="141"/>
    </row>
    <row r="679" spans="4:4">
      <c r="D679" s="141"/>
    </row>
    <row r="680" spans="4:4">
      <c r="D680" s="141"/>
    </row>
    <row r="681" spans="4:4">
      <c r="D681" s="141"/>
    </row>
    <row r="682" spans="4:4">
      <c r="D682" s="141"/>
    </row>
    <row r="683" spans="4:4">
      <c r="D683" s="141"/>
    </row>
    <row r="684" spans="4:4">
      <c r="D684" s="141"/>
    </row>
    <row r="685" spans="4:4">
      <c r="D685" s="141"/>
    </row>
    <row r="686" spans="4:4">
      <c r="D686" s="141"/>
    </row>
    <row r="687" spans="4:4">
      <c r="D687" s="141"/>
    </row>
    <row r="688" spans="4:4">
      <c r="D688" s="141"/>
    </row>
    <row r="689" spans="4:4">
      <c r="D689" s="141"/>
    </row>
    <row r="690" spans="4:4">
      <c r="D690" s="141"/>
    </row>
    <row r="691" spans="4:4">
      <c r="D691" s="141"/>
    </row>
    <row r="692" spans="4:4">
      <c r="D692" s="141"/>
    </row>
    <row r="693" spans="4:4">
      <c r="D693" s="141"/>
    </row>
    <row r="694" spans="4:4">
      <c r="D694" s="141"/>
    </row>
    <row r="695" spans="4:4">
      <c r="D695" s="141"/>
    </row>
    <row r="696" spans="4:4">
      <c r="D696" s="141"/>
    </row>
    <row r="697" spans="4:4">
      <c r="D697" s="141"/>
    </row>
    <row r="698" spans="4:4">
      <c r="D698" s="141"/>
    </row>
    <row r="699" spans="4:4">
      <c r="D699" s="141"/>
    </row>
    <row r="700" spans="4:4">
      <c r="D700" s="141"/>
    </row>
    <row r="701" spans="4:4">
      <c r="D701" s="141"/>
    </row>
    <row r="702" spans="4:4">
      <c r="D702" s="141"/>
    </row>
    <row r="703" spans="4:4">
      <c r="D703" s="141"/>
    </row>
    <row r="704" spans="4:4">
      <c r="D704" s="141"/>
    </row>
    <row r="705" spans="4:4">
      <c r="D705" s="141"/>
    </row>
    <row r="706" spans="4:4">
      <c r="D706" s="141"/>
    </row>
    <row r="707" spans="4:4">
      <c r="D707" s="141"/>
    </row>
    <row r="708" spans="4:4">
      <c r="D708" s="141"/>
    </row>
    <row r="709" spans="4:4">
      <c r="D709" s="141"/>
    </row>
    <row r="710" spans="4:4">
      <c r="D710" s="141"/>
    </row>
    <row r="711" spans="4:4">
      <c r="D711" s="141"/>
    </row>
    <row r="712" spans="4:4">
      <c r="D712" s="141"/>
    </row>
    <row r="713" spans="4:4">
      <c r="D713" s="141"/>
    </row>
    <row r="714" spans="4:4">
      <c r="D714" s="141"/>
    </row>
    <row r="715" spans="4:4">
      <c r="D715" s="141"/>
    </row>
    <row r="716" spans="4:4">
      <c r="D716" s="141"/>
    </row>
    <row r="717" spans="4:4">
      <c r="D717" s="141"/>
    </row>
    <row r="718" spans="4:4">
      <c r="D718" s="141"/>
    </row>
    <row r="719" spans="4:4">
      <c r="D719" s="141"/>
    </row>
    <row r="720" spans="4:4">
      <c r="D720" s="141"/>
    </row>
    <row r="721" spans="4:4">
      <c r="D721" s="141"/>
    </row>
    <row r="722" spans="4:4">
      <c r="D722" s="141"/>
    </row>
    <row r="723" spans="4:4">
      <c r="D723" s="141"/>
    </row>
    <row r="724" spans="4:4">
      <c r="D724" s="141"/>
    </row>
    <row r="725" spans="4:4">
      <c r="D725" s="141"/>
    </row>
    <row r="726" spans="4:4">
      <c r="D726" s="141"/>
    </row>
    <row r="727" spans="4:4">
      <c r="D727" s="141"/>
    </row>
    <row r="728" spans="4:4">
      <c r="D728" s="141"/>
    </row>
    <row r="729" spans="4:4">
      <c r="D729" s="141"/>
    </row>
    <row r="730" spans="4:4">
      <c r="D730" s="141"/>
    </row>
    <row r="731" spans="4:4">
      <c r="D731" s="141"/>
    </row>
    <row r="732" spans="4:4">
      <c r="D732" s="141"/>
    </row>
    <row r="733" spans="4:4">
      <c r="D733" s="141"/>
    </row>
    <row r="734" spans="4:4">
      <c r="D734" s="141"/>
    </row>
    <row r="735" spans="4:4">
      <c r="D735" s="141"/>
    </row>
    <row r="736" spans="4:4">
      <c r="D736" s="141"/>
    </row>
    <row r="737" spans="4:4">
      <c r="D737" s="141"/>
    </row>
    <row r="738" spans="4:4">
      <c r="D738" s="141"/>
    </row>
    <row r="739" spans="4:4">
      <c r="D739" s="141"/>
    </row>
    <row r="740" spans="4:4">
      <c r="D740" s="141"/>
    </row>
    <row r="741" spans="4:4">
      <c r="D741" s="141"/>
    </row>
    <row r="742" spans="4:4">
      <c r="D742" s="141"/>
    </row>
    <row r="743" spans="4:4">
      <c r="D743" s="141"/>
    </row>
    <row r="744" spans="4:4">
      <c r="D744" s="141"/>
    </row>
    <row r="745" spans="4:4">
      <c r="D745" s="141"/>
    </row>
    <row r="746" spans="4:4">
      <c r="D746" s="141"/>
    </row>
    <row r="747" spans="4:4">
      <c r="D747" s="141"/>
    </row>
    <row r="748" spans="4:4">
      <c r="D748" s="141"/>
    </row>
    <row r="749" spans="4:4">
      <c r="D749" s="141"/>
    </row>
    <row r="750" spans="4:4">
      <c r="D750" s="141"/>
    </row>
    <row r="751" spans="4:4">
      <c r="D751" s="141"/>
    </row>
    <row r="752" spans="4:4">
      <c r="D752" s="141"/>
    </row>
    <row r="753" spans="4:4">
      <c r="D753" s="141"/>
    </row>
    <row r="754" spans="4:4">
      <c r="D754" s="141"/>
    </row>
    <row r="755" spans="4:4">
      <c r="D755" s="141"/>
    </row>
    <row r="756" spans="4:4">
      <c r="D756" s="141"/>
    </row>
    <row r="757" spans="4:4">
      <c r="D757" s="141"/>
    </row>
    <row r="758" spans="4:4">
      <c r="D758" s="141"/>
    </row>
    <row r="759" spans="4:4">
      <c r="D759" s="141"/>
    </row>
    <row r="760" spans="4:4">
      <c r="D760" s="141"/>
    </row>
    <row r="761" spans="4:4">
      <c r="D761" s="141"/>
    </row>
    <row r="762" spans="4:4">
      <c r="D762" s="141"/>
    </row>
    <row r="763" spans="4:4">
      <c r="D763" s="141"/>
    </row>
    <row r="764" spans="4:4">
      <c r="D764" s="141"/>
    </row>
    <row r="765" spans="4:4">
      <c r="D765" s="141"/>
    </row>
    <row r="766" spans="4:4">
      <c r="D766" s="141"/>
    </row>
    <row r="767" spans="4:4">
      <c r="D767" s="141"/>
    </row>
    <row r="768" spans="4:4">
      <c r="D768" s="141"/>
    </row>
    <row r="769" spans="4:4">
      <c r="D769" s="141"/>
    </row>
    <row r="770" spans="4:4">
      <c r="D770" s="141"/>
    </row>
    <row r="771" spans="4:4">
      <c r="D771" s="141"/>
    </row>
    <row r="772" spans="4:4">
      <c r="D772" s="141"/>
    </row>
    <row r="773" spans="4:4">
      <c r="D773" s="141"/>
    </row>
    <row r="774" spans="4:4">
      <c r="D774" s="141"/>
    </row>
    <row r="775" spans="4:4">
      <c r="D775" s="141"/>
    </row>
    <row r="776" spans="4:4">
      <c r="D776" s="141"/>
    </row>
    <row r="777" spans="4:4">
      <c r="D777" s="141"/>
    </row>
    <row r="778" spans="4:4">
      <c r="D778" s="141"/>
    </row>
    <row r="779" spans="4:4">
      <c r="D779" s="141"/>
    </row>
    <row r="780" spans="4:4">
      <c r="D780" s="141"/>
    </row>
    <row r="781" spans="4:4">
      <c r="D781" s="141"/>
    </row>
    <row r="782" spans="4:4">
      <c r="D782" s="141"/>
    </row>
    <row r="783" spans="4:4">
      <c r="D783" s="141"/>
    </row>
    <row r="784" spans="4:4">
      <c r="D784" s="141"/>
    </row>
    <row r="785" spans="4:4">
      <c r="D785" s="141"/>
    </row>
    <row r="786" spans="4:4">
      <c r="D786" s="141"/>
    </row>
    <row r="787" spans="4:4">
      <c r="D787" s="141"/>
    </row>
    <row r="788" spans="4:4">
      <c r="D788" s="141"/>
    </row>
    <row r="789" spans="4:4">
      <c r="D789" s="141"/>
    </row>
    <row r="790" spans="4:4">
      <c r="D790" s="141"/>
    </row>
    <row r="791" spans="4:4">
      <c r="D791" s="141"/>
    </row>
    <row r="792" spans="4:4">
      <c r="D792" s="141"/>
    </row>
    <row r="793" spans="4:4">
      <c r="D793" s="141"/>
    </row>
    <row r="794" spans="4:4">
      <c r="D794" s="141"/>
    </row>
    <row r="795" spans="4:4">
      <c r="D795" s="141"/>
    </row>
    <row r="796" spans="4:4">
      <c r="D796" s="141"/>
    </row>
    <row r="797" spans="4:4">
      <c r="D797" s="141"/>
    </row>
    <row r="798" spans="4:4">
      <c r="D798" s="141"/>
    </row>
    <row r="799" spans="4:4">
      <c r="D799" s="141"/>
    </row>
    <row r="800" spans="4:4">
      <c r="D800" s="141"/>
    </row>
    <row r="801" spans="4:4">
      <c r="D801" s="141"/>
    </row>
    <row r="802" spans="4:4">
      <c r="D802" s="141"/>
    </row>
    <row r="803" spans="4:4">
      <c r="D803" s="141"/>
    </row>
    <row r="804" spans="4:4">
      <c r="D804" s="141"/>
    </row>
    <row r="805" spans="4:4">
      <c r="D805" s="141"/>
    </row>
    <row r="806" spans="4:4">
      <c r="D806" s="141"/>
    </row>
    <row r="807" spans="4:4">
      <c r="D807" s="141"/>
    </row>
    <row r="808" spans="4:4">
      <c r="D808" s="141"/>
    </row>
    <row r="809" spans="4:4">
      <c r="D809" s="141"/>
    </row>
    <row r="810" spans="4:4">
      <c r="D810" s="141"/>
    </row>
    <row r="811" spans="4:4">
      <c r="D811" s="141"/>
    </row>
    <row r="812" spans="4:4">
      <c r="D812" s="141"/>
    </row>
    <row r="813" spans="4:4">
      <c r="D813" s="141"/>
    </row>
    <row r="814" spans="4:4">
      <c r="D814" s="141"/>
    </row>
    <row r="815" spans="4:4">
      <c r="D815" s="141"/>
    </row>
    <row r="816" spans="4:4">
      <c r="D816" s="141"/>
    </row>
    <row r="817" spans="4:4">
      <c r="D817" s="141"/>
    </row>
    <row r="818" spans="4:4">
      <c r="D818" s="141"/>
    </row>
    <row r="819" spans="4:4">
      <c r="D819" s="141"/>
    </row>
    <row r="820" spans="4:4">
      <c r="D820" s="141"/>
    </row>
    <row r="821" spans="4:4">
      <c r="D821" s="141"/>
    </row>
    <row r="822" spans="4:4">
      <c r="D822" s="141"/>
    </row>
    <row r="823" spans="4:4">
      <c r="D823" s="141"/>
    </row>
    <row r="824" spans="4:4">
      <c r="D824" s="141"/>
    </row>
    <row r="825" spans="4:4">
      <c r="D825" s="141"/>
    </row>
    <row r="826" spans="4:4">
      <c r="D826" s="141"/>
    </row>
    <row r="827" spans="4:4">
      <c r="D827" s="141"/>
    </row>
    <row r="828" spans="4:4">
      <c r="D828" s="141"/>
    </row>
    <row r="829" spans="4:4">
      <c r="D829" s="141"/>
    </row>
    <row r="830" spans="4:4">
      <c r="D830" s="141"/>
    </row>
    <row r="831" spans="4:4">
      <c r="D831" s="141"/>
    </row>
    <row r="832" spans="4:4">
      <c r="D832" s="141"/>
    </row>
    <row r="833" spans="4:4">
      <c r="D833" s="141"/>
    </row>
    <row r="834" spans="4:4">
      <c r="D834" s="141"/>
    </row>
    <row r="835" spans="4:4">
      <c r="D835" s="141"/>
    </row>
    <row r="836" spans="4:4">
      <c r="D836" s="141"/>
    </row>
    <row r="837" spans="4:4">
      <c r="D837" s="141"/>
    </row>
    <row r="838" spans="4:4">
      <c r="D838" s="141"/>
    </row>
    <row r="839" spans="4:4">
      <c r="D839" s="141"/>
    </row>
    <row r="840" spans="4:4">
      <c r="D840" s="141"/>
    </row>
    <row r="841" spans="4:4">
      <c r="D841" s="141"/>
    </row>
    <row r="842" spans="4:4">
      <c r="D842" s="141"/>
    </row>
    <row r="843" spans="4:4">
      <c r="D843" s="141"/>
    </row>
    <row r="844" spans="4:4">
      <c r="D844" s="141"/>
    </row>
    <row r="845" spans="4:4">
      <c r="D845" s="141"/>
    </row>
    <row r="846" spans="4:4">
      <c r="D846" s="141"/>
    </row>
    <row r="847" spans="4:4">
      <c r="D847" s="141"/>
    </row>
    <row r="848" spans="4:4">
      <c r="D848" s="141"/>
    </row>
    <row r="849" spans="4:4">
      <c r="D849" s="141"/>
    </row>
    <row r="850" spans="4:4">
      <c r="D850" s="141"/>
    </row>
    <row r="851" spans="4:4">
      <c r="D851" s="141"/>
    </row>
    <row r="852" spans="4:4">
      <c r="D852" s="141"/>
    </row>
    <row r="853" spans="4:4">
      <c r="D853" s="141"/>
    </row>
    <row r="854" spans="4:4">
      <c r="D854" s="141"/>
    </row>
    <row r="855" spans="4:4">
      <c r="D855" s="141"/>
    </row>
    <row r="856" spans="4:4">
      <c r="D856" s="141"/>
    </row>
    <row r="857" spans="4:4">
      <c r="D857" s="141"/>
    </row>
    <row r="858" spans="4:4">
      <c r="D858" s="141"/>
    </row>
    <row r="859" spans="4:4">
      <c r="D859" s="141"/>
    </row>
    <row r="860" spans="4:4">
      <c r="D860" s="141"/>
    </row>
    <row r="861" spans="4:4">
      <c r="D861" s="141"/>
    </row>
    <row r="862" spans="4:4">
      <c r="D862" s="141"/>
    </row>
    <row r="863" spans="4:4">
      <c r="D863" s="141"/>
    </row>
    <row r="864" spans="4:4">
      <c r="D864" s="141"/>
    </row>
    <row r="865" spans="4:4">
      <c r="D865" s="141"/>
    </row>
    <row r="866" spans="4:4">
      <c r="D866" s="141"/>
    </row>
    <row r="867" spans="4:4">
      <c r="D867" s="141"/>
    </row>
    <row r="868" spans="4:4">
      <c r="D868" s="141"/>
    </row>
    <row r="869" spans="4:4">
      <c r="D869" s="141"/>
    </row>
    <row r="870" spans="4:4">
      <c r="D870" s="141"/>
    </row>
    <row r="871" spans="4:4">
      <c r="D871" s="141"/>
    </row>
    <row r="872" spans="4:4">
      <c r="D872" s="141"/>
    </row>
    <row r="873" spans="4:4">
      <c r="D873" s="141"/>
    </row>
    <row r="874" spans="4:4">
      <c r="D874" s="141"/>
    </row>
    <row r="875" spans="4:4">
      <c r="D875" s="141"/>
    </row>
    <row r="876" spans="4:4">
      <c r="D876" s="141"/>
    </row>
    <row r="877" spans="4:4">
      <c r="D877" s="141"/>
    </row>
    <row r="878" spans="4:4">
      <c r="D878" s="141"/>
    </row>
    <row r="879" spans="4:4">
      <c r="D879" s="141"/>
    </row>
    <row r="880" spans="4:4">
      <c r="D880" s="141"/>
    </row>
    <row r="881" spans="4:4">
      <c r="D881" s="141"/>
    </row>
    <row r="882" spans="4:4">
      <c r="D882" s="141"/>
    </row>
    <row r="883" spans="4:4">
      <c r="D883" s="141"/>
    </row>
    <row r="884" spans="4:4">
      <c r="D884" s="141"/>
    </row>
    <row r="885" spans="4:4">
      <c r="D885" s="141"/>
    </row>
    <row r="886" spans="4:4">
      <c r="D886" s="141"/>
    </row>
    <row r="887" spans="4:4">
      <c r="D887" s="141"/>
    </row>
    <row r="888" spans="4:4">
      <c r="D888" s="141"/>
    </row>
    <row r="889" spans="4:4">
      <c r="D889" s="141"/>
    </row>
    <row r="890" spans="4:4">
      <c r="D890" s="141"/>
    </row>
    <row r="891" spans="4:4">
      <c r="D891" s="141"/>
    </row>
    <row r="892" spans="4:4">
      <c r="D892" s="141"/>
    </row>
    <row r="893" spans="4:4">
      <c r="D893" s="141"/>
    </row>
    <row r="894" spans="4:4">
      <c r="D894" s="141"/>
    </row>
    <row r="895" spans="4:4">
      <c r="D895" s="141"/>
    </row>
    <row r="896" spans="4:4">
      <c r="D896" s="141"/>
    </row>
    <row r="897" spans="4:4">
      <c r="D897" s="141"/>
    </row>
    <row r="898" spans="4:4">
      <c r="D898" s="141"/>
    </row>
    <row r="899" spans="4:4">
      <c r="D899" s="141"/>
    </row>
    <row r="900" spans="4:4">
      <c r="D900" s="141"/>
    </row>
    <row r="901" spans="4:4">
      <c r="D901" s="141"/>
    </row>
    <row r="902" spans="4:4">
      <c r="D902" s="141"/>
    </row>
    <row r="903" spans="4:4">
      <c r="D903" s="141"/>
    </row>
    <row r="904" spans="4:4">
      <c r="D904" s="141"/>
    </row>
    <row r="905" spans="4:4">
      <c r="D905" s="141"/>
    </row>
    <row r="906" spans="4:4">
      <c r="D906" s="141"/>
    </row>
    <row r="907" spans="4:4">
      <c r="D907" s="141"/>
    </row>
    <row r="908" spans="4:4">
      <c r="D908" s="141"/>
    </row>
    <row r="909" spans="4:4">
      <c r="D909" s="141"/>
    </row>
    <row r="910" spans="4:4">
      <c r="D910" s="141"/>
    </row>
    <row r="911" spans="4:4">
      <c r="D911" s="141"/>
    </row>
    <row r="912" spans="4:4">
      <c r="D912" s="141"/>
    </row>
    <row r="913" spans="4:4">
      <c r="D913" s="141"/>
    </row>
    <row r="914" spans="4:4">
      <c r="D914" s="141"/>
    </row>
    <row r="915" spans="4:4">
      <c r="D915" s="141"/>
    </row>
    <row r="916" spans="4:4">
      <c r="D916" s="141"/>
    </row>
    <row r="917" spans="4:4">
      <c r="D917" s="141"/>
    </row>
    <row r="918" spans="4:4">
      <c r="D918" s="141"/>
    </row>
    <row r="919" spans="4:4">
      <c r="D919" s="141"/>
    </row>
    <row r="920" spans="4:4">
      <c r="D920" s="141"/>
    </row>
    <row r="921" spans="4:4">
      <c r="D921" s="141"/>
    </row>
    <row r="922" spans="4:4">
      <c r="D922" s="141"/>
    </row>
    <row r="923" spans="4:4">
      <c r="D923" s="141"/>
    </row>
    <row r="924" spans="4:4">
      <c r="D924" s="141"/>
    </row>
    <row r="925" spans="4:4">
      <c r="D925" s="141"/>
    </row>
    <row r="926" spans="4:4">
      <c r="D926" s="141"/>
    </row>
    <row r="927" spans="4:4">
      <c r="D927" s="141"/>
    </row>
    <row r="928" spans="4:4">
      <c r="D928" s="141"/>
    </row>
    <row r="929" spans="4:4">
      <c r="D929" s="141"/>
    </row>
    <row r="930" spans="4:4">
      <c r="D930" s="141"/>
    </row>
    <row r="931" spans="4:4">
      <c r="D931" s="141"/>
    </row>
    <row r="932" spans="4:4">
      <c r="D932" s="141"/>
    </row>
    <row r="933" spans="4:4">
      <c r="D933" s="141"/>
    </row>
    <row r="934" spans="4:4">
      <c r="D934" s="141"/>
    </row>
    <row r="935" spans="4:4">
      <c r="D935" s="141"/>
    </row>
    <row r="936" spans="4:4">
      <c r="D936" s="141"/>
    </row>
    <row r="937" spans="4:4">
      <c r="D937" s="141"/>
    </row>
    <row r="938" spans="4:4">
      <c r="D938" s="141"/>
    </row>
    <row r="939" spans="4:4">
      <c r="D939" s="141"/>
    </row>
    <row r="940" spans="4:4">
      <c r="D940" s="141"/>
    </row>
    <row r="941" spans="4:4">
      <c r="D941" s="141"/>
    </row>
    <row r="942" spans="4:4">
      <c r="D942" s="141"/>
    </row>
    <row r="943" spans="4:4">
      <c r="D943" s="141"/>
    </row>
    <row r="944" spans="4:4">
      <c r="D944" s="141"/>
    </row>
    <row r="945" spans="4:4">
      <c r="D945" s="141"/>
    </row>
    <row r="946" spans="4:4">
      <c r="D946" s="141"/>
    </row>
    <row r="947" spans="4:4">
      <c r="D947" s="141"/>
    </row>
    <row r="948" spans="4:4">
      <c r="D948" s="141"/>
    </row>
    <row r="949" spans="4:4">
      <c r="D949" s="141"/>
    </row>
    <row r="950" spans="4:4">
      <c r="D950" s="141"/>
    </row>
    <row r="951" spans="4:4">
      <c r="D951" s="141"/>
    </row>
    <row r="952" spans="4:4">
      <c r="D952" s="141"/>
    </row>
    <row r="953" spans="4:4">
      <c r="D953" s="141"/>
    </row>
    <row r="954" spans="4:4">
      <c r="D954" s="141"/>
    </row>
    <row r="955" spans="4:4">
      <c r="D955" s="141"/>
    </row>
    <row r="956" spans="4:4">
      <c r="D956" s="141"/>
    </row>
    <row r="957" spans="4:4">
      <c r="D957" s="141"/>
    </row>
    <row r="958" spans="4:4">
      <c r="D958" s="141"/>
    </row>
    <row r="959" spans="4:4">
      <c r="D959" s="141"/>
    </row>
    <row r="960" spans="4:4">
      <c r="D960" s="141"/>
    </row>
    <row r="961" spans="4:4">
      <c r="D961" s="141"/>
    </row>
    <row r="962" spans="4:4">
      <c r="D962" s="141"/>
    </row>
    <row r="963" spans="4:4">
      <c r="D963" s="141"/>
    </row>
    <row r="964" spans="4:4">
      <c r="D964" s="141"/>
    </row>
    <row r="965" spans="4:4">
      <c r="D965" s="141"/>
    </row>
    <row r="966" spans="4:4">
      <c r="D966" s="141"/>
    </row>
    <row r="967" spans="4:4">
      <c r="D967" s="141"/>
    </row>
    <row r="968" spans="4:4">
      <c r="D968" s="141"/>
    </row>
    <row r="969" spans="4:4">
      <c r="D969" s="141"/>
    </row>
    <row r="970" spans="4:4">
      <c r="D970" s="141"/>
    </row>
    <row r="971" spans="4:4">
      <c r="D971" s="141"/>
    </row>
    <row r="972" spans="4:4">
      <c r="D972" s="141"/>
    </row>
    <row r="973" spans="4:4">
      <c r="D973" s="141"/>
    </row>
    <row r="974" spans="4:4">
      <c r="D974" s="141"/>
    </row>
    <row r="975" spans="4:4">
      <c r="D975" s="141"/>
    </row>
    <row r="976" spans="4:4">
      <c r="D976" s="141"/>
    </row>
    <row r="977" spans="4:4">
      <c r="D977" s="141"/>
    </row>
    <row r="978" spans="4:4">
      <c r="D978" s="141"/>
    </row>
    <row r="979" spans="4:4">
      <c r="D979" s="141"/>
    </row>
    <row r="980" spans="4:4">
      <c r="D980" s="141"/>
    </row>
    <row r="981" spans="4:4">
      <c r="D981" s="141"/>
    </row>
    <row r="982" spans="4:4">
      <c r="D982" s="141"/>
    </row>
    <row r="983" spans="4:4">
      <c r="D983" s="141"/>
    </row>
    <row r="984" spans="4:4">
      <c r="D984" s="141"/>
    </row>
    <row r="985" spans="4:4">
      <c r="D985" s="141"/>
    </row>
    <row r="986" spans="4:4">
      <c r="D986" s="141"/>
    </row>
    <row r="987" spans="4:4">
      <c r="D987" s="141"/>
    </row>
    <row r="988" spans="4:4">
      <c r="D988" s="141"/>
    </row>
    <row r="989" spans="4:4">
      <c r="D989" s="141"/>
    </row>
    <row r="990" spans="4:4">
      <c r="D990" s="141"/>
    </row>
    <row r="991" spans="4:4">
      <c r="D991" s="141"/>
    </row>
    <row r="992" spans="4:4">
      <c r="D992" s="141"/>
    </row>
    <row r="993" spans="4:4">
      <c r="D993" s="141"/>
    </row>
    <row r="994" spans="4:4">
      <c r="D994" s="141"/>
    </row>
    <row r="995" spans="4:4">
      <c r="D995" s="141"/>
    </row>
    <row r="996" spans="4:4">
      <c r="D996" s="141"/>
    </row>
    <row r="997" spans="4:4">
      <c r="D997" s="141"/>
    </row>
    <row r="998" spans="4:4">
      <c r="D998" s="141"/>
    </row>
    <row r="999" spans="4:4">
      <c r="D999" s="141"/>
    </row>
    <row r="1000" spans="4:4">
      <c r="D1000" s="141"/>
    </row>
    <row r="1001" spans="4:4">
      <c r="D1001" s="141"/>
    </row>
    <row r="1002" spans="4:4">
      <c r="D1002" s="141"/>
    </row>
    <row r="1003" spans="4:4">
      <c r="D1003" s="141"/>
    </row>
    <row r="1004" spans="4:4">
      <c r="D1004" s="141"/>
    </row>
    <row r="1005" spans="4:4">
      <c r="D1005" s="141"/>
    </row>
    <row r="1006" spans="4:4">
      <c r="D1006" s="141"/>
    </row>
    <row r="1007" spans="4:4">
      <c r="D1007" s="141"/>
    </row>
    <row r="1008" spans="4:4">
      <c r="D1008" s="141"/>
    </row>
    <row r="1009" spans="4:4">
      <c r="D1009" s="141"/>
    </row>
    <row r="1010" spans="4:4">
      <c r="D1010" s="141"/>
    </row>
    <row r="1011" spans="4:4">
      <c r="D1011" s="141"/>
    </row>
    <row r="1012" spans="4:4">
      <c r="D1012" s="141"/>
    </row>
    <row r="1013" spans="4:4">
      <c r="D1013" s="141"/>
    </row>
    <row r="1014" spans="4:4">
      <c r="D1014" s="141"/>
    </row>
    <row r="1015" spans="4:4">
      <c r="D1015" s="141"/>
    </row>
    <row r="1016" spans="4:4">
      <c r="D1016" s="141"/>
    </row>
    <row r="1017" spans="4:4">
      <c r="D1017" s="141"/>
    </row>
    <row r="1018" spans="4:4">
      <c r="D1018" s="141"/>
    </row>
    <row r="1019" spans="4:4">
      <c r="D1019" s="141"/>
    </row>
    <row r="1020" spans="4:4">
      <c r="D1020" s="141"/>
    </row>
    <row r="1021" spans="4:4">
      <c r="D1021" s="141"/>
    </row>
    <row r="1022" spans="4:4">
      <c r="D1022" s="141"/>
    </row>
    <row r="1023" spans="4:4">
      <c r="D1023" s="141"/>
    </row>
    <row r="1024" spans="4:4">
      <c r="D1024" s="141"/>
    </row>
    <row r="1025" spans="4:4">
      <c r="D1025" s="141"/>
    </row>
    <row r="1026" spans="4:4">
      <c r="D1026" s="141"/>
    </row>
    <row r="1027" spans="4:4">
      <c r="D1027" s="141"/>
    </row>
    <row r="1028" spans="4:4">
      <c r="D1028" s="141"/>
    </row>
    <row r="1029" spans="4:4">
      <c r="D1029" s="141"/>
    </row>
    <row r="1030" spans="4:4">
      <c r="D1030" s="141"/>
    </row>
    <row r="1031" spans="4:4">
      <c r="D1031" s="141"/>
    </row>
    <row r="1032" spans="4:4">
      <c r="D1032" s="141"/>
    </row>
    <row r="1033" spans="4:4">
      <c r="D1033" s="141"/>
    </row>
    <row r="1034" spans="4:4">
      <c r="D1034" s="141"/>
    </row>
    <row r="1035" spans="4:4">
      <c r="D1035" s="141"/>
    </row>
    <row r="1036" spans="4:4">
      <c r="D1036" s="141"/>
    </row>
    <row r="1037" spans="4:4">
      <c r="D1037" s="141"/>
    </row>
    <row r="1038" spans="4:4">
      <c r="D1038" s="141"/>
    </row>
    <row r="1039" spans="4:4">
      <c r="D1039" s="141"/>
    </row>
    <row r="1040" spans="4:4">
      <c r="D1040" s="141"/>
    </row>
    <row r="1041" spans="4:4">
      <c r="D1041" s="141"/>
    </row>
    <row r="1042" spans="4:4">
      <c r="D1042" s="141"/>
    </row>
    <row r="1043" spans="4:4">
      <c r="D1043" s="141"/>
    </row>
    <row r="1044" spans="4:4">
      <c r="D1044" s="141"/>
    </row>
    <row r="1045" spans="4:4">
      <c r="D1045" s="141"/>
    </row>
    <row r="1046" spans="4:4">
      <c r="D1046" s="141"/>
    </row>
    <row r="1047" spans="4:4">
      <c r="D1047" s="141"/>
    </row>
    <row r="1048" spans="4:4">
      <c r="D1048" s="141"/>
    </row>
    <row r="1049" spans="4:4">
      <c r="D1049" s="141"/>
    </row>
    <row r="1050" spans="4:4">
      <c r="D1050" s="141"/>
    </row>
    <row r="1051" spans="4:4">
      <c r="D1051" s="141"/>
    </row>
    <row r="1052" spans="4:4">
      <c r="D1052" s="141"/>
    </row>
    <row r="1053" spans="4:4">
      <c r="D1053" s="141"/>
    </row>
    <row r="1054" spans="4:4">
      <c r="D1054" s="141"/>
    </row>
    <row r="1055" spans="4:4">
      <c r="D1055" s="141"/>
    </row>
    <row r="1056" spans="4:4">
      <c r="D1056" s="141"/>
    </row>
    <row r="1057" spans="4:4">
      <c r="D1057" s="141"/>
    </row>
    <row r="1058" spans="4:4">
      <c r="D1058" s="141"/>
    </row>
    <row r="1059" spans="4:4">
      <c r="D1059" s="141"/>
    </row>
    <row r="1060" spans="4:4">
      <c r="D1060" s="141"/>
    </row>
    <row r="1061" spans="4:4">
      <c r="D1061" s="141"/>
    </row>
    <row r="1062" spans="4:4">
      <c r="D1062" s="141"/>
    </row>
    <row r="1063" spans="4:4">
      <c r="D1063" s="141"/>
    </row>
    <row r="1064" spans="4:4">
      <c r="D1064" s="141"/>
    </row>
    <row r="1065" spans="4:4">
      <c r="D1065" s="141"/>
    </row>
    <row r="1066" spans="4:4">
      <c r="D1066" s="141"/>
    </row>
    <row r="1067" spans="4:4">
      <c r="D1067" s="141"/>
    </row>
    <row r="1068" spans="4:4">
      <c r="D1068" s="141"/>
    </row>
    <row r="1069" spans="4:4">
      <c r="D1069" s="141"/>
    </row>
    <row r="1070" spans="4:4">
      <c r="D1070" s="141"/>
    </row>
    <row r="1071" spans="4:4">
      <c r="D1071" s="141"/>
    </row>
    <row r="1072" spans="4:4">
      <c r="D1072" s="141"/>
    </row>
    <row r="1073" spans="4:4">
      <c r="D1073" s="141"/>
    </row>
    <row r="1074" spans="4:4">
      <c r="D1074" s="141"/>
    </row>
    <row r="1075" spans="4:4">
      <c r="D1075" s="141"/>
    </row>
    <row r="1076" spans="4:4">
      <c r="D1076" s="141"/>
    </row>
    <row r="1077" spans="4:4">
      <c r="D1077" s="141"/>
    </row>
    <row r="1078" spans="4:4">
      <c r="D1078" s="141"/>
    </row>
    <row r="1079" spans="4:4">
      <c r="D1079" s="141"/>
    </row>
    <row r="1080" spans="4:4">
      <c r="D1080" s="141"/>
    </row>
    <row r="1081" spans="4:4">
      <c r="D1081" s="141"/>
    </row>
    <row r="1082" spans="4:4">
      <c r="D1082" s="141"/>
    </row>
    <row r="1083" spans="4:4">
      <c r="D1083" s="141"/>
    </row>
    <row r="1084" spans="4:4">
      <c r="D1084" s="141"/>
    </row>
    <row r="1085" spans="4:4">
      <c r="D1085" s="141"/>
    </row>
    <row r="1086" spans="4:4">
      <c r="D1086" s="141"/>
    </row>
    <row r="1087" spans="4:4">
      <c r="D1087" s="141"/>
    </row>
    <row r="1088" spans="4:4">
      <c r="D1088" s="141"/>
    </row>
    <row r="1089" spans="4:4">
      <c r="D1089" s="141"/>
    </row>
    <row r="1090" spans="4:4">
      <c r="D1090" s="141"/>
    </row>
    <row r="1091" spans="4:4">
      <c r="D1091" s="141"/>
    </row>
    <row r="1092" spans="4:4">
      <c r="D1092" s="141"/>
    </row>
    <row r="1093" spans="4:4">
      <c r="D1093" s="141"/>
    </row>
    <row r="1094" spans="4:4">
      <c r="D1094" s="141"/>
    </row>
    <row r="1095" spans="4:4">
      <c r="D1095" s="141"/>
    </row>
    <row r="1096" spans="4:4">
      <c r="D1096" s="141"/>
    </row>
    <row r="1097" spans="4:4">
      <c r="D1097" s="141"/>
    </row>
    <row r="1098" spans="4:4">
      <c r="D1098" s="141"/>
    </row>
    <row r="1099" spans="4:4">
      <c r="D1099" s="141"/>
    </row>
    <row r="1100" spans="4:4">
      <c r="D1100" s="141"/>
    </row>
    <row r="1101" spans="4:4">
      <c r="D1101" s="141"/>
    </row>
    <row r="1102" spans="4:4">
      <c r="D1102" s="141"/>
    </row>
    <row r="1103" spans="4:4">
      <c r="D1103" s="141"/>
    </row>
    <row r="1104" spans="4:4">
      <c r="D1104" s="141"/>
    </row>
    <row r="1105" spans="4:4">
      <c r="D1105" s="141"/>
    </row>
    <row r="1106" spans="4:4">
      <c r="D1106" s="141"/>
    </row>
    <row r="1107" spans="4:4">
      <c r="D1107" s="141"/>
    </row>
    <row r="1108" spans="4:4">
      <c r="D1108" s="141"/>
    </row>
    <row r="1109" spans="4:4">
      <c r="D1109" s="141"/>
    </row>
    <row r="1110" spans="4:4">
      <c r="D1110" s="141"/>
    </row>
    <row r="1111" spans="4:4">
      <c r="D1111" s="141"/>
    </row>
    <row r="1112" spans="4:4">
      <c r="D1112" s="141"/>
    </row>
    <row r="1113" spans="4:4">
      <c r="D1113" s="141"/>
    </row>
    <row r="1114" spans="4:4">
      <c r="D1114" s="141"/>
    </row>
    <row r="1115" spans="4:4">
      <c r="D1115" s="141"/>
    </row>
    <row r="1116" spans="4:4">
      <c r="D1116" s="141"/>
    </row>
    <row r="1117" spans="4:4">
      <c r="D1117" s="141"/>
    </row>
    <row r="1118" spans="4:4">
      <c r="D1118" s="141"/>
    </row>
    <row r="1119" spans="4:4">
      <c r="D1119" s="141"/>
    </row>
    <row r="1120" spans="4:4">
      <c r="D1120" s="141"/>
    </row>
    <row r="1121" spans="4:4">
      <c r="D1121" s="141"/>
    </row>
    <row r="1122" spans="4:4">
      <c r="D1122" s="141"/>
    </row>
    <row r="1123" spans="4:4">
      <c r="D1123" s="141"/>
    </row>
    <row r="1124" spans="4:4">
      <c r="D1124" s="141"/>
    </row>
    <row r="1125" spans="4:4">
      <c r="D1125" s="141"/>
    </row>
    <row r="1126" spans="4:4">
      <c r="D1126" s="141"/>
    </row>
    <row r="1127" spans="4:4">
      <c r="D1127" s="141"/>
    </row>
    <row r="1128" spans="4:4">
      <c r="D1128" s="141"/>
    </row>
    <row r="1129" spans="4:4">
      <c r="D1129" s="141"/>
    </row>
    <row r="1130" spans="4:4">
      <c r="D1130" s="141"/>
    </row>
    <row r="1131" spans="4:4">
      <c r="D1131" s="141"/>
    </row>
    <row r="1132" spans="4:4">
      <c r="D1132" s="141"/>
    </row>
    <row r="1133" spans="4:4">
      <c r="D1133" s="141"/>
    </row>
    <row r="1134" spans="4:4">
      <c r="D1134" s="141"/>
    </row>
    <row r="1135" spans="4:4">
      <c r="D1135" s="141"/>
    </row>
    <row r="1136" spans="4:4">
      <c r="D1136" s="141"/>
    </row>
    <row r="1137" spans="4:4">
      <c r="D1137" s="141"/>
    </row>
    <row r="1138" spans="4:4">
      <c r="D1138" s="141"/>
    </row>
    <row r="1139" spans="4:4">
      <c r="D1139" s="141"/>
    </row>
    <row r="1140" spans="4:4">
      <c r="D1140" s="141"/>
    </row>
    <row r="1141" spans="4:4">
      <c r="D1141" s="141"/>
    </row>
    <row r="1142" spans="4:4">
      <c r="D1142" s="141"/>
    </row>
    <row r="1143" spans="4:4">
      <c r="D1143" s="141"/>
    </row>
    <row r="1144" spans="4:4">
      <c r="D1144" s="141"/>
    </row>
    <row r="1145" spans="4:4">
      <c r="D1145" s="141"/>
    </row>
    <row r="1146" spans="4:4">
      <c r="D1146" s="141"/>
    </row>
    <row r="1147" spans="4:4">
      <c r="D1147" s="141"/>
    </row>
    <row r="1148" spans="4:4">
      <c r="D1148" s="141"/>
    </row>
    <row r="1149" spans="4:4">
      <c r="D1149" s="141"/>
    </row>
    <row r="1150" spans="4:4">
      <c r="D1150" s="141"/>
    </row>
    <row r="1151" spans="4:4">
      <c r="D1151" s="141"/>
    </row>
    <row r="1152" spans="4:4">
      <c r="D1152" s="141"/>
    </row>
    <row r="1153" spans="4:4">
      <c r="D1153" s="141"/>
    </row>
    <row r="1154" spans="4:4">
      <c r="D1154" s="141"/>
    </row>
    <row r="1155" spans="4:4">
      <c r="D1155" s="141"/>
    </row>
    <row r="1156" spans="4:4">
      <c r="D1156" s="141"/>
    </row>
    <row r="1157" spans="4:4">
      <c r="D1157" s="141"/>
    </row>
    <row r="1158" spans="4:4">
      <c r="D1158" s="141"/>
    </row>
    <row r="1159" spans="4:4">
      <c r="D1159" s="141"/>
    </row>
    <row r="1160" spans="4:4">
      <c r="D1160" s="141"/>
    </row>
    <row r="1161" spans="4:4">
      <c r="D1161" s="141"/>
    </row>
    <row r="1162" spans="4:4">
      <c r="D1162" s="141"/>
    </row>
    <row r="1163" spans="4:4">
      <c r="D1163" s="141"/>
    </row>
    <row r="1164" spans="4:4">
      <c r="D1164" s="141"/>
    </row>
    <row r="1165" spans="4:4">
      <c r="D1165" s="141"/>
    </row>
    <row r="1166" spans="4:4">
      <c r="D1166" s="141"/>
    </row>
    <row r="1167" spans="4:4">
      <c r="D1167" s="141"/>
    </row>
    <row r="1168" spans="4:4">
      <c r="D1168" s="141"/>
    </row>
    <row r="1169" spans="4:4">
      <c r="D1169" s="141"/>
    </row>
    <row r="1170" spans="4:4">
      <c r="D1170" s="141"/>
    </row>
    <row r="1171" spans="4:4">
      <c r="D1171" s="141"/>
    </row>
    <row r="1172" spans="4:4">
      <c r="D1172" s="141"/>
    </row>
    <row r="1173" spans="4:4">
      <c r="D1173" s="141"/>
    </row>
    <row r="1174" spans="4:4">
      <c r="D1174" s="141"/>
    </row>
    <row r="1175" spans="4:4">
      <c r="D1175" s="141"/>
    </row>
    <row r="1176" spans="4:4">
      <c r="D1176" s="141"/>
    </row>
    <row r="1177" spans="4:4">
      <c r="D1177" s="141"/>
    </row>
    <row r="1178" spans="4:4">
      <c r="D1178" s="141"/>
    </row>
    <row r="1179" spans="4:4">
      <c r="D1179" s="141"/>
    </row>
    <row r="1180" spans="4:4">
      <c r="D1180" s="141"/>
    </row>
    <row r="1181" spans="4:4">
      <c r="D1181" s="141"/>
    </row>
    <row r="1182" spans="4:4">
      <c r="D1182" s="141"/>
    </row>
    <row r="1183" spans="4:4">
      <c r="D1183" s="141"/>
    </row>
    <row r="1184" spans="4:4">
      <c r="D1184" s="141"/>
    </row>
    <row r="1185" spans="4:4">
      <c r="D1185" s="141"/>
    </row>
    <row r="1186" spans="4:4">
      <c r="D1186" s="141"/>
    </row>
    <row r="1187" spans="4:4">
      <c r="D1187" s="141"/>
    </row>
    <row r="1188" spans="4:4">
      <c r="D1188" s="141"/>
    </row>
    <row r="1189" spans="4:4">
      <c r="D1189" s="141"/>
    </row>
    <row r="1190" spans="4:4">
      <c r="D1190" s="141"/>
    </row>
    <row r="1191" spans="4:4">
      <c r="D1191" s="141"/>
    </row>
    <row r="1192" spans="4:4">
      <c r="D1192" s="141"/>
    </row>
    <row r="1193" spans="4:4">
      <c r="D1193" s="141"/>
    </row>
    <row r="1194" spans="4:4">
      <c r="D1194" s="141"/>
    </row>
    <row r="1195" spans="4:4">
      <c r="D1195" s="141"/>
    </row>
    <row r="1196" spans="4:4">
      <c r="D1196" s="141"/>
    </row>
    <row r="1197" spans="4:4">
      <c r="D1197" s="141"/>
    </row>
    <row r="1198" spans="4:4">
      <c r="D1198" s="141"/>
    </row>
    <row r="1199" spans="4:4">
      <c r="D1199" s="141"/>
    </row>
    <row r="1200" spans="4:4">
      <c r="D1200" s="141"/>
    </row>
    <row r="1201" spans="4:4">
      <c r="D1201" s="141"/>
    </row>
    <row r="1202" spans="4:4">
      <c r="D1202" s="141"/>
    </row>
    <row r="1203" spans="4:4">
      <c r="D1203" s="141"/>
    </row>
    <row r="1204" spans="4:4">
      <c r="D1204" s="141"/>
    </row>
    <row r="1205" spans="4:4">
      <c r="D1205" s="141"/>
    </row>
    <row r="1206" spans="4:4">
      <c r="D1206" s="141"/>
    </row>
    <row r="1207" spans="4:4">
      <c r="D1207" s="141"/>
    </row>
    <row r="1208" spans="4:4">
      <c r="D1208" s="141"/>
    </row>
    <row r="1209" spans="4:4">
      <c r="D1209" s="141"/>
    </row>
    <row r="1210" spans="4:4">
      <c r="D1210" s="141"/>
    </row>
    <row r="1211" spans="4:4">
      <c r="D1211" s="141"/>
    </row>
    <row r="1212" spans="4:4">
      <c r="D1212" s="141"/>
    </row>
    <row r="1213" spans="4:4">
      <c r="D1213" s="141"/>
    </row>
    <row r="1214" spans="4:4">
      <c r="D1214" s="141"/>
    </row>
    <row r="1215" spans="4:4">
      <c r="D1215" s="141"/>
    </row>
    <row r="1216" spans="4:4">
      <c r="D1216" s="141"/>
    </row>
    <row r="1217" spans="4:4">
      <c r="D1217" s="141"/>
    </row>
    <row r="1218" spans="4:4">
      <c r="D1218" s="141"/>
    </row>
    <row r="1219" spans="4:4">
      <c r="D1219" s="141"/>
    </row>
    <row r="1220" spans="4:4">
      <c r="D1220" s="141"/>
    </row>
    <row r="1221" spans="4:4">
      <c r="D1221" s="141"/>
    </row>
    <row r="1222" spans="4:4">
      <c r="D1222" s="141"/>
    </row>
    <row r="1223" spans="4:4">
      <c r="D1223" s="141"/>
    </row>
    <row r="1224" spans="4:4">
      <c r="D1224" s="141"/>
    </row>
    <row r="1225" spans="4:4">
      <c r="D1225" s="141"/>
    </row>
    <row r="1226" spans="4:4">
      <c r="D1226" s="141"/>
    </row>
    <row r="1227" spans="4:4">
      <c r="D1227" s="141"/>
    </row>
    <row r="1228" spans="4:4">
      <c r="D1228" s="141"/>
    </row>
    <row r="1229" spans="4:4">
      <c r="D1229" s="141"/>
    </row>
    <row r="1230" spans="4:4">
      <c r="D1230" s="141"/>
    </row>
    <row r="1231" spans="4:4">
      <c r="D1231" s="141"/>
    </row>
    <row r="1232" spans="4:4">
      <c r="D1232" s="141"/>
    </row>
    <row r="1233" spans="4:4">
      <c r="D1233" s="141"/>
    </row>
    <row r="1234" spans="4:4">
      <c r="D1234" s="141"/>
    </row>
    <row r="1235" spans="4:4">
      <c r="D1235" s="141"/>
    </row>
    <row r="1236" spans="4:4">
      <c r="D1236" s="141"/>
    </row>
    <row r="1237" spans="4:4">
      <c r="D1237" s="141"/>
    </row>
    <row r="1238" spans="4:4">
      <c r="D1238" s="141"/>
    </row>
    <row r="1239" spans="4:4">
      <c r="D1239" s="141"/>
    </row>
    <row r="1240" spans="4:4">
      <c r="D1240" s="141"/>
    </row>
    <row r="1241" spans="4:4">
      <c r="D1241" s="141"/>
    </row>
    <row r="1242" spans="4:4">
      <c r="D1242" s="141"/>
    </row>
    <row r="1243" spans="4:4">
      <c r="D1243" s="141"/>
    </row>
    <row r="1244" spans="4:4">
      <c r="D1244" s="141"/>
    </row>
    <row r="1245" spans="4:4">
      <c r="D1245" s="141"/>
    </row>
    <row r="1246" spans="4:4">
      <c r="D1246" s="141"/>
    </row>
    <row r="1247" spans="4:4">
      <c r="D1247" s="141"/>
    </row>
    <row r="1248" spans="4:4">
      <c r="D1248" s="141"/>
    </row>
    <row r="1249" spans="4:4">
      <c r="D1249" s="141"/>
    </row>
    <row r="1250" spans="4:4">
      <c r="D1250" s="141"/>
    </row>
    <row r="1251" spans="4:4">
      <c r="D1251" s="141"/>
    </row>
    <row r="1252" spans="4:4">
      <c r="D1252" s="141"/>
    </row>
    <row r="1253" spans="4:4">
      <c r="D1253" s="141"/>
    </row>
    <row r="1254" spans="4:4">
      <c r="D1254" s="141"/>
    </row>
    <row r="1255" spans="4:4">
      <c r="D1255" s="141"/>
    </row>
    <row r="1256" spans="4:4">
      <c r="D1256" s="141"/>
    </row>
    <row r="1257" spans="4:4">
      <c r="D1257" s="141"/>
    </row>
    <row r="1258" spans="4:4">
      <c r="D1258" s="141"/>
    </row>
    <row r="1259" spans="4:4">
      <c r="D1259" s="141"/>
    </row>
    <row r="1260" spans="4:4">
      <c r="D1260" s="141"/>
    </row>
    <row r="1261" spans="4:4">
      <c r="D1261" s="141"/>
    </row>
    <row r="1262" spans="4:4">
      <c r="D1262" s="141"/>
    </row>
    <row r="1263" spans="4:4">
      <c r="D1263" s="141"/>
    </row>
    <row r="1264" spans="4:4">
      <c r="D1264" s="141"/>
    </row>
    <row r="1265" spans="4:4">
      <c r="D1265" s="141"/>
    </row>
    <row r="1266" spans="4:4">
      <c r="D1266" s="141"/>
    </row>
    <row r="1267" spans="4:4">
      <c r="D1267" s="141"/>
    </row>
    <row r="1268" spans="4:4">
      <c r="D1268" s="141"/>
    </row>
    <row r="1269" spans="4:4">
      <c r="D1269" s="141"/>
    </row>
    <row r="1270" spans="4:4">
      <c r="D1270" s="141"/>
    </row>
    <row r="1271" spans="4:4">
      <c r="D1271" s="141"/>
    </row>
    <row r="1272" spans="4:4">
      <c r="D1272" s="141"/>
    </row>
    <row r="1273" spans="4:4">
      <c r="D1273" s="141"/>
    </row>
    <row r="1274" spans="4:4">
      <c r="D1274" s="141"/>
    </row>
    <row r="1275" spans="4:4">
      <c r="D1275" s="141"/>
    </row>
    <row r="1276" spans="4:4">
      <c r="D1276" s="141"/>
    </row>
    <row r="1277" spans="4:4">
      <c r="D1277" s="141"/>
    </row>
    <row r="1278" spans="4:4">
      <c r="D1278" s="141"/>
    </row>
    <row r="1279" spans="4:4">
      <c r="D1279" s="141"/>
    </row>
    <row r="1280" spans="4:4">
      <c r="D1280" s="141"/>
    </row>
    <row r="1281" spans="4:4">
      <c r="D1281" s="141"/>
    </row>
    <row r="1282" spans="4:4">
      <c r="D1282" s="141"/>
    </row>
    <row r="1283" spans="4:4">
      <c r="D1283" s="141"/>
    </row>
    <row r="1284" spans="4:4">
      <c r="D1284" s="141"/>
    </row>
    <row r="1285" spans="4:4">
      <c r="D1285" s="141"/>
    </row>
    <row r="1286" spans="4:4">
      <c r="D1286" s="141"/>
    </row>
    <row r="1287" spans="4:4">
      <c r="D1287" s="141"/>
    </row>
    <row r="1288" spans="4:4">
      <c r="D1288" s="141"/>
    </row>
    <row r="1289" spans="4:4">
      <c r="D1289" s="141"/>
    </row>
    <row r="1290" spans="4:4">
      <c r="D1290" s="141"/>
    </row>
    <row r="1291" spans="4:4">
      <c r="D1291" s="141"/>
    </row>
    <row r="1292" spans="4:4">
      <c r="D1292" s="141"/>
    </row>
    <row r="1293" spans="4:4">
      <c r="D1293" s="141"/>
    </row>
    <row r="1294" spans="4:4">
      <c r="D1294" s="141"/>
    </row>
    <row r="1295" spans="4:4">
      <c r="D1295" s="141"/>
    </row>
    <row r="1296" spans="4:4">
      <c r="D1296" s="141"/>
    </row>
    <row r="1297" spans="4:4">
      <c r="D1297" s="141"/>
    </row>
    <row r="1298" spans="4:4">
      <c r="D1298" s="141"/>
    </row>
    <row r="1299" spans="4:4">
      <c r="D1299" s="141"/>
    </row>
    <row r="1300" spans="4:4">
      <c r="D1300" s="141"/>
    </row>
    <row r="1301" spans="4:4">
      <c r="D1301" s="141"/>
    </row>
    <row r="1302" spans="4:4">
      <c r="D1302" s="141"/>
    </row>
    <row r="1303" spans="4:4">
      <c r="D1303" s="141"/>
    </row>
    <row r="1304" spans="4:4">
      <c r="D1304" s="141"/>
    </row>
    <row r="1305" spans="4:4">
      <c r="D1305" s="141"/>
    </row>
    <row r="1306" spans="4:4">
      <c r="D1306" s="141"/>
    </row>
    <row r="1307" spans="4:4">
      <c r="D1307" s="141"/>
    </row>
    <row r="1308" spans="4:4">
      <c r="D1308" s="141"/>
    </row>
    <row r="1309" spans="4:4">
      <c r="D1309" s="141"/>
    </row>
    <row r="1310" spans="4:4">
      <c r="D1310" s="141"/>
    </row>
    <row r="1311" spans="4:4">
      <c r="D1311" s="141"/>
    </row>
    <row r="1312" spans="4:4">
      <c r="D1312" s="141"/>
    </row>
    <row r="1313" spans="4:4">
      <c r="D1313" s="141"/>
    </row>
    <row r="1314" spans="4:4">
      <c r="D1314" s="141"/>
    </row>
    <row r="1315" spans="4:4">
      <c r="D1315" s="141"/>
    </row>
    <row r="1316" spans="4:4">
      <c r="D1316" s="141"/>
    </row>
    <row r="1317" spans="4:4">
      <c r="D1317" s="141"/>
    </row>
    <row r="1318" spans="4:4">
      <c r="D1318" s="141"/>
    </row>
    <row r="1319" spans="4:4">
      <c r="D1319" s="141"/>
    </row>
    <row r="1320" spans="4:4">
      <c r="D1320" s="141"/>
    </row>
    <row r="1321" spans="4:4">
      <c r="D1321" s="141"/>
    </row>
    <row r="1322" spans="4:4">
      <c r="D1322" s="141"/>
    </row>
    <row r="1323" spans="4:4">
      <c r="D1323" s="141"/>
    </row>
    <row r="1324" spans="4:4">
      <c r="D1324" s="141"/>
    </row>
    <row r="1325" spans="4:4">
      <c r="D1325" s="141"/>
    </row>
    <row r="1326" spans="4:4">
      <c r="D1326" s="141"/>
    </row>
    <row r="1327" spans="4:4">
      <c r="D1327" s="141"/>
    </row>
    <row r="1328" spans="4:4">
      <c r="D1328" s="141"/>
    </row>
    <row r="1329" spans="4:4">
      <c r="D1329" s="141"/>
    </row>
    <row r="1330" spans="4:4">
      <c r="D1330" s="141"/>
    </row>
    <row r="1331" spans="4:4">
      <c r="D1331" s="141"/>
    </row>
    <row r="1332" spans="4:4">
      <c r="D1332" s="141"/>
    </row>
    <row r="1333" spans="4:4">
      <c r="D1333" s="141"/>
    </row>
    <row r="1334" spans="4:4">
      <c r="D1334" s="141"/>
    </row>
    <row r="1335" spans="4:4">
      <c r="D1335" s="141"/>
    </row>
    <row r="1336" spans="4:4">
      <c r="D1336" s="141"/>
    </row>
    <row r="1337" spans="4:4">
      <c r="D1337" s="141"/>
    </row>
    <row r="1338" spans="4:4">
      <c r="D1338" s="141"/>
    </row>
    <row r="1339" spans="4:4">
      <c r="D1339" s="141"/>
    </row>
    <row r="1340" spans="4:4">
      <c r="D1340" s="141"/>
    </row>
    <row r="1341" spans="4:4">
      <c r="D1341" s="141"/>
    </row>
    <row r="1342" spans="4:4">
      <c r="D1342" s="141"/>
    </row>
    <row r="1343" spans="4:4">
      <c r="D1343" s="141"/>
    </row>
    <row r="1344" spans="4:4">
      <c r="D1344" s="141"/>
    </row>
    <row r="1345" spans="4:4">
      <c r="D1345" s="141"/>
    </row>
    <row r="1346" spans="4:4">
      <c r="D1346" s="141"/>
    </row>
    <row r="1347" spans="4:4">
      <c r="D1347" s="141"/>
    </row>
    <row r="1348" spans="4:4">
      <c r="D1348" s="141"/>
    </row>
    <row r="1349" spans="4:4">
      <c r="D1349" s="141"/>
    </row>
    <row r="1350" spans="4:4">
      <c r="D1350" s="141"/>
    </row>
    <row r="1351" spans="4:4">
      <c r="D1351" s="141"/>
    </row>
    <row r="1352" spans="4:4">
      <c r="D1352" s="141"/>
    </row>
    <row r="1353" spans="4:4">
      <c r="D1353" s="141"/>
    </row>
    <row r="1354" spans="4:4">
      <c r="D1354" s="141"/>
    </row>
    <row r="1355" spans="4:4">
      <c r="D1355" s="141"/>
    </row>
    <row r="1356" spans="4:4">
      <c r="D1356" s="141"/>
    </row>
    <row r="1357" spans="4:4">
      <c r="D1357" s="141"/>
    </row>
    <row r="1358" spans="4:4">
      <c r="D1358" s="141"/>
    </row>
    <row r="1359" spans="4:4">
      <c r="D1359" s="141"/>
    </row>
    <row r="1360" spans="4:4">
      <c r="D1360" s="141"/>
    </row>
    <row r="1361" spans="4:4">
      <c r="D1361" s="141"/>
    </row>
    <row r="1362" spans="4:4">
      <c r="D1362" s="141"/>
    </row>
    <row r="1363" spans="4:4">
      <c r="D1363" s="141"/>
    </row>
    <row r="1364" spans="4:4">
      <c r="D1364" s="141"/>
    </row>
    <row r="1365" spans="4:4">
      <c r="D1365" s="141"/>
    </row>
    <row r="1366" spans="4:4">
      <c r="D1366" s="141"/>
    </row>
    <row r="1367" spans="4:4">
      <c r="D1367" s="141"/>
    </row>
    <row r="1368" spans="4:4">
      <c r="D1368" s="141"/>
    </row>
    <row r="1369" spans="4:4">
      <c r="D1369" s="141"/>
    </row>
    <row r="1370" spans="4:4">
      <c r="D1370" s="141"/>
    </row>
    <row r="1371" spans="4:4">
      <c r="D1371" s="141"/>
    </row>
    <row r="1372" spans="4:4">
      <c r="D1372" s="141"/>
    </row>
    <row r="1373" spans="4:4">
      <c r="D1373" s="141"/>
    </row>
    <row r="1374" spans="4:4">
      <c r="D1374" s="141"/>
    </row>
    <row r="1375" spans="4:4">
      <c r="D1375" s="141"/>
    </row>
    <row r="1376" spans="4:4">
      <c r="D1376" s="141"/>
    </row>
    <row r="1377" spans="4:4">
      <c r="D1377" s="141"/>
    </row>
    <row r="1378" spans="4:4">
      <c r="D1378" s="141"/>
    </row>
    <row r="1379" spans="4:4">
      <c r="D1379" s="141"/>
    </row>
    <row r="1380" spans="4:4">
      <c r="D1380" s="141"/>
    </row>
    <row r="1381" spans="4:4">
      <c r="D1381" s="141"/>
    </row>
    <row r="1382" spans="4:4">
      <c r="D1382" s="141"/>
    </row>
    <row r="1383" spans="4:4">
      <c r="D1383" s="141"/>
    </row>
    <row r="1384" spans="4:4">
      <c r="D1384" s="141"/>
    </row>
    <row r="1385" spans="4:4">
      <c r="D1385" s="141"/>
    </row>
    <row r="1386" spans="4:4">
      <c r="D1386" s="141"/>
    </row>
    <row r="1387" spans="4:4">
      <c r="D1387" s="141"/>
    </row>
    <row r="1388" spans="4:4">
      <c r="D1388" s="141"/>
    </row>
    <row r="1389" spans="4:4">
      <c r="D1389" s="141"/>
    </row>
    <row r="1390" spans="4:4">
      <c r="D1390" s="141"/>
    </row>
    <row r="1391" spans="4:4">
      <c r="D1391" s="141"/>
    </row>
    <row r="1392" spans="4:4">
      <c r="D1392" s="141"/>
    </row>
    <row r="1393" spans="4:4">
      <c r="D1393" s="141"/>
    </row>
    <row r="1394" spans="4:4">
      <c r="D1394" s="141"/>
    </row>
    <row r="1395" spans="4:4">
      <c r="D1395" s="141"/>
    </row>
    <row r="1396" spans="4:4">
      <c r="D1396" s="141"/>
    </row>
    <row r="1397" spans="4:4">
      <c r="D1397" s="141"/>
    </row>
    <row r="1398" spans="4:4">
      <c r="D1398" s="141"/>
    </row>
    <row r="1399" spans="4:4">
      <c r="D1399" s="141"/>
    </row>
    <row r="1400" spans="4:4">
      <c r="D1400" s="141"/>
    </row>
    <row r="1401" spans="4:4">
      <c r="D1401" s="141"/>
    </row>
    <row r="1402" spans="4:4">
      <c r="D1402" s="141"/>
    </row>
    <row r="1403" spans="4:4">
      <c r="D1403" s="141"/>
    </row>
    <row r="1404" spans="4:4">
      <c r="D1404" s="141"/>
    </row>
    <row r="1405" spans="4:4">
      <c r="D1405" s="141"/>
    </row>
    <row r="1406" spans="4:4">
      <c r="D1406" s="141"/>
    </row>
    <row r="1407" spans="4:4">
      <c r="D1407" s="141"/>
    </row>
    <row r="1408" spans="4:4">
      <c r="D1408" s="141"/>
    </row>
    <row r="1409" spans="4:4">
      <c r="D1409" s="141"/>
    </row>
    <row r="1410" spans="4:4">
      <c r="D1410" s="141"/>
    </row>
    <row r="1411" spans="4:4">
      <c r="D1411" s="141"/>
    </row>
    <row r="1412" spans="4:4">
      <c r="D1412" s="141"/>
    </row>
    <row r="1413" spans="4:4">
      <c r="D1413" s="141"/>
    </row>
    <row r="1414" spans="4:4">
      <c r="D1414" s="141"/>
    </row>
    <row r="1415" spans="4:4">
      <c r="D1415" s="141"/>
    </row>
    <row r="1416" spans="4:4">
      <c r="D1416" s="141"/>
    </row>
    <row r="1417" spans="4:4">
      <c r="D1417" s="141"/>
    </row>
    <row r="1418" spans="4:4">
      <c r="D1418" s="141"/>
    </row>
    <row r="1419" spans="4:4">
      <c r="D1419" s="141"/>
    </row>
    <row r="1420" spans="4:4">
      <c r="D1420" s="141"/>
    </row>
    <row r="1421" spans="4:4">
      <c r="D1421" s="141"/>
    </row>
    <row r="1422" spans="4:4">
      <c r="D1422" s="141"/>
    </row>
    <row r="1423" spans="4:4">
      <c r="D1423" s="141"/>
    </row>
    <row r="1424" spans="4:4">
      <c r="D1424" s="141"/>
    </row>
    <row r="1425" spans="4:4">
      <c r="D1425" s="141"/>
    </row>
    <row r="1426" spans="4:4">
      <c r="D1426" s="141"/>
    </row>
    <row r="1427" spans="4:4">
      <c r="D1427" s="141"/>
    </row>
    <row r="1428" spans="4:4">
      <c r="D1428" s="141"/>
    </row>
    <row r="1429" spans="4:4">
      <c r="D1429" s="141"/>
    </row>
    <row r="1430" spans="4:4">
      <c r="D1430" s="141"/>
    </row>
    <row r="1431" spans="4:4">
      <c r="D1431" s="141"/>
    </row>
    <row r="1432" spans="4:4">
      <c r="D1432" s="141"/>
    </row>
    <row r="1433" spans="4:4">
      <c r="D1433" s="141"/>
    </row>
    <row r="1434" spans="4:4">
      <c r="D1434" s="141"/>
    </row>
    <row r="1435" spans="4:4">
      <c r="D1435" s="141"/>
    </row>
    <row r="1436" spans="4:4">
      <c r="D1436" s="141"/>
    </row>
    <row r="1437" spans="4:4">
      <c r="D1437" s="141"/>
    </row>
    <row r="1438" spans="4:4">
      <c r="D1438" s="141"/>
    </row>
    <row r="1439" spans="4:4">
      <c r="D1439" s="141"/>
    </row>
    <row r="1440" spans="4:4">
      <c r="D1440" s="141"/>
    </row>
    <row r="1441" spans="4:4">
      <c r="D1441" s="141"/>
    </row>
    <row r="1442" spans="4:4">
      <c r="D1442" s="141"/>
    </row>
    <row r="1443" spans="4:4">
      <c r="D1443" s="141"/>
    </row>
    <row r="1444" spans="4:4">
      <c r="D1444" s="141"/>
    </row>
    <row r="1445" spans="4:4">
      <c r="D1445" s="141"/>
    </row>
    <row r="1446" spans="4:4">
      <c r="D1446" s="141"/>
    </row>
    <row r="1447" spans="4:4">
      <c r="D1447" s="141"/>
    </row>
    <row r="1448" spans="4:4">
      <c r="D1448" s="141"/>
    </row>
    <row r="1449" spans="4:4">
      <c r="D1449" s="141"/>
    </row>
    <row r="1450" spans="4:4">
      <c r="D1450" s="141"/>
    </row>
    <row r="1451" spans="4:4">
      <c r="D1451" s="141"/>
    </row>
    <row r="1452" spans="4:4">
      <c r="D1452" s="141"/>
    </row>
    <row r="1453" spans="4:4">
      <c r="D1453" s="141"/>
    </row>
    <row r="1454" spans="4:4">
      <c r="D1454" s="141"/>
    </row>
    <row r="1455" spans="4:4">
      <c r="D1455" s="141"/>
    </row>
    <row r="1456" spans="4:4">
      <c r="D1456" s="141"/>
    </row>
    <row r="1457" spans="4:4">
      <c r="D1457" s="141"/>
    </row>
    <row r="1458" spans="4:4">
      <c r="D1458" s="141"/>
    </row>
    <row r="1459" spans="4:4">
      <c r="D1459" s="141"/>
    </row>
    <row r="1460" spans="4:4">
      <c r="D1460" s="141"/>
    </row>
    <row r="1461" spans="4:4">
      <c r="D1461" s="141"/>
    </row>
    <row r="1462" spans="4:4">
      <c r="D1462" s="141"/>
    </row>
    <row r="1463" spans="4:4">
      <c r="D1463" s="141"/>
    </row>
    <row r="1464" spans="4:4">
      <c r="D1464" s="141"/>
    </row>
    <row r="1465" spans="4:4">
      <c r="D1465" s="141"/>
    </row>
    <row r="1466" spans="4:4">
      <c r="D1466" s="141"/>
    </row>
    <row r="1467" spans="4:4">
      <c r="D1467" s="141"/>
    </row>
    <row r="1468" spans="4:4">
      <c r="D1468" s="141"/>
    </row>
    <row r="1469" spans="4:4">
      <c r="D1469" s="141"/>
    </row>
    <row r="1470" spans="4:4">
      <c r="D1470" s="141"/>
    </row>
    <row r="1471" spans="4:4">
      <c r="D1471" s="141"/>
    </row>
    <row r="1472" spans="4:4">
      <c r="D1472" s="141"/>
    </row>
    <row r="1473" spans="4:4">
      <c r="D1473" s="141"/>
    </row>
    <row r="1474" spans="4:4">
      <c r="D1474" s="141"/>
    </row>
    <row r="1475" spans="4:4">
      <c r="D1475" s="141"/>
    </row>
    <row r="1476" spans="4:4">
      <c r="D1476" s="141"/>
    </row>
    <row r="1477" spans="4:4">
      <c r="D1477" s="141"/>
    </row>
    <row r="1478" spans="4:4">
      <c r="D1478" s="141"/>
    </row>
    <row r="1479" spans="4:4">
      <c r="D1479" s="141"/>
    </row>
    <row r="1480" spans="4:4">
      <c r="D1480" s="141"/>
    </row>
    <row r="1481" spans="4:4">
      <c r="D1481" s="141"/>
    </row>
    <row r="1482" spans="4:4">
      <c r="D1482" s="141"/>
    </row>
    <row r="1483" spans="4:4">
      <c r="D1483" s="141"/>
    </row>
    <row r="1484" spans="4:4">
      <c r="D1484" s="141"/>
    </row>
    <row r="1485" spans="4:4">
      <c r="D1485" s="141"/>
    </row>
    <row r="1486" spans="4:4">
      <c r="D1486" s="141"/>
    </row>
    <row r="1487" spans="4:4">
      <c r="D1487" s="141"/>
    </row>
    <row r="1488" spans="4:4">
      <c r="D1488" s="141"/>
    </row>
    <row r="1489" spans="4:4">
      <c r="D1489" s="141"/>
    </row>
    <row r="1490" spans="4:4">
      <c r="D1490" s="141"/>
    </row>
    <row r="1491" spans="4:4">
      <c r="D1491" s="141"/>
    </row>
    <row r="1492" spans="4:4">
      <c r="D1492" s="141"/>
    </row>
    <row r="1493" spans="4:4">
      <c r="D1493" s="141"/>
    </row>
    <row r="1494" spans="4:4">
      <c r="D1494" s="141"/>
    </row>
    <row r="1495" spans="4:4">
      <c r="D1495" s="141"/>
    </row>
    <row r="1496" spans="4:4">
      <c r="D1496" s="141"/>
    </row>
    <row r="1497" spans="4:4">
      <c r="D1497" s="141"/>
    </row>
    <row r="1498" spans="4:4">
      <c r="D1498" s="141"/>
    </row>
    <row r="1499" spans="4:4">
      <c r="D1499" s="141"/>
    </row>
    <row r="1500" spans="4:4">
      <c r="D1500" s="141"/>
    </row>
    <row r="1501" spans="4:4">
      <c r="D1501" s="141"/>
    </row>
    <row r="1502" spans="4:4">
      <c r="D1502" s="141"/>
    </row>
    <row r="1503" spans="4:4">
      <c r="D1503" s="141"/>
    </row>
    <row r="1504" spans="4:4">
      <c r="D1504" s="141"/>
    </row>
    <row r="1505" spans="4:4">
      <c r="D1505" s="141"/>
    </row>
    <row r="1506" spans="4:4">
      <c r="D1506" s="141"/>
    </row>
    <row r="1507" spans="4:4">
      <c r="D1507" s="141"/>
    </row>
    <row r="1508" spans="4:4">
      <c r="D1508" s="141"/>
    </row>
    <row r="1509" spans="4:4">
      <c r="D1509" s="141"/>
    </row>
    <row r="1510" spans="4:4">
      <c r="D1510" s="141"/>
    </row>
    <row r="1511" spans="4:4">
      <c r="D1511" s="141"/>
    </row>
    <row r="1512" spans="4:4">
      <c r="D1512" s="141"/>
    </row>
    <row r="1513" spans="4:4">
      <c r="D1513" s="141"/>
    </row>
    <row r="1514" spans="4:4">
      <c r="D1514" s="141"/>
    </row>
    <row r="1515" spans="4:4">
      <c r="D1515" s="141"/>
    </row>
    <row r="1516" spans="4:4">
      <c r="D1516" s="141"/>
    </row>
    <row r="1517" spans="4:4">
      <c r="D1517" s="141"/>
    </row>
    <row r="1518" spans="4:4">
      <c r="D1518" s="141"/>
    </row>
    <row r="1519" spans="4:4">
      <c r="D1519" s="141"/>
    </row>
    <row r="1520" spans="4:4">
      <c r="D1520" s="141"/>
    </row>
    <row r="1521" spans="4:4">
      <c r="D1521" s="141"/>
    </row>
    <row r="1522" spans="4:4">
      <c r="D1522" s="141"/>
    </row>
    <row r="1523" spans="4:4">
      <c r="D1523" s="141"/>
    </row>
    <row r="1524" spans="4:4">
      <c r="D1524" s="141"/>
    </row>
    <row r="1525" spans="4:4">
      <c r="D1525" s="141"/>
    </row>
    <row r="1526" spans="4:4">
      <c r="D1526" s="141"/>
    </row>
    <row r="1527" spans="4:4">
      <c r="D1527" s="141"/>
    </row>
    <row r="1528" spans="4:4">
      <c r="D1528" s="141"/>
    </row>
    <row r="1529" spans="4:4">
      <c r="D1529" s="141"/>
    </row>
    <row r="1530" spans="4:4">
      <c r="D1530" s="141"/>
    </row>
    <row r="1531" spans="4:4">
      <c r="D1531" s="141"/>
    </row>
    <row r="1532" spans="4:4">
      <c r="D1532" s="141"/>
    </row>
    <row r="1533" spans="4:4">
      <c r="D1533" s="141"/>
    </row>
    <row r="1534" spans="4:4">
      <c r="D1534" s="141"/>
    </row>
    <row r="1535" spans="4:4">
      <c r="D1535" s="141"/>
    </row>
    <row r="1536" spans="4:4">
      <c r="D1536" s="141"/>
    </row>
    <row r="1537" spans="4:4">
      <c r="D1537" s="141"/>
    </row>
    <row r="1538" spans="4:4">
      <c r="D1538" s="141"/>
    </row>
    <row r="1539" spans="4:4">
      <c r="D1539" s="141"/>
    </row>
    <row r="1540" spans="4:4">
      <c r="D1540" s="141"/>
    </row>
    <row r="1541" spans="4:4">
      <c r="D1541" s="141"/>
    </row>
    <row r="1542" spans="4:4">
      <c r="D1542" s="141"/>
    </row>
    <row r="1543" spans="4:4">
      <c r="D1543" s="141"/>
    </row>
    <row r="1544" spans="4:4">
      <c r="D1544" s="141"/>
    </row>
    <row r="1545" spans="4:4">
      <c r="D1545" s="141"/>
    </row>
    <row r="1546" spans="4:4">
      <c r="D1546" s="141"/>
    </row>
    <row r="1547" spans="4:4">
      <c r="D1547" s="141"/>
    </row>
    <row r="1548" spans="4:4">
      <c r="D1548" s="141"/>
    </row>
    <row r="1549" spans="4:4">
      <c r="D1549" s="141"/>
    </row>
    <row r="1550" spans="4:4">
      <c r="D1550" s="141"/>
    </row>
    <row r="1551" spans="4:4">
      <c r="D1551" s="141"/>
    </row>
    <row r="1552" spans="4:4">
      <c r="D1552" s="141"/>
    </row>
    <row r="1553" spans="4:4">
      <c r="D1553" s="141"/>
    </row>
    <row r="1554" spans="4:4">
      <c r="D1554" s="141"/>
    </row>
    <row r="1555" spans="4:4">
      <c r="D1555" s="141"/>
    </row>
    <row r="1556" spans="4:4">
      <c r="D1556" s="141"/>
    </row>
    <row r="1557" spans="4:4">
      <c r="D1557" s="141"/>
    </row>
    <row r="1558" spans="4:4">
      <c r="D1558" s="141"/>
    </row>
    <row r="1559" spans="4:4">
      <c r="D1559" s="141"/>
    </row>
    <row r="1560" spans="4:4">
      <c r="D1560" s="141"/>
    </row>
    <row r="1561" spans="4:4">
      <c r="D1561" s="141"/>
    </row>
    <row r="1562" spans="4:4">
      <c r="D1562" s="141"/>
    </row>
    <row r="1563" spans="4:4">
      <c r="D1563" s="141"/>
    </row>
    <row r="1564" spans="4:4">
      <c r="D1564" s="141"/>
    </row>
    <row r="1565" spans="4:4">
      <c r="D1565" s="141"/>
    </row>
    <row r="1566" spans="4:4">
      <c r="D1566" s="141"/>
    </row>
    <row r="1567" spans="4:4">
      <c r="D1567" s="141"/>
    </row>
    <row r="1568" spans="4:4">
      <c r="D1568" s="141"/>
    </row>
    <row r="1569" spans="4:4">
      <c r="D1569" s="141"/>
    </row>
    <row r="1570" spans="4:4">
      <c r="D1570" s="141"/>
    </row>
    <row r="1571" spans="4:4">
      <c r="D1571" s="141"/>
    </row>
    <row r="1572" spans="4:4">
      <c r="D1572" s="141"/>
    </row>
    <row r="1573" spans="4:4">
      <c r="D1573" s="141"/>
    </row>
    <row r="1574" spans="4:4">
      <c r="D1574" s="141"/>
    </row>
    <row r="1575" spans="4:4">
      <c r="D1575" s="141"/>
    </row>
    <row r="1576" spans="4:4">
      <c r="D1576" s="141"/>
    </row>
    <row r="1577" spans="4:4">
      <c r="D1577" s="141"/>
    </row>
    <row r="1578" spans="4:4">
      <c r="D1578" s="141"/>
    </row>
    <row r="1579" spans="4:4">
      <c r="D1579" s="141"/>
    </row>
    <row r="1580" spans="4:4">
      <c r="D1580" s="141"/>
    </row>
    <row r="1581" spans="4:4">
      <c r="D1581" s="141"/>
    </row>
    <row r="1582" spans="4:4">
      <c r="D1582" s="141"/>
    </row>
    <row r="1583" spans="4:4">
      <c r="D1583" s="141"/>
    </row>
    <row r="1584" spans="4:4">
      <c r="D1584" s="141"/>
    </row>
    <row r="1585" spans="4:4">
      <c r="D1585" s="141"/>
    </row>
    <row r="1586" spans="4:4">
      <c r="D1586" s="141"/>
    </row>
    <row r="1587" spans="4:4">
      <c r="D1587" s="141"/>
    </row>
    <row r="1588" spans="4:4">
      <c r="D1588" s="141"/>
    </row>
    <row r="1589" spans="4:4">
      <c r="D1589" s="141"/>
    </row>
    <row r="1590" spans="4:4">
      <c r="D1590" s="141"/>
    </row>
    <row r="1591" spans="4:4">
      <c r="D1591" s="141"/>
    </row>
    <row r="1592" spans="4:4">
      <c r="D1592" s="141"/>
    </row>
    <row r="1593" spans="4:4">
      <c r="D1593" s="141"/>
    </row>
    <row r="1594" spans="4:4">
      <c r="D1594" s="141"/>
    </row>
    <row r="1595" spans="4:4">
      <c r="D1595" s="141"/>
    </row>
    <row r="1596" spans="4:4">
      <c r="D1596" s="141"/>
    </row>
    <row r="1597" spans="4:4">
      <c r="D1597" s="141"/>
    </row>
    <row r="1598" spans="4:4">
      <c r="D1598" s="141"/>
    </row>
    <row r="1599" spans="4:4">
      <c r="D1599" s="141"/>
    </row>
    <row r="1600" spans="4:4">
      <c r="D1600" s="141"/>
    </row>
    <row r="1601" spans="4:4">
      <c r="D1601" s="141"/>
    </row>
    <row r="1602" spans="4:4">
      <c r="D1602" s="141"/>
    </row>
    <row r="1603" spans="4:4">
      <c r="D1603" s="141"/>
    </row>
    <row r="1604" spans="4:4">
      <c r="D1604" s="141"/>
    </row>
    <row r="1605" spans="4:4">
      <c r="D1605" s="141"/>
    </row>
    <row r="1606" spans="4:4">
      <c r="D1606" s="141"/>
    </row>
    <row r="1607" spans="4:4">
      <c r="D1607" s="141"/>
    </row>
    <row r="1608" spans="4:4">
      <c r="D1608" s="141"/>
    </row>
    <row r="1609" spans="4:4">
      <c r="D1609" s="141"/>
    </row>
    <row r="1610" spans="4:4">
      <c r="D1610" s="141"/>
    </row>
    <row r="1611" spans="4:4">
      <c r="D1611" s="141"/>
    </row>
    <row r="1612" spans="4:4">
      <c r="D1612" s="141"/>
    </row>
    <row r="1613" spans="4:4">
      <c r="D1613" s="141"/>
    </row>
    <row r="1614" spans="4:4">
      <c r="D1614" s="141"/>
    </row>
    <row r="1615" spans="4:4">
      <c r="D1615" s="141"/>
    </row>
    <row r="1616" spans="4:4">
      <c r="D1616" s="141"/>
    </row>
    <row r="1617" spans="4:4">
      <c r="D1617" s="141"/>
    </row>
    <row r="1618" spans="4:4">
      <c r="D1618" s="141"/>
    </row>
    <row r="1619" spans="4:4">
      <c r="D1619" s="141"/>
    </row>
    <row r="1620" spans="4:4">
      <c r="D1620" s="141"/>
    </row>
    <row r="1621" spans="4:4">
      <c r="D1621" s="141"/>
    </row>
    <row r="1622" spans="4:4">
      <c r="D1622" s="141"/>
    </row>
    <row r="1623" spans="4:4">
      <c r="D1623" s="141"/>
    </row>
    <row r="1624" spans="4:4">
      <c r="D1624" s="141"/>
    </row>
    <row r="1625" spans="4:4">
      <c r="D1625" s="141"/>
    </row>
    <row r="1626" spans="4:4">
      <c r="D1626" s="141"/>
    </row>
    <row r="1627" spans="4:4">
      <c r="D1627" s="141"/>
    </row>
    <row r="1628" spans="4:4">
      <c r="D1628" s="141"/>
    </row>
    <row r="1629" spans="4:4">
      <c r="D1629" s="141"/>
    </row>
    <row r="1630" spans="4:4">
      <c r="D1630" s="141"/>
    </row>
    <row r="1631" spans="4:4">
      <c r="D1631" s="141"/>
    </row>
    <row r="1632" spans="4:4">
      <c r="D1632" s="141"/>
    </row>
    <row r="1633" spans="4:4">
      <c r="D1633" s="141"/>
    </row>
    <row r="1634" spans="4:4">
      <c r="D1634" s="141"/>
    </row>
    <row r="1635" spans="4:4">
      <c r="D1635" s="141"/>
    </row>
    <row r="1636" spans="4:4">
      <c r="D1636" s="141"/>
    </row>
    <row r="1637" spans="4:4">
      <c r="D1637" s="141"/>
    </row>
    <row r="1638" spans="4:4">
      <c r="D1638" s="141"/>
    </row>
    <row r="1639" spans="4:4">
      <c r="D1639" s="141"/>
    </row>
    <row r="1640" spans="4:4">
      <c r="D1640" s="141"/>
    </row>
    <row r="1641" spans="4:4">
      <c r="D1641" s="141"/>
    </row>
    <row r="1642" spans="4:4">
      <c r="D1642" s="141"/>
    </row>
    <row r="1643" spans="4:4">
      <c r="D1643" s="141"/>
    </row>
    <row r="1644" spans="4:4">
      <c r="D1644" s="141"/>
    </row>
    <row r="1645" spans="4:4">
      <c r="D1645" s="141"/>
    </row>
    <row r="1646" spans="4:4">
      <c r="D1646" s="141"/>
    </row>
    <row r="1647" spans="4:4">
      <c r="D1647" s="141"/>
    </row>
    <row r="1648" spans="4:4">
      <c r="D1648" s="141"/>
    </row>
    <row r="1649" spans="4:4">
      <c r="D1649" s="141"/>
    </row>
    <row r="1650" spans="4:4">
      <c r="D1650" s="141"/>
    </row>
    <row r="1651" spans="4:4">
      <c r="D1651" s="141"/>
    </row>
    <row r="1652" spans="4:4">
      <c r="D1652" s="141"/>
    </row>
    <row r="1653" spans="4:4">
      <c r="D1653" s="141"/>
    </row>
    <row r="1654" spans="4:4">
      <c r="D1654" s="141"/>
    </row>
    <row r="1655" spans="4:4">
      <c r="D1655" s="141"/>
    </row>
    <row r="1656" spans="4:4">
      <c r="D1656" s="141"/>
    </row>
    <row r="1657" spans="4:4">
      <c r="D1657" s="141"/>
    </row>
    <row r="1658" spans="4:4">
      <c r="D1658" s="141"/>
    </row>
    <row r="1659" spans="4:4">
      <c r="D1659" s="141"/>
    </row>
    <row r="1660" spans="4:4">
      <c r="D1660" s="141"/>
    </row>
    <row r="1661" spans="4:4">
      <c r="D1661" s="141"/>
    </row>
    <row r="1662" spans="4:4">
      <c r="D1662" s="141"/>
    </row>
    <row r="1663" spans="4:4">
      <c r="D1663" s="141"/>
    </row>
    <row r="1664" spans="4:4">
      <c r="D1664" s="141"/>
    </row>
    <row r="1665" spans="4:4">
      <c r="D1665" s="141"/>
    </row>
    <row r="1666" spans="4:4">
      <c r="D1666" s="141"/>
    </row>
    <row r="1667" spans="4:4">
      <c r="D1667" s="141"/>
    </row>
    <row r="1668" spans="4:4">
      <c r="D1668" s="141"/>
    </row>
    <row r="1669" spans="4:4">
      <c r="D1669" s="141"/>
    </row>
    <row r="1670" spans="4:4">
      <c r="D1670" s="141"/>
    </row>
    <row r="1671" spans="4:4">
      <c r="D1671" s="141"/>
    </row>
    <row r="1672" spans="4:4">
      <c r="D1672" s="141"/>
    </row>
    <row r="1673" spans="4:4">
      <c r="D1673" s="141"/>
    </row>
    <row r="1674" spans="4:4">
      <c r="D1674" s="141"/>
    </row>
    <row r="1675" spans="4:4">
      <c r="D1675" s="141"/>
    </row>
    <row r="1676" spans="4:4">
      <c r="D1676" s="141"/>
    </row>
    <row r="1677" spans="4:4">
      <c r="D1677" s="141"/>
    </row>
    <row r="1678" spans="4:4">
      <c r="D1678" s="141"/>
    </row>
    <row r="1679" spans="4:4">
      <c r="D1679" s="141"/>
    </row>
    <row r="1680" spans="4:4">
      <c r="D1680" s="141"/>
    </row>
    <row r="1681" spans="4:4">
      <c r="D1681" s="141"/>
    </row>
    <row r="1682" spans="4:4">
      <c r="D1682" s="141"/>
    </row>
    <row r="1683" spans="4:4">
      <c r="D1683" s="141"/>
    </row>
    <row r="1684" spans="4:4">
      <c r="D1684" s="141"/>
    </row>
    <row r="1685" spans="4:4">
      <c r="D1685" s="141"/>
    </row>
    <row r="1686" spans="4:4">
      <c r="D1686" s="141"/>
    </row>
    <row r="1687" spans="4:4">
      <c r="D1687" s="141"/>
    </row>
    <row r="1688" spans="4:4">
      <c r="D1688" s="141"/>
    </row>
    <row r="1689" spans="4:4">
      <c r="D1689" s="141"/>
    </row>
    <row r="1690" spans="4:4">
      <c r="D1690" s="141"/>
    </row>
    <row r="1691" spans="4:4">
      <c r="D1691" s="141"/>
    </row>
    <row r="1692" spans="4:4">
      <c r="D1692" s="141"/>
    </row>
    <row r="1693" spans="4:4">
      <c r="D1693" s="141"/>
    </row>
    <row r="1694" spans="4:4">
      <c r="D1694" s="141"/>
    </row>
    <row r="1695" spans="4:4">
      <c r="D1695" s="141"/>
    </row>
    <row r="1696" spans="4:4">
      <c r="D1696" s="141"/>
    </row>
    <row r="1697" spans="4:4">
      <c r="D1697" s="141"/>
    </row>
    <row r="1698" spans="4:4">
      <c r="D1698" s="141"/>
    </row>
    <row r="1699" spans="4:4">
      <c r="D1699" s="141"/>
    </row>
    <row r="1700" spans="4:4">
      <c r="D1700" s="141"/>
    </row>
    <row r="1701" spans="4:4">
      <c r="D1701" s="141"/>
    </row>
    <row r="1702" spans="4:4">
      <c r="D1702" s="141"/>
    </row>
    <row r="1703" spans="4:4">
      <c r="D1703" s="141"/>
    </row>
    <row r="1704" spans="4:4">
      <c r="D1704" s="141"/>
    </row>
    <row r="1705" spans="4:4">
      <c r="D1705" s="141"/>
    </row>
    <row r="1706" spans="4:4">
      <c r="D1706" s="141"/>
    </row>
    <row r="1707" spans="4:4">
      <c r="D1707" s="141"/>
    </row>
    <row r="1708" spans="4:4">
      <c r="D1708" s="141"/>
    </row>
    <row r="1709" spans="4:4">
      <c r="D1709" s="141"/>
    </row>
    <row r="1710" spans="4:4">
      <c r="D1710" s="141"/>
    </row>
    <row r="1711" spans="4:4">
      <c r="D1711" s="141"/>
    </row>
    <row r="1712" spans="4:4">
      <c r="D1712" s="141"/>
    </row>
    <row r="1713" spans="4:4">
      <c r="D1713" s="141"/>
    </row>
    <row r="1714" spans="4:4">
      <c r="D1714" s="141"/>
    </row>
    <row r="1715" spans="4:4">
      <c r="D1715" s="141"/>
    </row>
    <row r="1716" spans="4:4">
      <c r="D1716" s="141"/>
    </row>
    <row r="1717" spans="4:4">
      <c r="D1717" s="141"/>
    </row>
    <row r="1718" spans="4:4">
      <c r="D1718" s="141"/>
    </row>
    <row r="1719" spans="4:4">
      <c r="D1719" s="141"/>
    </row>
    <row r="1720" spans="4:4">
      <c r="D1720" s="141"/>
    </row>
    <row r="1721" spans="4:4">
      <c r="D1721" s="141"/>
    </row>
    <row r="1722" spans="4:4">
      <c r="D1722" s="141"/>
    </row>
    <row r="1723" spans="4:4">
      <c r="D1723" s="141"/>
    </row>
    <row r="1724" spans="4:4">
      <c r="D1724" s="141"/>
    </row>
    <row r="1725" spans="4:4">
      <c r="D1725" s="141"/>
    </row>
    <row r="1726" spans="4:4">
      <c r="D1726" s="141"/>
    </row>
    <row r="1727" spans="4:4">
      <c r="D1727" s="141"/>
    </row>
    <row r="1728" spans="4:4">
      <c r="D1728" s="141"/>
    </row>
    <row r="1729" spans="4:4">
      <c r="D1729" s="141"/>
    </row>
    <row r="1730" spans="4:4">
      <c r="D1730" s="141"/>
    </row>
    <row r="1731" spans="4:4">
      <c r="D1731" s="141"/>
    </row>
    <row r="1732" spans="4:4">
      <c r="D1732" s="141"/>
    </row>
    <row r="1733" spans="4:4">
      <c r="D1733" s="141"/>
    </row>
    <row r="1734" spans="4:4">
      <c r="D1734" s="141"/>
    </row>
    <row r="1735" spans="4:4">
      <c r="D1735" s="141"/>
    </row>
    <row r="1736" spans="4:4">
      <c r="D1736" s="141"/>
    </row>
    <row r="1737" spans="4:4">
      <c r="D1737" s="141"/>
    </row>
    <row r="1738" spans="4:4">
      <c r="D1738" s="141"/>
    </row>
    <row r="1739" spans="4:4">
      <c r="D1739" s="141"/>
    </row>
    <row r="1740" spans="4:4">
      <c r="D1740" s="141"/>
    </row>
    <row r="1741" spans="4:4">
      <c r="D1741" s="141"/>
    </row>
    <row r="1742" spans="4:4">
      <c r="D1742" s="141"/>
    </row>
    <row r="1743" spans="4:4">
      <c r="D1743" s="141"/>
    </row>
    <row r="1744" spans="4:4">
      <c r="D1744" s="141"/>
    </row>
    <row r="1745" spans="4:4">
      <c r="D1745" s="141"/>
    </row>
    <row r="1746" spans="4:4">
      <c r="D1746" s="141"/>
    </row>
    <row r="1747" spans="4:4">
      <c r="D1747" s="141"/>
    </row>
    <row r="1748" spans="4:4">
      <c r="D1748" s="141"/>
    </row>
    <row r="1749" spans="4:4">
      <c r="D1749" s="141"/>
    </row>
    <row r="1750" spans="4:4">
      <c r="D1750" s="141"/>
    </row>
    <row r="1751" spans="4:4">
      <c r="D1751" s="141"/>
    </row>
    <row r="1752" spans="4:4">
      <c r="D1752" s="141"/>
    </row>
    <row r="1753" spans="4:4">
      <c r="D1753" s="141"/>
    </row>
    <row r="1754" spans="4:4">
      <c r="D1754" s="141"/>
    </row>
    <row r="1755" spans="4:4">
      <c r="D1755" s="141"/>
    </row>
    <row r="1756" spans="4:4">
      <c r="D1756" s="141"/>
    </row>
    <row r="1757" spans="4:4">
      <c r="D1757" s="141"/>
    </row>
    <row r="1758" spans="4:4">
      <c r="D1758" s="141"/>
    </row>
    <row r="1759" spans="4:4">
      <c r="D1759" s="141"/>
    </row>
    <row r="1760" spans="4:4">
      <c r="D1760" s="141"/>
    </row>
    <row r="1761" spans="4:4">
      <c r="D1761" s="141"/>
    </row>
    <row r="1762" spans="4:4">
      <c r="D1762" s="141"/>
    </row>
    <row r="1763" spans="4:4">
      <c r="D1763" s="141"/>
    </row>
    <row r="1764" spans="4:4">
      <c r="D1764" s="141"/>
    </row>
    <row r="1765" spans="4:4">
      <c r="D1765" s="141"/>
    </row>
    <row r="1766" spans="4:4">
      <c r="D1766" s="141"/>
    </row>
    <row r="1767" spans="4:4">
      <c r="D1767" s="141"/>
    </row>
    <row r="1768" spans="4:4">
      <c r="D1768" s="141"/>
    </row>
    <row r="1769" spans="4:4">
      <c r="D1769" s="141"/>
    </row>
    <row r="1770" spans="4:4">
      <c r="D1770" s="141"/>
    </row>
    <row r="1771" spans="4:4">
      <c r="D1771" s="141"/>
    </row>
    <row r="1772" spans="4:4">
      <c r="D1772" s="141"/>
    </row>
    <row r="1773" spans="4:4">
      <c r="D1773" s="141"/>
    </row>
    <row r="1774" spans="4:4">
      <c r="D1774" s="141"/>
    </row>
    <row r="1775" spans="4:4">
      <c r="D1775" s="141"/>
    </row>
    <row r="1776" spans="4:4">
      <c r="D1776" s="141"/>
    </row>
    <row r="1777" spans="4:4">
      <c r="D1777" s="141"/>
    </row>
    <row r="1778" spans="4:4">
      <c r="D1778" s="141"/>
    </row>
    <row r="1779" spans="4:4">
      <c r="D1779" s="141"/>
    </row>
    <row r="1780" spans="4:4">
      <c r="D1780" s="141"/>
    </row>
    <row r="1781" spans="4:4">
      <c r="D1781" s="141"/>
    </row>
    <row r="1782" spans="4:4">
      <c r="D1782" s="141"/>
    </row>
    <row r="1783" spans="4:4">
      <c r="D1783" s="141"/>
    </row>
    <row r="1784" spans="4:4">
      <c r="D1784" s="141"/>
    </row>
    <row r="1785" spans="4:4">
      <c r="D1785" s="141"/>
    </row>
    <row r="1786" spans="4:4">
      <c r="D1786" s="141"/>
    </row>
    <row r="1787" spans="4:4">
      <c r="D1787" s="141"/>
    </row>
    <row r="1788" spans="4:4">
      <c r="D1788" s="141"/>
    </row>
    <row r="1789" spans="4:4">
      <c r="D1789" s="141"/>
    </row>
    <row r="1790" spans="4:4">
      <c r="D1790" s="141"/>
    </row>
    <row r="1791" spans="4:4">
      <c r="D1791" s="141"/>
    </row>
    <row r="1792" spans="4:4">
      <c r="D1792" s="141"/>
    </row>
    <row r="1793" spans="4:4">
      <c r="D1793" s="141"/>
    </row>
    <row r="1794" spans="4:4">
      <c r="D1794" s="141"/>
    </row>
    <row r="1795" spans="4:4">
      <c r="D1795" s="141"/>
    </row>
    <row r="1796" spans="4:4">
      <c r="D1796" s="141"/>
    </row>
    <row r="1797" spans="4:4">
      <c r="D1797" s="141"/>
    </row>
    <row r="1798" spans="4:4">
      <c r="D1798" s="141"/>
    </row>
    <row r="1799" spans="4:4">
      <c r="D1799" s="141"/>
    </row>
    <row r="1800" spans="4:4">
      <c r="D1800" s="141"/>
    </row>
    <row r="1801" spans="4:4">
      <c r="D1801" s="141"/>
    </row>
    <row r="1802" spans="4:4">
      <c r="D1802" s="141"/>
    </row>
    <row r="1803" spans="4:4">
      <c r="D1803" s="141"/>
    </row>
    <row r="1804" spans="4:4">
      <c r="D1804" s="141"/>
    </row>
    <row r="1805" spans="4:4">
      <c r="D1805" s="141"/>
    </row>
    <row r="1806" spans="4:4">
      <c r="D1806" s="141"/>
    </row>
    <row r="1807" spans="4:4">
      <c r="D1807" s="141"/>
    </row>
    <row r="1808" spans="4:4">
      <c r="D1808" s="141"/>
    </row>
    <row r="1809" spans="4:4">
      <c r="D1809" s="141"/>
    </row>
    <row r="1810" spans="4:4">
      <c r="D1810" s="141"/>
    </row>
    <row r="1811" spans="4:4">
      <c r="D1811" s="141"/>
    </row>
    <row r="1812" spans="4:4">
      <c r="D1812" s="141"/>
    </row>
    <row r="1813" spans="4:4">
      <c r="D1813" s="141"/>
    </row>
    <row r="1814" spans="4:4">
      <c r="D1814" s="141"/>
    </row>
    <row r="1815" spans="4:4">
      <c r="D1815" s="141"/>
    </row>
    <row r="1816" spans="4:4">
      <c r="D1816" s="141"/>
    </row>
    <row r="1817" spans="4:4">
      <c r="D1817" s="141"/>
    </row>
    <row r="1818" spans="4:4">
      <c r="D1818" s="141"/>
    </row>
    <row r="1819" spans="4:4">
      <c r="D1819" s="141"/>
    </row>
    <row r="1820" spans="4:4">
      <c r="D1820" s="141"/>
    </row>
    <row r="1821" spans="4:4">
      <c r="D1821" s="141"/>
    </row>
    <row r="1822" spans="4:4">
      <c r="D1822" s="141"/>
    </row>
    <row r="1823" spans="4:4">
      <c r="D1823" s="141"/>
    </row>
    <row r="1824" spans="4:4">
      <c r="D1824" s="141"/>
    </row>
    <row r="1825" spans="4:4">
      <c r="D1825" s="141"/>
    </row>
    <row r="1826" spans="4:4">
      <c r="D1826" s="141"/>
    </row>
    <row r="1827" spans="4:4">
      <c r="D1827" s="141"/>
    </row>
    <row r="1828" spans="4:4">
      <c r="D1828" s="141"/>
    </row>
    <row r="1829" spans="4:4">
      <c r="D1829" s="141"/>
    </row>
    <row r="1830" spans="4:4">
      <c r="D1830" s="141"/>
    </row>
    <row r="1831" spans="4:4">
      <c r="D1831" s="141"/>
    </row>
    <row r="1832" spans="4:4">
      <c r="D1832" s="141"/>
    </row>
    <row r="1833" spans="4:4">
      <c r="D1833" s="141"/>
    </row>
    <row r="1834" spans="4:4">
      <c r="D1834" s="141"/>
    </row>
    <row r="1835" spans="4:4">
      <c r="D1835" s="141"/>
    </row>
    <row r="1836" spans="4:4">
      <c r="D1836" s="141"/>
    </row>
    <row r="1837" spans="4:4">
      <c r="D1837" s="141"/>
    </row>
    <row r="1838" spans="4:4">
      <c r="D1838" s="141"/>
    </row>
    <row r="1839" spans="4:4">
      <c r="D1839" s="141"/>
    </row>
    <row r="1840" spans="4:4">
      <c r="D1840" s="141"/>
    </row>
    <row r="1841" spans="4:4">
      <c r="D1841" s="141"/>
    </row>
    <row r="1842" spans="4:4">
      <c r="D1842" s="141"/>
    </row>
    <row r="1843" spans="4:4">
      <c r="D1843" s="141"/>
    </row>
    <row r="1844" spans="4:4">
      <c r="D1844" s="141"/>
    </row>
    <row r="1845" spans="4:4">
      <c r="D1845" s="141"/>
    </row>
    <row r="1846" spans="4:4">
      <c r="D1846" s="141"/>
    </row>
    <row r="1847" spans="4:4">
      <c r="D1847" s="141"/>
    </row>
    <row r="1848" spans="4:4">
      <c r="D1848" s="141"/>
    </row>
    <row r="1849" spans="4:4">
      <c r="D1849" s="141"/>
    </row>
    <row r="1850" spans="4:4">
      <c r="D1850" s="141"/>
    </row>
    <row r="1851" spans="4:4">
      <c r="D1851" s="141"/>
    </row>
    <row r="1852" spans="4:4">
      <c r="D1852" s="141"/>
    </row>
    <row r="1853" spans="4:4">
      <c r="D1853" s="141"/>
    </row>
    <row r="1854" spans="4:4">
      <c r="D1854" s="141"/>
    </row>
    <row r="1855" spans="4:4">
      <c r="D1855" s="141"/>
    </row>
    <row r="1856" spans="4:4">
      <c r="D1856" s="141"/>
    </row>
    <row r="1857" spans="4:4">
      <c r="D1857" s="141"/>
    </row>
    <row r="1858" spans="4:4">
      <c r="D1858" s="141"/>
    </row>
    <row r="1859" spans="4:4">
      <c r="D1859" s="141"/>
    </row>
    <row r="1860" spans="4:4">
      <c r="D1860" s="141"/>
    </row>
    <row r="1861" spans="4:4">
      <c r="D1861" s="141"/>
    </row>
    <row r="1862" spans="4:4">
      <c r="D1862" s="141"/>
    </row>
    <row r="1863" spans="4:4">
      <c r="D1863" s="141"/>
    </row>
    <row r="1864" spans="4:4">
      <c r="D1864" s="141"/>
    </row>
    <row r="1865" spans="4:4">
      <c r="D1865" s="141"/>
    </row>
    <row r="1866" spans="4:4">
      <c r="D1866" s="141"/>
    </row>
    <row r="1867" spans="4:4">
      <c r="D1867" s="141"/>
    </row>
    <row r="1868" spans="4:4">
      <c r="D1868" s="141"/>
    </row>
    <row r="1869" spans="4:4">
      <c r="D1869" s="141"/>
    </row>
    <row r="1870" spans="4:4">
      <c r="D1870" s="141"/>
    </row>
    <row r="1871" spans="4:4">
      <c r="D1871" s="141"/>
    </row>
    <row r="1872" spans="4:4">
      <c r="D1872" s="141"/>
    </row>
    <row r="1873" spans="4:4">
      <c r="D1873" s="141"/>
    </row>
    <row r="1874" spans="4:4">
      <c r="D1874" s="141"/>
    </row>
    <row r="1875" spans="4:4">
      <c r="D1875" s="141"/>
    </row>
    <row r="1876" spans="4:4">
      <c r="D1876" s="141"/>
    </row>
    <row r="1877" spans="4:4">
      <c r="D1877" s="141"/>
    </row>
    <row r="1878" spans="4:4">
      <c r="D1878" s="141"/>
    </row>
    <row r="1879" spans="4:4">
      <c r="D1879" s="141"/>
    </row>
    <row r="1880" spans="4:4">
      <c r="D1880" s="141"/>
    </row>
    <row r="1881" spans="4:4">
      <c r="D1881" s="141"/>
    </row>
    <row r="1882" spans="4:4">
      <c r="D1882" s="141"/>
    </row>
    <row r="1883" spans="4:4">
      <c r="D1883" s="141"/>
    </row>
    <row r="1884" spans="4:4">
      <c r="D1884" s="141"/>
    </row>
    <row r="1885" spans="4:4">
      <c r="D1885" s="141"/>
    </row>
    <row r="1886" spans="4:4">
      <c r="D1886" s="141"/>
    </row>
    <row r="1887" spans="4:4">
      <c r="D1887" s="141"/>
    </row>
    <row r="1888" spans="4:4">
      <c r="D1888" s="141"/>
    </row>
    <row r="1889" spans="4:4">
      <c r="D1889" s="141"/>
    </row>
    <row r="1890" spans="4:4">
      <c r="D1890" s="141"/>
    </row>
    <row r="1891" spans="4:4">
      <c r="D1891" s="141"/>
    </row>
    <row r="1892" spans="4:4">
      <c r="D1892" s="141"/>
    </row>
    <row r="1893" spans="4:4">
      <c r="D1893" s="141"/>
    </row>
    <row r="1894" spans="4:4">
      <c r="D1894" s="141"/>
    </row>
    <row r="1895" spans="4:4">
      <c r="D1895" s="141"/>
    </row>
    <row r="1896" spans="4:4">
      <c r="D1896" s="141"/>
    </row>
    <row r="1897" spans="4:4">
      <c r="D1897" s="141"/>
    </row>
    <row r="1898" spans="4:4">
      <c r="D1898" s="141"/>
    </row>
    <row r="1899" spans="4:4">
      <c r="D1899" s="141"/>
    </row>
    <row r="1900" spans="4:4">
      <c r="D1900" s="141"/>
    </row>
    <row r="1901" spans="4:4">
      <c r="D1901" s="141"/>
    </row>
    <row r="1902" spans="4:4">
      <c r="D1902" s="141"/>
    </row>
    <row r="1903" spans="4:4">
      <c r="D1903" s="141"/>
    </row>
    <row r="1904" spans="4:4">
      <c r="D1904" s="141"/>
    </row>
    <row r="1905" spans="4:4">
      <c r="D1905" s="141"/>
    </row>
    <row r="1906" spans="4:4">
      <c r="D1906" s="141"/>
    </row>
    <row r="1907" spans="4:4">
      <c r="D1907" s="141"/>
    </row>
    <row r="1908" spans="4:4">
      <c r="D1908" s="141"/>
    </row>
    <row r="1909" spans="4:4">
      <c r="D1909" s="141"/>
    </row>
    <row r="1910" spans="4:4">
      <c r="D1910" s="141"/>
    </row>
    <row r="1911" spans="4:4">
      <c r="D1911" s="141"/>
    </row>
    <row r="1912" spans="4:4">
      <c r="D1912" s="141"/>
    </row>
    <row r="1913" spans="4:4">
      <c r="D1913" s="141"/>
    </row>
    <row r="1914" spans="4:4">
      <c r="D1914" s="141"/>
    </row>
    <row r="1915" spans="4:4">
      <c r="D1915" s="141"/>
    </row>
    <row r="1916" spans="4:4">
      <c r="D1916" s="141"/>
    </row>
    <row r="1917" spans="4:4">
      <c r="D1917" s="141"/>
    </row>
    <row r="1918" spans="4:4">
      <c r="D1918" s="141"/>
    </row>
    <row r="1919" spans="4:4">
      <c r="D1919" s="141"/>
    </row>
    <row r="1920" spans="4:4">
      <c r="D1920" s="141"/>
    </row>
    <row r="1921" spans="4:4">
      <c r="D1921" s="141"/>
    </row>
    <row r="1922" spans="4:4">
      <c r="D1922" s="141"/>
    </row>
    <row r="1923" spans="4:4">
      <c r="D1923" s="141"/>
    </row>
    <row r="1924" spans="4:4">
      <c r="D1924" s="141"/>
    </row>
    <row r="1925" spans="4:4">
      <c r="D1925" s="141"/>
    </row>
    <row r="1926" spans="4:4">
      <c r="D1926" s="141"/>
    </row>
    <row r="1927" spans="4:4">
      <c r="D1927" s="141"/>
    </row>
    <row r="1928" spans="4:4">
      <c r="D1928" s="141"/>
    </row>
    <row r="1929" spans="4:4">
      <c r="D1929" s="141"/>
    </row>
    <row r="1930" spans="4:4">
      <c r="D1930" s="141"/>
    </row>
    <row r="1931" spans="4:4">
      <c r="D1931" s="141"/>
    </row>
    <row r="1932" spans="4:4">
      <c r="D1932" s="141"/>
    </row>
    <row r="1933" spans="4:4">
      <c r="D1933" s="141"/>
    </row>
    <row r="1934" spans="4:4">
      <c r="D1934" s="141"/>
    </row>
    <row r="1935" spans="4:4">
      <c r="D1935" s="141"/>
    </row>
    <row r="1936" spans="4:4">
      <c r="D1936" s="141"/>
    </row>
    <row r="1937" spans="4:4">
      <c r="D1937" s="141"/>
    </row>
    <row r="1938" spans="4:4">
      <c r="D1938" s="141"/>
    </row>
    <row r="1939" spans="4:4">
      <c r="D1939" s="141"/>
    </row>
    <row r="1940" spans="4:4">
      <c r="D1940" s="141"/>
    </row>
    <row r="1941" spans="4:4">
      <c r="D1941" s="141"/>
    </row>
    <row r="1942" spans="4:4">
      <c r="D1942" s="141"/>
    </row>
    <row r="1943" spans="4:4">
      <c r="D1943" s="141"/>
    </row>
    <row r="1944" spans="4:4">
      <c r="D1944" s="141"/>
    </row>
    <row r="1945" spans="4:4">
      <c r="D1945" s="141"/>
    </row>
    <row r="1946" spans="4:4">
      <c r="D1946" s="141"/>
    </row>
    <row r="1947" spans="4:4">
      <c r="D1947" s="141"/>
    </row>
    <row r="1948" spans="4:4">
      <c r="D1948" s="141"/>
    </row>
    <row r="1949" spans="4:4">
      <c r="D1949" s="141"/>
    </row>
    <row r="1950" spans="4:4">
      <c r="D1950" s="141"/>
    </row>
    <row r="1951" spans="4:4">
      <c r="D1951" s="141"/>
    </row>
    <row r="1952" spans="4:4">
      <c r="D1952" s="141"/>
    </row>
    <row r="1953" spans="4:4">
      <c r="D1953" s="141"/>
    </row>
    <row r="1954" spans="4:4">
      <c r="D1954" s="141"/>
    </row>
    <row r="1955" spans="4:4">
      <c r="D1955" s="141"/>
    </row>
    <row r="1956" spans="4:4">
      <c r="D1956" s="141"/>
    </row>
    <row r="1957" spans="4:4">
      <c r="D1957" s="141"/>
    </row>
    <row r="1958" spans="4:4">
      <c r="D1958" s="141"/>
    </row>
    <row r="1959" spans="4:4">
      <c r="D1959" s="141"/>
    </row>
    <row r="1960" spans="4:4">
      <c r="D1960" s="141"/>
    </row>
    <row r="1961" spans="4:4">
      <c r="D1961" s="141"/>
    </row>
    <row r="1962" spans="4:4">
      <c r="D1962" s="141"/>
    </row>
    <row r="1963" spans="4:4">
      <c r="D1963" s="141"/>
    </row>
    <row r="1964" spans="4:4">
      <c r="D1964" s="141"/>
    </row>
    <row r="1965" spans="4:4">
      <c r="D1965" s="141"/>
    </row>
    <row r="1966" spans="4:4">
      <c r="D1966" s="141"/>
    </row>
    <row r="1967" spans="4:4">
      <c r="D1967" s="141"/>
    </row>
    <row r="1968" spans="4:4">
      <c r="D1968" s="141"/>
    </row>
    <row r="1969" spans="4:4">
      <c r="D1969" s="141"/>
    </row>
    <row r="1970" spans="4:4">
      <c r="D1970" s="141"/>
    </row>
    <row r="1971" spans="4:4">
      <c r="D1971" s="141"/>
    </row>
    <row r="1972" spans="4:4">
      <c r="D1972" s="141"/>
    </row>
    <row r="1973" spans="4:4">
      <c r="D1973" s="141"/>
    </row>
    <row r="1974" spans="4:4">
      <c r="D1974" s="141"/>
    </row>
    <row r="1975" spans="4:4">
      <c r="D1975" s="141"/>
    </row>
    <row r="1976" spans="4:4">
      <c r="D1976" s="141"/>
    </row>
    <row r="1977" spans="4:4">
      <c r="D1977" s="141"/>
    </row>
    <row r="1978" spans="4:4">
      <c r="D1978" s="141"/>
    </row>
    <row r="1979" spans="4:4">
      <c r="D1979" s="141"/>
    </row>
    <row r="1980" spans="4:4">
      <c r="D1980" s="141"/>
    </row>
    <row r="1981" spans="4:4">
      <c r="D1981" s="141"/>
    </row>
    <row r="1982" spans="4:4">
      <c r="D1982" s="141"/>
    </row>
    <row r="1983" spans="4:4">
      <c r="D1983" s="141"/>
    </row>
    <row r="1984" spans="4:4">
      <c r="D1984" s="141"/>
    </row>
    <row r="1985" spans="4:4">
      <c r="D1985" s="141"/>
    </row>
    <row r="1986" spans="4:4">
      <c r="D1986" s="141"/>
    </row>
    <row r="1987" spans="4:4">
      <c r="D1987" s="141"/>
    </row>
    <row r="1988" spans="4:4">
      <c r="D1988" s="141"/>
    </row>
    <row r="1989" spans="4:4">
      <c r="D1989" s="141"/>
    </row>
    <row r="1990" spans="4:4">
      <c r="D1990" s="141"/>
    </row>
    <row r="1991" spans="4:4">
      <c r="D1991" s="141"/>
    </row>
    <row r="1992" spans="4:4">
      <c r="D1992" s="141"/>
    </row>
    <row r="1993" spans="4:4">
      <c r="D1993" s="141"/>
    </row>
    <row r="1994" spans="4:4">
      <c r="D1994" s="141"/>
    </row>
    <row r="1995" spans="4:4">
      <c r="D1995" s="141"/>
    </row>
    <row r="1996" spans="4:4">
      <c r="D1996" s="141"/>
    </row>
    <row r="1997" spans="4:4">
      <c r="D1997" s="141"/>
    </row>
    <row r="1998" spans="4:4">
      <c r="D1998" s="141"/>
    </row>
    <row r="1999" spans="4:4">
      <c r="D1999" s="141"/>
    </row>
    <row r="2000" spans="4:4">
      <c r="D2000" s="141"/>
    </row>
    <row r="2001" spans="4:4">
      <c r="D2001" s="141"/>
    </row>
    <row r="2002" spans="4:4">
      <c r="D2002" s="141"/>
    </row>
    <row r="2003" spans="4:4">
      <c r="D2003" s="141"/>
    </row>
    <row r="2004" spans="4:4">
      <c r="D2004" s="141"/>
    </row>
    <row r="2005" spans="4:4">
      <c r="D2005" s="141"/>
    </row>
    <row r="2006" spans="4:4">
      <c r="D2006" s="141"/>
    </row>
    <row r="2007" spans="4:4">
      <c r="D2007" s="141"/>
    </row>
    <row r="2008" spans="4:4">
      <c r="D2008" s="141"/>
    </row>
    <row r="2009" spans="4:4">
      <c r="D2009" s="141"/>
    </row>
    <row r="2010" spans="4:4">
      <c r="D2010" s="141"/>
    </row>
    <row r="2011" spans="4:4">
      <c r="D2011" s="141"/>
    </row>
    <row r="2012" spans="4:4">
      <c r="D2012" s="141"/>
    </row>
    <row r="2013" spans="4:4">
      <c r="D2013" s="141"/>
    </row>
    <row r="2014" spans="4:4">
      <c r="D2014" s="141"/>
    </row>
    <row r="2015" spans="4:4">
      <c r="D2015" s="141"/>
    </row>
    <row r="2016" spans="4:4">
      <c r="D2016" s="141"/>
    </row>
    <row r="2017" spans="4:4">
      <c r="D2017" s="141"/>
    </row>
    <row r="2018" spans="4:4">
      <c r="D2018" s="141"/>
    </row>
    <row r="2019" spans="4:4">
      <c r="D2019" s="141"/>
    </row>
    <row r="2020" spans="4:4">
      <c r="D2020" s="141"/>
    </row>
    <row r="2021" spans="4:4">
      <c r="D2021" s="141"/>
    </row>
    <row r="2022" spans="4:4">
      <c r="D2022" s="141"/>
    </row>
    <row r="2023" spans="4:4">
      <c r="D2023" s="141"/>
    </row>
    <row r="2024" spans="4:4">
      <c r="D2024" s="141"/>
    </row>
    <row r="2025" spans="4:4">
      <c r="D2025" s="141"/>
    </row>
    <row r="2026" spans="4:4">
      <c r="D2026" s="141"/>
    </row>
    <row r="2027" spans="4:4">
      <c r="D2027" s="141"/>
    </row>
    <row r="2028" spans="4:4">
      <c r="D2028" s="141"/>
    </row>
    <row r="2029" spans="4:4">
      <c r="D2029" s="141"/>
    </row>
    <row r="2030" spans="4:4">
      <c r="D2030" s="141"/>
    </row>
    <row r="2031" spans="4:4">
      <c r="D2031" s="141"/>
    </row>
    <row r="2032" spans="4:4">
      <c r="D2032" s="141"/>
    </row>
    <row r="2033" spans="4:4">
      <c r="D2033" s="141"/>
    </row>
    <row r="2034" spans="4:4">
      <c r="D2034" s="141"/>
    </row>
    <row r="2035" spans="4:4">
      <c r="D2035" s="141"/>
    </row>
    <row r="2036" spans="4:4">
      <c r="D2036" s="141"/>
    </row>
    <row r="2037" spans="4:4">
      <c r="D2037" s="141"/>
    </row>
    <row r="2038" spans="4:4">
      <c r="D2038" s="141"/>
    </row>
    <row r="2039" spans="4:4">
      <c r="D2039" s="141"/>
    </row>
    <row r="2040" spans="4:4">
      <c r="D2040" s="141"/>
    </row>
    <row r="2041" spans="4:4">
      <c r="D2041" s="141"/>
    </row>
    <row r="2042" spans="4:4">
      <c r="D2042" s="141"/>
    </row>
    <row r="2043" spans="4:4">
      <c r="D2043" s="141"/>
    </row>
    <row r="2044" spans="4:4">
      <c r="D2044" s="141"/>
    </row>
    <row r="2045" spans="4:4">
      <c r="D2045" s="141"/>
    </row>
    <row r="2046" spans="4:4">
      <c r="D2046" s="141"/>
    </row>
    <row r="2047" spans="4:4">
      <c r="D2047" s="141"/>
    </row>
    <row r="2048" spans="4:4">
      <c r="D2048" s="141"/>
    </row>
    <row r="2049" spans="4:4">
      <c r="D2049" s="141"/>
    </row>
    <row r="2050" spans="4:4">
      <c r="D2050" s="141"/>
    </row>
    <row r="2051" spans="4:4">
      <c r="D2051" s="141"/>
    </row>
    <row r="2052" spans="4:4">
      <c r="D2052" s="141"/>
    </row>
    <row r="2053" spans="4:4">
      <c r="D2053" s="141"/>
    </row>
    <row r="2054" spans="4:4">
      <c r="D2054" s="141"/>
    </row>
    <row r="2055" spans="4:4">
      <c r="D2055" s="141"/>
    </row>
    <row r="2056" spans="4:4">
      <c r="D2056" s="141"/>
    </row>
    <row r="2057" spans="4:4">
      <c r="D2057" s="141"/>
    </row>
    <row r="2058" spans="4:4">
      <c r="D2058" s="141"/>
    </row>
    <row r="2059" spans="4:4">
      <c r="D2059" s="141"/>
    </row>
    <row r="2060" spans="4:4">
      <c r="D2060" s="141"/>
    </row>
    <row r="2061" spans="4:4">
      <c r="D2061" s="141"/>
    </row>
    <row r="2062" spans="4:4">
      <c r="D2062" s="141"/>
    </row>
    <row r="2063" spans="4:4">
      <c r="D2063" s="141"/>
    </row>
    <row r="2064" spans="4:4">
      <c r="D2064" s="141"/>
    </row>
    <row r="2065" spans="4:4">
      <c r="D2065" s="141"/>
    </row>
    <row r="2066" spans="4:4">
      <c r="D2066" s="141"/>
    </row>
    <row r="2067" spans="4:4">
      <c r="D2067" s="141"/>
    </row>
    <row r="2068" spans="4:4">
      <c r="D2068" s="141"/>
    </row>
    <row r="2069" spans="4:4">
      <c r="D2069" s="141"/>
    </row>
    <row r="2070" spans="4:4">
      <c r="D2070" s="141"/>
    </row>
    <row r="2071" spans="4:4">
      <c r="D2071" s="141"/>
    </row>
    <row r="2072" spans="4:4">
      <c r="D2072" s="141"/>
    </row>
    <row r="2073" spans="4:4">
      <c r="D2073" s="141"/>
    </row>
    <row r="2074" spans="4:4">
      <c r="D2074" s="141"/>
    </row>
    <row r="2075" spans="4:4">
      <c r="D2075" s="141"/>
    </row>
    <row r="2076" spans="4:4">
      <c r="D2076" s="141"/>
    </row>
    <row r="2077" spans="4:4">
      <c r="D2077" s="141"/>
    </row>
    <row r="2078" spans="4:4">
      <c r="D2078" s="141"/>
    </row>
    <row r="2079" spans="4:4">
      <c r="D2079" s="141"/>
    </row>
    <row r="2080" spans="4:4">
      <c r="D2080" s="141"/>
    </row>
    <row r="2081" spans="4:4">
      <c r="D2081" s="141"/>
    </row>
    <row r="2082" spans="4:4">
      <c r="D2082" s="141"/>
    </row>
    <row r="2083" spans="4:4">
      <c r="D2083" s="141"/>
    </row>
    <row r="2084" spans="4:4">
      <c r="D2084" s="141"/>
    </row>
    <row r="2085" spans="4:4">
      <c r="D2085" s="141"/>
    </row>
    <row r="2086" spans="4:4">
      <c r="D2086" s="141"/>
    </row>
    <row r="2087" spans="4:4">
      <c r="D2087" s="141"/>
    </row>
    <row r="2088" spans="4:4">
      <c r="D2088" s="141"/>
    </row>
    <row r="2089" spans="4:4">
      <c r="D2089" s="141"/>
    </row>
    <row r="2090" spans="4:4">
      <c r="D2090" s="141"/>
    </row>
    <row r="2091" spans="4:4">
      <c r="D2091" s="141"/>
    </row>
    <row r="2092" spans="4:4">
      <c r="D2092" s="141"/>
    </row>
    <row r="2093" spans="4:4">
      <c r="D2093" s="141"/>
    </row>
    <row r="2094" spans="4:4">
      <c r="D2094" s="141"/>
    </row>
    <row r="2095" spans="4:4">
      <c r="D2095" s="141"/>
    </row>
    <row r="2096" spans="4:4">
      <c r="D2096" s="141"/>
    </row>
    <row r="2097" spans="4:4">
      <c r="D2097" s="141"/>
    </row>
    <row r="2098" spans="4:4">
      <c r="D2098" s="141"/>
    </row>
    <row r="2099" spans="4:4">
      <c r="D2099" s="141"/>
    </row>
    <row r="2100" spans="4:4">
      <c r="D2100" s="141"/>
    </row>
    <row r="2101" spans="4:4">
      <c r="D2101" s="141"/>
    </row>
    <row r="2102" spans="4:4">
      <c r="D2102" s="141"/>
    </row>
    <row r="2103" spans="4:4">
      <c r="D2103" s="141"/>
    </row>
    <row r="2104" spans="4:4">
      <c r="D2104" s="141"/>
    </row>
    <row r="2105" spans="4:4">
      <c r="D2105" s="141"/>
    </row>
    <row r="2106" spans="4:4">
      <c r="D2106" s="141"/>
    </row>
    <row r="2107" spans="4:4">
      <c r="D2107" s="141"/>
    </row>
    <row r="2108" spans="4:4">
      <c r="D2108" s="141"/>
    </row>
    <row r="2109" spans="4:4">
      <c r="D2109" s="141"/>
    </row>
    <row r="2110" spans="4:4">
      <c r="D2110" s="141"/>
    </row>
    <row r="2111" spans="4:4">
      <c r="D2111" s="141"/>
    </row>
    <row r="2112" spans="4:4">
      <c r="D2112" s="141"/>
    </row>
    <row r="2113" spans="4:4">
      <c r="D2113" s="141"/>
    </row>
    <row r="2114" spans="4:4">
      <c r="D2114" s="141"/>
    </row>
    <row r="2115" spans="4:4">
      <c r="D2115" s="141"/>
    </row>
    <row r="2116" spans="4:4">
      <c r="D2116" s="141"/>
    </row>
    <row r="2117" spans="4:4">
      <c r="D2117" s="141"/>
    </row>
    <row r="2118" spans="4:4">
      <c r="D2118" s="141"/>
    </row>
    <row r="2119" spans="4:4">
      <c r="D2119" s="141"/>
    </row>
    <row r="2120" spans="4:4">
      <c r="D2120" s="141"/>
    </row>
    <row r="2121" spans="4:4">
      <c r="D2121" s="141"/>
    </row>
    <row r="2122" spans="4:4">
      <c r="D2122" s="141"/>
    </row>
    <row r="2123" spans="4:4">
      <c r="D2123" s="141"/>
    </row>
    <row r="2124" spans="4:4">
      <c r="D2124" s="141"/>
    </row>
    <row r="2125" spans="4:4">
      <c r="D2125" s="141"/>
    </row>
    <row r="2126" spans="4:4">
      <c r="D2126" s="141"/>
    </row>
    <row r="2127" spans="4:4">
      <c r="D2127" s="141"/>
    </row>
    <row r="2128" spans="4:4">
      <c r="D2128" s="141"/>
    </row>
    <row r="2129" spans="4:4">
      <c r="D2129" s="141"/>
    </row>
    <row r="2130" spans="4:4">
      <c r="D2130" s="141"/>
    </row>
    <row r="2131" spans="4:4">
      <c r="D2131" s="141"/>
    </row>
    <row r="2132" spans="4:4">
      <c r="D2132" s="141"/>
    </row>
    <row r="2133" spans="4:4">
      <c r="D2133" s="141"/>
    </row>
    <row r="2134" spans="4:4">
      <c r="D2134" s="141"/>
    </row>
    <row r="2135" spans="4:4">
      <c r="D2135" s="141"/>
    </row>
    <row r="2136" spans="4:4">
      <c r="D2136" s="141"/>
    </row>
    <row r="2137" spans="4:4">
      <c r="D2137" s="141"/>
    </row>
    <row r="2138" spans="4:4">
      <c r="D2138" s="141"/>
    </row>
    <row r="2139" spans="4:4">
      <c r="D2139" s="141"/>
    </row>
    <row r="2140" spans="4:4">
      <c r="D2140" s="141"/>
    </row>
    <row r="2141" spans="4:4">
      <c r="D2141" s="141"/>
    </row>
    <row r="2142" spans="4:4">
      <c r="D2142" s="141"/>
    </row>
    <row r="2143" spans="4:4">
      <c r="D2143" s="141"/>
    </row>
    <row r="2144" spans="4:4">
      <c r="D2144" s="141"/>
    </row>
    <row r="2145" spans="4:4">
      <c r="D2145" s="141"/>
    </row>
    <row r="2146" spans="4:4">
      <c r="D2146" s="141"/>
    </row>
    <row r="2147" spans="4:4">
      <c r="D2147" s="141"/>
    </row>
    <row r="2148" spans="4:4">
      <c r="D2148" s="141"/>
    </row>
    <row r="2149" spans="4:4">
      <c r="D2149" s="141"/>
    </row>
    <row r="2150" spans="4:4">
      <c r="D2150" s="141"/>
    </row>
    <row r="2151" spans="4:4">
      <c r="D2151" s="141"/>
    </row>
    <row r="2152" spans="4:4">
      <c r="D2152" s="141"/>
    </row>
    <row r="2153" spans="4:4">
      <c r="D2153" s="141"/>
    </row>
    <row r="2154" spans="4:4">
      <c r="D2154" s="141"/>
    </row>
    <row r="2155" spans="4:4">
      <c r="D2155" s="141"/>
    </row>
    <row r="2156" spans="4:4">
      <c r="D2156" s="141"/>
    </row>
    <row r="2157" spans="4:4">
      <c r="D2157" s="141"/>
    </row>
    <row r="2158" spans="4:4">
      <c r="D2158" s="141"/>
    </row>
    <row r="2159" spans="4:4">
      <c r="D2159" s="141"/>
    </row>
    <row r="2160" spans="4:4">
      <c r="D2160" s="141"/>
    </row>
    <row r="2161" spans="4:4">
      <c r="D2161" s="141"/>
    </row>
    <row r="2162" spans="4:4">
      <c r="D2162" s="141"/>
    </row>
    <row r="2163" spans="4:4">
      <c r="D2163" s="141"/>
    </row>
    <row r="2164" spans="4:4">
      <c r="D2164" s="141"/>
    </row>
    <row r="2165" spans="4:4">
      <c r="D2165" s="141"/>
    </row>
    <row r="2166" spans="4:4">
      <c r="D2166" s="141"/>
    </row>
    <row r="2167" spans="4:4">
      <c r="D2167" s="141"/>
    </row>
    <row r="2168" spans="4:4">
      <c r="D2168" s="141"/>
    </row>
    <row r="2169" spans="4:4">
      <c r="D2169" s="141"/>
    </row>
    <row r="2170" spans="4:4">
      <c r="D2170" s="141"/>
    </row>
    <row r="2171" spans="4:4">
      <c r="D2171" s="141"/>
    </row>
    <row r="2172" spans="4:4">
      <c r="D2172" s="141"/>
    </row>
    <row r="2173" spans="4:4">
      <c r="D2173" s="141"/>
    </row>
    <row r="2174" spans="4:4">
      <c r="D2174" s="141"/>
    </row>
    <row r="2175" spans="4:4">
      <c r="D2175" s="141"/>
    </row>
    <row r="2176" spans="4:4">
      <c r="D2176" s="141"/>
    </row>
    <row r="2177" spans="4:4">
      <c r="D2177" s="141"/>
    </row>
    <row r="2178" spans="4:4">
      <c r="D2178" s="141"/>
    </row>
    <row r="2179" spans="4:4">
      <c r="D2179" s="141"/>
    </row>
    <row r="2180" spans="4:4">
      <c r="D2180" s="141"/>
    </row>
    <row r="2181" spans="4:4">
      <c r="D2181" s="141"/>
    </row>
    <row r="2182" spans="4:4">
      <c r="D2182" s="141"/>
    </row>
    <row r="2183" spans="4:4">
      <c r="D2183" s="141"/>
    </row>
    <row r="2184" spans="4:4">
      <c r="D2184" s="141"/>
    </row>
    <row r="2185" spans="4:4">
      <c r="D2185" s="141"/>
    </row>
    <row r="2186" spans="4:4">
      <c r="D2186" s="141"/>
    </row>
    <row r="2187" spans="4:4">
      <c r="D2187" s="141"/>
    </row>
    <row r="2188" spans="4:4">
      <c r="D2188" s="141"/>
    </row>
    <row r="2189" spans="4:4">
      <c r="D2189" s="141"/>
    </row>
    <row r="2190" spans="4:4">
      <c r="D2190" s="141"/>
    </row>
    <row r="2191" spans="4:4">
      <c r="D2191" s="141"/>
    </row>
    <row r="2192" spans="4:4">
      <c r="D2192" s="141"/>
    </row>
    <row r="2193" spans="4:4">
      <c r="D2193" s="141"/>
    </row>
    <row r="2194" spans="4:4">
      <c r="D2194" s="141"/>
    </row>
    <row r="2195" spans="4:4">
      <c r="D2195" s="141"/>
    </row>
    <row r="2196" spans="4:4">
      <c r="D2196" s="141"/>
    </row>
    <row r="2197" spans="4:4">
      <c r="D2197" s="141"/>
    </row>
    <row r="2198" spans="4:4">
      <c r="D2198" s="141"/>
    </row>
    <row r="2199" spans="4:4">
      <c r="D2199" s="141"/>
    </row>
    <row r="2200" spans="4:4">
      <c r="D2200" s="141"/>
    </row>
    <row r="2201" spans="4:4">
      <c r="D2201" s="141"/>
    </row>
    <row r="2202" spans="4:4">
      <c r="D2202" s="141"/>
    </row>
    <row r="2203" spans="4:4">
      <c r="D2203" s="141"/>
    </row>
    <row r="2204" spans="4:4">
      <c r="D2204" s="141"/>
    </row>
    <row r="2205" spans="4:4">
      <c r="D2205" s="141"/>
    </row>
    <row r="2206" spans="4:4">
      <c r="D2206" s="141"/>
    </row>
    <row r="2207" spans="4:4">
      <c r="D2207" s="141"/>
    </row>
    <row r="2208" spans="4:4">
      <c r="D2208" s="141"/>
    </row>
    <row r="2209" spans="4:4">
      <c r="D2209" s="141"/>
    </row>
    <row r="2210" spans="4:4">
      <c r="D2210" s="141"/>
    </row>
    <row r="2211" spans="4:4">
      <c r="D2211" s="141"/>
    </row>
    <row r="2212" spans="4:4">
      <c r="D2212" s="141"/>
    </row>
    <row r="2213" spans="4:4">
      <c r="D2213" s="141"/>
    </row>
    <row r="2214" spans="4:4">
      <c r="D2214" s="141"/>
    </row>
    <row r="2215" spans="4:4">
      <c r="D2215" s="141"/>
    </row>
    <row r="2216" spans="4:4">
      <c r="D2216" s="141"/>
    </row>
    <row r="2217" spans="4:4">
      <c r="D2217" s="141"/>
    </row>
    <row r="2218" spans="4:4">
      <c r="D2218" s="141"/>
    </row>
    <row r="2219" spans="4:4">
      <c r="D2219" s="141"/>
    </row>
    <row r="2220" spans="4:4">
      <c r="D2220" s="141"/>
    </row>
    <row r="2221" spans="4:4">
      <c r="D2221" s="141"/>
    </row>
    <row r="2222" spans="4:4">
      <c r="D2222" s="141"/>
    </row>
    <row r="2223" spans="4:4">
      <c r="D2223" s="141"/>
    </row>
    <row r="2224" spans="4:4">
      <c r="D2224" s="141"/>
    </row>
    <row r="2225" spans="4:4">
      <c r="D2225" s="141"/>
    </row>
    <row r="2226" spans="4:4">
      <c r="D2226" s="141"/>
    </row>
    <row r="2227" spans="4:4">
      <c r="D2227" s="141"/>
    </row>
    <row r="2228" spans="4:4">
      <c r="D2228" s="141"/>
    </row>
    <row r="2229" spans="4:4">
      <c r="D2229" s="141"/>
    </row>
    <row r="2230" spans="4:4">
      <c r="D2230" s="141"/>
    </row>
    <row r="2231" spans="4:4">
      <c r="D2231" s="141"/>
    </row>
    <row r="2232" spans="4:4">
      <c r="D2232" s="141"/>
    </row>
    <row r="2233" spans="4:4">
      <c r="D2233" s="141"/>
    </row>
    <row r="2234" spans="4:4">
      <c r="D2234" s="141"/>
    </row>
    <row r="2235" spans="4:4">
      <c r="D2235" s="141"/>
    </row>
    <row r="2236" spans="4:4">
      <c r="D2236" s="141"/>
    </row>
    <row r="2237" spans="4:4">
      <c r="D2237" s="141"/>
    </row>
    <row r="2238" spans="4:4">
      <c r="D2238" s="141"/>
    </row>
    <row r="2239" spans="4:4">
      <c r="D2239" s="141"/>
    </row>
    <row r="2240" spans="4:4">
      <c r="D2240" s="141"/>
    </row>
    <row r="2241" spans="4:4">
      <c r="D2241" s="141"/>
    </row>
    <row r="2242" spans="4:4">
      <c r="D2242" s="141"/>
    </row>
    <row r="2243" spans="4:4">
      <c r="D2243" s="141"/>
    </row>
    <row r="2244" spans="4:4">
      <c r="D2244" s="141"/>
    </row>
    <row r="2245" spans="4:4">
      <c r="D2245" s="141"/>
    </row>
    <row r="2246" spans="4:4">
      <c r="D2246" s="141"/>
    </row>
    <row r="2247" spans="4:4">
      <c r="D2247" s="141"/>
    </row>
    <row r="2248" spans="4:4">
      <c r="D2248" s="141"/>
    </row>
    <row r="2249" spans="4:4">
      <c r="D2249" s="141"/>
    </row>
    <row r="2250" spans="4:4">
      <c r="D2250" s="141"/>
    </row>
    <row r="2251" spans="4:4">
      <c r="D2251" s="141"/>
    </row>
    <row r="2252" spans="4:4">
      <c r="D2252" s="141"/>
    </row>
    <row r="2253" spans="4:4">
      <c r="D2253" s="141"/>
    </row>
    <row r="2254" spans="4:4">
      <c r="D2254" s="141"/>
    </row>
    <row r="2255" spans="4:4">
      <c r="D2255" s="141"/>
    </row>
    <row r="2256" spans="4:4">
      <c r="D2256" s="141"/>
    </row>
    <row r="2257" spans="4:4">
      <c r="D2257" s="141"/>
    </row>
    <row r="2258" spans="4:4">
      <c r="D2258" s="141"/>
    </row>
    <row r="2259" spans="4:4">
      <c r="D2259" s="141"/>
    </row>
    <row r="2260" spans="4:4">
      <c r="D2260" s="141"/>
    </row>
    <row r="2261" spans="4:4">
      <c r="D2261" s="141"/>
    </row>
    <row r="2262" spans="4:4">
      <c r="D2262" s="141"/>
    </row>
    <row r="2263" spans="4:4">
      <c r="D2263" s="141"/>
    </row>
    <row r="2264" spans="4:4">
      <c r="D2264" s="141"/>
    </row>
    <row r="2265" spans="4:4">
      <c r="D2265" s="141"/>
    </row>
    <row r="2266" spans="4:4">
      <c r="D2266" s="141"/>
    </row>
    <row r="2267" spans="4:4">
      <c r="D2267" s="141"/>
    </row>
    <row r="2268" spans="4:4">
      <c r="D2268" s="141"/>
    </row>
    <row r="2269" spans="4:4">
      <c r="D2269" s="141"/>
    </row>
    <row r="2270" spans="4:4">
      <c r="D2270" s="141"/>
    </row>
    <row r="2271" spans="4:4">
      <c r="D2271" s="141"/>
    </row>
    <row r="2272" spans="4:4">
      <c r="D2272" s="141"/>
    </row>
    <row r="2273" spans="4:4">
      <c r="D2273" s="141"/>
    </row>
    <row r="2274" spans="4:4">
      <c r="D2274" s="141"/>
    </row>
    <row r="2275" spans="4:4">
      <c r="D2275" s="141"/>
    </row>
    <row r="2276" spans="4:4">
      <c r="D2276" s="141"/>
    </row>
    <row r="2277" spans="4:4">
      <c r="D2277" s="141"/>
    </row>
    <row r="2278" spans="4:4">
      <c r="D2278" s="141"/>
    </row>
    <row r="2279" spans="4:4">
      <c r="D2279" s="141"/>
    </row>
    <row r="2280" spans="4:4">
      <c r="D2280" s="141"/>
    </row>
    <row r="2281" spans="4:4">
      <c r="D2281" s="141"/>
    </row>
    <row r="2282" spans="4:4">
      <c r="D2282" s="141"/>
    </row>
    <row r="2283" spans="4:4">
      <c r="D2283" s="141"/>
    </row>
    <row r="2284" spans="4:4">
      <c r="D2284" s="141"/>
    </row>
    <row r="2285" spans="4:4">
      <c r="D2285" s="141"/>
    </row>
    <row r="2286" spans="4:4">
      <c r="D2286" s="141"/>
    </row>
    <row r="2287" spans="4:4">
      <c r="D2287" s="141"/>
    </row>
    <row r="2288" spans="4:4">
      <c r="D2288" s="141"/>
    </row>
    <row r="2289" spans="4:4">
      <c r="D2289" s="141"/>
    </row>
    <row r="2290" spans="4:4">
      <c r="D2290" s="141"/>
    </row>
    <row r="2291" spans="4:4">
      <c r="D2291" s="141"/>
    </row>
    <row r="2292" spans="4:4">
      <c r="D2292" s="141"/>
    </row>
    <row r="2293" spans="4:4">
      <c r="D2293" s="141"/>
    </row>
    <row r="2294" spans="4:4">
      <c r="D2294" s="141"/>
    </row>
    <row r="2295" spans="4:4">
      <c r="D2295" s="141"/>
    </row>
    <row r="2296" spans="4:4">
      <c r="D2296" s="141"/>
    </row>
    <row r="2297" spans="4:4">
      <c r="D2297" s="141"/>
    </row>
    <row r="2298" spans="4:4">
      <c r="D2298" s="141"/>
    </row>
    <row r="2299" spans="4:4">
      <c r="D2299" s="141"/>
    </row>
    <row r="2300" spans="4:4">
      <c r="D2300" s="141"/>
    </row>
    <row r="2301" spans="4:4">
      <c r="D2301" s="141"/>
    </row>
    <row r="2302" spans="4:4">
      <c r="D2302" s="141"/>
    </row>
    <row r="2303" spans="4:4">
      <c r="D2303" s="141"/>
    </row>
    <row r="2304" spans="4:4">
      <c r="D2304" s="141"/>
    </row>
    <row r="2305" spans="4:4">
      <c r="D2305" s="141"/>
    </row>
    <row r="2306" spans="4:4">
      <c r="D2306" s="141"/>
    </row>
    <row r="2307" spans="4:4">
      <c r="D2307" s="141"/>
    </row>
    <row r="2308" spans="4:4">
      <c r="D2308" s="141"/>
    </row>
    <row r="2309" spans="4:4">
      <c r="D2309" s="141"/>
    </row>
    <row r="2310" spans="4:4">
      <c r="D2310" s="141"/>
    </row>
    <row r="2311" spans="4:4">
      <c r="D2311" s="141"/>
    </row>
    <row r="2312" spans="4:4">
      <c r="D2312" s="141"/>
    </row>
    <row r="2313" spans="4:4">
      <c r="D2313" s="141"/>
    </row>
    <row r="2314" spans="4:4">
      <c r="D2314" s="141"/>
    </row>
    <row r="2315" spans="4:4">
      <c r="D2315" s="141"/>
    </row>
    <row r="2316" spans="4:4">
      <c r="D2316" s="141"/>
    </row>
    <row r="2317" spans="4:4">
      <c r="D2317" s="141"/>
    </row>
    <row r="2318" spans="4:4">
      <c r="D2318" s="141"/>
    </row>
    <row r="2319" spans="4:4">
      <c r="D2319" s="141"/>
    </row>
    <row r="2320" spans="4:4">
      <c r="D2320" s="141"/>
    </row>
    <row r="2321" spans="4:4">
      <c r="D2321" s="141"/>
    </row>
    <row r="2322" spans="4:4">
      <c r="D2322" s="141"/>
    </row>
    <row r="2323" spans="4:4">
      <c r="D2323" s="141"/>
    </row>
    <row r="2324" spans="4:4">
      <c r="D2324" s="141"/>
    </row>
    <row r="2325" spans="4:4">
      <c r="D2325" s="141"/>
    </row>
    <row r="2326" spans="4:4">
      <c r="D2326" s="141"/>
    </row>
    <row r="2327" spans="4:4">
      <c r="D2327" s="141"/>
    </row>
    <row r="2328" spans="4:4">
      <c r="D2328" s="141"/>
    </row>
    <row r="2329" spans="4:4">
      <c r="D2329" s="141"/>
    </row>
    <row r="2330" spans="4:4">
      <c r="D2330" s="141"/>
    </row>
    <row r="2331" spans="4:4">
      <c r="D2331" s="141"/>
    </row>
    <row r="2332" spans="4:4">
      <c r="D2332" s="141"/>
    </row>
    <row r="2333" spans="4:4">
      <c r="D2333" s="141"/>
    </row>
    <row r="2334" spans="4:4">
      <c r="D2334" s="141"/>
    </row>
    <row r="2335" spans="4:4">
      <c r="D2335" s="141"/>
    </row>
    <row r="2336" spans="4:4">
      <c r="D2336" s="141"/>
    </row>
    <row r="2337" spans="4:4">
      <c r="D2337" s="141"/>
    </row>
    <row r="2338" spans="4:4">
      <c r="D2338" s="141"/>
    </row>
    <row r="2339" spans="4:4">
      <c r="D2339" s="141"/>
    </row>
    <row r="2340" spans="4:4">
      <c r="D2340" s="141"/>
    </row>
    <row r="2341" spans="4:4">
      <c r="D2341" s="141"/>
    </row>
    <row r="2342" spans="4:4">
      <c r="D2342" s="141"/>
    </row>
    <row r="2343" spans="4:4">
      <c r="D2343" s="141"/>
    </row>
    <row r="2344" spans="4:4">
      <c r="D2344" s="141"/>
    </row>
    <row r="2345" spans="4:4">
      <c r="D2345" s="141"/>
    </row>
    <row r="2346" spans="4:4">
      <c r="D2346" s="141"/>
    </row>
    <row r="2347" spans="4:4">
      <c r="D2347" s="141"/>
    </row>
    <row r="2348" spans="4:4">
      <c r="D2348" s="141"/>
    </row>
    <row r="2349" spans="4:4">
      <c r="D2349" s="141"/>
    </row>
    <row r="2350" spans="4:4">
      <c r="D2350" s="141"/>
    </row>
    <row r="2351" spans="4:4">
      <c r="D2351" s="141"/>
    </row>
    <row r="2352" spans="4:4">
      <c r="D2352" s="141"/>
    </row>
    <row r="2353" spans="4:4">
      <c r="D2353" s="141"/>
    </row>
    <row r="2354" spans="4:4">
      <c r="D2354" s="141"/>
    </row>
    <row r="2355" spans="4:4">
      <c r="D2355" s="141"/>
    </row>
    <row r="2356" spans="4:4">
      <c r="D2356" s="141"/>
    </row>
    <row r="2357" spans="4:4">
      <c r="D2357" s="141"/>
    </row>
    <row r="2358" spans="4:4">
      <c r="D2358" s="141"/>
    </row>
    <row r="2359" spans="4:4">
      <c r="D2359" s="141"/>
    </row>
    <row r="2360" spans="4:4">
      <c r="D2360" s="141"/>
    </row>
    <row r="2361" spans="4:4">
      <c r="D2361" s="141"/>
    </row>
    <row r="2362" spans="4:4">
      <c r="D2362" s="141"/>
    </row>
    <row r="2363" spans="4:4">
      <c r="D2363" s="141"/>
    </row>
    <row r="2364" spans="4:4">
      <c r="D2364" s="141"/>
    </row>
    <row r="2365" spans="4:4">
      <c r="D2365" s="141"/>
    </row>
    <row r="2366" spans="4:4">
      <c r="D2366" s="141"/>
    </row>
    <row r="2367" spans="4:4">
      <c r="D2367" s="141"/>
    </row>
    <row r="2368" spans="4:4">
      <c r="D2368" s="141"/>
    </row>
    <row r="2369" spans="4:4">
      <c r="D2369" s="141"/>
    </row>
    <row r="2370" spans="4:4">
      <c r="D2370" s="141"/>
    </row>
    <row r="2371" spans="4:4">
      <c r="D2371" s="141"/>
    </row>
    <row r="2372" spans="4:4">
      <c r="D2372" s="141"/>
    </row>
    <row r="2373" spans="4:4">
      <c r="D2373" s="141"/>
    </row>
    <row r="2374" spans="4:4">
      <c r="D2374" s="141"/>
    </row>
    <row r="2375" spans="4:4">
      <c r="D2375" s="141"/>
    </row>
    <row r="2376" spans="4:4">
      <c r="D2376" s="141"/>
    </row>
    <row r="2377" spans="4:4">
      <c r="D2377" s="141"/>
    </row>
    <row r="2378" spans="4:4">
      <c r="D2378" s="141"/>
    </row>
    <row r="2379" spans="4:4">
      <c r="D2379" s="141"/>
    </row>
    <row r="2380" spans="4:4">
      <c r="D2380" s="141"/>
    </row>
    <row r="2381" spans="4:4">
      <c r="D2381" s="141"/>
    </row>
    <row r="2382" spans="4:4">
      <c r="D2382" s="141"/>
    </row>
    <row r="2383" spans="4:4">
      <c r="D2383" s="141"/>
    </row>
    <row r="2384" spans="4:4">
      <c r="D2384" s="141"/>
    </row>
    <row r="2385" spans="4:4">
      <c r="D2385" s="141"/>
    </row>
    <row r="2386" spans="4:4">
      <c r="D2386" s="141"/>
    </row>
    <row r="2387" spans="4:4">
      <c r="D2387" s="141"/>
    </row>
    <row r="2388" spans="4:4">
      <c r="D2388" s="141"/>
    </row>
    <row r="2389" spans="4:4">
      <c r="D2389" s="141"/>
    </row>
    <row r="2390" spans="4:4">
      <c r="D2390" s="141"/>
    </row>
    <row r="2391" spans="4:4">
      <c r="D2391" s="141"/>
    </row>
    <row r="2392" spans="4:4">
      <c r="D2392" s="141"/>
    </row>
    <row r="2393" spans="4:4">
      <c r="D2393" s="141"/>
    </row>
    <row r="2394" spans="4:4">
      <c r="D2394" s="141"/>
    </row>
    <row r="2395" spans="4:4">
      <c r="D2395" s="141"/>
    </row>
    <row r="2396" spans="4:4">
      <c r="D2396" s="141"/>
    </row>
    <row r="2397" spans="4:4">
      <c r="D2397" s="141"/>
    </row>
    <row r="2398" spans="4:4">
      <c r="D2398" s="141"/>
    </row>
    <row r="2399" spans="4:4">
      <c r="D2399" s="141"/>
    </row>
    <row r="2400" spans="4:4">
      <c r="D2400" s="141"/>
    </row>
    <row r="2401" spans="4:4">
      <c r="D2401" s="141"/>
    </row>
    <row r="2402" spans="4:4">
      <c r="D2402" s="141"/>
    </row>
    <row r="2403" spans="4:4">
      <c r="D2403" s="141"/>
    </row>
    <row r="2404" spans="4:4">
      <c r="D2404" s="141"/>
    </row>
    <row r="2405" spans="4:4">
      <c r="D2405" s="141"/>
    </row>
    <row r="2406" spans="4:4">
      <c r="D2406" s="141"/>
    </row>
    <row r="2407" spans="4:4">
      <c r="D2407" s="141"/>
    </row>
    <row r="2408" spans="4:4">
      <c r="D2408" s="141"/>
    </row>
    <row r="2409" spans="4:4">
      <c r="D2409" s="141"/>
    </row>
    <row r="2410" spans="4:4">
      <c r="D2410" s="141"/>
    </row>
    <row r="2411" spans="4:4">
      <c r="D2411" s="141"/>
    </row>
    <row r="2412" spans="4:4">
      <c r="D2412" s="141"/>
    </row>
    <row r="2413" spans="4:4">
      <c r="D2413" s="141"/>
    </row>
    <row r="2414" spans="4:4">
      <c r="D2414" s="141"/>
    </row>
    <row r="2415" spans="4:4">
      <c r="D2415" s="141"/>
    </row>
    <row r="2416" spans="4:4">
      <c r="D2416" s="141"/>
    </row>
    <row r="2417" spans="4:4">
      <c r="D2417" s="141"/>
    </row>
    <row r="2418" spans="4:4">
      <c r="D2418" s="141"/>
    </row>
    <row r="2419" spans="4:4">
      <c r="D2419" s="141"/>
    </row>
    <row r="2420" spans="4:4">
      <c r="D2420" s="141"/>
    </row>
    <row r="2421" spans="4:4">
      <c r="D2421" s="141"/>
    </row>
    <row r="2422" spans="4:4">
      <c r="D2422" s="141"/>
    </row>
    <row r="2423" spans="4:4">
      <c r="D2423" s="141"/>
    </row>
    <row r="2424" spans="4:4">
      <c r="D2424" s="141"/>
    </row>
    <row r="2425" spans="4:4">
      <c r="D2425" s="141"/>
    </row>
    <row r="2426" spans="4:4">
      <c r="D2426" s="141"/>
    </row>
    <row r="2427" spans="4:4">
      <c r="D2427" s="141"/>
    </row>
    <row r="2428" spans="4:4">
      <c r="D2428" s="141"/>
    </row>
    <row r="2429" spans="4:4">
      <c r="D2429" s="141"/>
    </row>
    <row r="2430" spans="4:4">
      <c r="D2430" s="141"/>
    </row>
    <row r="2431" spans="4:4">
      <c r="D2431" s="141"/>
    </row>
    <row r="2432" spans="4:4">
      <c r="D2432" s="141"/>
    </row>
    <row r="2433" spans="4:4">
      <c r="D2433" s="141"/>
    </row>
    <row r="2434" spans="4:4">
      <c r="D2434" s="141"/>
    </row>
    <row r="2435" spans="4:4">
      <c r="D2435" s="141"/>
    </row>
    <row r="2436" spans="4:4">
      <c r="D2436" s="141"/>
    </row>
    <row r="2437" spans="4:4">
      <c r="D2437" s="141"/>
    </row>
    <row r="2438" spans="4:4">
      <c r="D2438" s="141"/>
    </row>
    <row r="2439" spans="4:4">
      <c r="D2439" s="141"/>
    </row>
    <row r="2440" spans="4:4">
      <c r="D2440" s="141"/>
    </row>
    <row r="2441" spans="4:4">
      <c r="D2441" s="141"/>
    </row>
    <row r="2442" spans="4:4">
      <c r="D2442" s="141"/>
    </row>
    <row r="2443" spans="4:4">
      <c r="D2443" s="141"/>
    </row>
    <row r="2444" spans="4:4">
      <c r="D2444" s="141"/>
    </row>
    <row r="2445" spans="4:4">
      <c r="D2445" s="141"/>
    </row>
    <row r="2446" spans="4:4">
      <c r="D2446" s="141"/>
    </row>
    <row r="2447" spans="4:4">
      <c r="D2447" s="141"/>
    </row>
    <row r="2448" spans="4:4">
      <c r="D2448" s="141"/>
    </row>
    <row r="2449" spans="4:4">
      <c r="D2449" s="141"/>
    </row>
    <row r="2450" spans="4:4">
      <c r="D2450" s="141"/>
    </row>
    <row r="2451" spans="4:4">
      <c r="D2451" s="141"/>
    </row>
    <row r="2452" spans="4:4">
      <c r="D2452" s="141"/>
    </row>
    <row r="2453" spans="4:4">
      <c r="D2453" s="141"/>
    </row>
    <row r="2454" spans="4:4">
      <c r="D2454" s="141"/>
    </row>
    <row r="2455" spans="4:4">
      <c r="D2455" s="141"/>
    </row>
    <row r="2456" spans="4:4">
      <c r="D2456" s="141"/>
    </row>
    <row r="2457" spans="4:4">
      <c r="D2457" s="141"/>
    </row>
    <row r="2458" spans="4:4">
      <c r="D2458" s="141"/>
    </row>
    <row r="2459" spans="4:4">
      <c r="D2459" s="141"/>
    </row>
    <row r="2460" spans="4:4">
      <c r="D2460" s="141"/>
    </row>
    <row r="2461" spans="4:4">
      <c r="D2461" s="141"/>
    </row>
    <row r="2462" spans="4:4">
      <c r="D2462" s="141"/>
    </row>
    <row r="2463" spans="4:4">
      <c r="D2463" s="141"/>
    </row>
    <row r="2464" spans="4:4">
      <c r="D2464" s="141"/>
    </row>
    <row r="2465" spans="4:4">
      <c r="D2465" s="141"/>
    </row>
    <row r="2466" spans="4:4">
      <c r="D2466" s="141"/>
    </row>
    <row r="2467" spans="4:4">
      <c r="D2467" s="141"/>
    </row>
    <row r="2468" spans="4:4">
      <c r="D2468" s="141"/>
    </row>
    <row r="2469" spans="4:4">
      <c r="D2469" s="141"/>
    </row>
    <row r="2470" spans="4:4">
      <c r="D2470" s="141"/>
    </row>
    <row r="2471" spans="4:4">
      <c r="D2471" s="141"/>
    </row>
    <row r="2472" spans="4:4">
      <c r="D2472" s="141"/>
    </row>
    <row r="2473" spans="4:4">
      <c r="D2473" s="141"/>
    </row>
    <row r="2474" spans="4:4">
      <c r="D2474" s="141"/>
    </row>
    <row r="2475" spans="4:4">
      <c r="D2475" s="141"/>
    </row>
    <row r="2476" spans="4:4">
      <c r="D2476" s="141"/>
    </row>
    <row r="2477" spans="4:4">
      <c r="D2477" s="141"/>
    </row>
    <row r="2478" spans="4:4">
      <c r="D2478" s="141"/>
    </row>
    <row r="2479" spans="4:4">
      <c r="D2479" s="141"/>
    </row>
    <row r="2480" spans="4:4">
      <c r="D2480" s="141"/>
    </row>
    <row r="2481" spans="4:4">
      <c r="D2481" s="141"/>
    </row>
    <row r="2482" spans="4:4">
      <c r="D2482" s="141"/>
    </row>
    <row r="2483" spans="4:4">
      <c r="D2483" s="141"/>
    </row>
    <row r="2484" spans="4:4">
      <c r="D2484" s="141"/>
    </row>
    <row r="2485" spans="4:4">
      <c r="D2485" s="141"/>
    </row>
    <row r="2486" spans="4:4">
      <c r="D2486" s="141"/>
    </row>
    <row r="2487" spans="4:4">
      <c r="D2487" s="141"/>
    </row>
    <row r="2488" spans="4:4">
      <c r="D2488" s="141"/>
    </row>
    <row r="2489" spans="4:4">
      <c r="D2489" s="141"/>
    </row>
    <row r="2490" spans="4:4">
      <c r="D2490" s="141"/>
    </row>
    <row r="2491" spans="4:4">
      <c r="D2491" s="141"/>
    </row>
    <row r="2492" spans="4:4">
      <c r="D2492" s="141"/>
    </row>
    <row r="2493" spans="4:4">
      <c r="D2493" s="141"/>
    </row>
    <row r="2494" spans="4:4">
      <c r="D2494" s="141"/>
    </row>
    <row r="2495" spans="4:4">
      <c r="D2495" s="141"/>
    </row>
    <row r="2496" spans="4:4">
      <c r="D2496" s="141"/>
    </row>
    <row r="2497" spans="4:4">
      <c r="D2497" s="141"/>
    </row>
    <row r="2498" spans="4:4">
      <c r="D2498" s="141"/>
    </row>
    <row r="2499" spans="4:4">
      <c r="D2499" s="141"/>
    </row>
    <row r="2500" spans="4:4">
      <c r="D2500" s="141"/>
    </row>
    <row r="2501" spans="4:4">
      <c r="D2501" s="141"/>
    </row>
    <row r="2502" spans="4:4">
      <c r="D2502" s="141"/>
    </row>
    <row r="2503" spans="4:4">
      <c r="D2503" s="141"/>
    </row>
    <row r="2504" spans="4:4">
      <c r="D2504" s="141"/>
    </row>
    <row r="2505" spans="4:4">
      <c r="D2505" s="141"/>
    </row>
    <row r="2506" spans="4:4">
      <c r="D2506" s="141"/>
    </row>
    <row r="2507" spans="4:4">
      <c r="D2507" s="141"/>
    </row>
    <row r="2508" spans="4:4">
      <c r="D2508" s="141"/>
    </row>
    <row r="2509" spans="4:4">
      <c r="D2509" s="141"/>
    </row>
    <row r="2510" spans="4:4">
      <c r="D2510" s="141"/>
    </row>
    <row r="2511" spans="4:4">
      <c r="D2511" s="141"/>
    </row>
    <row r="2512" spans="4:4">
      <c r="D2512" s="141"/>
    </row>
    <row r="2513" spans="4:4">
      <c r="D2513" s="141"/>
    </row>
    <row r="2514" spans="4:4">
      <c r="D2514" s="141"/>
    </row>
    <row r="2515" spans="4:4">
      <c r="D2515" s="141"/>
    </row>
    <row r="2516" spans="4:4">
      <c r="D2516" s="141"/>
    </row>
    <row r="2517" spans="4:4">
      <c r="D2517" s="141"/>
    </row>
    <row r="2518" spans="4:4">
      <c r="D2518" s="141"/>
    </row>
    <row r="2519" spans="4:4">
      <c r="D2519" s="141"/>
    </row>
    <row r="2520" spans="4:4">
      <c r="D2520" s="141"/>
    </row>
    <row r="2521" spans="4:4">
      <c r="D2521" s="141"/>
    </row>
    <row r="2522" spans="4:4">
      <c r="D2522" s="141"/>
    </row>
    <row r="2523" spans="4:4">
      <c r="D2523" s="141"/>
    </row>
    <row r="2524" spans="4:4">
      <c r="D2524" s="141"/>
    </row>
    <row r="2525" spans="4:4">
      <c r="D2525" s="141"/>
    </row>
    <row r="2526" spans="4:4">
      <c r="D2526" s="141"/>
    </row>
    <row r="2527" spans="4:4">
      <c r="D2527" s="141"/>
    </row>
    <row r="2528" spans="4:4">
      <c r="D2528" s="141"/>
    </row>
    <row r="2529" spans="4:4">
      <c r="D2529" s="141"/>
    </row>
    <row r="2530" spans="4:4">
      <c r="D2530" s="141"/>
    </row>
    <row r="2531" spans="4:4">
      <c r="D2531" s="141"/>
    </row>
    <row r="2532" spans="4:4">
      <c r="D2532" s="141"/>
    </row>
    <row r="2533" spans="4:4">
      <c r="D2533" s="141"/>
    </row>
    <row r="2534" spans="4:4">
      <c r="D2534" s="141"/>
    </row>
    <row r="2535" spans="4:4">
      <c r="D2535" s="141"/>
    </row>
    <row r="2536" spans="4:4">
      <c r="D2536" s="141"/>
    </row>
    <row r="2537" spans="4:4">
      <c r="D2537" s="141"/>
    </row>
    <row r="2538" spans="4:4">
      <c r="D2538" s="141"/>
    </row>
    <row r="2539" spans="4:4">
      <c r="D2539" s="141"/>
    </row>
    <row r="2540" spans="4:4">
      <c r="D2540" s="141"/>
    </row>
    <row r="2541" spans="4:4">
      <c r="D2541" s="141"/>
    </row>
    <row r="2542" spans="4:4">
      <c r="D2542" s="141"/>
    </row>
    <row r="2543" spans="4:4">
      <c r="D2543" s="141"/>
    </row>
    <row r="2544" spans="4:4">
      <c r="D2544" s="141"/>
    </row>
    <row r="2545" spans="4:4">
      <c r="D2545" s="141"/>
    </row>
    <row r="2546" spans="4:4">
      <c r="D2546" s="141"/>
    </row>
    <row r="2547" spans="4:4">
      <c r="D2547" s="141"/>
    </row>
    <row r="2548" spans="4:4">
      <c r="D2548" s="141"/>
    </row>
    <row r="2549" spans="4:4">
      <c r="D2549" s="141"/>
    </row>
    <row r="2550" spans="4:4">
      <c r="D2550" s="141"/>
    </row>
    <row r="2551" spans="4:4">
      <c r="D2551" s="141"/>
    </row>
    <row r="2552" spans="4:4">
      <c r="D2552" s="141"/>
    </row>
    <row r="2553" spans="4:4">
      <c r="D2553" s="141"/>
    </row>
    <row r="2554" spans="4:4">
      <c r="D2554" s="141"/>
    </row>
    <row r="2555" spans="4:4">
      <c r="D2555" s="141"/>
    </row>
    <row r="2556" spans="4:4">
      <c r="D2556" s="141"/>
    </row>
    <row r="2557" spans="4:4">
      <c r="D2557" s="141"/>
    </row>
    <row r="2558" spans="4:4">
      <c r="D2558" s="141"/>
    </row>
    <row r="2559" spans="4:4">
      <c r="D2559" s="141"/>
    </row>
    <row r="2560" spans="4:4">
      <c r="D2560" s="141"/>
    </row>
    <row r="2561" spans="4:4">
      <c r="D2561" s="141"/>
    </row>
    <row r="2562" spans="4:4">
      <c r="D2562" s="141"/>
    </row>
    <row r="2563" spans="4:4">
      <c r="D2563" s="141"/>
    </row>
    <row r="2564" spans="4:4">
      <c r="D2564" s="141"/>
    </row>
    <row r="2565" spans="4:4">
      <c r="D2565" s="141"/>
    </row>
    <row r="2566" spans="4:4">
      <c r="D2566" s="141"/>
    </row>
    <row r="2567" spans="4:4">
      <c r="D2567" s="141"/>
    </row>
    <row r="2568" spans="4:4">
      <c r="D2568" s="141"/>
    </row>
    <row r="2569" spans="4:4">
      <c r="D2569" s="141"/>
    </row>
    <row r="2570" spans="4:4">
      <c r="D2570" s="141"/>
    </row>
    <row r="2571" spans="4:4">
      <c r="D2571" s="141"/>
    </row>
    <row r="2572" spans="4:4">
      <c r="D2572" s="141"/>
    </row>
    <row r="2573" spans="4:4">
      <c r="D2573" s="141"/>
    </row>
    <row r="2574" spans="4:4">
      <c r="D2574" s="141"/>
    </row>
    <row r="2575" spans="4:4">
      <c r="D2575" s="141"/>
    </row>
    <row r="2576" spans="4:4">
      <c r="D2576" s="141"/>
    </row>
    <row r="2577" spans="4:4">
      <c r="D2577" s="141"/>
    </row>
    <row r="2578" spans="4:4">
      <c r="D2578" s="141"/>
    </row>
    <row r="2579" spans="4:4">
      <c r="D2579" s="141"/>
    </row>
    <row r="2580" spans="4:4">
      <c r="D2580" s="141"/>
    </row>
    <row r="2581" spans="4:4">
      <c r="D2581" s="141"/>
    </row>
    <row r="2582" spans="4:4">
      <c r="D2582" s="141"/>
    </row>
    <row r="2583" spans="4:4">
      <c r="D2583" s="141"/>
    </row>
    <row r="2584" spans="4:4">
      <c r="D2584" s="141"/>
    </row>
    <row r="2585" spans="4:4">
      <c r="D2585" s="141"/>
    </row>
    <row r="2586" spans="4:4">
      <c r="D2586" s="141"/>
    </row>
    <row r="2587" spans="4:4">
      <c r="D2587" s="141"/>
    </row>
    <row r="2588" spans="4:4">
      <c r="D2588" s="141"/>
    </row>
    <row r="2589" spans="4:4">
      <c r="D2589" s="141"/>
    </row>
    <row r="2590" spans="4:4">
      <c r="D2590" s="141"/>
    </row>
    <row r="2591" spans="4:4">
      <c r="D2591" s="141"/>
    </row>
    <row r="2592" spans="4:4">
      <c r="D2592" s="141"/>
    </row>
    <row r="2593" spans="4:4">
      <c r="D2593" s="141"/>
    </row>
    <row r="2594" spans="4:4">
      <c r="D2594" s="141"/>
    </row>
    <row r="2595" spans="4:4">
      <c r="D2595" s="141"/>
    </row>
    <row r="2596" spans="4:4">
      <c r="D2596" s="141"/>
    </row>
    <row r="2597" spans="4:4">
      <c r="D2597" s="141"/>
    </row>
    <row r="2598" spans="4:4">
      <c r="D2598" s="141"/>
    </row>
    <row r="2599" spans="4:4">
      <c r="D2599" s="141"/>
    </row>
    <row r="2600" spans="4:4">
      <c r="D2600" s="141"/>
    </row>
    <row r="2601" spans="4:4">
      <c r="D2601" s="141"/>
    </row>
    <row r="2602" spans="4:4">
      <c r="D2602" s="141"/>
    </row>
    <row r="2603" spans="4:4">
      <c r="D2603" s="141"/>
    </row>
    <row r="2604" spans="4:4">
      <c r="D2604" s="141"/>
    </row>
    <row r="2605" spans="4:4">
      <c r="D2605" s="141"/>
    </row>
    <row r="2606" spans="4:4">
      <c r="D2606" s="141"/>
    </row>
    <row r="2607" spans="4:4">
      <c r="D2607" s="141"/>
    </row>
    <row r="2608" spans="4:4">
      <c r="D2608" s="141"/>
    </row>
    <row r="2609" spans="4:4">
      <c r="D2609" s="141"/>
    </row>
    <row r="2610" spans="4:4">
      <c r="D2610" s="141"/>
    </row>
    <row r="2611" spans="4:4">
      <c r="D2611" s="141"/>
    </row>
    <row r="2612" spans="4:4">
      <c r="D2612" s="141"/>
    </row>
    <row r="2613" spans="4:4">
      <c r="D2613" s="141"/>
    </row>
    <row r="2614" spans="4:4">
      <c r="D2614" s="141"/>
    </row>
    <row r="2615" spans="4:4">
      <c r="D2615" s="141"/>
    </row>
    <row r="2616" spans="4:4">
      <c r="D2616" s="141"/>
    </row>
    <row r="2617" spans="4:4">
      <c r="D2617" s="141"/>
    </row>
    <row r="2618" spans="4:4">
      <c r="D2618" s="141"/>
    </row>
    <row r="2619" spans="4:4">
      <c r="D2619" s="141"/>
    </row>
    <row r="2620" spans="4:4">
      <c r="D2620" s="141"/>
    </row>
    <row r="2621" spans="4:4">
      <c r="D2621" s="141"/>
    </row>
    <row r="2622" spans="4:4">
      <c r="D2622" s="141"/>
    </row>
    <row r="2623" spans="4:4">
      <c r="D2623" s="141"/>
    </row>
    <row r="2624" spans="4:4">
      <c r="D2624" s="141"/>
    </row>
    <row r="2625" spans="4:4">
      <c r="D2625" s="141"/>
    </row>
    <row r="2626" spans="4:4">
      <c r="D2626" s="141"/>
    </row>
    <row r="2627" spans="4:4">
      <c r="D2627" s="141"/>
    </row>
    <row r="2628" spans="4:4">
      <c r="D2628" s="141"/>
    </row>
    <row r="2629" spans="4:4">
      <c r="D2629" s="141"/>
    </row>
    <row r="2630" spans="4:4">
      <c r="D2630" s="141"/>
    </row>
    <row r="2631" spans="4:4">
      <c r="D2631" s="141"/>
    </row>
    <row r="2632" spans="4:4">
      <c r="D2632" s="141"/>
    </row>
    <row r="2633" spans="4:4">
      <c r="D2633" s="141"/>
    </row>
    <row r="2634" spans="4:4">
      <c r="D2634" s="141"/>
    </row>
    <row r="2635" spans="4:4">
      <c r="D2635" s="141"/>
    </row>
    <row r="2636" spans="4:4">
      <c r="D2636" s="141"/>
    </row>
    <row r="2637" spans="4:4">
      <c r="D2637" s="141"/>
    </row>
    <row r="2638" spans="4:4">
      <c r="D2638" s="141"/>
    </row>
    <row r="2639" spans="4:4">
      <c r="D2639" s="141"/>
    </row>
    <row r="2640" spans="4:4">
      <c r="D2640" s="141"/>
    </row>
    <row r="2641" spans="4:4">
      <c r="D2641" s="141"/>
    </row>
    <row r="2642" spans="4:4">
      <c r="D2642" s="141"/>
    </row>
    <row r="2643" spans="4:4">
      <c r="D2643" s="141"/>
    </row>
    <row r="2644" spans="4:4">
      <c r="D2644" s="141"/>
    </row>
    <row r="2645" spans="4:4">
      <c r="D2645" s="141"/>
    </row>
    <row r="2646" spans="4:4">
      <c r="D2646" s="141"/>
    </row>
    <row r="2647" spans="4:4">
      <c r="D2647" s="141"/>
    </row>
    <row r="2648" spans="4:4">
      <c r="D2648" s="141"/>
    </row>
    <row r="2649" spans="4:4">
      <c r="D2649" s="141"/>
    </row>
    <row r="2650" spans="4:4">
      <c r="D2650" s="141"/>
    </row>
    <row r="2651" spans="4:4">
      <c r="D2651" s="141"/>
    </row>
    <row r="2652" spans="4:4">
      <c r="D2652" s="141"/>
    </row>
    <row r="2653" spans="4:4">
      <c r="D2653" s="141"/>
    </row>
    <row r="2654" spans="4:4">
      <c r="D2654" s="141"/>
    </row>
    <row r="2655" spans="4:4">
      <c r="D2655" s="141"/>
    </row>
    <row r="2656" spans="4:4">
      <c r="D2656" s="141"/>
    </row>
    <row r="2657" spans="4:4">
      <c r="D2657" s="141"/>
    </row>
    <row r="2658" spans="4:4">
      <c r="D2658" s="141"/>
    </row>
    <row r="2659" spans="4:4">
      <c r="D2659" s="141"/>
    </row>
    <row r="2660" spans="4:4">
      <c r="D2660" s="141"/>
    </row>
    <row r="2661" spans="4:4">
      <c r="D2661" s="141"/>
    </row>
    <row r="2662" spans="4:4">
      <c r="D2662" s="141"/>
    </row>
    <row r="2663" spans="4:4">
      <c r="D2663" s="141"/>
    </row>
    <row r="2664" spans="4:4">
      <c r="D2664" s="141"/>
    </row>
    <row r="2665" spans="4:4">
      <c r="D2665" s="141"/>
    </row>
    <row r="2666" spans="4:4">
      <c r="D2666" s="141"/>
    </row>
    <row r="2667" spans="4:4">
      <c r="D2667" s="141"/>
    </row>
    <row r="2668" spans="4:4">
      <c r="D2668" s="141"/>
    </row>
    <row r="2669" spans="4:4">
      <c r="D2669" s="141"/>
    </row>
    <row r="2670" spans="4:4">
      <c r="D2670" s="141"/>
    </row>
    <row r="2671" spans="4:4">
      <c r="D2671" s="141"/>
    </row>
    <row r="2672" spans="4:4">
      <c r="D2672" s="141"/>
    </row>
    <row r="2673" spans="4:4">
      <c r="D2673" s="141"/>
    </row>
    <row r="2674" spans="4:4">
      <c r="D2674" s="141"/>
    </row>
    <row r="2675" spans="4:4">
      <c r="D2675" s="141"/>
    </row>
    <row r="2676" spans="4:4">
      <c r="D2676" s="141"/>
    </row>
    <row r="2677" spans="4:4">
      <c r="D2677" s="141"/>
    </row>
    <row r="2678" spans="4:4">
      <c r="D2678" s="141"/>
    </row>
    <row r="2679" spans="4:4">
      <c r="D2679" s="141"/>
    </row>
    <row r="2680" spans="4:4">
      <c r="D2680" s="141"/>
    </row>
    <row r="2681" spans="4:4">
      <c r="D2681" s="141"/>
    </row>
    <row r="2682" spans="4:4">
      <c r="D2682" s="141"/>
    </row>
    <row r="2683" spans="4:4">
      <c r="D2683" s="141"/>
    </row>
    <row r="2684" spans="4:4">
      <c r="D2684" s="141"/>
    </row>
    <row r="2685" spans="4:4">
      <c r="D2685" s="141"/>
    </row>
    <row r="2686" spans="4:4">
      <c r="D2686" s="141"/>
    </row>
    <row r="2687" spans="4:4">
      <c r="D2687" s="141"/>
    </row>
    <row r="2688" spans="4:4">
      <c r="D2688" s="141"/>
    </row>
    <row r="2689" spans="4:4">
      <c r="D2689" s="141"/>
    </row>
    <row r="2690" spans="4:4">
      <c r="D2690" s="141"/>
    </row>
    <row r="2691" spans="4:4">
      <c r="D2691" s="141"/>
    </row>
    <row r="2692" spans="4:4">
      <c r="D2692" s="141"/>
    </row>
    <row r="2693" spans="4:4">
      <c r="D2693" s="141"/>
    </row>
    <row r="2694" spans="4:4">
      <c r="D2694" s="141"/>
    </row>
    <row r="2695" spans="4:4">
      <c r="D2695" s="141"/>
    </row>
    <row r="2696" spans="4:4">
      <c r="D2696" s="141"/>
    </row>
    <row r="2697" spans="4:4">
      <c r="D2697" s="141"/>
    </row>
    <row r="2698" spans="4:4">
      <c r="D2698" s="141"/>
    </row>
    <row r="2699" spans="4:4">
      <c r="D2699" s="141"/>
    </row>
    <row r="2700" spans="4:4">
      <c r="D2700" s="141"/>
    </row>
    <row r="2701" spans="4:4">
      <c r="D2701" s="141"/>
    </row>
    <row r="2702" spans="4:4">
      <c r="D2702" s="141"/>
    </row>
    <row r="2703" spans="4:4">
      <c r="D2703" s="141"/>
    </row>
    <row r="2704" spans="4:4">
      <c r="D2704" s="141"/>
    </row>
    <row r="2705" spans="4:4">
      <c r="D2705" s="141"/>
    </row>
    <row r="2706" spans="4:4">
      <c r="D2706" s="141"/>
    </row>
    <row r="2707" spans="4:4">
      <c r="D2707" s="141"/>
    </row>
    <row r="2708" spans="4:4">
      <c r="D2708" s="141"/>
    </row>
    <row r="2709" spans="4:4">
      <c r="D2709" s="141"/>
    </row>
    <row r="2710" spans="4:4">
      <c r="D2710" s="141"/>
    </row>
    <row r="2711" spans="4:4">
      <c r="D2711" s="141"/>
    </row>
    <row r="2712" spans="4:4">
      <c r="D2712" s="141"/>
    </row>
    <row r="2713" spans="4:4">
      <c r="D2713" s="141"/>
    </row>
    <row r="2714" spans="4:4">
      <c r="D2714" s="141"/>
    </row>
    <row r="2715" spans="4:4">
      <c r="D2715" s="141"/>
    </row>
    <row r="2716" spans="4:4">
      <c r="D2716" s="141"/>
    </row>
    <row r="2717" spans="4:4">
      <c r="D2717" s="141"/>
    </row>
    <row r="2718" spans="4:4">
      <c r="D2718" s="141"/>
    </row>
    <row r="2719" spans="4:4">
      <c r="D2719" s="141"/>
    </row>
    <row r="2720" spans="4:4">
      <c r="D2720" s="141"/>
    </row>
    <row r="2721" spans="4:4">
      <c r="D2721" s="141"/>
    </row>
    <row r="2722" spans="4:4">
      <c r="D2722" s="141"/>
    </row>
    <row r="2723" spans="4:4">
      <c r="D2723" s="141"/>
    </row>
    <row r="2724" spans="4:4">
      <c r="D2724" s="141"/>
    </row>
    <row r="2725" spans="4:4">
      <c r="D2725" s="141"/>
    </row>
    <row r="2726" spans="4:4">
      <c r="D2726" s="141"/>
    </row>
    <row r="2727" spans="4:4">
      <c r="D2727" s="141"/>
    </row>
    <row r="2728" spans="4:4">
      <c r="D2728" s="141"/>
    </row>
    <row r="2729" spans="4:4">
      <c r="D2729" s="141"/>
    </row>
    <row r="2730" spans="4:4">
      <c r="D2730" s="141"/>
    </row>
    <row r="2731" spans="4:4">
      <c r="D2731" s="141"/>
    </row>
    <row r="2732" spans="4:4">
      <c r="D2732" s="141"/>
    </row>
    <row r="2733" spans="4:4">
      <c r="D2733" s="141"/>
    </row>
    <row r="2734" spans="4:4">
      <c r="D2734" s="141"/>
    </row>
    <row r="2735" spans="4:4">
      <c r="D2735" s="141"/>
    </row>
    <row r="2736" spans="4:4">
      <c r="D2736" s="141"/>
    </row>
    <row r="2737" spans="4:4">
      <c r="D2737" s="141"/>
    </row>
    <row r="2738" spans="4:4">
      <c r="D2738" s="141"/>
    </row>
    <row r="2739" spans="4:4">
      <c r="D2739" s="141"/>
    </row>
    <row r="2740" spans="4:4">
      <c r="D2740" s="141"/>
    </row>
    <row r="2741" spans="4:4">
      <c r="D2741" s="141"/>
    </row>
    <row r="2742" spans="4:4">
      <c r="D2742" s="141"/>
    </row>
    <row r="2743" spans="4:4">
      <c r="D2743" s="141"/>
    </row>
    <row r="2744" spans="4:4">
      <c r="D2744" s="141"/>
    </row>
    <row r="2745" spans="4:4">
      <c r="D2745" s="141"/>
    </row>
    <row r="2746" spans="4:4">
      <c r="D2746" s="141"/>
    </row>
    <row r="2747" spans="4:4">
      <c r="D2747" s="141"/>
    </row>
    <row r="2748" spans="4:4">
      <c r="D2748" s="141"/>
    </row>
    <row r="2749" spans="4:4">
      <c r="D2749" s="141"/>
    </row>
    <row r="2750" spans="4:4">
      <c r="D2750" s="141"/>
    </row>
    <row r="2751" spans="4:4">
      <c r="D2751" s="141"/>
    </row>
    <row r="2752" spans="4:4">
      <c r="D2752" s="141"/>
    </row>
    <row r="2753" spans="4:4">
      <c r="D2753" s="141"/>
    </row>
    <row r="2754" spans="4:4">
      <c r="D2754" s="141"/>
    </row>
    <row r="2755" spans="4:4">
      <c r="D2755" s="141"/>
    </row>
    <row r="2756" spans="4:4">
      <c r="D2756" s="141"/>
    </row>
    <row r="2757" spans="4:4">
      <c r="D2757" s="141"/>
    </row>
    <row r="2758" spans="4:4">
      <c r="D2758" s="141"/>
    </row>
    <row r="2759" spans="4:4">
      <c r="D2759" s="141"/>
    </row>
    <row r="2760" spans="4:4">
      <c r="D2760" s="141"/>
    </row>
    <row r="2761" spans="4:4">
      <c r="D2761" s="141"/>
    </row>
    <row r="2762" spans="4:4">
      <c r="D2762" s="141"/>
    </row>
    <row r="2763" spans="4:4">
      <c r="D2763" s="141"/>
    </row>
    <row r="2764" spans="4:4">
      <c r="D2764" s="141"/>
    </row>
    <row r="2765" spans="4:4">
      <c r="D2765" s="141"/>
    </row>
    <row r="2766" spans="4:4">
      <c r="D2766" s="141"/>
    </row>
    <row r="2767" spans="4:4">
      <c r="D2767" s="141"/>
    </row>
    <row r="2768" spans="4:4">
      <c r="D2768" s="141"/>
    </row>
    <row r="2769" spans="4:4">
      <c r="D2769" s="141"/>
    </row>
    <row r="2770" spans="4:4">
      <c r="D2770" s="141"/>
    </row>
    <row r="2771" spans="4:4">
      <c r="D2771" s="141"/>
    </row>
    <row r="2772" spans="4:4">
      <c r="D2772" s="141"/>
    </row>
    <row r="2773" spans="4:4">
      <c r="D2773" s="141"/>
    </row>
    <row r="2774" spans="4:4">
      <c r="D2774" s="141"/>
    </row>
    <row r="2775" spans="4:4">
      <c r="D2775" s="141"/>
    </row>
    <row r="2776" spans="4:4">
      <c r="D2776" s="141"/>
    </row>
    <row r="2777" spans="4:4">
      <c r="D2777" s="141"/>
    </row>
    <row r="2778" spans="4:4">
      <c r="D2778" s="141"/>
    </row>
    <row r="2779" spans="4:4">
      <c r="D2779" s="141"/>
    </row>
    <row r="2780" spans="4:4">
      <c r="D2780" s="141"/>
    </row>
    <row r="2781" spans="4:4">
      <c r="D2781" s="141"/>
    </row>
    <row r="2782" spans="4:4">
      <c r="D2782" s="141"/>
    </row>
    <row r="2783" spans="4:4">
      <c r="D2783" s="141"/>
    </row>
    <row r="2784" spans="4:4">
      <c r="D2784" s="141"/>
    </row>
    <row r="2785" spans="4:4">
      <c r="D2785" s="141"/>
    </row>
    <row r="2786" spans="4:4">
      <c r="D2786" s="141"/>
    </row>
    <row r="2787" spans="4:4">
      <c r="D2787" s="141"/>
    </row>
    <row r="2788" spans="4:4">
      <c r="D2788" s="141"/>
    </row>
    <row r="2789" spans="4:4">
      <c r="D2789" s="141"/>
    </row>
    <row r="2790" spans="4:4">
      <c r="D2790" s="141"/>
    </row>
    <row r="2791" spans="4:4">
      <c r="D2791" s="141"/>
    </row>
    <row r="2792" spans="4:4">
      <c r="D2792" s="141"/>
    </row>
    <row r="2793" spans="4:4">
      <c r="D2793" s="141"/>
    </row>
    <row r="2794" spans="4:4">
      <c r="D2794" s="141"/>
    </row>
    <row r="2795" spans="4:4">
      <c r="D2795" s="141"/>
    </row>
    <row r="2796" spans="4:4">
      <c r="D2796" s="141"/>
    </row>
    <row r="2797" spans="4:4">
      <c r="D2797" s="141"/>
    </row>
    <row r="2798" spans="4:4">
      <c r="D2798" s="141"/>
    </row>
    <row r="2799" spans="4:4">
      <c r="D2799" s="141"/>
    </row>
    <row r="2800" spans="4:4">
      <c r="D2800" s="141"/>
    </row>
    <row r="2801" spans="4:4">
      <c r="D2801" s="141"/>
    </row>
    <row r="2802" spans="4:4">
      <c r="D2802" s="141"/>
    </row>
    <row r="2803" spans="4:4">
      <c r="D2803" s="141"/>
    </row>
    <row r="2804" spans="4:4">
      <c r="D2804" s="141"/>
    </row>
    <row r="2805" spans="4:4">
      <c r="D2805" s="141"/>
    </row>
    <row r="2806" spans="4:4">
      <c r="D2806" s="141"/>
    </row>
    <row r="2807" spans="4:4">
      <c r="D2807" s="141"/>
    </row>
    <row r="2808" spans="4:4">
      <c r="D2808" s="141"/>
    </row>
    <row r="2809" spans="4:4">
      <c r="D2809" s="141"/>
    </row>
    <row r="2810" spans="4:4">
      <c r="D2810" s="141"/>
    </row>
    <row r="2811" spans="4:4">
      <c r="D2811" s="141"/>
    </row>
    <row r="2812" spans="4:4">
      <c r="D2812" s="141"/>
    </row>
    <row r="2813" spans="4:4">
      <c r="D2813" s="141"/>
    </row>
    <row r="2814" spans="4:4">
      <c r="D2814" s="141"/>
    </row>
    <row r="2815" spans="4:4">
      <c r="D2815" s="141"/>
    </row>
    <row r="2816" spans="4:4">
      <c r="D2816" s="141"/>
    </row>
    <row r="2817" spans="4:4">
      <c r="D2817" s="141"/>
    </row>
    <row r="2818" spans="4:4">
      <c r="D2818" s="141"/>
    </row>
    <row r="2819" spans="4:4">
      <c r="D2819" s="141"/>
    </row>
    <row r="2820" spans="4:4">
      <c r="D2820" s="141"/>
    </row>
    <row r="2821" spans="4:4">
      <c r="D2821" s="141"/>
    </row>
    <row r="2822" spans="4:4">
      <c r="D2822" s="141"/>
    </row>
    <row r="2823" spans="4:4">
      <c r="D2823" s="141"/>
    </row>
    <row r="2824" spans="4:4">
      <c r="D2824" s="141"/>
    </row>
    <row r="2825" spans="4:4">
      <c r="D2825" s="141"/>
    </row>
    <row r="2826" spans="4:4">
      <c r="D2826" s="141"/>
    </row>
    <row r="2827" spans="4:4">
      <c r="D2827" s="141"/>
    </row>
    <row r="2828" spans="4:4">
      <c r="D2828" s="141"/>
    </row>
    <row r="2829" spans="4:4">
      <c r="D2829" s="141"/>
    </row>
    <row r="2830" spans="4:4">
      <c r="D2830" s="141"/>
    </row>
    <row r="2831" spans="4:4">
      <c r="D2831" s="141"/>
    </row>
    <row r="2832" spans="4:4">
      <c r="D2832" s="141"/>
    </row>
    <row r="2833" spans="4:4">
      <c r="D2833" s="141"/>
    </row>
    <row r="2834" spans="4:4">
      <c r="D2834" s="141"/>
    </row>
    <row r="2835" spans="4:4">
      <c r="D2835" s="141"/>
    </row>
    <row r="2836" spans="4:4">
      <c r="D2836" s="141"/>
    </row>
    <row r="2837" spans="4:4">
      <c r="D2837" s="141"/>
    </row>
    <row r="2838" spans="4:4">
      <c r="D2838" s="141"/>
    </row>
    <row r="2839" spans="4:4">
      <c r="D2839" s="141"/>
    </row>
    <row r="2840" spans="4:4">
      <c r="D2840" s="141"/>
    </row>
    <row r="2841" spans="4:4">
      <c r="D2841" s="141"/>
    </row>
    <row r="2842" spans="4:4">
      <c r="D2842" s="141"/>
    </row>
    <row r="2843" spans="4:4">
      <c r="D2843" s="141"/>
    </row>
    <row r="2844" spans="4:4">
      <c r="D2844" s="141"/>
    </row>
    <row r="2845" spans="4:4">
      <c r="D2845" s="141"/>
    </row>
    <row r="2846" spans="4:4">
      <c r="D2846" s="141"/>
    </row>
    <row r="2847" spans="4:4">
      <c r="D2847" s="141"/>
    </row>
    <row r="2848" spans="4:4">
      <c r="D2848" s="141"/>
    </row>
    <row r="2849" spans="4:4">
      <c r="D2849" s="141"/>
    </row>
    <row r="2850" spans="4:4">
      <c r="D2850" s="141"/>
    </row>
    <row r="2851" spans="4:4">
      <c r="D2851" s="141"/>
    </row>
    <row r="2852" spans="4:4">
      <c r="D2852" s="141"/>
    </row>
    <row r="2853" spans="4:4">
      <c r="D2853" s="141"/>
    </row>
    <row r="2854" spans="4:4">
      <c r="D2854" s="141"/>
    </row>
    <row r="2855" spans="4:4">
      <c r="D2855" s="141"/>
    </row>
    <row r="2856" spans="4:4">
      <c r="D2856" s="141"/>
    </row>
    <row r="2857" spans="4:4">
      <c r="D2857" s="141"/>
    </row>
    <row r="2858" spans="4:4">
      <c r="D2858" s="141"/>
    </row>
    <row r="2859" spans="4:4">
      <c r="D2859" s="141"/>
    </row>
    <row r="2860" spans="4:4">
      <c r="D2860" s="141"/>
    </row>
    <row r="2861" spans="4:4">
      <c r="D2861" s="141"/>
    </row>
    <row r="2862" spans="4:4">
      <c r="D2862" s="141"/>
    </row>
    <row r="2863" spans="4:4">
      <c r="D2863" s="141"/>
    </row>
    <row r="2864" spans="4:4">
      <c r="D2864" s="141"/>
    </row>
    <row r="2865" spans="4:4">
      <c r="D2865" s="141"/>
    </row>
    <row r="2866" spans="4:4">
      <c r="D2866" s="141"/>
    </row>
    <row r="2867" spans="4:4">
      <c r="D2867" s="141"/>
    </row>
    <row r="2868" spans="4:4">
      <c r="D2868" s="141"/>
    </row>
    <row r="2869" spans="4:4">
      <c r="D2869" s="141"/>
    </row>
    <row r="2870" spans="4:4">
      <c r="D2870" s="141"/>
    </row>
    <row r="2871" spans="4:4">
      <c r="D2871" s="141"/>
    </row>
    <row r="2872" spans="4:4">
      <c r="D2872" s="141"/>
    </row>
    <row r="2873" spans="4:4">
      <c r="D2873" s="141"/>
    </row>
    <row r="2874" spans="4:4">
      <c r="D2874" s="141"/>
    </row>
    <row r="2875" spans="4:4">
      <c r="D2875" s="141"/>
    </row>
    <row r="2876" spans="4:4">
      <c r="D2876" s="141"/>
    </row>
    <row r="2877" spans="4:4">
      <c r="D2877" s="141"/>
    </row>
    <row r="2878" spans="4:4">
      <c r="D2878" s="141"/>
    </row>
    <row r="2879" spans="4:4">
      <c r="D2879" s="141"/>
    </row>
    <row r="2880" spans="4:4">
      <c r="D2880" s="141"/>
    </row>
    <row r="2881" spans="4:4">
      <c r="D2881" s="141"/>
    </row>
    <row r="2882" spans="4:4">
      <c r="D2882" s="141"/>
    </row>
    <row r="2883" spans="4:4">
      <c r="D2883" s="141"/>
    </row>
    <row r="2884" spans="4:4">
      <c r="D2884" s="141"/>
    </row>
    <row r="2885" spans="4:4">
      <c r="D2885" s="141"/>
    </row>
    <row r="2886" spans="4:4">
      <c r="D2886" s="141"/>
    </row>
    <row r="2887" spans="4:4">
      <c r="D2887" s="141"/>
    </row>
    <row r="2888" spans="4:4">
      <c r="D2888" s="141"/>
    </row>
    <row r="2889" spans="4:4">
      <c r="D2889" s="141"/>
    </row>
    <row r="2890" spans="4:4">
      <c r="D2890" s="141"/>
    </row>
    <row r="2891" spans="4:4">
      <c r="D2891" s="141"/>
    </row>
    <row r="2892" spans="4:4">
      <c r="D2892" s="141"/>
    </row>
    <row r="2893" spans="4:4">
      <c r="D2893" s="141"/>
    </row>
    <row r="2894" spans="4:4">
      <c r="D2894" s="141"/>
    </row>
    <row r="2895" spans="4:4">
      <c r="D2895" s="141"/>
    </row>
    <row r="2896" spans="4:4">
      <c r="D2896" s="141"/>
    </row>
    <row r="2897" spans="4:4">
      <c r="D2897" s="141"/>
    </row>
    <row r="2898" spans="4:4">
      <c r="D2898" s="141"/>
    </row>
    <row r="2899" spans="4:4">
      <c r="D2899" s="141"/>
    </row>
    <row r="2900" spans="4:4">
      <c r="D2900" s="141"/>
    </row>
    <row r="2901" spans="4:4">
      <c r="D2901" s="141"/>
    </row>
    <row r="2902" spans="4:4">
      <c r="D2902" s="141"/>
    </row>
    <row r="2903" spans="4:4">
      <c r="D2903" s="141"/>
    </row>
    <row r="2904" spans="4:4">
      <c r="D2904" s="141"/>
    </row>
    <row r="2905" spans="4:4">
      <c r="D2905" s="141"/>
    </row>
    <row r="2906" spans="4:4">
      <c r="D2906" s="141"/>
    </row>
    <row r="2907" spans="4:4">
      <c r="D2907" s="141"/>
    </row>
    <row r="2908" spans="4:4">
      <c r="D2908" s="141"/>
    </row>
    <row r="2909" spans="4:4">
      <c r="D2909" s="141"/>
    </row>
    <row r="2910" spans="4:4">
      <c r="D2910" s="141"/>
    </row>
    <row r="2911" spans="4:4">
      <c r="D2911" s="141"/>
    </row>
    <row r="2912" spans="4:4">
      <c r="D2912" s="141"/>
    </row>
    <row r="2913" spans="4:4">
      <c r="D2913" s="141"/>
    </row>
    <row r="2914" spans="4:4">
      <c r="D2914" s="141"/>
    </row>
    <row r="2915" spans="4:4">
      <c r="D2915" s="141"/>
    </row>
    <row r="2916" spans="4:4">
      <c r="D2916" s="141"/>
    </row>
    <row r="2917" spans="4:4">
      <c r="D2917" s="141"/>
    </row>
    <row r="2918" spans="4:4">
      <c r="D2918" s="141"/>
    </row>
    <row r="2919" spans="4:4">
      <c r="D2919" s="141"/>
    </row>
    <row r="2920" spans="4:4">
      <c r="D2920" s="141"/>
    </row>
    <row r="2921" spans="4:4">
      <c r="D2921" s="141"/>
    </row>
    <row r="2922" spans="4:4">
      <c r="D2922" s="141"/>
    </row>
    <row r="2923" spans="4:4">
      <c r="D2923" s="141"/>
    </row>
    <row r="2924" spans="4:4">
      <c r="D2924" s="141"/>
    </row>
    <row r="2925" spans="4:4">
      <c r="D2925" s="141"/>
    </row>
    <row r="2926" spans="4:4">
      <c r="D2926" s="141"/>
    </row>
    <row r="2927" spans="4:4">
      <c r="D2927" s="141"/>
    </row>
    <row r="2928" spans="4:4">
      <c r="D2928" s="141"/>
    </row>
    <row r="2929" spans="4:4">
      <c r="D2929" s="141"/>
    </row>
    <row r="2930" spans="4:4">
      <c r="D2930" s="141"/>
    </row>
    <row r="2931" spans="4:4">
      <c r="D2931" s="141"/>
    </row>
    <row r="2932" spans="4:4">
      <c r="D2932" s="141"/>
    </row>
    <row r="2933" spans="4:4">
      <c r="D2933" s="141"/>
    </row>
    <row r="2934" spans="4:4">
      <c r="D2934" s="141"/>
    </row>
    <row r="2935" spans="4:4">
      <c r="D2935" s="141"/>
    </row>
    <row r="2936" spans="4:4">
      <c r="D2936" s="141"/>
    </row>
    <row r="2937" spans="4:4">
      <c r="D2937" s="141"/>
    </row>
    <row r="2938" spans="4:4">
      <c r="D2938" s="141"/>
    </row>
    <row r="2939" spans="4:4">
      <c r="D2939" s="141"/>
    </row>
    <row r="2940" spans="4:4">
      <c r="D2940" s="141"/>
    </row>
    <row r="2941" spans="4:4">
      <c r="D2941" s="141"/>
    </row>
    <row r="2942" spans="4:4">
      <c r="D2942" s="141"/>
    </row>
    <row r="2943" spans="4:4">
      <c r="D2943" s="141"/>
    </row>
    <row r="2944" spans="4:4">
      <c r="D2944" s="141"/>
    </row>
    <row r="2945" spans="4:4">
      <c r="D2945" s="141"/>
    </row>
    <row r="2946" spans="4:4">
      <c r="D2946" s="141"/>
    </row>
    <row r="2947" spans="4:4">
      <c r="D2947" s="141"/>
    </row>
    <row r="2948" spans="4:4">
      <c r="D2948" s="141"/>
    </row>
    <row r="2949" spans="4:4">
      <c r="D2949" s="141"/>
    </row>
    <row r="2950" spans="4:4">
      <c r="D2950" s="141"/>
    </row>
    <row r="2951" spans="4:4">
      <c r="D2951" s="141"/>
    </row>
    <row r="2952" spans="4:4">
      <c r="D2952" s="141"/>
    </row>
    <row r="2953" spans="4:4">
      <c r="D2953" s="141"/>
    </row>
    <row r="2954" spans="4:4">
      <c r="D2954" s="141"/>
    </row>
    <row r="2955" spans="4:4">
      <c r="D2955" s="141"/>
    </row>
    <row r="2956" spans="4:4">
      <c r="D2956" s="141"/>
    </row>
    <row r="2957" spans="4:4">
      <c r="D2957" s="141"/>
    </row>
    <row r="2958" spans="4:4">
      <c r="D2958" s="141"/>
    </row>
    <row r="2959" spans="4:4">
      <c r="D2959" s="141"/>
    </row>
    <row r="2960" spans="4:4">
      <c r="D2960" s="141"/>
    </row>
    <row r="2961" spans="4:4">
      <c r="D2961" s="141"/>
    </row>
    <row r="2962" spans="4:4">
      <c r="D2962" s="141"/>
    </row>
    <row r="2963" spans="4:4">
      <c r="D2963" s="141"/>
    </row>
    <row r="2964" spans="4:4">
      <c r="D2964" s="141"/>
    </row>
    <row r="2965" spans="4:4">
      <c r="D2965" s="141"/>
    </row>
    <row r="2966" spans="4:4">
      <c r="D2966" s="141"/>
    </row>
    <row r="2967" spans="4:4">
      <c r="D2967" s="141"/>
    </row>
    <row r="2968" spans="4:4">
      <c r="D2968" s="141"/>
    </row>
    <row r="2969" spans="4:4">
      <c r="D2969" s="141"/>
    </row>
    <row r="2970" spans="4:4">
      <c r="D2970" s="141"/>
    </row>
    <row r="2971" spans="4:4">
      <c r="D2971" s="141"/>
    </row>
    <row r="2972" spans="4:4">
      <c r="D2972" s="141"/>
    </row>
    <row r="2973" spans="4:4">
      <c r="D2973" s="141"/>
    </row>
    <row r="2974" spans="4:4">
      <c r="D2974" s="141"/>
    </row>
    <row r="2975" spans="4:4">
      <c r="D2975" s="141"/>
    </row>
    <row r="2976" spans="4:4">
      <c r="D2976" s="141"/>
    </row>
    <row r="2977" spans="4:4">
      <c r="D2977" s="141"/>
    </row>
    <row r="2978" spans="4:4">
      <c r="D2978" s="141"/>
    </row>
    <row r="2979" spans="4:4">
      <c r="D2979" s="141"/>
    </row>
    <row r="2980" spans="4:4">
      <c r="D2980" s="141"/>
    </row>
    <row r="2981" spans="4:4">
      <c r="D2981" s="141"/>
    </row>
    <row r="2982" spans="4:4">
      <c r="D2982" s="141"/>
    </row>
    <row r="2983" spans="4:4">
      <c r="D2983" s="141"/>
    </row>
    <row r="2984" spans="4:4">
      <c r="D2984" s="141"/>
    </row>
    <row r="2985" spans="4:4">
      <c r="D2985" s="141"/>
    </row>
    <row r="2986" spans="4:4">
      <c r="D2986" s="141"/>
    </row>
    <row r="2987" spans="4:4">
      <c r="D2987" s="141"/>
    </row>
    <row r="2988" spans="4:4">
      <c r="D2988" s="141"/>
    </row>
    <row r="2989" spans="4:4">
      <c r="D2989" s="141"/>
    </row>
    <row r="2990" spans="4:4">
      <c r="D2990" s="141"/>
    </row>
    <row r="2991" spans="4:4">
      <c r="D2991" s="141"/>
    </row>
    <row r="2992" spans="4:4">
      <c r="D2992" s="141"/>
    </row>
    <row r="2993" spans="4:4">
      <c r="D2993" s="141"/>
    </row>
    <row r="2994" spans="4:4">
      <c r="D2994" s="141"/>
    </row>
    <row r="2995" spans="4:4">
      <c r="D2995" s="141"/>
    </row>
    <row r="2996" spans="4:4">
      <c r="D2996" s="141"/>
    </row>
    <row r="2997" spans="4:4">
      <c r="D2997" s="141"/>
    </row>
    <row r="2998" spans="4:4">
      <c r="D2998" s="141"/>
    </row>
    <row r="2999" spans="4:4">
      <c r="D2999" s="141"/>
    </row>
    <row r="3000" spans="4:4">
      <c r="D3000" s="141"/>
    </row>
    <row r="3001" spans="4:4">
      <c r="D3001" s="141"/>
    </row>
    <row r="3002" spans="4:4">
      <c r="D3002" s="141"/>
    </row>
    <row r="3003" spans="4:4">
      <c r="D3003" s="141"/>
    </row>
    <row r="3004" spans="4:4">
      <c r="D3004" s="141"/>
    </row>
    <row r="3005" spans="4:4">
      <c r="D3005" s="141"/>
    </row>
    <row r="3006" spans="4:4">
      <c r="D3006" s="141"/>
    </row>
    <row r="3007" spans="4:4">
      <c r="D3007" s="141"/>
    </row>
    <row r="3008" spans="4:4">
      <c r="D3008" s="141"/>
    </row>
    <row r="3009" spans="4:4">
      <c r="D3009" s="141"/>
    </row>
    <row r="3010" spans="4:4">
      <c r="D3010" s="141"/>
    </row>
    <row r="3011" spans="4:4">
      <c r="D3011" s="141"/>
    </row>
    <row r="3012" spans="4:4">
      <c r="D3012" s="141"/>
    </row>
    <row r="3013" spans="4:4">
      <c r="D3013" s="141"/>
    </row>
    <row r="3014" spans="4:4">
      <c r="D3014" s="141"/>
    </row>
    <row r="3015" spans="4:4">
      <c r="D3015" s="141"/>
    </row>
    <row r="3016" spans="4:4">
      <c r="D3016" s="141"/>
    </row>
    <row r="3017" spans="4:4">
      <c r="D3017" s="141"/>
    </row>
    <row r="3018" spans="4:4">
      <c r="D3018" s="141"/>
    </row>
    <row r="3019" spans="4:4">
      <c r="D3019" s="141"/>
    </row>
    <row r="3020" spans="4:4">
      <c r="D3020" s="141"/>
    </row>
    <row r="3021" spans="4:4">
      <c r="D3021" s="141"/>
    </row>
    <row r="3022" spans="4:4">
      <c r="D3022" s="141"/>
    </row>
    <row r="3023" spans="4:4">
      <c r="D3023" s="141"/>
    </row>
    <row r="3024" spans="4:4">
      <c r="D3024" s="141"/>
    </row>
    <row r="3025" spans="4:4">
      <c r="D3025" s="141"/>
    </row>
    <row r="3026" spans="4:4">
      <c r="D3026" s="141"/>
    </row>
    <row r="3027" spans="4:4">
      <c r="D3027" s="141"/>
    </row>
    <row r="3028" spans="4:4">
      <c r="D3028" s="141"/>
    </row>
    <row r="3029" spans="4:4">
      <c r="D3029" s="141"/>
    </row>
    <row r="3030" spans="4:4">
      <c r="D3030" s="141"/>
    </row>
    <row r="3031" spans="4:4">
      <c r="D3031" s="141"/>
    </row>
    <row r="3032" spans="4:4">
      <c r="D3032" s="141"/>
    </row>
    <row r="3033" spans="4:4">
      <c r="D3033" s="141"/>
    </row>
    <row r="3034" spans="4:4">
      <c r="D3034" s="141"/>
    </row>
    <row r="3035" spans="4:4">
      <c r="D3035" s="141"/>
    </row>
    <row r="3036" spans="4:4">
      <c r="D3036" s="141"/>
    </row>
    <row r="3037" spans="4:4">
      <c r="D3037" s="141"/>
    </row>
    <row r="3038" spans="4:4">
      <c r="D3038" s="141"/>
    </row>
    <row r="3039" spans="4:4">
      <c r="D3039" s="141"/>
    </row>
    <row r="3040" spans="4:4">
      <c r="D3040" s="141"/>
    </row>
    <row r="3041" spans="4:4">
      <c r="D3041" s="141"/>
    </row>
    <row r="3042" spans="4:4">
      <c r="D3042" s="141"/>
    </row>
    <row r="3043" spans="4:4">
      <c r="D3043" s="141"/>
    </row>
    <row r="3044" spans="4:4">
      <c r="D3044" s="141"/>
    </row>
    <row r="3045" spans="4:4">
      <c r="D3045" s="141"/>
    </row>
    <row r="3046" spans="4:4">
      <c r="D3046" s="141"/>
    </row>
    <row r="3047" spans="4:4">
      <c r="D3047" s="141"/>
    </row>
    <row r="3048" spans="4:4">
      <c r="D3048" s="141"/>
    </row>
    <row r="3049" spans="4:4">
      <c r="D3049" s="141"/>
    </row>
    <row r="3050" spans="4:4">
      <c r="D3050" s="141"/>
    </row>
    <row r="3051" spans="4:4">
      <c r="D3051" s="141"/>
    </row>
    <row r="3052" spans="4:4">
      <c r="D3052" s="141"/>
    </row>
    <row r="3053" spans="4:4">
      <c r="D3053" s="141"/>
    </row>
    <row r="3054" spans="4:4">
      <c r="D3054" s="141"/>
    </row>
    <row r="3055" spans="4:4">
      <c r="D3055" s="141"/>
    </row>
    <row r="3056" spans="4:4">
      <c r="D3056" s="141"/>
    </row>
    <row r="3057" spans="4:4">
      <c r="D3057" s="141"/>
    </row>
    <row r="3058" spans="4:4">
      <c r="D3058" s="141"/>
    </row>
    <row r="3059" spans="4:4">
      <c r="D3059" s="141"/>
    </row>
    <row r="3060" spans="4:4">
      <c r="D3060" s="141"/>
    </row>
    <row r="3061" spans="4:4">
      <c r="D3061" s="141"/>
    </row>
    <row r="3062" spans="4:4">
      <c r="D3062" s="141"/>
    </row>
    <row r="3063" spans="4:4">
      <c r="D3063" s="141"/>
    </row>
    <row r="3064" spans="4:4">
      <c r="D3064" s="141"/>
    </row>
    <row r="3065" spans="4:4">
      <c r="D3065" s="141"/>
    </row>
    <row r="3066" spans="4:4">
      <c r="D3066" s="141"/>
    </row>
    <row r="3067" spans="4:4">
      <c r="D3067" s="141"/>
    </row>
    <row r="3068" spans="4:4">
      <c r="D3068" s="141"/>
    </row>
    <row r="3069" spans="4:4">
      <c r="D3069" s="141"/>
    </row>
    <row r="3070" spans="4:4">
      <c r="D3070" s="141"/>
    </row>
    <row r="3071" spans="4:4">
      <c r="D3071" s="141"/>
    </row>
    <row r="3072" spans="4:4">
      <c r="D3072" s="141"/>
    </row>
    <row r="3073" spans="4:4">
      <c r="D3073" s="141"/>
    </row>
    <row r="3074" spans="4:4">
      <c r="D3074" s="141"/>
    </row>
    <row r="3075" spans="4:4">
      <c r="D3075" s="141"/>
    </row>
    <row r="3076" spans="4:4">
      <c r="D3076" s="141"/>
    </row>
    <row r="3077" spans="4:4">
      <c r="D3077" s="141"/>
    </row>
    <row r="3078" spans="4:4">
      <c r="D3078" s="141"/>
    </row>
    <row r="3079" spans="4:4">
      <c r="D3079" s="141"/>
    </row>
    <row r="3080" spans="4:4">
      <c r="D3080" s="141"/>
    </row>
    <row r="3081" spans="4:4">
      <c r="D3081" s="141"/>
    </row>
    <row r="3082" spans="4:4">
      <c r="D3082" s="141"/>
    </row>
    <row r="3083" spans="4:4">
      <c r="D3083" s="141"/>
    </row>
    <row r="3084" spans="4:4">
      <c r="D3084" s="141"/>
    </row>
    <row r="3085" spans="4:4">
      <c r="D3085" s="141"/>
    </row>
    <row r="3086" spans="4:4">
      <c r="D3086" s="141"/>
    </row>
    <row r="3087" spans="4:4">
      <c r="D3087" s="141"/>
    </row>
    <row r="3088" spans="4:4">
      <c r="D3088" s="141"/>
    </row>
    <row r="3089" spans="4:4">
      <c r="D3089" s="141"/>
    </row>
    <row r="3090" spans="4:4">
      <c r="D3090" s="141"/>
    </row>
    <row r="3091" spans="4:4">
      <c r="D3091" s="141"/>
    </row>
    <row r="3092" spans="4:4">
      <c r="D3092" s="141"/>
    </row>
    <row r="3093" spans="4:4">
      <c r="D3093" s="141"/>
    </row>
    <row r="3094" spans="4:4">
      <c r="D3094" s="141"/>
    </row>
    <row r="3095" spans="4:4">
      <c r="D3095" s="141"/>
    </row>
    <row r="3096" spans="4:4">
      <c r="D3096" s="141"/>
    </row>
    <row r="3097" spans="4:4">
      <c r="D3097" s="141"/>
    </row>
    <row r="3098" spans="4:4">
      <c r="D3098" s="141"/>
    </row>
    <row r="3099" spans="4:4">
      <c r="D3099" s="141"/>
    </row>
    <row r="3100" spans="4:4">
      <c r="D3100" s="141"/>
    </row>
    <row r="3101" spans="4:4">
      <c r="D3101" s="141"/>
    </row>
    <row r="3102" spans="4:4">
      <c r="D3102" s="141"/>
    </row>
    <row r="3103" spans="4:4">
      <c r="D3103" s="141"/>
    </row>
    <row r="3104" spans="4:4">
      <c r="D3104" s="141"/>
    </row>
    <row r="3105" spans="4:4">
      <c r="D3105" s="141"/>
    </row>
    <row r="3106" spans="4:4">
      <c r="D3106" s="141"/>
    </row>
    <row r="3107" spans="4:4">
      <c r="D3107" s="141"/>
    </row>
    <row r="3108" spans="4:4">
      <c r="D3108" s="141"/>
    </row>
    <row r="3109" spans="4:4">
      <c r="D3109" s="141"/>
    </row>
    <row r="3110" spans="4:4">
      <c r="D3110" s="141"/>
    </row>
    <row r="3111" spans="4:4">
      <c r="D3111" s="141"/>
    </row>
    <row r="3112" spans="4:4">
      <c r="D3112" s="141"/>
    </row>
    <row r="3113" spans="4:4">
      <c r="D3113" s="141"/>
    </row>
    <row r="3114" spans="4:4">
      <c r="D3114" s="141"/>
    </row>
    <row r="3115" spans="4:4">
      <c r="D3115" s="141"/>
    </row>
    <row r="3116" spans="4:4">
      <c r="D3116" s="141"/>
    </row>
    <row r="3117" spans="4:4">
      <c r="D3117" s="141"/>
    </row>
    <row r="3118" spans="4:4">
      <c r="D3118" s="141"/>
    </row>
    <row r="3119" spans="4:4">
      <c r="D3119" s="141"/>
    </row>
    <row r="3120" spans="4:4">
      <c r="D3120" s="141"/>
    </row>
    <row r="3121" spans="4:4">
      <c r="D3121" s="141"/>
    </row>
    <row r="3122" spans="4:4">
      <c r="D3122" s="141"/>
    </row>
    <row r="3123" spans="4:4">
      <c r="D3123" s="141"/>
    </row>
    <row r="3124" spans="4:4">
      <c r="D3124" s="141"/>
    </row>
    <row r="3125" spans="4:4">
      <c r="D3125" s="141"/>
    </row>
    <row r="3126" spans="4:4">
      <c r="D3126" s="141"/>
    </row>
    <row r="3127" spans="4:4">
      <c r="D3127" s="141"/>
    </row>
    <row r="3128" spans="4:4">
      <c r="D3128" s="141"/>
    </row>
    <row r="3129" spans="4:4">
      <c r="D3129" s="141"/>
    </row>
    <row r="3130" spans="4:4">
      <c r="D3130" s="141"/>
    </row>
    <row r="3131" spans="4:4">
      <c r="D3131" s="141"/>
    </row>
    <row r="3132" spans="4:4">
      <c r="D3132" s="141"/>
    </row>
    <row r="3133" spans="4:4">
      <c r="D3133" s="141"/>
    </row>
    <row r="3134" spans="4:4">
      <c r="D3134" s="141"/>
    </row>
    <row r="3135" spans="4:4">
      <c r="D3135" s="141"/>
    </row>
    <row r="3136" spans="4:4">
      <c r="D3136" s="141"/>
    </row>
    <row r="3137" spans="4:4">
      <c r="D3137" s="141"/>
    </row>
    <row r="3138" spans="4:4">
      <c r="D3138" s="141"/>
    </row>
    <row r="3139" spans="4:4">
      <c r="D3139" s="141"/>
    </row>
    <row r="3140" spans="4:4">
      <c r="D3140" s="141"/>
    </row>
    <row r="3141" spans="4:4">
      <c r="D3141" s="141"/>
    </row>
    <row r="3142" spans="4:4">
      <c r="D3142" s="141"/>
    </row>
    <row r="3143" spans="4:4">
      <c r="D3143" s="141"/>
    </row>
    <row r="3144" spans="4:4">
      <c r="D3144" s="141"/>
    </row>
    <row r="3145" spans="4:4">
      <c r="D3145" s="141"/>
    </row>
    <row r="3146" spans="4:4">
      <c r="D3146" s="141"/>
    </row>
    <row r="3147" spans="4:4">
      <c r="D3147" s="141"/>
    </row>
    <row r="3148" spans="4:4">
      <c r="D3148" s="141"/>
    </row>
    <row r="3149" spans="4:4">
      <c r="D3149" s="141"/>
    </row>
    <row r="3150" spans="4:4">
      <c r="D3150" s="141"/>
    </row>
    <row r="3151" spans="4:4">
      <c r="D3151" s="141"/>
    </row>
    <row r="3152" spans="4:4">
      <c r="D3152" s="141"/>
    </row>
    <row r="3153" spans="4:4">
      <c r="D3153" s="141"/>
    </row>
    <row r="3154" spans="4:4">
      <c r="D3154" s="141"/>
    </row>
    <row r="3155" spans="4:4">
      <c r="D3155" s="141"/>
    </row>
    <row r="3156" spans="4:4">
      <c r="D3156" s="141"/>
    </row>
    <row r="3157" spans="4:4">
      <c r="D3157" s="141"/>
    </row>
    <row r="3158" spans="4:4">
      <c r="D3158" s="141"/>
    </row>
    <row r="3159" spans="4:4">
      <c r="D3159" s="141"/>
    </row>
    <row r="3160" spans="4:4">
      <c r="D3160" s="141"/>
    </row>
    <row r="3161" spans="4:4">
      <c r="D3161" s="141"/>
    </row>
    <row r="3162" spans="4:4">
      <c r="D3162" s="141"/>
    </row>
    <row r="3163" spans="4:4">
      <c r="D3163" s="141"/>
    </row>
    <row r="3164" spans="4:4">
      <c r="D3164" s="141"/>
    </row>
    <row r="3165" spans="4:4">
      <c r="D3165" s="141"/>
    </row>
    <row r="3166" spans="4:4">
      <c r="D3166" s="141"/>
    </row>
    <row r="3167" spans="4:4">
      <c r="D3167" s="141"/>
    </row>
    <row r="3168" spans="4:4">
      <c r="D3168" s="141"/>
    </row>
    <row r="3169" spans="4:4">
      <c r="D3169" s="141"/>
    </row>
    <row r="3170" spans="4:4">
      <c r="D3170" s="141"/>
    </row>
    <row r="3171" spans="4:4">
      <c r="D3171" s="141"/>
    </row>
    <row r="3172" spans="4:4">
      <c r="D3172" s="141"/>
    </row>
    <row r="3173" spans="4:4">
      <c r="D3173" s="141"/>
    </row>
    <row r="3174" spans="4:4">
      <c r="D3174" s="141"/>
    </row>
    <row r="3175" spans="4:4">
      <c r="D3175" s="141"/>
    </row>
    <row r="3176" spans="4:4">
      <c r="D3176" s="141"/>
    </row>
    <row r="3177" spans="4:4">
      <c r="D3177" s="141"/>
    </row>
    <row r="3178" spans="4:4">
      <c r="D3178" s="141"/>
    </row>
    <row r="3179" spans="4:4">
      <c r="D3179" s="141"/>
    </row>
    <row r="3180" spans="4:4">
      <c r="D3180" s="141"/>
    </row>
    <row r="3181" spans="4:4">
      <c r="D3181" s="141"/>
    </row>
    <row r="3182" spans="4:4">
      <c r="D3182" s="141"/>
    </row>
    <row r="3183" spans="4:4">
      <c r="D3183" s="141"/>
    </row>
    <row r="3184" spans="4:4">
      <c r="D3184" s="141"/>
    </row>
    <row r="3185" spans="4:4">
      <c r="D3185" s="141"/>
    </row>
    <row r="3186" spans="4:4">
      <c r="D3186" s="141"/>
    </row>
    <row r="3187" spans="4:4">
      <c r="D3187" s="141"/>
    </row>
    <row r="3188" spans="4:4">
      <c r="D3188" s="141"/>
    </row>
    <row r="3189" spans="4:4">
      <c r="D3189" s="141"/>
    </row>
    <row r="3190" spans="4:4">
      <c r="D3190" s="141"/>
    </row>
    <row r="3191" spans="4:4">
      <c r="D3191" s="141"/>
    </row>
    <row r="3192" spans="4:4">
      <c r="D3192" s="141"/>
    </row>
    <row r="3193" spans="4:4">
      <c r="D3193" s="141"/>
    </row>
    <row r="3194" spans="4:4">
      <c r="D3194" s="141"/>
    </row>
    <row r="3195" spans="4:4">
      <c r="D3195" s="141"/>
    </row>
    <row r="3196" spans="4:4">
      <c r="D3196" s="141"/>
    </row>
    <row r="3197" spans="4:4">
      <c r="D3197" s="141"/>
    </row>
    <row r="3198" spans="4:4">
      <c r="D3198" s="141"/>
    </row>
    <row r="3199" spans="4:4">
      <c r="D3199" s="141"/>
    </row>
    <row r="3200" spans="4:4">
      <c r="D3200" s="141"/>
    </row>
    <row r="3201" spans="4:4">
      <c r="D3201" s="141"/>
    </row>
    <row r="3202" spans="4:4">
      <c r="D3202" s="141"/>
    </row>
    <row r="3203" spans="4:4">
      <c r="D3203" s="141"/>
    </row>
    <row r="3204" spans="4:4">
      <c r="D3204" s="141"/>
    </row>
    <row r="3205" spans="4:4">
      <c r="D3205" s="141"/>
    </row>
    <row r="3206" spans="4:4">
      <c r="D3206" s="141"/>
    </row>
    <row r="3207" spans="4:4">
      <c r="D3207" s="141"/>
    </row>
    <row r="3208" spans="4:4">
      <c r="D3208" s="141"/>
    </row>
    <row r="3209" spans="4:4">
      <c r="D3209" s="141"/>
    </row>
    <row r="3210" spans="4:4">
      <c r="D3210" s="141"/>
    </row>
    <row r="3211" spans="4:4">
      <c r="D3211" s="141"/>
    </row>
    <row r="3212" spans="4:4">
      <c r="D3212" s="141"/>
    </row>
    <row r="3213" spans="4:4">
      <c r="D3213" s="141"/>
    </row>
    <row r="3214" spans="4:4">
      <c r="D3214" s="141"/>
    </row>
    <row r="3215" spans="4:4">
      <c r="D3215" s="141"/>
    </row>
    <row r="3216" spans="4:4">
      <c r="D3216" s="141"/>
    </row>
    <row r="3217" spans="4:4">
      <c r="D3217" s="141"/>
    </row>
    <row r="3218" spans="4:4">
      <c r="D3218" s="141"/>
    </row>
    <row r="3219" spans="4:4">
      <c r="D3219" s="141"/>
    </row>
    <row r="3220" spans="4:4">
      <c r="D3220" s="141"/>
    </row>
    <row r="3221" spans="4:4">
      <c r="D3221" s="141"/>
    </row>
    <row r="3222" spans="4:4">
      <c r="D3222" s="141"/>
    </row>
    <row r="3223" spans="4:4">
      <c r="D3223" s="141"/>
    </row>
    <row r="3224" spans="4:4">
      <c r="D3224" s="141"/>
    </row>
    <row r="3225" spans="4:4">
      <c r="D3225" s="141"/>
    </row>
    <row r="3226" spans="4:4">
      <c r="D3226" s="141"/>
    </row>
    <row r="3227" spans="4:4">
      <c r="D3227" s="141"/>
    </row>
    <row r="3228" spans="4:4">
      <c r="D3228" s="141"/>
    </row>
    <row r="3229" spans="4:4">
      <c r="D3229" s="141"/>
    </row>
    <row r="3230" spans="4:4">
      <c r="D3230" s="141"/>
    </row>
    <row r="3231" spans="4:4">
      <c r="D3231" s="141"/>
    </row>
    <row r="3232" spans="4:4">
      <c r="D3232" s="141"/>
    </row>
    <row r="3233" spans="4:4">
      <c r="D3233" s="141"/>
    </row>
    <row r="3234" spans="4:4">
      <c r="D3234" s="141"/>
    </row>
    <row r="3235" spans="4:4">
      <c r="D3235" s="141"/>
    </row>
    <row r="3236" spans="4:4">
      <c r="D3236" s="141"/>
    </row>
    <row r="3237" spans="4:4">
      <c r="D3237" s="141"/>
    </row>
    <row r="3238" spans="4:4">
      <c r="D3238" s="141"/>
    </row>
    <row r="3239" spans="4:4">
      <c r="D3239" s="141"/>
    </row>
    <row r="3240" spans="4:4">
      <c r="D3240" s="141"/>
    </row>
    <row r="3241" spans="4:4">
      <c r="D3241" s="141"/>
    </row>
    <row r="3242" spans="4:4">
      <c r="D3242" s="141"/>
    </row>
    <row r="3243" spans="4:4">
      <c r="D3243" s="141"/>
    </row>
    <row r="3244" spans="4:4">
      <c r="D3244" s="141"/>
    </row>
    <row r="3245" spans="4:4">
      <c r="D3245" s="141"/>
    </row>
    <row r="3246" spans="4:4">
      <c r="D3246" s="141"/>
    </row>
    <row r="3247" spans="4:4">
      <c r="D3247" s="141"/>
    </row>
    <row r="3248" spans="4:4">
      <c r="D3248" s="141"/>
    </row>
    <row r="3249" spans="4:4">
      <c r="D3249" s="141"/>
    </row>
    <row r="3250" spans="4:4">
      <c r="D3250" s="141"/>
    </row>
    <row r="3251" spans="4:4">
      <c r="D3251" s="141"/>
    </row>
    <row r="3252" spans="4:4">
      <c r="D3252" s="141"/>
    </row>
    <row r="3253" spans="4:4">
      <c r="D3253" s="141"/>
    </row>
    <row r="3254" spans="4:4">
      <c r="D3254" s="141"/>
    </row>
    <row r="3255" spans="4:4">
      <c r="D3255" s="141"/>
    </row>
    <row r="3256" spans="4:4">
      <c r="D3256" s="141"/>
    </row>
    <row r="3257" spans="4:4">
      <c r="D3257" s="141"/>
    </row>
    <row r="3258" spans="4:4">
      <c r="D3258" s="141"/>
    </row>
    <row r="3259" spans="4:4">
      <c r="D3259" s="141"/>
    </row>
    <row r="3260" spans="4:4">
      <c r="D3260" s="141"/>
    </row>
    <row r="3261" spans="4:4">
      <c r="D3261" s="141"/>
    </row>
    <row r="3262" spans="4:4">
      <c r="D3262" s="141"/>
    </row>
    <row r="3263" spans="4:4">
      <c r="D3263" s="141"/>
    </row>
    <row r="3264" spans="4:4">
      <c r="D3264" s="141"/>
    </row>
    <row r="3265" spans="4:4">
      <c r="D3265" s="141"/>
    </row>
    <row r="3266" spans="4:4">
      <c r="D3266" s="141"/>
    </row>
    <row r="3267" spans="4:4">
      <c r="D3267" s="141"/>
    </row>
    <row r="3268" spans="4:4">
      <c r="D3268" s="141"/>
    </row>
    <row r="3269" spans="4:4">
      <c r="D3269" s="141"/>
    </row>
    <row r="3270" spans="4:4">
      <c r="D3270" s="141"/>
    </row>
    <row r="3271" spans="4:4">
      <c r="D3271" s="141"/>
    </row>
    <row r="3272" spans="4:4">
      <c r="D3272" s="141"/>
    </row>
    <row r="3273" spans="4:4">
      <c r="D3273" s="141"/>
    </row>
    <row r="3274" spans="4:4">
      <c r="D3274" s="141"/>
    </row>
    <row r="3275" spans="4:4">
      <c r="D3275" s="141"/>
    </row>
    <row r="3276" spans="4:4">
      <c r="D3276" s="141"/>
    </row>
    <row r="3277" spans="4:4">
      <c r="D3277" s="141"/>
    </row>
    <row r="3278" spans="4:4">
      <c r="D3278" s="141"/>
    </row>
    <row r="3279" spans="4:4">
      <c r="D3279" s="141"/>
    </row>
    <row r="3280" spans="4:4">
      <c r="D3280" s="141"/>
    </row>
    <row r="3281" spans="4:4">
      <c r="D3281" s="141"/>
    </row>
    <row r="3282" spans="4:4">
      <c r="D3282" s="141"/>
    </row>
    <row r="3283" spans="4:4">
      <c r="D3283" s="141"/>
    </row>
    <row r="3284" spans="4:4">
      <c r="D3284" s="141"/>
    </row>
    <row r="3285" spans="4:4">
      <c r="D3285" s="141"/>
    </row>
    <row r="3286" spans="4:4">
      <c r="D3286" s="141"/>
    </row>
    <row r="3287" spans="4:4">
      <c r="D3287" s="141"/>
    </row>
    <row r="3288" spans="4:4">
      <c r="D3288" s="141"/>
    </row>
    <row r="3289" spans="4:4">
      <c r="D3289" s="141"/>
    </row>
    <row r="3290" spans="4:4">
      <c r="D3290" s="141"/>
    </row>
    <row r="3291" spans="4:4">
      <c r="D3291" s="141"/>
    </row>
    <row r="3292" spans="4:4">
      <c r="D3292" s="141"/>
    </row>
    <row r="3293" spans="4:4">
      <c r="D3293" s="141"/>
    </row>
    <row r="3294" spans="4:4">
      <c r="D3294" s="141"/>
    </row>
    <row r="3295" spans="4:4">
      <c r="D3295" s="141"/>
    </row>
    <row r="3296" spans="4:4">
      <c r="D3296" s="141"/>
    </row>
    <row r="3297" spans="4:4">
      <c r="D3297" s="141"/>
    </row>
    <row r="3298" spans="4:4">
      <c r="D3298" s="141"/>
    </row>
    <row r="3299" spans="4:4">
      <c r="D3299" s="141"/>
    </row>
    <row r="3300" spans="4:4">
      <c r="D3300" s="141"/>
    </row>
    <row r="3301" spans="4:4">
      <c r="D3301" s="141"/>
    </row>
    <row r="3302" spans="4:4">
      <c r="D3302" s="141"/>
    </row>
    <row r="3303" spans="4:4">
      <c r="D3303" s="141"/>
    </row>
    <row r="3304" spans="4:4">
      <c r="D3304" s="141"/>
    </row>
    <row r="3305" spans="4:4">
      <c r="D3305" s="141"/>
    </row>
    <row r="3306" spans="4:4">
      <c r="D3306" s="141"/>
    </row>
    <row r="3307" spans="4:4">
      <c r="D3307" s="141"/>
    </row>
    <row r="3308" spans="4:4">
      <c r="D3308" s="141"/>
    </row>
    <row r="3309" spans="4:4">
      <c r="D3309" s="141"/>
    </row>
    <row r="3310" spans="4:4">
      <c r="D3310" s="141"/>
    </row>
    <row r="3311" spans="4:4">
      <c r="D3311" s="141"/>
    </row>
    <row r="3312" spans="4:4">
      <c r="D3312" s="141"/>
    </row>
    <row r="3313" spans="4:4">
      <c r="D3313" s="141"/>
    </row>
    <row r="3314" spans="4:4">
      <c r="D3314" s="141"/>
    </row>
    <row r="3315" spans="4:4">
      <c r="D3315" s="141"/>
    </row>
    <row r="3316" spans="4:4">
      <c r="D3316" s="141"/>
    </row>
    <row r="3317" spans="4:4">
      <c r="D3317" s="141"/>
    </row>
    <row r="3318" spans="4:4">
      <c r="D3318" s="141"/>
    </row>
    <row r="3319" spans="4:4">
      <c r="D3319" s="141"/>
    </row>
    <row r="3320" spans="4:4">
      <c r="D3320" s="141"/>
    </row>
    <row r="3321" spans="4:4">
      <c r="D3321" s="141"/>
    </row>
    <row r="3322" spans="4:4">
      <c r="D3322" s="141"/>
    </row>
    <row r="3323" spans="4:4">
      <c r="D3323" s="141"/>
    </row>
    <row r="3324" spans="4:4">
      <c r="D3324" s="141"/>
    </row>
    <row r="3325" spans="4:4">
      <c r="D3325" s="141"/>
    </row>
    <row r="3326" spans="4:4">
      <c r="D3326" s="141"/>
    </row>
    <row r="3327" spans="4:4">
      <c r="D3327" s="141"/>
    </row>
    <row r="3328" spans="4:4">
      <c r="D3328" s="141"/>
    </row>
    <row r="3329" spans="4:4">
      <c r="D3329" s="141"/>
    </row>
    <row r="3330" spans="4:4">
      <c r="D3330" s="141"/>
    </row>
    <row r="3331" spans="4:4">
      <c r="D3331" s="141"/>
    </row>
    <row r="3332" spans="4:4">
      <c r="D3332" s="141"/>
    </row>
    <row r="3333" spans="4:4">
      <c r="D3333" s="141"/>
    </row>
    <row r="3334" spans="4:4">
      <c r="D3334" s="141"/>
    </row>
    <row r="3335" spans="4:4">
      <c r="D3335" s="141"/>
    </row>
    <row r="3336" spans="4:4">
      <c r="D3336" s="141"/>
    </row>
    <row r="3337" spans="4:4">
      <c r="D3337" s="141"/>
    </row>
    <row r="3338" spans="4:4">
      <c r="D3338" s="141"/>
    </row>
    <row r="3339" spans="4:4">
      <c r="D3339" s="141"/>
    </row>
    <row r="3340" spans="4:4">
      <c r="D3340" s="141"/>
    </row>
    <row r="3341" spans="4:4">
      <c r="D3341" s="141"/>
    </row>
    <row r="3342" spans="4:4">
      <c r="D3342" s="141"/>
    </row>
    <row r="3343" spans="4:4">
      <c r="D3343" s="141"/>
    </row>
    <row r="3344" spans="4:4">
      <c r="D3344" s="141"/>
    </row>
    <row r="3345" spans="4:4">
      <c r="D3345" s="141"/>
    </row>
    <row r="3346" spans="4:4">
      <c r="D3346" s="141"/>
    </row>
    <row r="3347" spans="4:4">
      <c r="D3347" s="141"/>
    </row>
    <row r="3348" spans="4:4">
      <c r="D3348" s="141"/>
    </row>
    <row r="3349" spans="4:4">
      <c r="D3349" s="141"/>
    </row>
    <row r="3350" spans="4:4">
      <c r="D3350" s="141"/>
    </row>
    <row r="3351" spans="4:4">
      <c r="D3351" s="141"/>
    </row>
    <row r="3352" spans="4:4">
      <c r="D3352" s="141"/>
    </row>
    <row r="3353" spans="4:4">
      <c r="D3353" s="141"/>
    </row>
    <row r="3354" spans="4:4">
      <c r="D3354" s="141"/>
    </row>
    <row r="3355" spans="4:4">
      <c r="D3355" s="141"/>
    </row>
    <row r="3356" spans="4:4">
      <c r="D3356" s="141"/>
    </row>
    <row r="3357" spans="4:4">
      <c r="D3357" s="141"/>
    </row>
    <row r="3358" spans="4:4">
      <c r="D3358" s="141"/>
    </row>
    <row r="3359" spans="4:4">
      <c r="D3359" s="141"/>
    </row>
    <row r="3360" spans="4:4">
      <c r="D3360" s="141"/>
    </row>
    <row r="3361" spans="4:4">
      <c r="D3361" s="141"/>
    </row>
    <row r="3362" spans="4:4">
      <c r="D3362" s="141"/>
    </row>
    <row r="3363" spans="4:4">
      <c r="D3363" s="141"/>
    </row>
    <row r="3364" spans="4:4">
      <c r="D3364" s="141"/>
    </row>
    <row r="3365" spans="4:4">
      <c r="D3365" s="141"/>
    </row>
    <row r="3366" spans="4:4">
      <c r="D3366" s="141"/>
    </row>
    <row r="3367" spans="4:4">
      <c r="D3367" s="141"/>
    </row>
    <row r="3368" spans="4:4">
      <c r="D3368" s="141"/>
    </row>
    <row r="3369" spans="4:4">
      <c r="D3369" s="141"/>
    </row>
    <row r="3370" spans="4:4">
      <c r="D3370" s="141"/>
    </row>
    <row r="3371" spans="4:4">
      <c r="D3371" s="141"/>
    </row>
    <row r="3372" spans="4:4">
      <c r="D3372" s="141"/>
    </row>
    <row r="3373" spans="4:4">
      <c r="D3373" s="141"/>
    </row>
    <row r="3374" spans="4:4">
      <c r="D3374" s="141"/>
    </row>
    <row r="3375" spans="4:4">
      <c r="D3375" s="141"/>
    </row>
    <row r="3376" spans="4:4">
      <c r="D3376" s="141"/>
    </row>
    <row r="3377" spans="4:4">
      <c r="D3377" s="141"/>
    </row>
    <row r="3378" spans="4:4">
      <c r="D3378" s="141"/>
    </row>
    <row r="3379" spans="4:4">
      <c r="D3379" s="141"/>
    </row>
    <row r="3380" spans="4:4">
      <c r="D3380" s="141"/>
    </row>
    <row r="3381" spans="4:4">
      <c r="D3381" s="141"/>
    </row>
    <row r="3382" spans="4:4">
      <c r="D3382" s="141"/>
    </row>
    <row r="3383" spans="4:4">
      <c r="D3383" s="141"/>
    </row>
    <row r="3384" spans="4:4">
      <c r="D3384" s="141"/>
    </row>
    <row r="3385" spans="4:4">
      <c r="D3385" s="141"/>
    </row>
    <row r="3386" spans="4:4">
      <c r="D3386" s="141"/>
    </row>
    <row r="3387" spans="4:4">
      <c r="D3387" s="141"/>
    </row>
    <row r="3388" spans="4:4">
      <c r="D3388" s="141"/>
    </row>
    <row r="3389" spans="4:4">
      <c r="D3389" s="141"/>
    </row>
    <row r="3390" spans="4:4">
      <c r="D3390" s="141"/>
    </row>
    <row r="3391" spans="4:4">
      <c r="D3391" s="141"/>
    </row>
    <row r="3392" spans="4:4">
      <c r="D3392" s="141"/>
    </row>
    <row r="3393" spans="4:4">
      <c r="D3393" s="141"/>
    </row>
    <row r="3394" spans="4:4">
      <c r="D3394" s="141"/>
    </row>
    <row r="3395" spans="4:4">
      <c r="D3395" s="141"/>
    </row>
    <row r="3396" spans="4:4">
      <c r="D3396" s="141"/>
    </row>
    <row r="3397" spans="4:4">
      <c r="D3397" s="141"/>
    </row>
    <row r="3398" spans="4:4">
      <c r="D3398" s="141"/>
    </row>
    <row r="3399" spans="4:4">
      <c r="D3399" s="141"/>
    </row>
    <row r="3400" spans="4:4">
      <c r="D3400" s="141"/>
    </row>
    <row r="3401" spans="4:4">
      <c r="D3401" s="141"/>
    </row>
    <row r="3402" spans="4:4">
      <c r="D3402" s="141"/>
    </row>
    <row r="3403" spans="4:4">
      <c r="D3403" s="141"/>
    </row>
    <row r="3404" spans="4:4">
      <c r="D3404" s="141"/>
    </row>
    <row r="3405" spans="4:4">
      <c r="D3405" s="141"/>
    </row>
    <row r="3406" spans="4:4">
      <c r="D3406" s="141"/>
    </row>
    <row r="3407" spans="4:4">
      <c r="D3407" s="141"/>
    </row>
    <row r="3408" spans="4:4">
      <c r="D3408" s="141"/>
    </row>
    <row r="3409" spans="4:4">
      <c r="D3409" s="141"/>
    </row>
    <row r="3410" spans="4:4">
      <c r="D3410" s="141"/>
    </row>
    <row r="3411" spans="4:4">
      <c r="D3411" s="141"/>
    </row>
    <row r="3412" spans="4:4">
      <c r="D3412" s="141"/>
    </row>
    <row r="3413" spans="4:4">
      <c r="D3413" s="141"/>
    </row>
    <row r="3414" spans="4:4">
      <c r="D3414" s="141"/>
    </row>
    <row r="3415" spans="4:4">
      <c r="D3415" s="141"/>
    </row>
    <row r="3416" spans="4:4">
      <c r="D3416" s="141"/>
    </row>
    <row r="3417" spans="4:4">
      <c r="D3417" s="141"/>
    </row>
    <row r="3418" spans="4:4">
      <c r="D3418" s="141"/>
    </row>
    <row r="3419" spans="4:4">
      <c r="D3419" s="141"/>
    </row>
    <row r="3420" spans="4:4">
      <c r="D3420" s="141"/>
    </row>
    <row r="3421" spans="4:4">
      <c r="D3421" s="141"/>
    </row>
    <row r="3422" spans="4:4">
      <c r="D3422" s="141"/>
    </row>
    <row r="3423" spans="4:4">
      <c r="D3423" s="141"/>
    </row>
    <row r="3424" spans="4:4">
      <c r="D3424" s="141"/>
    </row>
    <row r="3425" spans="4:4">
      <c r="D3425" s="141"/>
    </row>
    <row r="3426" spans="4:4">
      <c r="D3426" s="141"/>
    </row>
    <row r="3427" spans="4:4">
      <c r="D3427" s="141"/>
    </row>
    <row r="3428" spans="4:4">
      <c r="D3428" s="141"/>
    </row>
    <row r="3429" spans="4:4">
      <c r="D3429" s="141"/>
    </row>
    <row r="3430" spans="4:4">
      <c r="D3430" s="141"/>
    </row>
    <row r="3431" spans="4:4">
      <c r="D3431" s="141"/>
    </row>
    <row r="3432" spans="4:4">
      <c r="D3432" s="141"/>
    </row>
    <row r="3433" spans="4:4">
      <c r="D3433" s="141"/>
    </row>
    <row r="3434" spans="4:4">
      <c r="D3434" s="141"/>
    </row>
    <row r="3435" spans="4:4">
      <c r="D3435" s="141"/>
    </row>
    <row r="3436" spans="4:4">
      <c r="D3436" s="141"/>
    </row>
    <row r="3437" spans="4:4">
      <c r="D3437" s="141"/>
    </row>
    <row r="3438" spans="4:4">
      <c r="D3438" s="141"/>
    </row>
    <row r="3439" spans="4:4">
      <c r="D3439" s="141"/>
    </row>
    <row r="3440" spans="4:4">
      <c r="D3440" s="141"/>
    </row>
    <row r="3441" spans="4:4">
      <c r="D3441" s="141"/>
    </row>
    <row r="3442" spans="4:4">
      <c r="D3442" s="141"/>
    </row>
    <row r="3443" spans="4:4">
      <c r="D3443" s="141"/>
    </row>
    <row r="3444" spans="4:4">
      <c r="D3444" s="141"/>
    </row>
    <row r="3445" spans="4:4">
      <c r="D3445" s="141"/>
    </row>
    <row r="3446" spans="4:4">
      <c r="D3446" s="141"/>
    </row>
    <row r="3447" spans="4:4">
      <c r="D3447" s="141"/>
    </row>
    <row r="3448" spans="4:4">
      <c r="D3448" s="141"/>
    </row>
    <row r="3449" spans="4:4">
      <c r="D3449" s="141"/>
    </row>
    <row r="3450" spans="4:4">
      <c r="D3450" s="141"/>
    </row>
    <row r="3451" spans="4:4">
      <c r="D3451" s="141"/>
    </row>
    <row r="3452" spans="4:4">
      <c r="D3452" s="141"/>
    </row>
    <row r="3453" spans="4:4">
      <c r="D3453" s="141"/>
    </row>
    <row r="3454" spans="4:4">
      <c r="D3454" s="141"/>
    </row>
    <row r="3455" spans="4:4">
      <c r="D3455" s="141"/>
    </row>
    <row r="3456" spans="4:4">
      <c r="D3456" s="141"/>
    </row>
    <row r="3457" spans="4:4">
      <c r="D3457" s="141"/>
    </row>
    <row r="3458" spans="4:4">
      <c r="D3458" s="141"/>
    </row>
    <row r="3459" spans="4:4">
      <c r="D3459" s="141"/>
    </row>
    <row r="3460" spans="4:4">
      <c r="D3460" s="141"/>
    </row>
    <row r="3461" spans="4:4">
      <c r="D3461" s="141"/>
    </row>
    <row r="3462" spans="4:4">
      <c r="D3462" s="141"/>
    </row>
    <row r="3463" spans="4:4">
      <c r="D3463" s="141"/>
    </row>
    <row r="3464" spans="4:4">
      <c r="D3464" s="141"/>
    </row>
    <row r="3465" spans="4:4">
      <c r="D3465" s="141"/>
    </row>
    <row r="3466" spans="4:4">
      <c r="D3466" s="141"/>
    </row>
    <row r="3467" spans="4:4">
      <c r="D3467" s="141"/>
    </row>
    <row r="3468" spans="4:4">
      <c r="D3468" s="141"/>
    </row>
    <row r="3469" spans="4:4">
      <c r="D3469" s="141"/>
    </row>
    <row r="3470" spans="4:4">
      <c r="D3470" s="141"/>
    </row>
    <row r="3471" spans="4:4">
      <c r="D3471" s="141"/>
    </row>
    <row r="3472" spans="4:4">
      <c r="D3472" s="141"/>
    </row>
    <row r="3473" spans="4:4">
      <c r="D3473" s="141"/>
    </row>
    <row r="3474" spans="4:4">
      <c r="D3474" s="141"/>
    </row>
    <row r="3475" spans="4:4">
      <c r="D3475" s="141"/>
    </row>
    <row r="3476" spans="4:4">
      <c r="D3476" s="141"/>
    </row>
    <row r="3477" spans="4:4">
      <c r="D3477" s="141"/>
    </row>
    <row r="3478" spans="4:4">
      <c r="D3478" s="141"/>
    </row>
    <row r="3479" spans="4:4">
      <c r="D3479" s="141"/>
    </row>
    <row r="3480" spans="4:4">
      <c r="D3480" s="141"/>
    </row>
    <row r="3481" spans="4:4">
      <c r="D3481" s="141"/>
    </row>
    <row r="3482" spans="4:4">
      <c r="D3482" s="141"/>
    </row>
    <row r="3483" spans="4:4">
      <c r="D3483" s="141"/>
    </row>
    <row r="3484" spans="4:4">
      <c r="D3484" s="141"/>
    </row>
    <row r="3485" spans="4:4">
      <c r="D3485" s="141"/>
    </row>
    <row r="3486" spans="4:4">
      <c r="D3486" s="141"/>
    </row>
    <row r="3487" spans="4:4">
      <c r="D3487" s="141"/>
    </row>
    <row r="3488" spans="4:4">
      <c r="D3488" s="141"/>
    </row>
    <row r="3489" spans="4:4">
      <c r="D3489" s="141"/>
    </row>
    <row r="3490" spans="4:4">
      <c r="D3490" s="141"/>
    </row>
    <row r="3491" spans="4:4">
      <c r="D3491" s="141"/>
    </row>
    <row r="3492" spans="4:4">
      <c r="D3492" s="141"/>
    </row>
    <row r="3493" spans="4:4">
      <c r="D3493" s="141"/>
    </row>
    <row r="3494" spans="4:4">
      <c r="D3494" s="141"/>
    </row>
    <row r="3495" spans="4:4">
      <c r="D3495" s="141"/>
    </row>
    <row r="3496" spans="4:4">
      <c r="D3496" s="141"/>
    </row>
    <row r="3497" spans="4:4">
      <c r="D3497" s="141"/>
    </row>
    <row r="3498" spans="4:4">
      <c r="D3498" s="141"/>
    </row>
    <row r="3499" spans="4:4">
      <c r="D3499" s="141"/>
    </row>
    <row r="3500" spans="4:4">
      <c r="D3500" s="141"/>
    </row>
    <row r="3501" spans="4:4">
      <c r="D3501" s="141"/>
    </row>
    <row r="3502" spans="4:4">
      <c r="D3502" s="141"/>
    </row>
    <row r="3503" spans="4:4">
      <c r="D3503" s="141"/>
    </row>
    <row r="3504" spans="4:4">
      <c r="D3504" s="141"/>
    </row>
    <row r="3505" spans="4:4">
      <c r="D3505" s="141"/>
    </row>
    <row r="3506" spans="4:4">
      <c r="D3506" s="141"/>
    </row>
    <row r="3507" spans="4:4">
      <c r="D3507" s="141"/>
    </row>
    <row r="3508" spans="4:4">
      <c r="D3508" s="141"/>
    </row>
    <row r="3509" spans="4:4">
      <c r="D3509" s="141"/>
    </row>
    <row r="3510" spans="4:4">
      <c r="D3510" s="141"/>
    </row>
    <row r="3511" spans="4:4">
      <c r="D3511" s="141"/>
    </row>
    <row r="3512" spans="4:4">
      <c r="D3512" s="141"/>
    </row>
    <row r="3513" spans="4:4">
      <c r="D3513" s="141"/>
    </row>
    <row r="3514" spans="4:4">
      <c r="D3514" s="141"/>
    </row>
    <row r="3515" spans="4:4">
      <c r="D3515" s="141"/>
    </row>
    <row r="3516" spans="4:4">
      <c r="D3516" s="141"/>
    </row>
    <row r="3517" spans="4:4">
      <c r="D3517" s="141"/>
    </row>
    <row r="3518" spans="4:4">
      <c r="D3518" s="141"/>
    </row>
    <row r="3519" spans="4:4">
      <c r="D3519" s="141"/>
    </row>
    <row r="3520" spans="4:4">
      <c r="D3520" s="141"/>
    </row>
    <row r="3521" spans="4:4">
      <c r="D3521" s="141"/>
    </row>
    <row r="3522" spans="4:4">
      <c r="D3522" s="141"/>
    </row>
    <row r="3523" spans="4:4">
      <c r="D3523" s="141"/>
    </row>
    <row r="3524" spans="4:4">
      <c r="D3524" s="141"/>
    </row>
    <row r="3525" spans="4:4">
      <c r="D3525" s="141"/>
    </row>
    <row r="3526" spans="4:4">
      <c r="D3526" s="141"/>
    </row>
    <row r="3527" spans="4:4">
      <c r="D3527" s="141"/>
    </row>
    <row r="3528" spans="4:4">
      <c r="D3528" s="141"/>
    </row>
    <row r="3529" spans="4:4">
      <c r="D3529" s="141"/>
    </row>
    <row r="3530" spans="4:4">
      <c r="D3530" s="141"/>
    </row>
    <row r="3531" spans="4:4">
      <c r="D3531" s="141"/>
    </row>
    <row r="3532" spans="4:4">
      <c r="D3532" s="141"/>
    </row>
    <row r="3533" spans="4:4">
      <c r="D3533" s="141"/>
    </row>
    <row r="3534" spans="4:4">
      <c r="D3534" s="141"/>
    </row>
    <row r="3535" spans="4:4">
      <c r="D3535" s="141"/>
    </row>
    <row r="3536" spans="4:4">
      <c r="D3536" s="141"/>
    </row>
    <row r="3537" spans="4:4">
      <c r="D3537" s="141"/>
    </row>
    <row r="3538" spans="4:4">
      <c r="D3538" s="141"/>
    </row>
    <row r="3539" spans="4:4">
      <c r="D3539" s="141"/>
    </row>
    <row r="3540" spans="4:4">
      <c r="D3540" s="141"/>
    </row>
    <row r="3541" spans="4:4">
      <c r="D3541" s="141"/>
    </row>
    <row r="3542" spans="4:4">
      <c r="D3542" s="141"/>
    </row>
    <row r="3543" spans="4:4">
      <c r="D3543" s="141"/>
    </row>
    <row r="3544" spans="4:4">
      <c r="D3544" s="141"/>
    </row>
    <row r="3545" spans="4:4">
      <c r="D3545" s="141"/>
    </row>
    <row r="3546" spans="4:4">
      <c r="D3546" s="141"/>
    </row>
    <row r="3547" spans="4:4">
      <c r="D3547" s="141"/>
    </row>
    <row r="3548" spans="4:4">
      <c r="D3548" s="141"/>
    </row>
    <row r="3549" spans="4:4">
      <c r="D3549" s="141"/>
    </row>
    <row r="3550" spans="4:4">
      <c r="D3550" s="141"/>
    </row>
    <row r="3551" spans="4:4">
      <c r="D3551" s="141"/>
    </row>
    <row r="3552" spans="4:4">
      <c r="D3552" s="141"/>
    </row>
    <row r="3553" spans="4:4">
      <c r="D3553" s="141"/>
    </row>
    <row r="3554" spans="4:4">
      <c r="D3554" s="141"/>
    </row>
    <row r="3555" spans="4:4">
      <c r="D3555" s="141"/>
    </row>
    <row r="3556" spans="4:4">
      <c r="D3556" s="141"/>
    </row>
    <row r="3557" spans="4:4">
      <c r="D3557" s="141"/>
    </row>
    <row r="3558" spans="4:4">
      <c r="D3558" s="141"/>
    </row>
    <row r="3559" spans="4:4">
      <c r="D3559" s="141"/>
    </row>
    <row r="3560" spans="4:4">
      <c r="D3560" s="141"/>
    </row>
    <row r="3561" spans="4:4">
      <c r="D3561" s="141"/>
    </row>
    <row r="3562" spans="4:4">
      <c r="D3562" s="141"/>
    </row>
    <row r="3563" spans="4:4">
      <c r="D3563" s="141"/>
    </row>
    <row r="3564" spans="4:4">
      <c r="D3564" s="141"/>
    </row>
    <row r="3565" spans="4:4">
      <c r="D3565" s="141"/>
    </row>
    <row r="3566" spans="4:4">
      <c r="D3566" s="141"/>
    </row>
    <row r="3567" spans="4:4">
      <c r="D3567" s="141"/>
    </row>
    <row r="3568" spans="4:4">
      <c r="D3568" s="141"/>
    </row>
    <row r="3569" spans="4:4">
      <c r="D3569" s="141"/>
    </row>
    <row r="3570" spans="4:4">
      <c r="D3570" s="141"/>
    </row>
    <row r="3571" spans="4:4">
      <c r="D3571" s="141"/>
    </row>
    <row r="3572" spans="4:4">
      <c r="D3572" s="141"/>
    </row>
    <row r="3573" spans="4:4">
      <c r="D3573" s="141"/>
    </row>
    <row r="3574" spans="4:4">
      <c r="D3574" s="141"/>
    </row>
    <row r="3575" spans="4:4">
      <c r="D3575" s="141"/>
    </row>
    <row r="3576" spans="4:4">
      <c r="D3576" s="141"/>
    </row>
    <row r="3577" spans="4:4">
      <c r="D3577" s="141"/>
    </row>
    <row r="3578" spans="4:4">
      <c r="D3578" s="141"/>
    </row>
    <row r="3579" spans="4:4">
      <c r="D3579" s="141"/>
    </row>
    <row r="3580" spans="4:4">
      <c r="D3580" s="141"/>
    </row>
    <row r="3581" spans="4:4">
      <c r="D3581" s="141"/>
    </row>
    <row r="3582" spans="4:4">
      <c r="D3582" s="141"/>
    </row>
    <row r="3583" spans="4:4">
      <c r="D3583" s="141"/>
    </row>
    <row r="3584" spans="4:4">
      <c r="D3584" s="141"/>
    </row>
    <row r="3585" spans="4:4">
      <c r="D3585" s="141"/>
    </row>
    <row r="3586" spans="4:4">
      <c r="D3586" s="141"/>
    </row>
    <row r="3587" spans="4:4">
      <c r="D3587" s="141"/>
    </row>
    <row r="3588" spans="4:4">
      <c r="D3588" s="141"/>
    </row>
    <row r="3589" spans="4:4">
      <c r="D3589" s="141"/>
    </row>
    <row r="3590" spans="4:4">
      <c r="D3590" s="141"/>
    </row>
    <row r="3591" spans="4:4">
      <c r="D3591" s="141"/>
    </row>
    <row r="3592" spans="4:4">
      <c r="D3592" s="141"/>
    </row>
    <row r="3593" spans="4:4">
      <c r="D3593" s="141"/>
    </row>
    <row r="3594" spans="4:4">
      <c r="D3594" s="141"/>
    </row>
    <row r="3595" spans="4:4">
      <c r="D3595" s="141"/>
    </row>
    <row r="3596" spans="4:4">
      <c r="D3596" s="141"/>
    </row>
    <row r="3597" spans="4:4">
      <c r="D3597" s="141"/>
    </row>
    <row r="3598" spans="4:4">
      <c r="D3598" s="141"/>
    </row>
    <row r="3599" spans="4:4">
      <c r="D3599" s="141"/>
    </row>
    <row r="3600" spans="4:4">
      <c r="D3600" s="141"/>
    </row>
    <row r="3601" spans="4:4">
      <c r="D3601" s="141"/>
    </row>
    <row r="3602" spans="4:4">
      <c r="D3602" s="141"/>
    </row>
    <row r="3603" spans="4:4">
      <c r="D3603" s="141"/>
    </row>
    <row r="3604" spans="4:4">
      <c r="D3604" s="141"/>
    </row>
    <row r="3605" spans="4:4">
      <c r="D3605" s="141"/>
    </row>
    <row r="3606" spans="4:4">
      <c r="D3606" s="141"/>
    </row>
    <row r="3607" spans="4:4">
      <c r="D3607" s="141"/>
    </row>
    <row r="3608" spans="4:4">
      <c r="D3608" s="141"/>
    </row>
    <row r="3609" spans="4:4">
      <c r="D3609" s="141"/>
    </row>
    <row r="3610" spans="4:4">
      <c r="D3610" s="141"/>
    </row>
    <row r="3611" spans="4:4">
      <c r="D3611" s="141"/>
    </row>
    <row r="3612" spans="4:4">
      <c r="D3612" s="141"/>
    </row>
    <row r="3613" spans="4:4">
      <c r="D3613" s="141"/>
    </row>
    <row r="3614" spans="4:4">
      <c r="D3614" s="141"/>
    </row>
    <row r="3615" spans="4:4">
      <c r="D3615" s="141"/>
    </row>
    <row r="3616" spans="4:4">
      <c r="D3616" s="141"/>
    </row>
    <row r="3617" spans="4:4">
      <c r="D3617" s="141"/>
    </row>
    <row r="3618" spans="4:4">
      <c r="D3618" s="141"/>
    </row>
    <row r="3619" spans="4:4">
      <c r="D3619" s="141"/>
    </row>
    <row r="3620" spans="4:4">
      <c r="D3620" s="141"/>
    </row>
    <row r="3621" spans="4:4">
      <c r="D3621" s="141"/>
    </row>
    <row r="3622" spans="4:4">
      <c r="D3622" s="141"/>
    </row>
    <row r="3623" spans="4:4">
      <c r="D3623" s="141"/>
    </row>
    <row r="3624" spans="4:4">
      <c r="D3624" s="141"/>
    </row>
    <row r="3625" spans="4:4">
      <c r="D3625" s="141"/>
    </row>
    <row r="3626" spans="4:4">
      <c r="D3626" s="141"/>
    </row>
    <row r="3627" spans="4:4">
      <c r="D3627" s="141"/>
    </row>
    <row r="3628" spans="4:4">
      <c r="D3628" s="141"/>
    </row>
    <row r="3629" spans="4:4">
      <c r="D3629" s="141"/>
    </row>
    <row r="3630" spans="4:4">
      <c r="D3630" s="141"/>
    </row>
    <row r="3631" spans="4:4">
      <c r="D3631" s="141"/>
    </row>
    <row r="3632" spans="4:4">
      <c r="D3632" s="141"/>
    </row>
    <row r="3633" spans="4:4">
      <c r="D3633" s="141"/>
    </row>
    <row r="3634" spans="4:4">
      <c r="D3634" s="141"/>
    </row>
    <row r="3635" spans="4:4">
      <c r="D3635" s="141"/>
    </row>
    <row r="3636" spans="4:4">
      <c r="D3636" s="141"/>
    </row>
    <row r="3637" spans="4:4">
      <c r="D3637" s="141"/>
    </row>
    <row r="3638" spans="4:4">
      <c r="D3638" s="141"/>
    </row>
    <row r="3639" spans="4:4">
      <c r="D3639" s="141"/>
    </row>
    <row r="3640" spans="4:4">
      <c r="D3640" s="141"/>
    </row>
    <row r="3641" spans="4:4">
      <c r="D3641" s="141"/>
    </row>
    <row r="3642" spans="4:4">
      <c r="D3642" s="141"/>
    </row>
    <row r="3643" spans="4:4">
      <c r="D3643" s="141"/>
    </row>
    <row r="3644" spans="4:4">
      <c r="D3644" s="141"/>
    </row>
    <row r="3645" spans="4:4">
      <c r="D3645" s="141"/>
    </row>
    <row r="3646" spans="4:4">
      <c r="D3646" s="141"/>
    </row>
    <row r="3647" spans="4:4">
      <c r="D3647" s="141"/>
    </row>
    <row r="3648" spans="4:4">
      <c r="D3648" s="141"/>
    </row>
    <row r="3649" spans="4:4">
      <c r="D3649" s="141"/>
    </row>
    <row r="3650" spans="4:4">
      <c r="D3650" s="141"/>
    </row>
    <row r="3651" spans="4:4">
      <c r="D3651" s="141"/>
    </row>
    <row r="3652" spans="4:4">
      <c r="D3652" s="141"/>
    </row>
    <row r="3653" spans="4:4">
      <c r="D3653" s="141"/>
    </row>
    <row r="3654" spans="4:4">
      <c r="D3654" s="141"/>
    </row>
    <row r="3655" spans="4:4">
      <c r="D3655" s="141"/>
    </row>
    <row r="3656" spans="4:4">
      <c r="D3656" s="141"/>
    </row>
    <row r="3657" spans="4:4">
      <c r="D3657" s="141"/>
    </row>
    <row r="3658" spans="4:4">
      <c r="D3658" s="141"/>
    </row>
    <row r="3659" spans="4:4">
      <c r="D3659" s="141"/>
    </row>
    <row r="3660" spans="4:4">
      <c r="D3660" s="141"/>
    </row>
    <row r="3661" spans="4:4">
      <c r="D3661" s="141"/>
    </row>
    <row r="3662" spans="4:4">
      <c r="D3662" s="141"/>
    </row>
    <row r="3663" spans="4:4">
      <c r="D3663" s="141"/>
    </row>
    <row r="3664" spans="4:4">
      <c r="D3664" s="141"/>
    </row>
    <row r="3665" spans="4:4">
      <c r="D3665" s="141"/>
    </row>
    <row r="3666" spans="4:4">
      <c r="D3666" s="141"/>
    </row>
    <row r="3667" spans="4:4">
      <c r="D3667" s="141"/>
    </row>
    <row r="3668" spans="4:4">
      <c r="D3668" s="141"/>
    </row>
    <row r="3669" spans="4:4">
      <c r="D3669" s="141"/>
    </row>
    <row r="3670" spans="4:4">
      <c r="D3670" s="141"/>
    </row>
    <row r="3671" spans="4:4">
      <c r="D3671" s="141"/>
    </row>
    <row r="3672" spans="4:4">
      <c r="D3672" s="141"/>
    </row>
    <row r="3673" spans="4:4">
      <c r="D3673" s="141"/>
    </row>
    <row r="3674" spans="4:4">
      <c r="D3674" s="141"/>
    </row>
    <row r="3675" spans="4:4">
      <c r="D3675" s="141"/>
    </row>
    <row r="3676" spans="4:4">
      <c r="D3676" s="141"/>
    </row>
    <row r="3677" spans="4:4">
      <c r="D3677" s="141"/>
    </row>
    <row r="3678" spans="4:4">
      <c r="D3678" s="141"/>
    </row>
    <row r="3679" spans="4:4">
      <c r="D3679" s="141"/>
    </row>
    <row r="3680" spans="4:4">
      <c r="D3680" s="141"/>
    </row>
    <row r="3681" spans="4:4">
      <c r="D3681" s="141"/>
    </row>
    <row r="3682" spans="4:4">
      <c r="D3682" s="141"/>
    </row>
    <row r="3683" spans="4:4">
      <c r="D3683" s="141"/>
    </row>
    <row r="3684" spans="4:4">
      <c r="D3684" s="141"/>
    </row>
    <row r="3685" spans="4:4">
      <c r="D3685" s="141"/>
    </row>
    <row r="3686" spans="4:4">
      <c r="D3686" s="141"/>
    </row>
    <row r="3687" spans="4:4">
      <c r="D3687" s="141"/>
    </row>
    <row r="3688" spans="4:4">
      <c r="D3688" s="141"/>
    </row>
    <row r="3689" spans="4:4">
      <c r="D3689" s="141"/>
    </row>
    <row r="3690" spans="4:4">
      <c r="D3690" s="141"/>
    </row>
    <row r="3691" spans="4:4">
      <c r="D3691" s="141"/>
    </row>
    <row r="3692" spans="4:4">
      <c r="D3692" s="141"/>
    </row>
    <row r="3693" spans="4:4">
      <c r="D3693" s="141"/>
    </row>
    <row r="3694" spans="4:4">
      <c r="D3694" s="141"/>
    </row>
    <row r="3695" spans="4:4">
      <c r="D3695" s="141"/>
    </row>
    <row r="3696" spans="4:4">
      <c r="D3696" s="141"/>
    </row>
    <row r="3697" spans="4:4">
      <c r="D3697" s="141"/>
    </row>
    <row r="3698" spans="4:4">
      <c r="D3698" s="141"/>
    </row>
    <row r="3699" spans="4:4">
      <c r="D3699" s="141"/>
    </row>
    <row r="3700" spans="4:4">
      <c r="D3700" s="141"/>
    </row>
    <row r="3701" spans="4:4">
      <c r="D3701" s="141"/>
    </row>
    <row r="3702" spans="4:4">
      <c r="D3702" s="141"/>
    </row>
    <row r="3703" spans="4:4">
      <c r="D3703" s="141"/>
    </row>
    <row r="3704" spans="4:4">
      <c r="D3704" s="141"/>
    </row>
    <row r="3705" spans="4:4">
      <c r="D3705" s="141"/>
    </row>
    <row r="3706" spans="4:4">
      <c r="D3706" s="141"/>
    </row>
    <row r="3707" spans="4:4">
      <c r="D3707" s="141"/>
    </row>
    <row r="3708" spans="4:4">
      <c r="D3708" s="141"/>
    </row>
    <row r="3709" spans="4:4">
      <c r="D3709" s="141"/>
    </row>
    <row r="3710" spans="4:4">
      <c r="D3710" s="141"/>
    </row>
    <row r="3711" spans="4:4">
      <c r="D3711" s="141"/>
    </row>
    <row r="3712" spans="4:4">
      <c r="D3712" s="141"/>
    </row>
    <row r="3713" spans="4:4">
      <c r="D3713" s="141"/>
    </row>
    <row r="3714" spans="4:4">
      <c r="D3714" s="141"/>
    </row>
    <row r="3715" spans="4:4">
      <c r="D3715" s="141"/>
    </row>
    <row r="3716" spans="4:4">
      <c r="D3716" s="141"/>
    </row>
    <row r="3717" spans="4:4">
      <c r="D3717" s="141"/>
    </row>
    <row r="3718" spans="4:4">
      <c r="D3718" s="141"/>
    </row>
    <row r="3719" spans="4:4">
      <c r="D3719" s="141"/>
    </row>
    <row r="3720" spans="4:4">
      <c r="D3720" s="141"/>
    </row>
    <row r="3721" spans="4:4">
      <c r="D3721" s="141"/>
    </row>
    <row r="3722" spans="4:4">
      <c r="D3722" s="141"/>
    </row>
    <row r="3723" spans="4:4">
      <c r="D3723" s="141"/>
    </row>
    <row r="3724" spans="4:4">
      <c r="D3724" s="141"/>
    </row>
    <row r="3725" spans="4:4">
      <c r="D3725" s="141"/>
    </row>
    <row r="3726" spans="4:4">
      <c r="D3726" s="141"/>
    </row>
    <row r="3727" spans="4:4">
      <c r="D3727" s="141"/>
    </row>
    <row r="3728" spans="4:4">
      <c r="D3728" s="141"/>
    </row>
    <row r="3729" spans="4:4">
      <c r="D3729" s="141"/>
    </row>
    <row r="3730" spans="4:4">
      <c r="D3730" s="141"/>
    </row>
    <row r="3731" spans="4:4">
      <c r="D3731" s="141"/>
    </row>
    <row r="3732" spans="4:4">
      <c r="D3732" s="141"/>
    </row>
    <row r="3733" spans="4:4">
      <c r="D3733" s="141"/>
    </row>
    <row r="3734" spans="4:4">
      <c r="D3734" s="141"/>
    </row>
    <row r="3735" spans="4:4">
      <c r="D3735" s="141"/>
    </row>
    <row r="3736" spans="4:4">
      <c r="D3736" s="141"/>
    </row>
    <row r="3737" spans="4:4">
      <c r="D3737" s="141"/>
    </row>
    <row r="3738" spans="4:4">
      <c r="D3738" s="141"/>
    </row>
    <row r="3739" spans="4:4">
      <c r="D3739" s="141"/>
    </row>
    <row r="3740" spans="4:4">
      <c r="D3740" s="141"/>
    </row>
    <row r="3741" spans="4:4">
      <c r="D3741" s="141"/>
    </row>
    <row r="3742" spans="4:4">
      <c r="D3742" s="141"/>
    </row>
    <row r="3743" spans="4:4">
      <c r="D3743" s="141"/>
    </row>
    <row r="3744" spans="4:4">
      <c r="D3744" s="141"/>
    </row>
    <row r="3745" spans="4:4">
      <c r="D3745" s="141"/>
    </row>
    <row r="3746" spans="4:4">
      <c r="D3746" s="141"/>
    </row>
    <row r="3747" spans="4:4">
      <c r="D3747" s="141"/>
    </row>
    <row r="3748" spans="4:4">
      <c r="D3748" s="141"/>
    </row>
    <row r="3749" spans="4:4">
      <c r="D3749" s="141"/>
    </row>
    <row r="3750" spans="4:4">
      <c r="D3750" s="141"/>
    </row>
    <row r="3751" spans="4:4">
      <c r="D3751" s="141"/>
    </row>
    <row r="3752" spans="4:4">
      <c r="D3752" s="141"/>
    </row>
    <row r="3753" spans="4:4">
      <c r="D3753" s="141"/>
    </row>
    <row r="3754" spans="4:4">
      <c r="D3754" s="141"/>
    </row>
    <row r="3755" spans="4:4">
      <c r="D3755" s="141"/>
    </row>
    <row r="3756" spans="4:4">
      <c r="D3756" s="141"/>
    </row>
    <row r="3757" spans="4:4">
      <c r="D3757" s="141"/>
    </row>
    <row r="3758" spans="4:4">
      <c r="D3758" s="141"/>
    </row>
    <row r="3759" spans="4:4">
      <c r="D3759" s="141"/>
    </row>
    <row r="3760" spans="4:4">
      <c r="D3760" s="141"/>
    </row>
    <row r="3761" spans="4:4">
      <c r="D3761" s="141"/>
    </row>
    <row r="3762" spans="4:4">
      <c r="D3762" s="141"/>
    </row>
    <row r="3763" spans="4:4">
      <c r="D3763" s="141"/>
    </row>
    <row r="3764" spans="4:4">
      <c r="D3764" s="141"/>
    </row>
    <row r="3765" spans="4:4">
      <c r="D3765" s="141"/>
    </row>
    <row r="3766" spans="4:4">
      <c r="D3766" s="141"/>
    </row>
    <row r="3767" spans="4:4">
      <c r="D3767" s="141"/>
    </row>
    <row r="3768" spans="4:4">
      <c r="D3768" s="141"/>
    </row>
    <row r="3769" spans="4:4">
      <c r="D3769" s="141"/>
    </row>
    <row r="3770" spans="4:4">
      <c r="D3770" s="141"/>
    </row>
    <row r="3771" spans="4:4">
      <c r="D3771" s="141"/>
    </row>
    <row r="3772" spans="4:4">
      <c r="D3772" s="141"/>
    </row>
    <row r="3773" spans="4:4">
      <c r="D3773" s="141"/>
    </row>
    <row r="3774" spans="4:4">
      <c r="D3774" s="141"/>
    </row>
    <row r="3775" spans="4:4">
      <c r="D3775" s="141"/>
    </row>
    <row r="3776" spans="4:4">
      <c r="D3776" s="141"/>
    </row>
    <row r="3777" spans="4:4">
      <c r="D3777" s="141"/>
    </row>
    <row r="3778" spans="4:4">
      <c r="D3778" s="141"/>
    </row>
    <row r="3779" spans="4:4">
      <c r="D3779" s="141"/>
    </row>
    <row r="3780" spans="4:4">
      <c r="D3780" s="141"/>
    </row>
    <row r="3781" spans="4:4">
      <c r="D3781" s="141"/>
    </row>
    <row r="3782" spans="4:4">
      <c r="D3782" s="141"/>
    </row>
    <row r="3783" spans="4:4">
      <c r="D3783" s="141"/>
    </row>
    <row r="3784" spans="4:4">
      <c r="D3784" s="141"/>
    </row>
    <row r="3785" spans="4:4">
      <c r="D3785" s="141"/>
    </row>
    <row r="3786" spans="4:4">
      <c r="D3786" s="141"/>
    </row>
    <row r="3787" spans="4:4">
      <c r="D3787" s="141"/>
    </row>
    <row r="3788" spans="4:4">
      <c r="D3788" s="141"/>
    </row>
    <row r="3789" spans="4:4">
      <c r="D3789" s="141"/>
    </row>
    <row r="3790" spans="4:4">
      <c r="D3790" s="141"/>
    </row>
    <row r="3791" spans="4:4">
      <c r="D3791" s="141"/>
    </row>
    <row r="3792" spans="4:4">
      <c r="D3792" s="141"/>
    </row>
    <row r="3793" spans="4:4">
      <c r="D3793" s="141"/>
    </row>
    <row r="3794" spans="4:4">
      <c r="D3794" s="141"/>
    </row>
    <row r="3795" spans="4:4">
      <c r="D3795" s="141"/>
    </row>
    <row r="3796" spans="4:4">
      <c r="D3796" s="141"/>
    </row>
    <row r="3797" spans="4:4">
      <c r="D3797" s="141"/>
    </row>
    <row r="3798" spans="4:4">
      <c r="D3798" s="141"/>
    </row>
    <row r="3799" spans="4:4">
      <c r="D3799" s="141"/>
    </row>
    <row r="3800" spans="4:4">
      <c r="D3800" s="141"/>
    </row>
    <row r="3801" spans="4:4">
      <c r="D3801" s="141"/>
    </row>
    <row r="3802" spans="4:4">
      <c r="D3802" s="141"/>
    </row>
    <row r="3803" spans="4:4">
      <c r="D3803" s="141"/>
    </row>
    <row r="3804" spans="4:4">
      <c r="D3804" s="141"/>
    </row>
    <row r="3805" spans="4:4">
      <c r="D3805" s="141"/>
    </row>
    <row r="3806" spans="4:4">
      <c r="D3806" s="141"/>
    </row>
    <row r="3807" spans="4:4">
      <c r="D3807" s="141"/>
    </row>
    <row r="3808" spans="4:4">
      <c r="D3808" s="141"/>
    </row>
    <row r="3809" spans="4:4">
      <c r="D3809" s="141"/>
    </row>
    <row r="3810" spans="4:4">
      <c r="D3810" s="141"/>
    </row>
    <row r="3811" spans="4:4">
      <c r="D3811" s="141"/>
    </row>
    <row r="3812" spans="4:4">
      <c r="D3812" s="141"/>
    </row>
    <row r="3813" spans="4:4">
      <c r="D3813" s="141"/>
    </row>
    <row r="3814" spans="4:4">
      <c r="D3814" s="141"/>
    </row>
    <row r="3815" spans="4:4">
      <c r="D3815" s="141"/>
    </row>
    <row r="3816" spans="4:4">
      <c r="D3816" s="141"/>
    </row>
    <row r="3817" spans="4:4">
      <c r="D3817" s="141"/>
    </row>
    <row r="3818" spans="4:4">
      <c r="D3818" s="141"/>
    </row>
    <row r="3819" spans="4:4">
      <c r="D3819" s="141"/>
    </row>
    <row r="3820" spans="4:4">
      <c r="D3820" s="141"/>
    </row>
    <row r="3821" spans="4:4">
      <c r="D3821" s="141"/>
    </row>
    <row r="3822" spans="4:4">
      <c r="D3822" s="141"/>
    </row>
    <row r="3823" spans="4:4">
      <c r="D3823" s="141"/>
    </row>
    <row r="3824" spans="4:4">
      <c r="D3824" s="141"/>
    </row>
    <row r="3825" spans="4:4">
      <c r="D3825" s="141"/>
    </row>
    <row r="3826" spans="4:4">
      <c r="D3826" s="141"/>
    </row>
    <row r="3827" spans="4:4">
      <c r="D3827" s="141"/>
    </row>
    <row r="3828" spans="4:4">
      <c r="D3828" s="141"/>
    </row>
    <row r="3829" spans="4:4">
      <c r="D3829" s="141"/>
    </row>
    <row r="3830" spans="4:4">
      <c r="D3830" s="141"/>
    </row>
    <row r="3831" spans="4:4">
      <c r="D3831" s="141"/>
    </row>
    <row r="3832" spans="4:4">
      <c r="D3832" s="141"/>
    </row>
    <row r="3833" spans="4:4">
      <c r="D3833" s="141"/>
    </row>
    <row r="3834" spans="4:4">
      <c r="D3834" s="141"/>
    </row>
    <row r="3835" spans="4:4">
      <c r="D3835" s="141"/>
    </row>
    <row r="3836" spans="4:4">
      <c r="D3836" s="141"/>
    </row>
    <row r="3837" spans="4:4">
      <c r="D3837" s="141"/>
    </row>
    <row r="3838" spans="4:4">
      <c r="D3838" s="141"/>
    </row>
    <row r="3839" spans="4:4">
      <c r="D3839" s="141"/>
    </row>
    <row r="3840" spans="4:4">
      <c r="D3840" s="141"/>
    </row>
    <row r="3841" spans="4:4">
      <c r="D3841" s="141"/>
    </row>
    <row r="3842" spans="4:4">
      <c r="D3842" s="141"/>
    </row>
    <row r="3843" spans="4:4">
      <c r="D3843" s="141"/>
    </row>
    <row r="3844" spans="4:4">
      <c r="D3844" s="141"/>
    </row>
    <row r="3845" spans="4:4">
      <c r="D3845" s="141"/>
    </row>
    <row r="3846" spans="4:4">
      <c r="D3846" s="141"/>
    </row>
    <row r="3847" spans="4:4">
      <c r="D3847" s="141"/>
    </row>
    <row r="3848" spans="4:4">
      <c r="D3848" s="141"/>
    </row>
    <row r="3849" spans="4:4">
      <c r="D3849" s="141"/>
    </row>
    <row r="3850" spans="4:4">
      <c r="D3850" s="141"/>
    </row>
    <row r="3851" spans="4:4">
      <c r="D3851" s="141"/>
    </row>
    <row r="3852" spans="4:4">
      <c r="D3852" s="141"/>
    </row>
    <row r="3853" spans="4:4">
      <c r="D3853" s="141"/>
    </row>
    <row r="3854" spans="4:4">
      <c r="D3854" s="141"/>
    </row>
    <row r="3855" spans="4:4">
      <c r="D3855" s="141"/>
    </row>
    <row r="3856" spans="4:4">
      <c r="D3856" s="141"/>
    </row>
    <row r="3857" spans="4:4">
      <c r="D3857" s="141"/>
    </row>
    <row r="3858" spans="4:4">
      <c r="D3858" s="141"/>
    </row>
    <row r="3859" spans="4:4">
      <c r="D3859" s="141"/>
    </row>
    <row r="3860" spans="4:4">
      <c r="D3860" s="141"/>
    </row>
    <row r="3861" spans="4:4">
      <c r="D3861" s="141"/>
    </row>
    <row r="3862" spans="4:4">
      <c r="D3862" s="141"/>
    </row>
    <row r="3863" spans="4:4">
      <c r="D3863" s="141"/>
    </row>
    <row r="3864" spans="4:4">
      <c r="D3864" s="141"/>
    </row>
    <row r="3865" spans="4:4">
      <c r="D3865" s="141"/>
    </row>
    <row r="3866" spans="4:4">
      <c r="D3866" s="141"/>
    </row>
    <row r="3867" spans="4:4">
      <c r="D3867" s="141"/>
    </row>
    <row r="3868" spans="4:4">
      <c r="D3868" s="141"/>
    </row>
    <row r="3869" spans="4:4">
      <c r="D3869" s="141"/>
    </row>
    <row r="3870" spans="4:4">
      <c r="D3870" s="141"/>
    </row>
    <row r="3871" spans="4:4">
      <c r="D3871" s="141"/>
    </row>
    <row r="3872" spans="4:4">
      <c r="D3872" s="141"/>
    </row>
    <row r="3873" spans="4:4">
      <c r="D3873" s="141"/>
    </row>
    <row r="3874" spans="4:4">
      <c r="D3874" s="141"/>
    </row>
    <row r="3875" spans="4:4">
      <c r="D3875" s="141"/>
    </row>
    <row r="3876" spans="4:4">
      <c r="D3876" s="141"/>
    </row>
    <row r="3877" spans="4:4">
      <c r="D3877" s="141"/>
    </row>
    <row r="3878" spans="4:4">
      <c r="D3878" s="141"/>
    </row>
    <row r="3879" spans="4:4">
      <c r="D3879" s="141"/>
    </row>
    <row r="3880" spans="4:4">
      <c r="D3880" s="141"/>
    </row>
    <row r="3881" spans="4:4">
      <c r="D3881" s="141"/>
    </row>
    <row r="3882" spans="4:4">
      <c r="D3882" s="141"/>
    </row>
    <row r="3883" spans="4:4">
      <c r="D3883" s="141"/>
    </row>
    <row r="3884" spans="4:4">
      <c r="D3884" s="141"/>
    </row>
    <row r="3885" spans="4:4">
      <c r="D3885" s="141"/>
    </row>
    <row r="3886" spans="4:4">
      <c r="D3886" s="141"/>
    </row>
    <row r="3887" spans="4:4">
      <c r="D3887" s="141"/>
    </row>
    <row r="3888" spans="4:4">
      <c r="D3888" s="141"/>
    </row>
    <row r="3889" spans="4:4">
      <c r="D3889" s="141"/>
    </row>
    <row r="3890" spans="4:4">
      <c r="D3890" s="141"/>
    </row>
    <row r="3891" spans="4:4">
      <c r="D3891" s="141"/>
    </row>
    <row r="3892" spans="4:4">
      <c r="D3892" s="141"/>
    </row>
    <row r="3893" spans="4:4">
      <c r="D3893" s="141"/>
    </row>
    <row r="3894" spans="4:4">
      <c r="D3894" s="141"/>
    </row>
    <row r="3895" spans="4:4">
      <c r="D3895" s="141"/>
    </row>
    <row r="3896" spans="4:4">
      <c r="D3896" s="141"/>
    </row>
    <row r="3897" spans="4:4">
      <c r="D3897" s="141"/>
    </row>
    <row r="3898" spans="4:4">
      <c r="D3898" s="141"/>
    </row>
    <row r="3899" spans="4:4">
      <c r="D3899" s="141"/>
    </row>
    <row r="3900" spans="4:4">
      <c r="D3900" s="141"/>
    </row>
    <row r="3901" spans="4:4">
      <c r="D3901" s="141"/>
    </row>
    <row r="3902" spans="4:4">
      <c r="D3902" s="141"/>
    </row>
    <row r="3903" spans="4:4">
      <c r="D3903" s="141"/>
    </row>
    <row r="3904" spans="4:4">
      <c r="D3904" s="141"/>
    </row>
    <row r="3905" spans="4:4">
      <c r="D3905" s="141"/>
    </row>
    <row r="3906" spans="4:4">
      <c r="D3906" s="141"/>
    </row>
    <row r="3907" spans="4:4">
      <c r="D3907" s="141"/>
    </row>
    <row r="3908" spans="4:4">
      <c r="D3908" s="141"/>
    </row>
    <row r="3909" spans="4:4">
      <c r="D3909" s="141"/>
    </row>
    <row r="3910" spans="4:4">
      <c r="D3910" s="141"/>
    </row>
    <row r="3911" spans="4:4">
      <c r="D3911" s="141"/>
    </row>
    <row r="3912" spans="4:4">
      <c r="D3912" s="141"/>
    </row>
    <row r="3913" spans="4:4">
      <c r="D3913" s="141"/>
    </row>
    <row r="3914" spans="4:4">
      <c r="D3914" s="141"/>
    </row>
    <row r="3915" spans="4:4">
      <c r="D3915" s="141"/>
    </row>
    <row r="3916" spans="4:4">
      <c r="D3916" s="141"/>
    </row>
    <row r="3917" spans="4:4">
      <c r="D3917" s="141"/>
    </row>
    <row r="3918" spans="4:4">
      <c r="D3918" s="141"/>
    </row>
    <row r="3919" spans="4:4">
      <c r="D3919" s="141"/>
    </row>
    <row r="3920" spans="4:4">
      <c r="D3920" s="141"/>
    </row>
    <row r="3921" spans="4:4">
      <c r="D3921" s="141"/>
    </row>
    <row r="3922" spans="4:4">
      <c r="D3922" s="141"/>
    </row>
    <row r="3923" spans="4:4">
      <c r="D3923" s="141"/>
    </row>
    <row r="3924" spans="4:4">
      <c r="D3924" s="141"/>
    </row>
    <row r="3925" spans="4:4">
      <c r="D3925" s="141"/>
    </row>
    <row r="3926" spans="4:4">
      <c r="D3926" s="141"/>
    </row>
    <row r="3927" spans="4:4">
      <c r="D3927" s="141"/>
    </row>
    <row r="3928" spans="4:4">
      <c r="D3928" s="141"/>
    </row>
    <row r="3929" spans="4:4">
      <c r="D3929" s="141"/>
    </row>
    <row r="3930" spans="4:4">
      <c r="D3930" s="141"/>
    </row>
    <row r="3931" spans="4:4">
      <c r="D3931" s="141"/>
    </row>
    <row r="3932" spans="4:4">
      <c r="D3932" s="141"/>
    </row>
    <row r="3933" spans="4:4">
      <c r="D3933" s="141"/>
    </row>
    <row r="3934" spans="4:4">
      <c r="D3934" s="141"/>
    </row>
    <row r="3935" spans="4:4">
      <c r="D3935" s="141"/>
    </row>
    <row r="3936" spans="4:4">
      <c r="D3936" s="141"/>
    </row>
    <row r="3937" spans="4:4">
      <c r="D3937" s="141"/>
    </row>
    <row r="3938" spans="4:4">
      <c r="D3938" s="141"/>
    </row>
    <row r="3939" spans="4:4">
      <c r="D3939" s="141"/>
    </row>
    <row r="3940" spans="4:4">
      <c r="D3940" s="141"/>
    </row>
    <row r="3941" spans="4:4">
      <c r="D3941" s="141"/>
    </row>
    <row r="3942" spans="4:4">
      <c r="D3942" s="141"/>
    </row>
    <row r="3943" spans="4:4">
      <c r="D3943" s="141"/>
    </row>
    <row r="3944" spans="4:4">
      <c r="D3944" s="141"/>
    </row>
    <row r="3945" spans="4:4">
      <c r="D3945" s="141"/>
    </row>
    <row r="3946" spans="4:4">
      <c r="D3946" s="141"/>
    </row>
    <row r="3947" spans="4:4">
      <c r="D3947" s="141"/>
    </row>
    <row r="3948" spans="4:4">
      <c r="D3948" s="141"/>
    </row>
    <row r="3949" spans="4:4">
      <c r="D3949" s="141"/>
    </row>
    <row r="3950" spans="4:4">
      <c r="D3950" s="141"/>
    </row>
    <row r="3951" spans="4:4">
      <c r="D3951" s="141"/>
    </row>
    <row r="3952" spans="4:4">
      <c r="D3952" s="141"/>
    </row>
    <row r="3953" spans="4:4">
      <c r="D3953" s="141"/>
    </row>
    <row r="3954" spans="4:4">
      <c r="D3954" s="141"/>
    </row>
    <row r="3955" spans="4:4">
      <c r="D3955" s="141"/>
    </row>
    <row r="3956" spans="4:4">
      <c r="D3956" s="141"/>
    </row>
    <row r="3957" spans="4:4">
      <c r="D3957" s="141"/>
    </row>
    <row r="3958" spans="4:4">
      <c r="D3958" s="141"/>
    </row>
    <row r="3959" spans="4:4">
      <c r="D3959" s="141"/>
    </row>
    <row r="3960" spans="4:4">
      <c r="D3960" s="141"/>
    </row>
    <row r="3961" spans="4:4">
      <c r="D3961" s="141"/>
    </row>
    <row r="3962" spans="4:4">
      <c r="D3962" s="141"/>
    </row>
    <row r="3963" spans="4:4">
      <c r="D3963" s="141"/>
    </row>
    <row r="3964" spans="4:4">
      <c r="D3964" s="141"/>
    </row>
    <row r="3965" spans="4:4">
      <c r="D3965" s="141"/>
    </row>
    <row r="3966" spans="4:4">
      <c r="D3966" s="141"/>
    </row>
    <row r="3967" spans="4:4">
      <c r="D3967" s="141"/>
    </row>
    <row r="3968" spans="4:4">
      <c r="D3968" s="141"/>
    </row>
    <row r="3969" spans="4:4">
      <c r="D3969" s="141"/>
    </row>
    <row r="3970" spans="4:4">
      <c r="D3970" s="141"/>
    </row>
    <row r="3971" spans="4:4">
      <c r="D3971" s="141"/>
    </row>
    <row r="3972" spans="4:4">
      <c r="D3972" s="141"/>
    </row>
    <row r="3973" spans="4:4">
      <c r="D3973" s="141"/>
    </row>
    <row r="3974" spans="4:4">
      <c r="D3974" s="141"/>
    </row>
    <row r="3975" spans="4:4">
      <c r="D3975" s="141"/>
    </row>
    <row r="3976" spans="4:4">
      <c r="D3976" s="141"/>
    </row>
    <row r="3977" spans="4:4">
      <c r="D3977" s="141"/>
    </row>
    <row r="3978" spans="4:4">
      <c r="D3978" s="141"/>
    </row>
    <row r="3979" spans="4:4">
      <c r="D3979" s="141"/>
    </row>
    <row r="3980" spans="4:4">
      <c r="D3980" s="141"/>
    </row>
    <row r="3981" spans="4:4">
      <c r="D3981" s="141"/>
    </row>
    <row r="3982" spans="4:4">
      <c r="D3982" s="141"/>
    </row>
    <row r="3983" spans="4:4">
      <c r="D3983" s="141"/>
    </row>
    <row r="3984" spans="4:4">
      <c r="D3984" s="141"/>
    </row>
    <row r="3985" spans="4:4">
      <c r="D3985" s="141"/>
    </row>
    <row r="3986" spans="4:4">
      <c r="D3986" s="141"/>
    </row>
    <row r="3987" spans="4:4">
      <c r="D3987" s="141"/>
    </row>
    <row r="3988" spans="4:4">
      <c r="D3988" s="141"/>
    </row>
    <row r="3989" spans="4:4">
      <c r="D3989" s="141"/>
    </row>
    <row r="3990" spans="4:4">
      <c r="D3990" s="141"/>
    </row>
    <row r="3991" spans="4:4">
      <c r="D3991" s="141"/>
    </row>
    <row r="3992" spans="4:4">
      <c r="D3992" s="141"/>
    </row>
    <row r="3993" spans="4:4">
      <c r="D3993" s="141"/>
    </row>
    <row r="3994" spans="4:4">
      <c r="D3994" s="141"/>
    </row>
    <row r="3995" spans="4:4">
      <c r="D3995" s="141"/>
    </row>
    <row r="3996" spans="4:4">
      <c r="D3996" s="141"/>
    </row>
    <row r="3997" spans="4:4">
      <c r="D3997" s="141"/>
    </row>
    <row r="3998" spans="4:4">
      <c r="D3998" s="141"/>
    </row>
    <row r="3999" spans="4:4">
      <c r="D3999" s="141"/>
    </row>
    <row r="4000" spans="4:4">
      <c r="D4000" s="141"/>
    </row>
    <row r="4001" spans="4:4">
      <c r="D4001" s="141"/>
    </row>
    <row r="4002" spans="4:4">
      <c r="D4002" s="141"/>
    </row>
    <row r="4003" spans="4:4">
      <c r="D4003" s="141"/>
    </row>
    <row r="4004" spans="4:4">
      <c r="D4004" s="141"/>
    </row>
    <row r="4005" spans="4:4">
      <c r="D4005" s="141"/>
    </row>
    <row r="4006" spans="4:4">
      <c r="D4006" s="141"/>
    </row>
    <row r="4007" spans="4:4">
      <c r="D4007" s="141"/>
    </row>
    <row r="4008" spans="4:4">
      <c r="D4008" s="141"/>
    </row>
    <row r="4009" spans="4:4">
      <c r="D4009" s="141"/>
    </row>
    <row r="4010" spans="4:4">
      <c r="D4010" s="141"/>
    </row>
    <row r="4011" spans="4:4">
      <c r="D4011" s="141"/>
    </row>
    <row r="4012" spans="4:4">
      <c r="D4012" s="141"/>
    </row>
    <row r="4013" spans="4:4">
      <c r="D4013" s="141"/>
    </row>
    <row r="4014" spans="4:4">
      <c r="D4014" s="141"/>
    </row>
    <row r="4015" spans="4:4">
      <c r="D4015" s="141"/>
    </row>
    <row r="4016" spans="4:4">
      <c r="D4016" s="141"/>
    </row>
    <row r="4017" spans="4:4">
      <c r="D4017" s="141"/>
    </row>
    <row r="4018" spans="4:4">
      <c r="D4018" s="141"/>
    </row>
    <row r="4019" spans="4:4">
      <c r="D4019" s="141"/>
    </row>
    <row r="4020" spans="4:4">
      <c r="D4020" s="141"/>
    </row>
    <row r="4021" spans="4:4">
      <c r="D4021" s="141"/>
    </row>
    <row r="4022" spans="4:4">
      <c r="D4022" s="141"/>
    </row>
    <row r="4023" spans="4:4">
      <c r="D4023" s="141"/>
    </row>
    <row r="4024" spans="4:4">
      <c r="D4024" s="141"/>
    </row>
    <row r="4025" spans="4:4">
      <c r="D4025" s="141"/>
    </row>
    <row r="4026" spans="4:4">
      <c r="D4026" s="141"/>
    </row>
    <row r="4027" spans="4:4">
      <c r="D4027" s="141"/>
    </row>
    <row r="4028" spans="4:4">
      <c r="D4028" s="141"/>
    </row>
    <row r="4029" spans="4:4">
      <c r="D4029" s="141"/>
    </row>
    <row r="4030" spans="4:4">
      <c r="D4030" s="141"/>
    </row>
    <row r="4031" spans="4:4">
      <c r="D4031" s="141"/>
    </row>
    <row r="4032" spans="4:4">
      <c r="D4032" s="141"/>
    </row>
    <row r="4033" spans="4:4">
      <c r="D4033" s="141"/>
    </row>
    <row r="4034" spans="4:4">
      <c r="D4034" s="141"/>
    </row>
    <row r="4035" spans="4:4">
      <c r="D4035" s="141"/>
    </row>
    <row r="4036" spans="4:4">
      <c r="D4036" s="141"/>
    </row>
    <row r="4037" spans="4:4">
      <c r="D4037" s="141"/>
    </row>
    <row r="4038" spans="4:4">
      <c r="D4038" s="141"/>
    </row>
    <row r="4039" spans="4:4">
      <c r="D4039" s="141"/>
    </row>
    <row r="4040" spans="4:4">
      <c r="D4040" s="141"/>
    </row>
    <row r="4041" spans="4:4">
      <c r="D4041" s="141"/>
    </row>
    <row r="4042" spans="4:4">
      <c r="D4042" s="141"/>
    </row>
    <row r="4043" spans="4:4">
      <c r="D4043" s="141"/>
    </row>
    <row r="4044" spans="4:4">
      <c r="D4044" s="141"/>
    </row>
    <row r="4045" spans="4:4">
      <c r="D4045" s="141"/>
    </row>
    <row r="4046" spans="4:4">
      <c r="D4046" s="141"/>
    </row>
    <row r="4047" spans="4:4">
      <c r="D4047" s="141"/>
    </row>
    <row r="4048" spans="4:4">
      <c r="D4048" s="141"/>
    </row>
    <row r="4049" spans="4:4">
      <c r="D4049" s="141"/>
    </row>
    <row r="4050" spans="4:4">
      <c r="D4050" s="141"/>
    </row>
    <row r="4051" spans="4:4">
      <c r="D4051" s="141"/>
    </row>
    <row r="4052" spans="4:4">
      <c r="D4052" s="141"/>
    </row>
    <row r="4053" spans="4:4">
      <c r="D4053" s="141"/>
    </row>
    <row r="4054" spans="4:4">
      <c r="D4054" s="141"/>
    </row>
    <row r="4055" spans="4:4">
      <c r="D4055" s="141"/>
    </row>
    <row r="4056" spans="4:4">
      <c r="D4056" s="141"/>
    </row>
    <row r="4057" spans="4:4">
      <c r="D4057" s="141"/>
    </row>
    <row r="4058" spans="4:4">
      <c r="D4058" s="141"/>
    </row>
    <row r="4059" spans="4:4">
      <c r="D4059" s="141"/>
    </row>
    <row r="4060" spans="4:4">
      <c r="D4060" s="141"/>
    </row>
    <row r="4061" spans="4:4">
      <c r="D4061" s="141"/>
    </row>
    <row r="4062" spans="4:4">
      <c r="D4062" s="141"/>
    </row>
    <row r="4063" spans="4:4">
      <c r="D4063" s="141"/>
    </row>
    <row r="4064" spans="4:4">
      <c r="D4064" s="141"/>
    </row>
    <row r="4065" spans="4:4">
      <c r="D4065" s="141"/>
    </row>
    <row r="4066" spans="4:4">
      <c r="D4066" s="141"/>
    </row>
    <row r="4067" spans="4:4">
      <c r="D4067" s="141"/>
    </row>
    <row r="4068" spans="4:4">
      <c r="D4068" s="141"/>
    </row>
    <row r="4069" spans="4:4">
      <c r="D4069" s="141"/>
    </row>
    <row r="4070" spans="4:4">
      <c r="D4070" s="141"/>
    </row>
    <row r="4071" spans="4:4">
      <c r="D4071" s="141"/>
    </row>
    <row r="4072" spans="4:4">
      <c r="D4072" s="141"/>
    </row>
    <row r="4073" spans="4:4">
      <c r="D4073" s="141"/>
    </row>
    <row r="4074" spans="4:4">
      <c r="D4074" s="141"/>
    </row>
    <row r="4075" spans="4:4">
      <c r="D4075" s="141"/>
    </row>
    <row r="4076" spans="4:4">
      <c r="D4076" s="141"/>
    </row>
    <row r="4077" spans="4:4">
      <c r="D4077" s="141"/>
    </row>
    <row r="4078" spans="4:4">
      <c r="D4078" s="141"/>
    </row>
    <row r="4079" spans="4:4">
      <c r="D4079" s="141"/>
    </row>
    <row r="4080" spans="4:4">
      <c r="D4080" s="141"/>
    </row>
    <row r="4081" spans="4:4">
      <c r="D4081" s="141"/>
    </row>
    <row r="4082" spans="4:4">
      <c r="D4082" s="141"/>
    </row>
    <row r="4083" spans="4:4">
      <c r="D4083" s="141"/>
    </row>
    <row r="4084" spans="4:4">
      <c r="D4084" s="141"/>
    </row>
    <row r="4085" spans="4:4">
      <c r="D4085" s="141"/>
    </row>
    <row r="4086" spans="4:4">
      <c r="D4086" s="141"/>
    </row>
    <row r="4087" spans="4:4">
      <c r="D4087" s="141"/>
    </row>
    <row r="4088" spans="4:4">
      <c r="D4088" s="141"/>
    </row>
    <row r="4089" spans="4:4">
      <c r="D4089" s="141"/>
    </row>
    <row r="4090" spans="4:4">
      <c r="D4090" s="141"/>
    </row>
    <row r="4091" spans="4:4">
      <c r="D4091" s="141"/>
    </row>
    <row r="4092" spans="4:4">
      <c r="D4092" s="141"/>
    </row>
    <row r="4093" spans="4:4">
      <c r="D4093" s="141"/>
    </row>
    <row r="4094" spans="4:4">
      <c r="D4094" s="141"/>
    </row>
    <row r="4095" spans="4:4">
      <c r="D4095" s="141"/>
    </row>
    <row r="4096" spans="4:4">
      <c r="D4096" s="141"/>
    </row>
    <row r="4097" spans="4:4">
      <c r="D4097" s="141"/>
    </row>
    <row r="4098" spans="4:4">
      <c r="D4098" s="141"/>
    </row>
    <row r="4099" spans="4:4">
      <c r="D4099" s="141"/>
    </row>
    <row r="4100" spans="4:4">
      <c r="D4100" s="141"/>
    </row>
    <row r="4101" spans="4:4">
      <c r="D4101" s="141"/>
    </row>
    <row r="4102" spans="4:4">
      <c r="D4102" s="141"/>
    </row>
    <row r="4103" spans="4:4">
      <c r="D4103" s="141"/>
    </row>
    <row r="4104" spans="4:4">
      <c r="D4104" s="141"/>
    </row>
    <row r="4105" spans="4:4">
      <c r="D4105" s="141"/>
    </row>
    <row r="4106" spans="4:4">
      <c r="D4106" s="141"/>
    </row>
    <row r="4107" spans="4:4">
      <c r="D4107" s="141"/>
    </row>
    <row r="4108" spans="4:4">
      <c r="D4108" s="141"/>
    </row>
    <row r="4109" spans="4:4">
      <c r="D4109" s="141"/>
    </row>
    <row r="4110" spans="4:4">
      <c r="D4110" s="141"/>
    </row>
    <row r="4111" spans="4:4">
      <c r="D4111" s="141"/>
    </row>
    <row r="4112" spans="4:4">
      <c r="D4112" s="141"/>
    </row>
    <row r="4113" spans="4:4">
      <c r="D4113" s="141"/>
    </row>
    <row r="4114" spans="4:4">
      <c r="D4114" s="141"/>
    </row>
    <row r="4115" spans="4:4">
      <c r="D4115" s="141"/>
    </row>
    <row r="4116" spans="4:4">
      <c r="D4116" s="141"/>
    </row>
    <row r="4117" spans="4:4">
      <c r="D4117" s="141"/>
    </row>
    <row r="4118" spans="4:4">
      <c r="D4118" s="141"/>
    </row>
    <row r="4119" spans="4:4">
      <c r="D4119" s="141"/>
    </row>
    <row r="4120" spans="4:4">
      <c r="D4120" s="141"/>
    </row>
    <row r="4121" spans="4:4">
      <c r="D4121" s="141"/>
    </row>
    <row r="4122" spans="4:4">
      <c r="D4122" s="141"/>
    </row>
    <row r="4123" spans="4:4">
      <c r="D4123" s="141"/>
    </row>
    <row r="4124" spans="4:4">
      <c r="D4124" s="141"/>
    </row>
    <row r="4125" spans="4:4">
      <c r="D4125" s="141"/>
    </row>
    <row r="4126" spans="4:4">
      <c r="D4126" s="141"/>
    </row>
    <row r="4127" spans="4:4">
      <c r="D4127" s="141"/>
    </row>
    <row r="4128" spans="4:4">
      <c r="D4128" s="141"/>
    </row>
    <row r="4129" spans="4:4">
      <c r="D4129" s="141"/>
    </row>
    <row r="4130" spans="4:4">
      <c r="D4130" s="141"/>
    </row>
    <row r="4131" spans="4:4">
      <c r="D4131" s="141"/>
    </row>
    <row r="4132" spans="4:4">
      <c r="D4132" s="141"/>
    </row>
    <row r="4133" spans="4:4">
      <c r="D4133" s="141"/>
    </row>
    <row r="4134" spans="4:4">
      <c r="D4134" s="141"/>
    </row>
    <row r="4135" spans="4:4">
      <c r="D4135" s="141"/>
    </row>
    <row r="4136" spans="4:4">
      <c r="D4136" s="141"/>
    </row>
    <row r="4137" spans="4:4">
      <c r="D4137" s="141"/>
    </row>
    <row r="4138" spans="4:4">
      <c r="D4138" s="141"/>
    </row>
    <row r="4139" spans="4:4">
      <c r="D4139" s="141"/>
    </row>
    <row r="4140" spans="4:4">
      <c r="D4140" s="141"/>
    </row>
    <row r="4141" spans="4:4">
      <c r="D4141" s="141"/>
    </row>
    <row r="4142" spans="4:4">
      <c r="D4142" s="141"/>
    </row>
    <row r="4143" spans="4:4">
      <c r="D4143" s="141"/>
    </row>
    <row r="4144" spans="4:4">
      <c r="D4144" s="141"/>
    </row>
    <row r="4145" spans="4:4">
      <c r="D4145" s="141"/>
    </row>
    <row r="4146" spans="4:4">
      <c r="D4146" s="141"/>
    </row>
    <row r="4147" spans="4:4">
      <c r="D4147" s="141"/>
    </row>
    <row r="4148" spans="4:4">
      <c r="D4148" s="141"/>
    </row>
    <row r="4149" spans="4:4">
      <c r="D4149" s="141"/>
    </row>
    <row r="4150" spans="4:4">
      <c r="D4150" s="141"/>
    </row>
    <row r="4151" spans="4:4">
      <c r="D4151" s="141"/>
    </row>
    <row r="4152" spans="4:4">
      <c r="D4152" s="141"/>
    </row>
    <row r="4153" spans="4:4">
      <c r="D4153" s="141"/>
    </row>
    <row r="4154" spans="4:4">
      <c r="D4154" s="141"/>
    </row>
    <row r="4155" spans="4:4">
      <c r="D4155" s="141"/>
    </row>
    <row r="4156" spans="4:4">
      <c r="D4156" s="141"/>
    </row>
    <row r="4157" spans="4:4">
      <c r="D4157" s="141"/>
    </row>
    <row r="4158" spans="4:4">
      <c r="D4158" s="141"/>
    </row>
    <row r="4159" spans="4:4">
      <c r="D4159" s="141"/>
    </row>
    <row r="4160" spans="4:4">
      <c r="D4160" s="141"/>
    </row>
    <row r="4161" spans="4:4">
      <c r="D4161" s="141"/>
    </row>
    <row r="4162" spans="4:4">
      <c r="D4162" s="141"/>
    </row>
    <row r="4163" spans="4:4">
      <c r="D4163" s="141"/>
    </row>
    <row r="4164" spans="4:4">
      <c r="D4164" s="141"/>
    </row>
    <row r="4165" spans="4:4">
      <c r="D4165" s="141"/>
    </row>
    <row r="4166" spans="4:4">
      <c r="D4166" s="141"/>
    </row>
    <row r="4167" spans="4:4">
      <c r="D4167" s="141"/>
    </row>
    <row r="4168" spans="4:4">
      <c r="D4168" s="141"/>
    </row>
    <row r="4169" spans="4:4">
      <c r="D4169" s="141"/>
    </row>
    <row r="4170" spans="4:4">
      <c r="D4170" s="141"/>
    </row>
    <row r="4171" spans="4:4">
      <c r="D4171" s="141"/>
    </row>
    <row r="4172" spans="4:4">
      <c r="D4172" s="141"/>
    </row>
    <row r="4173" spans="4:4">
      <c r="D4173" s="141"/>
    </row>
    <row r="4174" spans="4:4">
      <c r="D4174" s="141"/>
    </row>
    <row r="4175" spans="4:4">
      <c r="D4175" s="141"/>
    </row>
    <row r="4176" spans="4:4">
      <c r="D4176" s="141"/>
    </row>
    <row r="4177" spans="4:4">
      <c r="D4177" s="141"/>
    </row>
    <row r="4178" spans="4:4">
      <c r="D4178" s="141"/>
    </row>
    <row r="4179" spans="4:4">
      <c r="D4179" s="141"/>
    </row>
    <row r="4180" spans="4:4">
      <c r="D4180" s="141"/>
    </row>
    <row r="4181" spans="4:4">
      <c r="D4181" s="141"/>
    </row>
    <row r="4182" spans="4:4">
      <c r="D4182" s="141"/>
    </row>
    <row r="4183" spans="4:4">
      <c r="D4183" s="141"/>
    </row>
    <row r="4184" spans="4:4">
      <c r="D4184" s="141"/>
    </row>
    <row r="4185" spans="4:4">
      <c r="D4185" s="141"/>
    </row>
    <row r="4186" spans="4:4">
      <c r="D4186" s="141"/>
    </row>
    <row r="4187" spans="4:4">
      <c r="D4187" s="141"/>
    </row>
    <row r="4188" spans="4:4">
      <c r="D4188" s="141"/>
    </row>
    <row r="4189" spans="4:4">
      <c r="D4189" s="141"/>
    </row>
    <row r="4190" spans="4:4">
      <c r="D4190" s="141"/>
    </row>
    <row r="4191" spans="4:4">
      <c r="D4191" s="141"/>
    </row>
    <row r="4192" spans="4:4">
      <c r="D4192" s="141"/>
    </row>
    <row r="4193" spans="4:4">
      <c r="D4193" s="141"/>
    </row>
    <row r="4194" spans="4:4">
      <c r="D4194" s="141"/>
    </row>
    <row r="4195" spans="4:4">
      <c r="D4195" s="141"/>
    </row>
    <row r="4196" spans="4:4">
      <c r="D4196" s="141"/>
    </row>
    <row r="4197" spans="4:4">
      <c r="D4197" s="141"/>
    </row>
    <row r="4198" spans="4:4">
      <c r="D4198" s="141"/>
    </row>
    <row r="4199" spans="4:4">
      <c r="D4199" s="141"/>
    </row>
    <row r="4200" spans="4:4">
      <c r="D4200" s="141"/>
    </row>
    <row r="4201" spans="4:4">
      <c r="D4201" s="141"/>
    </row>
    <row r="4202" spans="4:4">
      <c r="D4202" s="141"/>
    </row>
    <row r="4203" spans="4:4">
      <c r="D4203" s="141"/>
    </row>
    <row r="4204" spans="4:4">
      <c r="D4204" s="141"/>
    </row>
    <row r="4205" spans="4:4">
      <c r="D4205" s="141"/>
    </row>
    <row r="4206" spans="4:4">
      <c r="D4206" s="141"/>
    </row>
    <row r="4207" spans="4:4">
      <c r="D4207" s="141"/>
    </row>
    <row r="4208" spans="4:4">
      <c r="D4208" s="141"/>
    </row>
    <row r="4209" spans="4:4">
      <c r="D4209" s="141"/>
    </row>
    <row r="4210" spans="4:4">
      <c r="D4210" s="141"/>
    </row>
    <row r="4211" spans="4:4">
      <c r="D4211" s="141"/>
    </row>
    <row r="4212" spans="4:4">
      <c r="D4212" s="141"/>
    </row>
    <row r="4213" spans="4:4">
      <c r="D4213" s="141"/>
    </row>
    <row r="4214" spans="4:4">
      <c r="D4214" s="141"/>
    </row>
    <row r="4215" spans="4:4">
      <c r="D4215" s="141"/>
    </row>
    <row r="4216" spans="4:4">
      <c r="D4216" s="141"/>
    </row>
    <row r="4217" spans="4:4">
      <c r="D4217" s="141"/>
    </row>
    <row r="4218" spans="4:4">
      <c r="D4218" s="141"/>
    </row>
    <row r="4219" spans="4:4">
      <c r="D4219" s="141"/>
    </row>
    <row r="4220" spans="4:4">
      <c r="D4220" s="141"/>
    </row>
    <row r="4221" spans="4:4">
      <c r="D4221" s="141"/>
    </row>
    <row r="4222" spans="4:4">
      <c r="D4222" s="141"/>
    </row>
    <row r="4223" spans="4:4">
      <c r="D4223" s="141"/>
    </row>
    <row r="4224" spans="4:4">
      <c r="D4224" s="141"/>
    </row>
    <row r="4225" spans="4:4">
      <c r="D4225" s="141"/>
    </row>
    <row r="4226" spans="4:4">
      <c r="D4226" s="141"/>
    </row>
    <row r="4227" spans="4:4">
      <c r="D4227" s="141"/>
    </row>
    <row r="4228" spans="4:4">
      <c r="D4228" s="141"/>
    </row>
    <row r="4229" spans="4:4">
      <c r="D4229" s="141"/>
    </row>
    <row r="4230" spans="4:4">
      <c r="D4230" s="141"/>
    </row>
    <row r="4231" spans="4:4">
      <c r="D4231" s="141"/>
    </row>
    <row r="4232" spans="4:4">
      <c r="D4232" s="141"/>
    </row>
    <row r="4233" spans="4:4">
      <c r="D4233" s="141"/>
    </row>
    <row r="4234" spans="4:4">
      <c r="D4234" s="141"/>
    </row>
    <row r="4235" spans="4:4">
      <c r="D4235" s="141"/>
    </row>
    <row r="4236" spans="4:4">
      <c r="D4236" s="141"/>
    </row>
    <row r="4237" spans="4:4">
      <c r="D4237" s="141"/>
    </row>
    <row r="4238" spans="4:4">
      <c r="D4238" s="141"/>
    </row>
    <row r="4239" spans="4:4">
      <c r="D4239" s="141"/>
    </row>
    <row r="4240" spans="4:4">
      <c r="D4240" s="141"/>
    </row>
    <row r="4241" spans="4:4">
      <c r="D4241" s="141"/>
    </row>
    <row r="4242" spans="4:4">
      <c r="D4242" s="141"/>
    </row>
    <row r="4243" spans="4:4">
      <c r="D4243" s="141"/>
    </row>
    <row r="4244" spans="4:4">
      <c r="D4244" s="141"/>
    </row>
    <row r="4245" spans="4:4">
      <c r="D4245" s="141"/>
    </row>
    <row r="4246" spans="4:4">
      <c r="D4246" s="141"/>
    </row>
    <row r="4247" spans="4:4">
      <c r="D4247" s="141"/>
    </row>
    <row r="4248" spans="4:4">
      <c r="D4248" s="141"/>
    </row>
    <row r="4249" spans="4:4">
      <c r="D4249" s="141"/>
    </row>
    <row r="4250" spans="4:4">
      <c r="D4250" s="141"/>
    </row>
    <row r="4251" spans="4:4">
      <c r="D4251" s="141"/>
    </row>
    <row r="4252" spans="4:4">
      <c r="D4252" s="141"/>
    </row>
    <row r="4253" spans="4:4">
      <c r="D4253" s="141"/>
    </row>
    <row r="4254" spans="4:4">
      <c r="D4254" s="141"/>
    </row>
    <row r="4255" spans="4:4">
      <c r="D4255" s="141"/>
    </row>
    <row r="4256" spans="4:4">
      <c r="D4256" s="141"/>
    </row>
    <row r="4257" spans="4:4">
      <c r="D4257" s="141"/>
    </row>
    <row r="4258" spans="4:4">
      <c r="D4258" s="141"/>
    </row>
    <row r="4259" spans="4:4">
      <c r="D4259" s="141"/>
    </row>
    <row r="4260" spans="4:4">
      <c r="D4260" s="141"/>
    </row>
    <row r="4261" spans="4:4">
      <c r="D4261" s="141"/>
    </row>
    <row r="4262" spans="4:4">
      <c r="D4262" s="141"/>
    </row>
    <row r="4263" spans="4:4">
      <c r="D4263" s="141"/>
    </row>
    <row r="4264" spans="4:4">
      <c r="D4264" s="141"/>
    </row>
    <row r="4265" spans="4:4">
      <c r="D4265" s="141"/>
    </row>
    <row r="4266" spans="4:4">
      <c r="D4266" s="141"/>
    </row>
    <row r="4267" spans="4:4">
      <c r="D4267" s="141"/>
    </row>
    <row r="4268" spans="4:4">
      <c r="D4268" s="141"/>
    </row>
    <row r="4269" spans="4:4">
      <c r="D4269" s="141"/>
    </row>
    <row r="4270" spans="4:4">
      <c r="D4270" s="141"/>
    </row>
    <row r="4271" spans="4:4">
      <c r="D4271" s="141"/>
    </row>
    <row r="4272" spans="4:4">
      <c r="D4272" s="141"/>
    </row>
    <row r="4273" spans="4:4">
      <c r="D4273" s="141"/>
    </row>
    <row r="4274" spans="4:4">
      <c r="D4274" s="141"/>
    </row>
    <row r="4275" spans="4:4">
      <c r="D4275" s="141"/>
    </row>
    <row r="4276" spans="4:4">
      <c r="D4276" s="141"/>
    </row>
    <row r="4277" spans="4:4">
      <c r="D4277" s="141"/>
    </row>
    <row r="4278" spans="4:4">
      <c r="D4278" s="141"/>
    </row>
    <row r="4279" spans="4:4">
      <c r="D4279" s="141"/>
    </row>
    <row r="4280" spans="4:4">
      <c r="D4280" s="141"/>
    </row>
    <row r="4281" spans="4:4">
      <c r="D4281" s="141"/>
    </row>
    <row r="4282" spans="4:4">
      <c r="D4282" s="141"/>
    </row>
    <row r="4283" spans="4:4">
      <c r="D4283" s="141"/>
    </row>
    <row r="4284" spans="4:4">
      <c r="D4284" s="141"/>
    </row>
    <row r="4285" spans="4:4">
      <c r="D4285" s="141"/>
    </row>
    <row r="4286" spans="4:4">
      <c r="D4286" s="141"/>
    </row>
    <row r="4287" spans="4:4">
      <c r="D4287" s="141"/>
    </row>
    <row r="4288" spans="4:4">
      <c r="D4288" s="141"/>
    </row>
    <row r="4289" spans="4:4">
      <c r="D4289" s="141"/>
    </row>
    <row r="4290" spans="4:4">
      <c r="D4290" s="141"/>
    </row>
    <row r="4291" spans="4:4">
      <c r="D4291" s="141"/>
    </row>
    <row r="4292" spans="4:4">
      <c r="D4292" s="141"/>
    </row>
    <row r="4293" spans="4:4">
      <c r="D4293" s="141"/>
    </row>
    <row r="4294" spans="4:4">
      <c r="D4294" s="141"/>
    </row>
    <row r="4295" spans="4:4">
      <c r="D4295" s="141"/>
    </row>
    <row r="4296" spans="4:4">
      <c r="D4296" s="141"/>
    </row>
    <row r="4297" spans="4:4">
      <c r="D4297" s="141"/>
    </row>
    <row r="4298" spans="4:4">
      <c r="D4298" s="141"/>
    </row>
    <row r="4299" spans="4:4">
      <c r="D4299" s="141"/>
    </row>
    <row r="4300" spans="4:4">
      <c r="D4300" s="141"/>
    </row>
    <row r="4301" spans="4:4">
      <c r="D4301" s="141"/>
    </row>
    <row r="4302" spans="4:4">
      <c r="D4302" s="141"/>
    </row>
    <row r="4303" spans="4:4">
      <c r="D4303" s="141"/>
    </row>
    <row r="4304" spans="4:4">
      <c r="D4304" s="141"/>
    </row>
    <row r="4305" spans="4:4">
      <c r="D4305" s="141"/>
    </row>
    <row r="4306" spans="4:4">
      <c r="D4306" s="141"/>
    </row>
    <row r="4307" spans="4:4">
      <c r="D4307" s="141"/>
    </row>
    <row r="4308" spans="4:4">
      <c r="D4308" s="141"/>
    </row>
    <row r="4309" spans="4:4">
      <c r="D4309" s="141"/>
    </row>
    <row r="4310" spans="4:4">
      <c r="D4310" s="141"/>
    </row>
    <row r="4311" spans="4:4">
      <c r="D4311" s="141"/>
    </row>
    <row r="4312" spans="4:4">
      <c r="D4312" s="141"/>
    </row>
    <row r="4313" spans="4:4">
      <c r="D4313" s="141"/>
    </row>
    <row r="4314" spans="4:4">
      <c r="D4314" s="141"/>
    </row>
    <row r="4315" spans="4:4">
      <c r="D4315" s="141"/>
    </row>
    <row r="4316" spans="4:4">
      <c r="D4316" s="141"/>
    </row>
    <row r="4317" spans="4:4">
      <c r="D4317" s="141"/>
    </row>
    <row r="4318" spans="4:4">
      <c r="D4318" s="141"/>
    </row>
    <row r="4319" spans="4:4">
      <c r="D4319" s="141"/>
    </row>
    <row r="4320" spans="4:4">
      <c r="D4320" s="141"/>
    </row>
    <row r="4321" spans="4:4">
      <c r="D4321" s="141"/>
    </row>
    <row r="4322" spans="4:4">
      <c r="D4322" s="141"/>
    </row>
    <row r="4323" spans="4:4">
      <c r="D4323" s="141"/>
    </row>
    <row r="4324" spans="4:4">
      <c r="D4324" s="141"/>
    </row>
    <row r="4325" spans="4:4">
      <c r="D4325" s="141"/>
    </row>
    <row r="4326" spans="4:4">
      <c r="D4326" s="141"/>
    </row>
    <row r="4327" spans="4:4">
      <c r="D4327" s="141"/>
    </row>
    <row r="4328" spans="4:4">
      <c r="D4328" s="141"/>
    </row>
    <row r="4329" spans="4:4">
      <c r="D4329" s="141"/>
    </row>
    <row r="4330" spans="4:4">
      <c r="D4330" s="141"/>
    </row>
    <row r="4331" spans="4:4">
      <c r="D4331" s="141"/>
    </row>
    <row r="4332" spans="4:4">
      <c r="D4332" s="141"/>
    </row>
    <row r="4333" spans="4:4">
      <c r="D4333" s="141"/>
    </row>
    <row r="4334" spans="4:4">
      <c r="D4334" s="141"/>
    </row>
    <row r="4335" spans="4:4">
      <c r="D4335" s="141"/>
    </row>
    <row r="4336" spans="4:4">
      <c r="D4336" s="141"/>
    </row>
    <row r="4337" spans="4:4">
      <c r="D4337" s="141"/>
    </row>
    <row r="4338" spans="4:4">
      <c r="D4338" s="141"/>
    </row>
    <row r="4339" spans="4:4">
      <c r="D4339" s="141"/>
    </row>
    <row r="4340" spans="4:4">
      <c r="D4340" s="141"/>
    </row>
    <row r="4341" spans="4:4">
      <c r="D4341" s="141"/>
    </row>
    <row r="4342" spans="4:4">
      <c r="D4342" s="141"/>
    </row>
    <row r="4343" spans="4:4">
      <c r="D4343" s="141"/>
    </row>
    <row r="4344" spans="4:4">
      <c r="D4344" s="141"/>
    </row>
    <row r="4345" spans="4:4">
      <c r="D4345" s="141"/>
    </row>
    <row r="4346" spans="4:4">
      <c r="D4346" s="141"/>
    </row>
    <row r="4347" spans="4:4">
      <c r="D4347" s="141"/>
    </row>
    <row r="4348" spans="4:4">
      <c r="D4348" s="141"/>
    </row>
    <row r="4349" spans="4:4">
      <c r="D4349" s="141"/>
    </row>
    <row r="4350" spans="4:4">
      <c r="D4350" s="141"/>
    </row>
    <row r="4351" spans="4:4">
      <c r="D4351" s="141"/>
    </row>
    <row r="4352" spans="4:4">
      <c r="D4352" s="141"/>
    </row>
    <row r="4353" spans="4:4">
      <c r="D4353" s="141"/>
    </row>
    <row r="4354" spans="4:4">
      <c r="D4354" s="141"/>
    </row>
    <row r="4355" spans="4:4">
      <c r="D4355" s="141"/>
    </row>
    <row r="4356" spans="4:4">
      <c r="D4356" s="141"/>
    </row>
    <row r="4357" spans="4:4">
      <c r="D4357" s="141"/>
    </row>
    <row r="4358" spans="4:4">
      <c r="D4358" s="141"/>
    </row>
    <row r="4359" spans="4:4">
      <c r="D4359" s="141"/>
    </row>
    <row r="4360" spans="4:4">
      <c r="D4360" s="141"/>
    </row>
    <row r="4361" spans="4:4">
      <c r="D4361" s="141"/>
    </row>
    <row r="4362" spans="4:4">
      <c r="D4362" s="141"/>
    </row>
    <row r="4363" spans="4:4">
      <c r="D4363" s="141"/>
    </row>
    <row r="4364" spans="4:4">
      <c r="D4364" s="141"/>
    </row>
    <row r="4365" spans="4:4">
      <c r="D4365" s="141"/>
    </row>
    <row r="4366" spans="4:4">
      <c r="D4366" s="141"/>
    </row>
    <row r="4367" spans="4:4">
      <c r="D4367" s="141"/>
    </row>
    <row r="4368" spans="4:4">
      <c r="D4368" s="141"/>
    </row>
    <row r="4369" spans="4:4">
      <c r="D4369" s="141"/>
    </row>
    <row r="4370" spans="4:4">
      <c r="D4370" s="141"/>
    </row>
    <row r="4371" spans="4:4">
      <c r="D4371" s="141"/>
    </row>
    <row r="4372" spans="4:4">
      <c r="D4372" s="141"/>
    </row>
    <row r="4373" spans="4:4">
      <c r="D4373" s="141"/>
    </row>
    <row r="4374" spans="4:4">
      <c r="D4374" s="141"/>
    </row>
    <row r="4375" spans="4:4">
      <c r="D4375" s="141"/>
    </row>
    <row r="4376" spans="4:4">
      <c r="D4376" s="141"/>
    </row>
    <row r="4377" spans="4:4">
      <c r="D4377" s="141"/>
    </row>
    <row r="4378" spans="4:4">
      <c r="D4378" s="141"/>
    </row>
    <row r="4379" spans="4:4">
      <c r="D4379" s="141"/>
    </row>
    <row r="4380" spans="4:4">
      <c r="D4380" s="141"/>
    </row>
    <row r="4381" spans="4:4">
      <c r="D4381" s="141"/>
    </row>
    <row r="4382" spans="4:4">
      <c r="D4382" s="141"/>
    </row>
    <row r="4383" spans="4:4">
      <c r="D4383" s="141"/>
    </row>
    <row r="4384" spans="4:4">
      <c r="D4384" s="141"/>
    </row>
    <row r="4385" spans="4:4">
      <c r="D4385" s="141"/>
    </row>
    <row r="4386" spans="4:4">
      <c r="D4386" s="141"/>
    </row>
    <row r="4387" spans="4:4">
      <c r="D4387" s="141"/>
    </row>
    <row r="4388" spans="4:4">
      <c r="D4388" s="141"/>
    </row>
    <row r="4389" spans="4:4">
      <c r="D4389" s="141"/>
    </row>
    <row r="4390" spans="4:4">
      <c r="D4390" s="141"/>
    </row>
    <row r="4391" spans="4:4">
      <c r="D4391" s="141"/>
    </row>
    <row r="4392" spans="4:4">
      <c r="D4392" s="141"/>
    </row>
    <row r="4393" spans="4:4">
      <c r="D4393" s="141"/>
    </row>
    <row r="4394" spans="4:4">
      <c r="D4394" s="141"/>
    </row>
    <row r="4395" spans="4:4">
      <c r="D4395" s="141"/>
    </row>
    <row r="4396" spans="4:4">
      <c r="D4396" s="141"/>
    </row>
    <row r="4397" spans="4:4">
      <c r="D4397" s="141"/>
    </row>
    <row r="4398" spans="4:4">
      <c r="D4398" s="141"/>
    </row>
    <row r="4399" spans="4:4">
      <c r="D4399" s="141"/>
    </row>
    <row r="4400" spans="4:4">
      <c r="D4400" s="141"/>
    </row>
    <row r="4401" spans="4:4">
      <c r="D4401" s="141"/>
    </row>
    <row r="4402" spans="4:4">
      <c r="D4402" s="141"/>
    </row>
    <row r="4403" spans="4:4">
      <c r="D4403" s="141"/>
    </row>
    <row r="4404" spans="4:4">
      <c r="D4404" s="141"/>
    </row>
    <row r="4405" spans="4:4">
      <c r="D4405" s="141"/>
    </row>
    <row r="4406" spans="4:4">
      <c r="D4406" s="141"/>
    </row>
    <row r="4407" spans="4:4">
      <c r="D4407" s="141"/>
    </row>
    <row r="4408" spans="4:4">
      <c r="D4408" s="141"/>
    </row>
    <row r="4409" spans="4:4">
      <c r="D4409" s="141"/>
    </row>
    <row r="4410" spans="4:4">
      <c r="D4410" s="141"/>
    </row>
    <row r="4411" spans="4:4">
      <c r="D4411" s="141"/>
    </row>
    <row r="4412" spans="4:4">
      <c r="D4412" s="141"/>
    </row>
    <row r="4413" spans="4:4">
      <c r="D4413" s="141"/>
    </row>
    <row r="4414" spans="4:4">
      <c r="D4414" s="141"/>
    </row>
    <row r="4415" spans="4:4">
      <c r="D4415" s="141"/>
    </row>
    <row r="4416" spans="4:4">
      <c r="D4416" s="141"/>
    </row>
    <row r="4417" spans="4:4">
      <c r="D4417" s="141"/>
    </row>
    <row r="4418" spans="4:4">
      <c r="D4418" s="141"/>
    </row>
    <row r="4419" spans="4:4">
      <c r="D4419" s="141"/>
    </row>
    <row r="4420" spans="4:4">
      <c r="D4420" s="141"/>
    </row>
    <row r="4421" spans="4:4">
      <c r="D4421" s="141"/>
    </row>
    <row r="4422" spans="4:4">
      <c r="D4422" s="141"/>
    </row>
    <row r="4423" spans="4:4">
      <c r="D4423" s="141"/>
    </row>
    <row r="4424" spans="4:4">
      <c r="D4424" s="141"/>
    </row>
    <row r="4425" spans="4:4">
      <c r="D4425" s="141"/>
    </row>
    <row r="4426" spans="4:4">
      <c r="D4426" s="141"/>
    </row>
    <row r="4427" spans="4:4">
      <c r="D4427" s="141"/>
    </row>
    <row r="4428" spans="4:4">
      <c r="D4428" s="141"/>
    </row>
    <row r="4429" spans="4:4">
      <c r="D4429" s="141"/>
    </row>
    <row r="4430" spans="4:4">
      <c r="D4430" s="141"/>
    </row>
    <row r="4431" spans="4:4">
      <c r="D4431" s="141"/>
    </row>
    <row r="4432" spans="4:4">
      <c r="D4432" s="141"/>
    </row>
    <row r="4433" spans="4:4">
      <c r="D4433" s="141"/>
    </row>
    <row r="4434" spans="4:4">
      <c r="D4434" s="141"/>
    </row>
    <row r="4435" spans="4:4">
      <c r="D4435" s="141"/>
    </row>
    <row r="4436" spans="4:4">
      <c r="D4436" s="141"/>
    </row>
    <row r="4437" spans="4:4">
      <c r="D4437" s="141"/>
    </row>
    <row r="4438" spans="4:4">
      <c r="D4438" s="141"/>
    </row>
    <row r="4439" spans="4:4">
      <c r="D4439" s="141"/>
    </row>
    <row r="4440" spans="4:4">
      <c r="D4440" s="141"/>
    </row>
    <row r="4441" spans="4:4">
      <c r="D4441" s="141"/>
    </row>
    <row r="4442" spans="4:4">
      <c r="D4442" s="141"/>
    </row>
    <row r="4443" spans="4:4">
      <c r="D4443" s="141"/>
    </row>
    <row r="4444" spans="4:4">
      <c r="D4444" s="141"/>
    </row>
    <row r="4445" spans="4:4">
      <c r="D4445" s="141"/>
    </row>
    <row r="4446" spans="4:4">
      <c r="D4446" s="141"/>
    </row>
    <row r="4447" spans="4:4">
      <c r="D4447" s="141"/>
    </row>
    <row r="4448" spans="4:4">
      <c r="D4448" s="141"/>
    </row>
    <row r="4449" spans="4:4">
      <c r="D4449" s="141"/>
    </row>
    <row r="4450" spans="4:4">
      <c r="D4450" s="141"/>
    </row>
    <row r="4451" spans="4:4">
      <c r="D4451" s="141"/>
    </row>
    <row r="4452" spans="4:4">
      <c r="D4452" s="141"/>
    </row>
    <row r="4453" spans="4:4">
      <c r="D4453" s="141"/>
    </row>
    <row r="4454" spans="4:4">
      <c r="D4454" s="141"/>
    </row>
    <row r="4455" spans="4:4">
      <c r="D4455" s="141"/>
    </row>
    <row r="4456" spans="4:4">
      <c r="D4456" s="141"/>
    </row>
    <row r="4457" spans="4:4">
      <c r="D4457" s="141"/>
    </row>
    <row r="4458" spans="4:4">
      <c r="D4458" s="141"/>
    </row>
    <row r="4459" spans="4:4">
      <c r="D4459" s="141"/>
    </row>
    <row r="4460" spans="4:4">
      <c r="D4460" s="141"/>
    </row>
    <row r="4461" spans="4:4">
      <c r="D4461" s="141"/>
    </row>
    <row r="4462" spans="4:4">
      <c r="D4462" s="141"/>
    </row>
    <row r="4463" spans="4:4">
      <c r="D4463" s="141"/>
    </row>
    <row r="4464" spans="4:4">
      <c r="D4464" s="141"/>
    </row>
    <row r="4465" spans="4:4">
      <c r="D4465" s="141"/>
    </row>
    <row r="4466" spans="4:4">
      <c r="D4466" s="141"/>
    </row>
    <row r="4467" spans="4:4">
      <c r="D4467" s="141"/>
    </row>
    <row r="4468" spans="4:4">
      <c r="D4468" s="141"/>
    </row>
    <row r="4469" spans="4:4">
      <c r="D4469" s="141"/>
    </row>
    <row r="4470" spans="4:4">
      <c r="D4470" s="141"/>
    </row>
    <row r="4471" spans="4:4">
      <c r="D4471" s="141"/>
    </row>
    <row r="4472" spans="4:4">
      <c r="D4472" s="141"/>
    </row>
    <row r="4473" spans="4:4">
      <c r="D4473" s="141"/>
    </row>
    <row r="4474" spans="4:4">
      <c r="D4474" s="141"/>
    </row>
    <row r="4475" spans="4:4">
      <c r="D4475" s="141"/>
    </row>
    <row r="4476" spans="4:4">
      <c r="D4476" s="141"/>
    </row>
    <row r="4477" spans="4:4">
      <c r="D4477" s="141"/>
    </row>
    <row r="4478" spans="4:4">
      <c r="D4478" s="141"/>
    </row>
    <row r="4479" spans="4:4">
      <c r="D4479" s="141"/>
    </row>
    <row r="4480" spans="4:4">
      <c r="D4480" s="141"/>
    </row>
    <row r="4481" spans="4:4">
      <c r="D4481" s="141"/>
    </row>
    <row r="4482" spans="4:4">
      <c r="D4482" s="141"/>
    </row>
    <row r="4483" spans="4:4">
      <c r="D4483" s="141"/>
    </row>
    <row r="4484" spans="4:4">
      <c r="D4484" s="141"/>
    </row>
    <row r="4485" spans="4:4">
      <c r="D4485" s="141"/>
    </row>
    <row r="4486" spans="4:4">
      <c r="D4486" s="141"/>
    </row>
    <row r="4487" spans="4:4">
      <c r="D4487" s="141"/>
    </row>
    <row r="4488" spans="4:4">
      <c r="D4488" s="141"/>
    </row>
    <row r="4489" spans="4:4">
      <c r="D4489" s="141"/>
    </row>
    <row r="4490" spans="4:4">
      <c r="D4490" s="141"/>
    </row>
    <row r="4491" spans="4:4">
      <c r="D4491" s="141"/>
    </row>
    <row r="4492" spans="4:4">
      <c r="D4492" s="141"/>
    </row>
    <row r="4493" spans="4:4">
      <c r="D4493" s="141"/>
    </row>
    <row r="4494" spans="4:4">
      <c r="D4494" s="141"/>
    </row>
    <row r="4495" spans="4:4">
      <c r="D4495" s="141"/>
    </row>
    <row r="4496" spans="4:4">
      <c r="D4496" s="141"/>
    </row>
    <row r="4497" spans="4:4">
      <c r="D4497" s="141"/>
    </row>
    <row r="4498" spans="4:4">
      <c r="D4498" s="141"/>
    </row>
    <row r="4499" spans="4:4">
      <c r="D4499" s="141"/>
    </row>
    <row r="4500" spans="4:4">
      <c r="D4500" s="141"/>
    </row>
    <row r="4501" spans="4:4">
      <c r="D4501" s="141"/>
    </row>
    <row r="4502" spans="4:4">
      <c r="D4502" s="141"/>
    </row>
    <row r="4503" spans="4:4">
      <c r="D4503" s="141"/>
    </row>
    <row r="4504" spans="4:4">
      <c r="D4504" s="141"/>
    </row>
    <row r="4505" spans="4:4">
      <c r="D4505" s="141"/>
    </row>
    <row r="4506" spans="4:4">
      <c r="D4506" s="141"/>
    </row>
    <row r="4507" spans="4:4">
      <c r="D4507" s="141"/>
    </row>
    <row r="4508" spans="4:4">
      <c r="D4508" s="141"/>
    </row>
    <row r="4509" spans="4:4">
      <c r="D4509" s="141"/>
    </row>
    <row r="4510" spans="4:4">
      <c r="D4510" s="141"/>
    </row>
    <row r="4511" spans="4:4">
      <c r="D4511" s="141"/>
    </row>
    <row r="4512" spans="4:4">
      <c r="D4512" s="141"/>
    </row>
    <row r="4513" spans="4:4">
      <c r="D4513" s="141"/>
    </row>
    <row r="4514" spans="4:4">
      <c r="D4514" s="141"/>
    </row>
    <row r="4515" spans="4:4">
      <c r="D4515" s="141"/>
    </row>
    <row r="4516" spans="4:4">
      <c r="D4516" s="141"/>
    </row>
    <row r="4517" spans="4:4">
      <c r="D4517" s="141"/>
    </row>
    <row r="4518" spans="4:4">
      <c r="D4518" s="141"/>
    </row>
    <row r="4519" spans="4:4">
      <c r="D4519" s="141"/>
    </row>
    <row r="4520" spans="4:4">
      <c r="D4520" s="141"/>
    </row>
    <row r="4521" spans="4:4">
      <c r="D4521" s="141"/>
    </row>
    <row r="4522" spans="4:4">
      <c r="D4522" s="141"/>
    </row>
    <row r="4523" spans="4:4">
      <c r="D4523" s="141"/>
    </row>
    <row r="4524" spans="4:4">
      <c r="D4524" s="141"/>
    </row>
    <row r="4525" spans="4:4">
      <c r="D4525" s="141"/>
    </row>
    <row r="4526" spans="4:4">
      <c r="D4526" s="141"/>
    </row>
    <row r="4527" spans="4:4">
      <c r="D4527" s="141"/>
    </row>
    <row r="4528" spans="4:4">
      <c r="D4528" s="141"/>
    </row>
    <row r="4529" spans="4:4">
      <c r="D4529" s="141"/>
    </row>
    <row r="4530" spans="4:4">
      <c r="D4530" s="141"/>
    </row>
    <row r="4531" spans="4:4">
      <c r="D4531" s="141"/>
    </row>
    <row r="4532" spans="4:4">
      <c r="D4532" s="141"/>
    </row>
    <row r="4533" spans="4:4">
      <c r="D4533" s="141"/>
    </row>
    <row r="4534" spans="4:4">
      <c r="D4534" s="141"/>
    </row>
    <row r="4535" spans="4:4">
      <c r="D4535" s="141"/>
    </row>
    <row r="4536" spans="4:4">
      <c r="D4536" s="141"/>
    </row>
    <row r="4537" spans="4:4">
      <c r="D4537" s="141"/>
    </row>
    <row r="4538" spans="4:4">
      <c r="D4538" s="141"/>
    </row>
    <row r="4539" spans="4:4">
      <c r="D4539" s="141"/>
    </row>
    <row r="4540" spans="4:4">
      <c r="D4540" s="141"/>
    </row>
    <row r="4541" spans="4:4">
      <c r="D4541" s="141"/>
    </row>
    <row r="4542" spans="4:4">
      <c r="D4542" s="141"/>
    </row>
    <row r="4543" spans="4:4">
      <c r="D4543" s="141"/>
    </row>
    <row r="4544" spans="4:4">
      <c r="D4544" s="141"/>
    </row>
    <row r="4545" spans="4:4">
      <c r="D4545" s="141"/>
    </row>
    <row r="4546" spans="4:4">
      <c r="D4546" s="141"/>
    </row>
    <row r="4547" spans="4:4">
      <c r="D4547" s="141"/>
    </row>
    <row r="4548" spans="4:4">
      <c r="D4548" s="141"/>
    </row>
    <row r="4549" spans="4:4">
      <c r="D4549" s="141"/>
    </row>
    <row r="4550" spans="4:4">
      <c r="D4550" s="141"/>
    </row>
    <row r="4551" spans="4:4">
      <c r="D4551" s="141"/>
    </row>
    <row r="4552" spans="4:4">
      <c r="D4552" s="141"/>
    </row>
    <row r="4553" spans="4:4">
      <c r="D4553" s="141"/>
    </row>
    <row r="4554" spans="4:4">
      <c r="D4554" s="141"/>
    </row>
    <row r="4555" spans="4:4">
      <c r="D4555" s="141"/>
    </row>
    <row r="4556" spans="4:4">
      <c r="D4556" s="141"/>
    </row>
    <row r="4557" spans="4:4">
      <c r="D4557" s="141"/>
    </row>
    <row r="4558" spans="4:4">
      <c r="D4558" s="141"/>
    </row>
    <row r="4559" spans="4:4">
      <c r="D4559" s="141"/>
    </row>
    <row r="4560" spans="4:4">
      <c r="D4560" s="141"/>
    </row>
    <row r="4561" spans="4:4">
      <c r="D4561" s="141"/>
    </row>
    <row r="4562" spans="4:4">
      <c r="D4562" s="141"/>
    </row>
    <row r="4563" spans="4:4">
      <c r="D4563" s="141"/>
    </row>
    <row r="4564" spans="4:4">
      <c r="D4564" s="141"/>
    </row>
    <row r="4565" spans="4:4">
      <c r="D4565" s="141"/>
    </row>
    <row r="4566" spans="4:4">
      <c r="D4566" s="141"/>
    </row>
    <row r="4567" spans="4:4">
      <c r="D4567" s="141"/>
    </row>
    <row r="4568" spans="4:4">
      <c r="D4568" s="141"/>
    </row>
    <row r="4569" spans="4:4">
      <c r="D4569" s="141"/>
    </row>
    <row r="4570" spans="4:4">
      <c r="D4570" s="141"/>
    </row>
    <row r="4571" spans="4:4">
      <c r="D4571" s="141"/>
    </row>
    <row r="4572" spans="4:4">
      <c r="D4572" s="141"/>
    </row>
    <row r="4573" spans="4:4">
      <c r="D4573" s="141"/>
    </row>
    <row r="4574" spans="4:4">
      <c r="D4574" s="141"/>
    </row>
    <row r="4575" spans="4:4">
      <c r="D4575" s="141"/>
    </row>
    <row r="4576" spans="4:4">
      <c r="D4576" s="141"/>
    </row>
    <row r="4577" spans="4:4">
      <c r="D4577" s="141"/>
    </row>
    <row r="4578" spans="4:4">
      <c r="D4578" s="141"/>
    </row>
    <row r="4579" spans="4:4">
      <c r="D4579" s="141"/>
    </row>
    <row r="4580" spans="4:4">
      <c r="D4580" s="141"/>
    </row>
    <row r="4581" spans="4:4">
      <c r="D4581" s="141"/>
    </row>
    <row r="4582" spans="4:4">
      <c r="D4582" s="141"/>
    </row>
    <row r="4583" spans="4:4">
      <c r="D4583" s="141"/>
    </row>
    <row r="4584" spans="4:4">
      <c r="D4584" s="141"/>
    </row>
    <row r="4585" spans="4:4">
      <c r="D4585" s="141"/>
    </row>
    <row r="4586" spans="4:4">
      <c r="D4586" s="141"/>
    </row>
    <row r="4587" spans="4:4">
      <c r="D4587" s="141"/>
    </row>
    <row r="4588" spans="4:4">
      <c r="D4588" s="141"/>
    </row>
    <row r="4589" spans="4:4">
      <c r="D4589" s="141"/>
    </row>
    <row r="4590" spans="4:4">
      <c r="D4590" s="141"/>
    </row>
    <row r="4591" spans="4:4">
      <c r="D4591" s="141"/>
    </row>
    <row r="4592" spans="4:4">
      <c r="D4592" s="141"/>
    </row>
    <row r="4593" spans="4:4">
      <c r="D4593" s="141"/>
    </row>
    <row r="4594" spans="4:4">
      <c r="D4594" s="141"/>
    </row>
    <row r="4595" spans="4:4">
      <c r="D4595" s="141"/>
    </row>
    <row r="4596" spans="4:4">
      <c r="D4596" s="141"/>
    </row>
    <row r="4597" spans="4:4">
      <c r="D4597" s="141"/>
    </row>
    <row r="4598" spans="4:4">
      <c r="D4598" s="141"/>
    </row>
    <row r="4599" spans="4:4">
      <c r="D4599" s="141"/>
    </row>
    <row r="4600" spans="4:4">
      <c r="D4600" s="141"/>
    </row>
    <row r="4601" spans="4:4">
      <c r="D4601" s="141"/>
    </row>
    <row r="4602" spans="4:4">
      <c r="D4602" s="141"/>
    </row>
    <row r="4603" spans="4:4">
      <c r="D4603" s="141"/>
    </row>
    <row r="4604" spans="4:4">
      <c r="D4604" s="141"/>
    </row>
    <row r="4605" spans="4:4">
      <c r="D4605" s="141"/>
    </row>
    <row r="4606" spans="4:4">
      <c r="D4606" s="141"/>
    </row>
    <row r="4607" spans="4:4">
      <c r="D4607" s="141"/>
    </row>
    <row r="4608" spans="4:4">
      <c r="D4608" s="141"/>
    </row>
    <row r="4609" spans="4:4">
      <c r="D4609" s="141"/>
    </row>
    <row r="4610" spans="4:4">
      <c r="D4610" s="141"/>
    </row>
    <row r="4611" spans="4:4">
      <c r="D4611" s="141"/>
    </row>
    <row r="4612" spans="4:4">
      <c r="D4612" s="141"/>
    </row>
    <row r="4613" spans="4:4">
      <c r="D4613" s="141"/>
    </row>
    <row r="4614" spans="4:4">
      <c r="D4614" s="141"/>
    </row>
    <row r="4615" spans="4:4">
      <c r="D4615" s="141"/>
    </row>
    <row r="4616" spans="4:4">
      <c r="D4616" s="141"/>
    </row>
    <row r="4617" spans="4:4">
      <c r="D4617" s="141"/>
    </row>
    <row r="4618" spans="4:4">
      <c r="D4618" s="141"/>
    </row>
    <row r="4619" spans="4:4">
      <c r="D4619" s="141"/>
    </row>
    <row r="4620" spans="4:4">
      <c r="D4620" s="141"/>
    </row>
    <row r="4621" spans="4:4">
      <c r="D4621" s="141"/>
    </row>
    <row r="4622" spans="4:4">
      <c r="D4622" s="141"/>
    </row>
    <row r="4623" spans="4:4">
      <c r="D4623" s="141"/>
    </row>
    <row r="4624" spans="4:4">
      <c r="D4624" s="141"/>
    </row>
    <row r="4625" spans="4:4">
      <c r="D4625" s="141"/>
    </row>
    <row r="4626" spans="4:4">
      <c r="D4626" s="141"/>
    </row>
    <row r="4627" spans="4:4">
      <c r="D4627" s="141"/>
    </row>
    <row r="4628" spans="4:4">
      <c r="D4628" s="141"/>
    </row>
    <row r="4629" spans="4:4">
      <c r="D4629" s="141"/>
    </row>
    <row r="4630" spans="4:4">
      <c r="D4630" s="141"/>
    </row>
    <row r="4631" spans="4:4">
      <c r="D4631" s="141"/>
    </row>
    <row r="4632" spans="4:4">
      <c r="D4632" s="141"/>
    </row>
    <row r="4633" spans="4:4">
      <c r="D4633" s="141"/>
    </row>
    <row r="4634" spans="4:4">
      <c r="D4634" s="141"/>
    </row>
    <row r="4635" spans="4:4">
      <c r="D4635" s="141"/>
    </row>
    <row r="4636" spans="4:4">
      <c r="D4636" s="141"/>
    </row>
    <row r="4637" spans="4:4">
      <c r="D4637" s="141"/>
    </row>
    <row r="4638" spans="4:4">
      <c r="D4638" s="141"/>
    </row>
    <row r="4639" spans="4:4">
      <c r="D4639" s="141"/>
    </row>
    <row r="4640" spans="4:4">
      <c r="D4640" s="141"/>
    </row>
    <row r="4641" spans="4:4">
      <c r="D4641" s="141"/>
    </row>
    <row r="4642" spans="4:4">
      <c r="D4642" s="141"/>
    </row>
    <row r="4643" spans="4:4">
      <c r="D4643" s="141"/>
    </row>
    <row r="4644" spans="4:4">
      <c r="D4644" s="141"/>
    </row>
    <row r="4645" spans="4:4">
      <c r="D4645" s="141"/>
    </row>
    <row r="4646" spans="4:4">
      <c r="D4646" s="141"/>
    </row>
    <row r="4647" spans="4:4">
      <c r="D4647" s="141"/>
    </row>
    <row r="4648" spans="4:4">
      <c r="D4648" s="141"/>
    </row>
    <row r="4649" spans="4:4">
      <c r="D4649" s="141"/>
    </row>
    <row r="4650" spans="4:4">
      <c r="D4650" s="141"/>
    </row>
    <row r="4651" spans="4:4">
      <c r="D4651" s="141"/>
    </row>
    <row r="4652" spans="4:4">
      <c r="D4652" s="141"/>
    </row>
    <row r="4653" spans="4:4">
      <c r="D4653" s="141"/>
    </row>
    <row r="4654" spans="4:4">
      <c r="D4654" s="141"/>
    </row>
    <row r="4655" spans="4:4">
      <c r="D4655" s="141"/>
    </row>
    <row r="4656" spans="4:4">
      <c r="D4656" s="141"/>
    </row>
    <row r="4657" spans="4:4">
      <c r="D4657" s="141"/>
    </row>
    <row r="4658" spans="4:4">
      <c r="D4658" s="141"/>
    </row>
    <row r="4659" spans="4:4">
      <c r="D4659" s="141"/>
    </row>
    <row r="4660" spans="4:4">
      <c r="D4660" s="141"/>
    </row>
    <row r="4661" spans="4:4">
      <c r="D4661" s="141"/>
    </row>
    <row r="4662" spans="4:4">
      <c r="D4662" s="141"/>
    </row>
    <row r="4663" spans="4:4">
      <c r="D4663" s="141"/>
    </row>
    <row r="4664" spans="4:4">
      <c r="D4664" s="141"/>
    </row>
    <row r="4665" spans="4:4">
      <c r="D4665" s="141"/>
    </row>
    <row r="4666" spans="4:4">
      <c r="D4666" s="141"/>
    </row>
    <row r="4667" spans="4:4">
      <c r="D4667" s="141"/>
    </row>
    <row r="4668" spans="4:4">
      <c r="D4668" s="141"/>
    </row>
    <row r="4669" spans="4:4">
      <c r="D4669" s="141"/>
    </row>
    <row r="4670" spans="4:4">
      <c r="D4670" s="141"/>
    </row>
    <row r="4671" spans="4:4">
      <c r="D4671" s="141"/>
    </row>
    <row r="4672" spans="4:4">
      <c r="D4672" s="141"/>
    </row>
    <row r="4673" spans="4:4">
      <c r="D4673" s="141"/>
    </row>
    <row r="4674" spans="4:4">
      <c r="D4674" s="141"/>
    </row>
    <row r="4675" spans="4:4">
      <c r="D4675" s="141"/>
    </row>
    <row r="4676" spans="4:4">
      <c r="D4676" s="141"/>
    </row>
    <row r="4677" spans="4:4">
      <c r="D4677" s="141"/>
    </row>
    <row r="4678" spans="4:4">
      <c r="D4678" s="141"/>
    </row>
    <row r="4679" spans="4:4">
      <c r="D4679" s="141"/>
    </row>
    <row r="4680" spans="4:4">
      <c r="D4680" s="141"/>
    </row>
    <row r="4681" spans="4:4">
      <c r="D4681" s="141"/>
    </row>
    <row r="4682" spans="4:4">
      <c r="D4682" s="141"/>
    </row>
    <row r="4683" spans="4:4">
      <c r="D4683" s="141"/>
    </row>
    <row r="4684" spans="4:4">
      <c r="D4684" s="141"/>
    </row>
    <row r="4685" spans="4:4">
      <c r="D4685" s="141"/>
    </row>
    <row r="4686" spans="4:4">
      <c r="D4686" s="141"/>
    </row>
    <row r="4687" spans="4:4">
      <c r="D4687" s="141"/>
    </row>
    <row r="4688" spans="4:4">
      <c r="D4688" s="141"/>
    </row>
    <row r="4689" spans="4:4">
      <c r="D4689" s="141"/>
    </row>
    <row r="4690" spans="4:4">
      <c r="D4690" s="141"/>
    </row>
    <row r="4691" spans="4:4">
      <c r="D4691" s="141"/>
    </row>
    <row r="4692" spans="4:4">
      <c r="D4692" s="141"/>
    </row>
    <row r="4693" spans="4:4">
      <c r="D4693" s="141"/>
    </row>
    <row r="4694" spans="4:4">
      <c r="D4694" s="141"/>
    </row>
    <row r="4695" spans="4:4">
      <c r="D4695" s="141"/>
    </row>
    <row r="4696" spans="4:4">
      <c r="D4696" s="141"/>
    </row>
    <row r="4697" spans="4:4">
      <c r="D4697" s="141"/>
    </row>
    <row r="4698" spans="4:4">
      <c r="D4698" s="141"/>
    </row>
    <row r="4699" spans="4:4">
      <c r="D4699" s="141"/>
    </row>
    <row r="4700" spans="4:4">
      <c r="D4700" s="141"/>
    </row>
    <row r="4701" spans="4:4">
      <c r="D4701" s="141"/>
    </row>
    <row r="4702" spans="4:4">
      <c r="D4702" s="141"/>
    </row>
    <row r="4703" spans="4:4">
      <c r="D4703" s="141"/>
    </row>
    <row r="4704" spans="4:4">
      <c r="D4704" s="141"/>
    </row>
    <row r="4705" spans="4:4">
      <c r="D4705" s="141"/>
    </row>
    <row r="4706" spans="4:4">
      <c r="D4706" s="141"/>
    </row>
    <row r="4707" spans="4:4">
      <c r="D4707" s="141"/>
    </row>
    <row r="4708" spans="4:4">
      <c r="D4708" s="141"/>
    </row>
    <row r="4709" spans="4:4">
      <c r="D4709" s="141"/>
    </row>
    <row r="4710" spans="4:4">
      <c r="D4710" s="141"/>
    </row>
    <row r="4711" spans="4:4">
      <c r="D4711" s="141"/>
    </row>
    <row r="4712" spans="4:4">
      <c r="D4712" s="141"/>
    </row>
    <row r="4713" spans="4:4">
      <c r="D4713" s="141"/>
    </row>
    <row r="4714" spans="4:4">
      <c r="D4714" s="141"/>
    </row>
    <row r="4715" spans="4:4">
      <c r="D4715" s="141"/>
    </row>
    <row r="4716" spans="4:4">
      <c r="D4716" s="141"/>
    </row>
    <row r="4717" spans="4:4">
      <c r="D4717" s="141"/>
    </row>
    <row r="4718" spans="4:4">
      <c r="D4718" s="141"/>
    </row>
    <row r="4719" spans="4:4">
      <c r="D4719" s="141"/>
    </row>
    <row r="4720" spans="4:4">
      <c r="D4720" s="141"/>
    </row>
    <row r="4721" spans="4:4">
      <c r="D4721" s="141"/>
    </row>
    <row r="4722" spans="4:4">
      <c r="D4722" s="141"/>
    </row>
    <row r="4723" spans="4:4">
      <c r="D4723" s="141"/>
    </row>
    <row r="4724" spans="4:4">
      <c r="D4724" s="141"/>
    </row>
    <row r="4725" spans="4:4">
      <c r="D4725" s="141"/>
    </row>
    <row r="4726" spans="4:4">
      <c r="D4726" s="141"/>
    </row>
    <row r="4727" spans="4:4">
      <c r="D4727" s="141"/>
    </row>
    <row r="4728" spans="4:4">
      <c r="D4728" s="141"/>
    </row>
    <row r="4729" spans="4:4">
      <c r="D4729" s="141"/>
    </row>
    <row r="4730" spans="4:4">
      <c r="D4730" s="141"/>
    </row>
    <row r="4731" spans="4:4">
      <c r="D4731" s="141"/>
    </row>
    <row r="4732" spans="4:4">
      <c r="D4732" s="141"/>
    </row>
    <row r="4733" spans="4:4">
      <c r="D4733" s="141"/>
    </row>
    <row r="4734" spans="4:4">
      <c r="D4734" s="141"/>
    </row>
    <row r="4735" spans="4:4">
      <c r="D4735" s="141"/>
    </row>
    <row r="4736" spans="4:4">
      <c r="D4736" s="141"/>
    </row>
    <row r="4737" spans="4:4">
      <c r="D4737" s="141"/>
    </row>
    <row r="4738" spans="4:4">
      <c r="D4738" s="141"/>
    </row>
    <row r="4739" spans="4:4">
      <c r="D4739" s="141"/>
    </row>
    <row r="4740" spans="4:4">
      <c r="D4740" s="141"/>
    </row>
    <row r="4741" spans="4:4">
      <c r="D4741" s="141"/>
    </row>
    <row r="4742" spans="4:4">
      <c r="D4742" s="141"/>
    </row>
    <row r="4743" spans="4:4">
      <c r="D4743" s="141"/>
    </row>
    <row r="4744" spans="4:4">
      <c r="D4744" s="141"/>
    </row>
    <row r="4745" spans="4:4">
      <c r="D4745" s="141"/>
    </row>
    <row r="4746" spans="4:4">
      <c r="D4746" s="141"/>
    </row>
    <row r="4747" spans="4:4">
      <c r="D4747" s="141"/>
    </row>
    <row r="4748" spans="4:4">
      <c r="D4748" s="141"/>
    </row>
    <row r="4749" spans="4:4">
      <c r="D4749" s="141"/>
    </row>
    <row r="4750" spans="4:4">
      <c r="D4750" s="141"/>
    </row>
    <row r="4751" spans="4:4">
      <c r="D4751" s="141"/>
    </row>
    <row r="4752" spans="4:4">
      <c r="D4752" s="141"/>
    </row>
    <row r="4753" spans="4:4">
      <c r="D4753" s="141"/>
    </row>
    <row r="4754" spans="4:4">
      <c r="D4754" s="141"/>
    </row>
    <row r="4755" spans="4:4">
      <c r="D4755" s="141"/>
    </row>
    <row r="4756" spans="4:4">
      <c r="D4756" s="141"/>
    </row>
    <row r="4757" spans="4:4">
      <c r="D4757" s="141"/>
    </row>
    <row r="4758" spans="4:4">
      <c r="D4758" s="141"/>
    </row>
    <row r="4759" spans="4:4">
      <c r="D4759" s="141"/>
    </row>
    <row r="4760" spans="4:4">
      <c r="D4760" s="141"/>
    </row>
    <row r="4761" spans="4:4">
      <c r="D4761" s="141"/>
    </row>
    <row r="4762" spans="4:4">
      <c r="D4762" s="141"/>
    </row>
    <row r="4763" spans="4:4">
      <c r="D4763" s="141"/>
    </row>
    <row r="4764" spans="4:4">
      <c r="D4764" s="141"/>
    </row>
    <row r="4765" spans="4:4">
      <c r="D4765" s="141"/>
    </row>
    <row r="4766" spans="4:4">
      <c r="D4766" s="141"/>
    </row>
    <row r="4767" spans="4:4">
      <c r="D4767" s="141"/>
    </row>
    <row r="4768" spans="4:4">
      <c r="D4768" s="141"/>
    </row>
    <row r="4769" spans="4:4">
      <c r="D4769" s="141"/>
    </row>
    <row r="4770" spans="4:4">
      <c r="D4770" s="141"/>
    </row>
    <row r="4771" spans="4:4">
      <c r="D4771" s="141"/>
    </row>
    <row r="4772" spans="4:4">
      <c r="D4772" s="141"/>
    </row>
    <row r="4773" spans="4:4">
      <c r="D4773" s="141"/>
    </row>
    <row r="4774" spans="4:4">
      <c r="D4774" s="141"/>
    </row>
    <row r="4775" spans="4:4">
      <c r="D4775" s="141"/>
    </row>
    <row r="4776" spans="4:4">
      <c r="D4776" s="141"/>
    </row>
    <row r="4777" spans="4:4">
      <c r="D4777" s="141"/>
    </row>
    <row r="4778" spans="4:4">
      <c r="D4778" s="141"/>
    </row>
    <row r="4779" spans="4:4">
      <c r="D4779" s="141"/>
    </row>
    <row r="4780" spans="4:4">
      <c r="D4780" s="141"/>
    </row>
    <row r="4781" spans="4:4">
      <c r="D4781" s="141"/>
    </row>
    <row r="4782" spans="4:4">
      <c r="D4782" s="141"/>
    </row>
    <row r="4783" spans="4:4">
      <c r="D4783" s="141"/>
    </row>
    <row r="4784" spans="4:4">
      <c r="D4784" s="141"/>
    </row>
    <row r="4785" spans="4:4">
      <c r="D4785" s="141"/>
    </row>
    <row r="4786" spans="4:4">
      <c r="D4786" s="141"/>
    </row>
    <row r="4787" spans="4:4">
      <c r="D4787" s="141"/>
    </row>
    <row r="4788" spans="4:4">
      <c r="D4788" s="141"/>
    </row>
    <row r="4789" spans="4:4">
      <c r="D4789" s="141"/>
    </row>
    <row r="4790" spans="4:4">
      <c r="D4790" s="141"/>
    </row>
    <row r="4791" spans="4:4">
      <c r="D4791" s="141"/>
    </row>
    <row r="4792" spans="4:4">
      <c r="D4792" s="141"/>
    </row>
    <row r="4793" spans="4:4">
      <c r="D4793" s="141"/>
    </row>
    <row r="4794" spans="4:4">
      <c r="D4794" s="141"/>
    </row>
    <row r="4795" spans="4:4">
      <c r="D4795" s="141"/>
    </row>
    <row r="4796" spans="4:4">
      <c r="D4796" s="141"/>
    </row>
    <row r="4797" spans="4:4">
      <c r="D4797" s="141"/>
    </row>
    <row r="4798" spans="4:4">
      <c r="D4798" s="141"/>
    </row>
    <row r="4799" spans="4:4">
      <c r="D4799" s="141"/>
    </row>
    <row r="4800" spans="4:4">
      <c r="D4800" s="141"/>
    </row>
    <row r="4801" spans="4:4">
      <c r="D4801" s="141"/>
    </row>
    <row r="4802" spans="4:4">
      <c r="D4802" s="141"/>
    </row>
    <row r="4803" spans="4:4">
      <c r="D4803" s="141"/>
    </row>
    <row r="4804" spans="4:4">
      <c r="D4804" s="141"/>
    </row>
    <row r="4805" spans="4:4">
      <c r="D4805" s="141"/>
    </row>
    <row r="4806" spans="4:4">
      <c r="D4806" s="141"/>
    </row>
    <row r="4807" spans="4:4">
      <c r="D4807" s="141"/>
    </row>
    <row r="4808" spans="4:4">
      <c r="D4808" s="141"/>
    </row>
    <row r="4809" spans="4:4">
      <c r="D4809" s="141"/>
    </row>
    <row r="4810" spans="4:4">
      <c r="D4810" s="141"/>
    </row>
    <row r="4811" spans="4:4">
      <c r="D4811" s="141"/>
    </row>
    <row r="4812" spans="4:4">
      <c r="D4812" s="141"/>
    </row>
    <row r="4813" spans="4:4">
      <c r="D4813" s="141"/>
    </row>
    <row r="4814" spans="4:4">
      <c r="D4814" s="141"/>
    </row>
    <row r="4815" spans="4:4">
      <c r="D4815" s="141"/>
    </row>
    <row r="4816" spans="4:4">
      <c r="D4816" s="141"/>
    </row>
    <row r="4817" spans="4:4">
      <c r="D4817" s="141"/>
    </row>
    <row r="4818" spans="4:4">
      <c r="D4818" s="141"/>
    </row>
    <row r="4819" spans="4:4">
      <c r="D4819" s="141"/>
    </row>
    <row r="4820" spans="4:4">
      <c r="D4820" s="141"/>
    </row>
    <row r="4821" spans="4:4">
      <c r="D4821" s="141"/>
    </row>
    <row r="4822" spans="4:4">
      <c r="D4822" s="141"/>
    </row>
    <row r="4823" spans="4:4">
      <c r="D4823" s="141"/>
    </row>
    <row r="4824" spans="4:4">
      <c r="D4824" s="141"/>
    </row>
    <row r="4825" spans="4:4">
      <c r="D4825" s="141"/>
    </row>
    <row r="4826" spans="4:4">
      <c r="D4826" s="141"/>
    </row>
    <row r="4827" spans="4:4">
      <c r="D4827" s="141"/>
    </row>
    <row r="4828" spans="4:4">
      <c r="D4828" s="141"/>
    </row>
    <row r="4829" spans="4:4">
      <c r="D4829" s="141"/>
    </row>
    <row r="4830" spans="4:4">
      <c r="D4830" s="141"/>
    </row>
    <row r="4831" spans="4:4">
      <c r="D4831" s="141"/>
    </row>
    <row r="4832" spans="4:4">
      <c r="D4832" s="141"/>
    </row>
    <row r="4833" spans="4:4">
      <c r="D4833" s="141"/>
    </row>
    <row r="4834" spans="4:4">
      <c r="D4834" s="141"/>
    </row>
    <row r="4835" spans="4:4">
      <c r="D4835" s="141"/>
    </row>
    <row r="4836" spans="4:4">
      <c r="D4836" s="141"/>
    </row>
    <row r="4837" spans="4:4">
      <c r="D4837" s="141"/>
    </row>
    <row r="4838" spans="4:4">
      <c r="D4838" s="141"/>
    </row>
    <row r="4839" spans="4:4">
      <c r="D4839" s="141"/>
    </row>
    <row r="4840" spans="4:4">
      <c r="D4840" s="141"/>
    </row>
    <row r="4841" spans="4:4">
      <c r="D4841" s="141"/>
    </row>
    <row r="4842" spans="4:4">
      <c r="D4842" s="141"/>
    </row>
    <row r="4843" spans="4:4">
      <c r="D4843" s="141"/>
    </row>
    <row r="4844" spans="4:4">
      <c r="D4844" s="141"/>
    </row>
    <row r="4845" spans="4:4">
      <c r="D4845" s="141"/>
    </row>
    <row r="4846" spans="4:4">
      <c r="D4846" s="141"/>
    </row>
    <row r="4847" spans="4:4">
      <c r="D4847" s="141"/>
    </row>
    <row r="4848" spans="4:4">
      <c r="D4848" s="141"/>
    </row>
    <row r="4849" spans="4:4">
      <c r="D4849" s="141"/>
    </row>
    <row r="4850" spans="4:4">
      <c r="D4850" s="141"/>
    </row>
    <row r="4851" spans="4:4">
      <c r="D4851" s="141"/>
    </row>
    <row r="4852" spans="4:4">
      <c r="D4852" s="141"/>
    </row>
    <row r="4853" spans="4:4">
      <c r="D4853" s="141"/>
    </row>
    <row r="4854" spans="4:4">
      <c r="D4854" s="141"/>
    </row>
    <row r="4855" spans="4:4">
      <c r="D4855" s="141"/>
    </row>
    <row r="4856" spans="4:4">
      <c r="D4856" s="141"/>
    </row>
    <row r="4857" spans="4:4">
      <c r="D4857" s="141"/>
    </row>
    <row r="4858" spans="4:4">
      <c r="D4858" s="141"/>
    </row>
    <row r="4859" spans="4:4">
      <c r="D4859" s="141"/>
    </row>
    <row r="4860" spans="4:4">
      <c r="D4860" s="141"/>
    </row>
    <row r="4861" spans="4:4">
      <c r="D4861" s="141"/>
    </row>
    <row r="4862" spans="4:4">
      <c r="D4862" s="141"/>
    </row>
    <row r="4863" spans="4:4">
      <c r="D4863" s="141"/>
    </row>
    <row r="4864" spans="4:4">
      <c r="D4864" s="141"/>
    </row>
    <row r="4865" spans="4:4">
      <c r="D4865" s="141"/>
    </row>
    <row r="4866" spans="4:4">
      <c r="D4866" s="141"/>
    </row>
    <row r="4867" spans="4:4">
      <c r="D4867" s="141"/>
    </row>
    <row r="4868" spans="4:4">
      <c r="D4868" s="141"/>
    </row>
    <row r="4869" spans="4:4">
      <c r="D4869" s="141"/>
    </row>
    <row r="4870" spans="4:4">
      <c r="D4870" s="141"/>
    </row>
    <row r="4871" spans="4:4">
      <c r="D4871" s="141"/>
    </row>
    <row r="4872" spans="4:4">
      <c r="D4872" s="141"/>
    </row>
    <row r="4873" spans="4:4">
      <c r="D4873" s="141"/>
    </row>
    <row r="4874" spans="4:4">
      <c r="D4874" s="141"/>
    </row>
    <row r="4875" spans="4:4">
      <c r="D4875" s="141"/>
    </row>
    <row r="4876" spans="4:4">
      <c r="D4876" s="141"/>
    </row>
    <row r="4877" spans="4:4">
      <c r="D4877" s="141"/>
    </row>
    <row r="4878" spans="4:4">
      <c r="D4878" s="141"/>
    </row>
    <row r="4879" spans="4:4">
      <c r="D4879" s="141"/>
    </row>
    <row r="4880" spans="4:4">
      <c r="D4880" s="141"/>
    </row>
    <row r="4881" spans="4:4">
      <c r="D4881" s="141"/>
    </row>
    <row r="4882" spans="4:4">
      <c r="D4882" s="141"/>
    </row>
    <row r="4883" spans="4:4">
      <c r="D4883" s="141"/>
    </row>
    <row r="4884" spans="4:4">
      <c r="D4884" s="141"/>
    </row>
    <row r="4885" spans="4:4">
      <c r="D4885" s="141"/>
    </row>
    <row r="4886" spans="4:4">
      <c r="D4886" s="141"/>
    </row>
    <row r="4887" spans="4:4">
      <c r="D4887" s="141"/>
    </row>
    <row r="4888" spans="4:4">
      <c r="D4888" s="141"/>
    </row>
    <row r="4889" spans="4:4">
      <c r="D4889" s="141"/>
    </row>
    <row r="4890" spans="4:4">
      <c r="D4890" s="141"/>
    </row>
    <row r="4891" spans="4:4">
      <c r="D4891" s="141"/>
    </row>
    <row r="4892" spans="4:4">
      <c r="D4892" s="141"/>
    </row>
    <row r="4893" spans="4:4">
      <c r="D4893" s="141"/>
    </row>
    <row r="4894" spans="4:4">
      <c r="D4894" s="141"/>
    </row>
    <row r="4895" spans="4:4">
      <c r="D4895" s="141"/>
    </row>
    <row r="4896" spans="4:4">
      <c r="D4896" s="141"/>
    </row>
    <row r="4897" spans="4:4">
      <c r="D4897" s="141"/>
    </row>
    <row r="4898" spans="4:4">
      <c r="D4898" s="141"/>
    </row>
    <row r="4899" spans="4:4">
      <c r="D4899" s="141"/>
    </row>
    <row r="4900" spans="4:4">
      <c r="D4900" s="141"/>
    </row>
    <row r="4901" spans="4:4">
      <c r="D4901" s="141"/>
    </row>
    <row r="4902" spans="4:4">
      <c r="D4902" s="141"/>
    </row>
    <row r="4903" spans="4:4">
      <c r="D4903" s="141"/>
    </row>
    <row r="4904" spans="4:4">
      <c r="D4904" s="141"/>
    </row>
    <row r="4905" spans="4:4">
      <c r="D4905" s="141"/>
    </row>
    <row r="4906" spans="4:4">
      <c r="D4906" s="141"/>
    </row>
    <row r="4907" spans="4:4">
      <c r="D4907" s="141"/>
    </row>
    <row r="4908" spans="4:4">
      <c r="D4908" s="141"/>
    </row>
    <row r="4909" spans="4:4">
      <c r="D4909" s="141"/>
    </row>
    <row r="4910" spans="4:4">
      <c r="D4910" s="141"/>
    </row>
    <row r="4911" spans="4:4">
      <c r="D4911" s="141"/>
    </row>
    <row r="4912" spans="4:4">
      <c r="D4912" s="141"/>
    </row>
    <row r="4913" spans="4:4">
      <c r="D4913" s="141"/>
    </row>
    <row r="4914" spans="4:4">
      <c r="D4914" s="141"/>
    </row>
    <row r="4915" spans="4:4">
      <c r="D4915" s="141"/>
    </row>
    <row r="4916" spans="4:4">
      <c r="D4916" s="141"/>
    </row>
    <row r="4917" spans="4:4">
      <c r="D4917" s="141"/>
    </row>
    <row r="4918" spans="4:4">
      <c r="D4918" s="141"/>
    </row>
    <row r="4919" spans="4:4">
      <c r="D4919" s="141"/>
    </row>
    <row r="4920" spans="4:4">
      <c r="D4920" s="141"/>
    </row>
    <row r="4921" spans="4:4">
      <c r="D4921" s="141"/>
    </row>
    <row r="4922" spans="4:4">
      <c r="D4922" s="141"/>
    </row>
    <row r="4923" spans="4:4">
      <c r="D4923" s="141"/>
    </row>
    <row r="4924" spans="4:4">
      <c r="D4924" s="141"/>
    </row>
    <row r="4925" spans="4:4">
      <c r="D4925" s="141"/>
    </row>
    <row r="4926" spans="4:4">
      <c r="D4926" s="141"/>
    </row>
    <row r="4927" spans="4:4">
      <c r="D4927" s="141"/>
    </row>
    <row r="4928" spans="4:4">
      <c r="D4928" s="141"/>
    </row>
    <row r="4929" spans="4:4">
      <c r="D4929" s="141"/>
    </row>
    <row r="4930" spans="4:4">
      <c r="D4930" s="141"/>
    </row>
    <row r="4931" spans="4:4">
      <c r="D4931" s="141"/>
    </row>
    <row r="4932" spans="4:4">
      <c r="D4932" s="141"/>
    </row>
    <row r="4933" spans="4:4">
      <c r="D4933" s="141"/>
    </row>
    <row r="4934" spans="4:4">
      <c r="D4934" s="141"/>
    </row>
    <row r="4935" spans="4:4">
      <c r="D4935" s="141"/>
    </row>
    <row r="4936" spans="4:4">
      <c r="D4936" s="141"/>
    </row>
    <row r="4937" spans="4:4">
      <c r="D4937" s="141"/>
    </row>
    <row r="4938" spans="4:4">
      <c r="D4938" s="141"/>
    </row>
    <row r="4939" spans="4:4">
      <c r="D4939" s="141"/>
    </row>
    <row r="4940" spans="4:4">
      <c r="D4940" s="141"/>
    </row>
    <row r="4941" spans="4:4">
      <c r="D4941" s="141"/>
    </row>
    <row r="4942" spans="4:4">
      <c r="D4942" s="141"/>
    </row>
    <row r="4943" spans="4:4">
      <c r="D4943" s="141"/>
    </row>
    <row r="4944" spans="4:4">
      <c r="D4944" s="141"/>
    </row>
    <row r="4945" spans="4:4">
      <c r="D4945" s="141"/>
    </row>
    <row r="4946" spans="4:4">
      <c r="D4946" s="141"/>
    </row>
    <row r="4947" spans="4:4">
      <c r="D4947" s="141"/>
    </row>
    <row r="4948" spans="4:4">
      <c r="D4948" s="141"/>
    </row>
    <row r="4949" spans="4:4">
      <c r="D4949" s="141"/>
    </row>
    <row r="4950" spans="4:4">
      <c r="D4950" s="141"/>
    </row>
    <row r="4951" spans="4:4">
      <c r="D4951" s="141"/>
    </row>
    <row r="4952" spans="4:4">
      <c r="D4952" s="141"/>
    </row>
    <row r="4953" spans="4:4">
      <c r="D4953" s="141"/>
    </row>
    <row r="4954" spans="4:4">
      <c r="D4954" s="141"/>
    </row>
    <row r="4955" spans="4:4">
      <c r="D4955" s="141"/>
    </row>
    <row r="4956" spans="4:4">
      <c r="D4956" s="141"/>
    </row>
    <row r="4957" spans="4:4">
      <c r="D4957" s="141"/>
    </row>
    <row r="4958" spans="4:4">
      <c r="D4958" s="141"/>
    </row>
    <row r="4959" spans="4:4">
      <c r="D4959" s="141"/>
    </row>
    <row r="4960" spans="4:4">
      <c r="D4960" s="141"/>
    </row>
    <row r="4961" spans="4:4">
      <c r="D4961" s="141"/>
    </row>
    <row r="4962" spans="4:4">
      <c r="D4962" s="141"/>
    </row>
    <row r="4963" spans="4:4">
      <c r="D4963" s="141"/>
    </row>
    <row r="4964" spans="4:4">
      <c r="D4964" s="141"/>
    </row>
    <row r="4965" spans="4:4">
      <c r="D4965" s="141"/>
    </row>
    <row r="4966" spans="4:4">
      <c r="D4966" s="141"/>
    </row>
    <row r="4967" spans="4:4">
      <c r="D4967" s="141"/>
    </row>
    <row r="4968" spans="4:4">
      <c r="D4968" s="141"/>
    </row>
    <row r="4969" spans="4:4">
      <c r="D4969" s="141"/>
    </row>
    <row r="4970" spans="4:4">
      <c r="D4970" s="141"/>
    </row>
    <row r="4971" spans="4:4">
      <c r="D4971" s="141"/>
    </row>
    <row r="4972" spans="4:4">
      <c r="D4972" s="141"/>
    </row>
    <row r="4973" spans="4:4">
      <c r="D4973" s="141"/>
    </row>
    <row r="4974" spans="4:4">
      <c r="D4974" s="141"/>
    </row>
    <row r="4975" spans="4:4">
      <c r="D4975" s="141"/>
    </row>
    <row r="4976" spans="4:4">
      <c r="D4976" s="141"/>
    </row>
    <row r="4977" spans="4:4">
      <c r="D4977" s="141"/>
    </row>
    <row r="4978" spans="4:4">
      <c r="D4978" s="141"/>
    </row>
    <row r="4979" spans="4:4">
      <c r="D4979" s="141"/>
    </row>
    <row r="4980" spans="4:4">
      <c r="D4980" s="141"/>
    </row>
    <row r="4981" spans="4:4">
      <c r="D4981" s="141"/>
    </row>
    <row r="4982" spans="4:4">
      <c r="D4982" s="141"/>
    </row>
    <row r="4983" spans="4:4">
      <c r="D4983" s="141"/>
    </row>
    <row r="4984" spans="4:4">
      <c r="D4984" s="141"/>
    </row>
    <row r="4985" spans="4:4">
      <c r="D4985" s="141"/>
    </row>
    <row r="4986" spans="4:4">
      <c r="D4986" s="141"/>
    </row>
    <row r="4987" spans="4:4">
      <c r="D4987" s="141"/>
    </row>
    <row r="4988" spans="4:4">
      <c r="D4988" s="141"/>
    </row>
    <row r="4989" spans="4:4">
      <c r="D4989" s="141"/>
    </row>
    <row r="4990" spans="4:4">
      <c r="D4990" s="141"/>
    </row>
    <row r="4991" spans="4:4">
      <c r="D4991" s="141"/>
    </row>
    <row r="4992" spans="4:4">
      <c r="D4992" s="141"/>
    </row>
    <row r="4993" spans="4:4">
      <c r="D4993" s="141"/>
    </row>
    <row r="4994" spans="4:4">
      <c r="D4994" s="141"/>
    </row>
    <row r="4995" spans="4:4">
      <c r="D4995" s="141"/>
    </row>
    <row r="4996" spans="4:4">
      <c r="D4996" s="141"/>
    </row>
    <row r="4997" spans="4:4">
      <c r="D4997" s="141"/>
    </row>
    <row r="4998" spans="4:4">
      <c r="D4998" s="141"/>
    </row>
    <row r="4999" spans="4:4">
      <c r="D4999" s="141"/>
    </row>
    <row r="5000" spans="4:4">
      <c r="D5000" s="141"/>
    </row>
  </sheetData>
  <sheetProtection password="EF64" sheet="1"/>
  <mergeCells count="49">
    <mergeCell ref="A111:B111"/>
    <mergeCell ref="C10:G10"/>
    <mergeCell ref="C13:G13"/>
    <mergeCell ref="C15:G15"/>
    <mergeCell ref="C16:G16"/>
    <mergeCell ref="C17:G17"/>
    <mergeCell ref="C30:G30"/>
    <mergeCell ref="C21:G21"/>
    <mergeCell ref="C23:G23"/>
    <mergeCell ref="C25:G25"/>
    <mergeCell ref="C27:G27"/>
    <mergeCell ref="C67:G67"/>
    <mergeCell ref="C34:G34"/>
    <mergeCell ref="C36:G36"/>
    <mergeCell ref="C38:G38"/>
    <mergeCell ref="C43:G43"/>
    <mergeCell ref="A1:G1"/>
    <mergeCell ref="C2:G2"/>
    <mergeCell ref="C3:G3"/>
    <mergeCell ref="C4:G4"/>
    <mergeCell ref="C19:G19"/>
    <mergeCell ref="C48:G48"/>
    <mergeCell ref="C51:G51"/>
    <mergeCell ref="C53:G53"/>
    <mergeCell ref="C55:G55"/>
    <mergeCell ref="C58:G58"/>
    <mergeCell ref="C60:G60"/>
    <mergeCell ref="C64:G64"/>
    <mergeCell ref="C89:G89"/>
    <mergeCell ref="C69:G69"/>
    <mergeCell ref="C71:G71"/>
    <mergeCell ref="C73:G73"/>
    <mergeCell ref="C74:G74"/>
    <mergeCell ref="C76:G76"/>
    <mergeCell ref="C78:G78"/>
    <mergeCell ref="C79:G79"/>
    <mergeCell ref="C81:G81"/>
    <mergeCell ref="C82:G82"/>
    <mergeCell ref="C85:G85"/>
    <mergeCell ref="C87:G87"/>
    <mergeCell ref="C105:G105"/>
    <mergeCell ref="C107:G107"/>
    <mergeCell ref="C108:G108"/>
    <mergeCell ref="C91:G91"/>
    <mergeCell ref="C94:G94"/>
    <mergeCell ref="C98:G98"/>
    <mergeCell ref="C101:G101"/>
    <mergeCell ref="C102:G102"/>
    <mergeCell ref="C104:G104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56</vt:i4>
      </vt:variant>
    </vt:vector>
  </HeadingPairs>
  <TitlesOfParts>
    <vt:vector size="65" baseType="lpstr">
      <vt:lpstr>Pokyny pro vyplnění</vt:lpstr>
      <vt:lpstr>Stavba</vt:lpstr>
      <vt:lpstr>VzorPolozky</vt:lpstr>
      <vt:lpstr>00 01 Naklady</vt:lpstr>
      <vt:lpstr>SO 01 01 Pol</vt:lpstr>
      <vt:lpstr>SO 01 02 Pol</vt:lpstr>
      <vt:lpstr>SO 02 01 Pol</vt:lpstr>
      <vt:lpstr>SO 02 02 Pol</vt:lpstr>
      <vt:lpstr>SO 02 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'SO 01 01 Pol'!Názvy_tisku</vt:lpstr>
      <vt:lpstr>'SO 01 02 Pol'!Názvy_tisku</vt:lpstr>
      <vt:lpstr>'SO 02 01 Pol'!Názvy_tisku</vt:lpstr>
      <vt:lpstr>'SO 02 02 Pol'!Názvy_tisku</vt:lpstr>
      <vt:lpstr>'SO 02 03 Pol'!Názvy_tisku</vt:lpstr>
      <vt:lpstr>oadresa</vt:lpstr>
      <vt:lpstr>Stavba!Objednatel</vt:lpstr>
      <vt:lpstr>Stavba!Objekt</vt:lpstr>
      <vt:lpstr>'00 01 Naklady'!Oblast_tisku</vt:lpstr>
      <vt:lpstr>'SO 01 01 Pol'!Oblast_tisku</vt:lpstr>
      <vt:lpstr>'SO 01 02 Pol'!Oblast_tisku</vt:lpstr>
      <vt:lpstr>'SO 02 01 Pol'!Oblast_tisku</vt:lpstr>
      <vt:lpstr>'SO 02 02 Pol'!Oblast_tisku</vt:lpstr>
      <vt:lpstr>'SO 02 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Simonka</dc:creator>
  <cp:lastModifiedBy>Simonka</cp:lastModifiedBy>
  <cp:lastPrinted>2014-02-28T09:52:57Z</cp:lastPrinted>
  <dcterms:created xsi:type="dcterms:W3CDTF">2009-04-08T07:15:50Z</dcterms:created>
  <dcterms:modified xsi:type="dcterms:W3CDTF">2021-03-09T12:16:55Z</dcterms:modified>
</cp:coreProperties>
</file>