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kr_tools\12_technologie\01_vr\VR_skladajici se z 04 a 05\"/>
    </mc:Choice>
  </mc:AlternateContent>
  <xr:revisionPtr revIDLastSave="0" documentId="13_ncr:1_{0615E129-1EFB-40AD-B4F9-C71E83BC9930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Hodnoceni" sheetId="1" r:id="rId1"/>
    <sheet name="Cena" sheetId="2" r:id="rId2"/>
    <sheet name="Tech.specifikace " sheetId="3" r:id="rId3"/>
    <sheet name="Záruční doba" sheetId="4" r:id="rId4"/>
  </sheets>
  <calcPr calcId="181029"/>
  <fileRecoveryPr autoRecover="0"/>
</workbook>
</file>

<file path=xl/calcChain.xml><?xml version="1.0" encoding="utf-8"?>
<calcChain xmlns="http://schemas.openxmlformats.org/spreadsheetml/2006/main">
  <c r="F45" i="3" l="1"/>
  <c r="F46" i="3"/>
  <c r="F44" i="3"/>
  <c r="C11" i="1" s="1"/>
  <c r="E42" i="3"/>
  <c r="F40" i="3"/>
  <c r="F39" i="3"/>
  <c r="F38" i="3"/>
  <c r="D5" i="4"/>
  <c r="F34" i="3"/>
  <c r="F33" i="3"/>
  <c r="F32" i="3"/>
  <c r="F28" i="3"/>
  <c r="F27" i="3"/>
  <c r="F26" i="3"/>
  <c r="F20" i="3"/>
  <c r="F10" i="3"/>
  <c r="F9" i="3"/>
  <c r="F8" i="3"/>
  <c r="D5" i="2" l="1"/>
  <c r="B20" i="1"/>
  <c r="D7" i="4" l="1"/>
  <c r="B17" i="4" s="1"/>
  <c r="C18" i="1" s="1"/>
  <c r="D6" i="4"/>
  <c r="B16" i="4" s="1"/>
  <c r="C17" i="1" s="1"/>
  <c r="B15" i="4"/>
  <c r="C16" i="1" s="1"/>
  <c r="F16" i="3" l="1"/>
  <c r="F15" i="3"/>
  <c r="F14" i="3"/>
  <c r="F22" i="3"/>
  <c r="F21" i="3"/>
  <c r="B10" i="2"/>
  <c r="C6" i="1" s="1"/>
  <c r="D6" i="2"/>
  <c r="B11" i="2" s="1"/>
  <c r="C7" i="1" s="1"/>
  <c r="D7" i="2"/>
  <c r="B12" i="2" s="1"/>
  <c r="C8" i="1" s="1"/>
  <c r="C12" i="1" l="1"/>
  <c r="C22" i="1" s="1"/>
  <c r="C13" i="1"/>
  <c r="C23" i="1" s="1"/>
  <c r="C21" i="1"/>
</calcChain>
</file>

<file path=xl/sharedStrings.xml><?xml version="1.0" encoding="utf-8"?>
<sst xmlns="http://schemas.openxmlformats.org/spreadsheetml/2006/main" count="162" uniqueCount="53">
  <si>
    <t>Váha</t>
  </si>
  <si>
    <t>Body</t>
  </si>
  <si>
    <t>Firma B</t>
  </si>
  <si>
    <t>Firma C</t>
  </si>
  <si>
    <t>Celkový počet bodů</t>
  </si>
  <si>
    <t>Max. 100</t>
  </si>
  <si>
    <t>Hodnocení proběhlo dne :</t>
  </si>
  <si>
    <t>Vyhodnotil:</t>
  </si>
  <si>
    <t>Cena zakázky</t>
  </si>
  <si>
    <t>Cena bez DPH(Kč)</t>
  </si>
  <si>
    <t>Nejnižší cena</t>
  </si>
  <si>
    <t>Celkem bodů</t>
  </si>
  <si>
    <t>Pozn.:</t>
  </si>
  <si>
    <t>Maximální počet bodů získala nabídka s nejnižší cenou.</t>
  </si>
  <si>
    <t>MINIMALIZAČNÍ KRITÉRIUM:</t>
  </si>
  <si>
    <t>Parametry VOLNÉ</t>
  </si>
  <si>
    <t>MAXIMALIZAČNÍ KRITÉRIUM:</t>
  </si>
  <si>
    <t>Hodnota</t>
  </si>
  <si>
    <t>Jednotka</t>
  </si>
  <si>
    <t>Přepočet bodů</t>
  </si>
  <si>
    <t>Nejlepší parametr:</t>
  </si>
  <si>
    <t>Každý technický parametr má stanoven vlastní váhu, která je uvedena ve sloupci váha kritéria.</t>
  </si>
  <si>
    <t xml:space="preserve">Maximální počet bodů získala nabídka s nejlepšími parametry. Hodnocen byl každý parametr zvlášť. </t>
  </si>
  <si>
    <t>Následně byl proveden součet všech bodů, kdy nabídka s největším celkovým počtem bodů získala</t>
  </si>
  <si>
    <t>max. počet bodu.</t>
  </si>
  <si>
    <t>Technická specifikace (příloha č.2)</t>
  </si>
  <si>
    <t>Celková cena dodávky zařízení (v požadovaném počtu kusů, bez DPH)</t>
  </si>
  <si>
    <t>[mm]</t>
  </si>
  <si>
    <t>Vzorec pro výpočet bodového hodnocení je uveden v  dokumentaci Výzva k podání nabídek.</t>
  </si>
  <si>
    <t xml:space="preserve">Nejvíce bodů získala nabídka: </t>
  </si>
  <si>
    <t>Firma A</t>
  </si>
  <si>
    <t>PARAMETRY technologie CNC Soustruhu – VOLNÉ</t>
  </si>
  <si>
    <t>Záruční doba (obsah a doba záruky)</t>
  </si>
  <si>
    <t>Nejdelší doba</t>
  </si>
  <si>
    <t>Doba (v měsících)</t>
  </si>
  <si>
    <t>Záruka dodávky zařízení (délka zároku, bez omezení provozních hodin)</t>
  </si>
  <si>
    <t>Délka záruky</t>
  </si>
  <si>
    <t>Max. délka obrábění [mm]</t>
  </si>
  <si>
    <t>Max. otáčky vřetena [ot/min]</t>
  </si>
  <si>
    <t>Max. průměr sklíčídla [mm]</t>
  </si>
  <si>
    <t>Max. průchod vřetenem [mm]</t>
  </si>
  <si>
    <t>Max. výkon motoru vřetene (S1) [kW]</t>
  </si>
  <si>
    <t>Max. kroutící moment (S1) [Nm]</t>
  </si>
  <si>
    <t>[ot/min]</t>
  </si>
  <si>
    <t>[kW]</t>
  </si>
  <si>
    <t>[Nm]</t>
  </si>
  <si>
    <t xml:space="preserve">Maximální počet bodů za technickou specifikaci byl dle  dokumentace Výzva k podání nabídek stanoven na 30 ze 100 . </t>
  </si>
  <si>
    <t xml:space="preserve">Maximální počet bodů byl dle  dokumentace Výzva k podání nabídek stanoven na 60 z 100 </t>
  </si>
  <si>
    <t>Hodnota kritéria = (nejnižší cena/cena hodnoceného účastníka)*60</t>
  </si>
  <si>
    <t xml:space="preserve">Maximální počet bodů byl dle  dokumentace Výzva k podání nabídek stanoven na 10 z 100 </t>
  </si>
  <si>
    <t>Hodnota kritéria = (nejdelší doba/doba hodnoceného účastníka)*10</t>
  </si>
  <si>
    <t xml:space="preserve">„Výběrové řízení na dodávku technologií 2 kusů CNC obráběcích center pro společnost KR – TOOLS s.r.o.“ </t>
  </si>
  <si>
    <t>Hodnotící kritéria - Dílčí plnění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</si>
</sst>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2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u/>
      <sz val="14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b/>
      <sz val="12"/>
      <color theme="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9"/>
        <bgColor indexed="57"/>
      </patternFill>
    </fill>
    <fill>
      <patternFill patternType="solid">
        <fgColor indexed="27"/>
        <bgColor indexed="41"/>
      </patternFill>
    </fill>
    <fill>
      <patternFill patternType="solid">
        <fgColor indexed="31"/>
        <bgColor indexed="27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27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0" fontId="1" fillId="0" borderId="0"/>
    <xf numFmtId="0" fontId="1" fillId="2" borderId="0"/>
  </cellStyleXfs>
  <cellXfs count="59">
    <xf numFmtId="0" fontId="0" fillId="0" borderId="0" xfId="0"/>
    <xf numFmtId="0" fontId="3" fillId="3" borderId="1" xfId="2" applyFont="1" applyFill="1" applyBorder="1"/>
    <xf numFmtId="0" fontId="3" fillId="3" borderId="1" xfId="2" applyFont="1" applyFill="1" applyBorder="1" applyAlignment="1">
      <alignment horizontal="center"/>
    </xf>
    <xf numFmtId="0" fontId="4" fillId="0" borderId="0" xfId="2" applyFont="1"/>
    <xf numFmtId="0" fontId="3" fillId="4" borderId="1" xfId="2" applyFont="1" applyFill="1" applyBorder="1"/>
    <xf numFmtId="0" fontId="5" fillId="0" borderId="0" xfId="2" applyFont="1"/>
    <xf numFmtId="1" fontId="6" fillId="0" borderId="0" xfId="2" applyNumberFormat="1" applyFont="1" applyAlignment="1">
      <alignment horizontal="center"/>
    </xf>
    <xf numFmtId="164" fontId="5" fillId="0" borderId="0" xfId="2" applyNumberFormat="1" applyFont="1" applyAlignment="1">
      <alignment horizontal="center"/>
    </xf>
    <xf numFmtId="2" fontId="5" fillId="0" borderId="0" xfId="2" applyNumberFormat="1" applyFont="1" applyAlignment="1">
      <alignment horizontal="center"/>
    </xf>
    <xf numFmtId="0" fontId="3" fillId="4" borderId="0" xfId="2" applyFont="1" applyFill="1"/>
    <xf numFmtId="0" fontId="3" fillId="4" borderId="0" xfId="2" applyFont="1" applyFill="1" applyAlignment="1">
      <alignment horizontal="center"/>
    </xf>
    <xf numFmtId="0" fontId="6" fillId="5" borderId="2" xfId="2" applyFont="1" applyFill="1" applyBorder="1"/>
    <xf numFmtId="0" fontId="6" fillId="5" borderId="2" xfId="2" applyFont="1" applyFill="1" applyBorder="1" applyAlignment="1">
      <alignment horizontal="center"/>
    </xf>
    <xf numFmtId="164" fontId="6" fillId="5" borderId="2" xfId="2" applyNumberFormat="1" applyFont="1" applyFill="1" applyBorder="1" applyAlignment="1">
      <alignment horizontal="center"/>
    </xf>
    <xf numFmtId="0" fontId="3" fillId="0" borderId="0" xfId="2" applyFont="1"/>
    <xf numFmtId="0" fontId="3" fillId="0" borderId="0" xfId="2" applyFont="1" applyAlignment="1">
      <alignment horizontal="center"/>
    </xf>
    <xf numFmtId="0" fontId="4" fillId="5" borderId="2" xfId="2" applyFont="1" applyFill="1" applyBorder="1"/>
    <xf numFmtId="0" fontId="4" fillId="5" borderId="2" xfId="2" applyFont="1" applyFill="1" applyBorder="1" applyAlignment="1">
      <alignment horizontal="right"/>
    </xf>
    <xf numFmtId="0" fontId="4" fillId="0" borderId="2" xfId="2" applyFont="1" applyBorder="1"/>
    <xf numFmtId="0" fontId="4" fillId="0" borderId="2" xfId="2" applyFont="1" applyBorder="1" applyAlignment="1">
      <alignment horizontal="center"/>
    </xf>
    <xf numFmtId="164" fontId="4" fillId="0" borderId="2" xfId="2" applyNumberFormat="1" applyFont="1" applyBorder="1" applyAlignment="1">
      <alignment horizontal="center"/>
    </xf>
    <xf numFmtId="164" fontId="3" fillId="0" borderId="2" xfId="2" applyNumberFormat="1" applyFont="1" applyBorder="1" applyAlignment="1">
      <alignment horizontal="center"/>
    </xf>
    <xf numFmtId="0" fontId="6" fillId="0" borderId="0" xfId="2" applyFont="1"/>
    <xf numFmtId="0" fontId="3" fillId="0" borderId="1" xfId="2" applyFont="1" applyBorder="1"/>
    <xf numFmtId="0" fontId="3" fillId="0" borderId="3" xfId="2" applyFont="1" applyBorder="1" applyAlignment="1">
      <alignment horizontal="center"/>
    </xf>
    <xf numFmtId="0" fontId="4" fillId="0" borderId="0" xfId="2" applyFont="1" applyAlignment="1">
      <alignment horizontal="center"/>
    </xf>
    <xf numFmtId="3" fontId="4" fillId="0" borderId="0" xfId="2" applyNumberFormat="1" applyFont="1" applyAlignment="1">
      <alignment horizontal="center"/>
    </xf>
    <xf numFmtId="164" fontId="4" fillId="0" borderId="0" xfId="2" applyNumberFormat="1" applyFont="1" applyAlignment="1">
      <alignment horizontal="center"/>
    </xf>
    <xf numFmtId="164" fontId="3" fillId="0" borderId="0" xfId="2" applyNumberFormat="1" applyFont="1" applyAlignment="1">
      <alignment horizontal="center"/>
    </xf>
    <xf numFmtId="0" fontId="4" fillId="3" borderId="1" xfId="2" applyFont="1" applyFill="1" applyBorder="1"/>
    <xf numFmtId="0" fontId="4" fillId="0" borderId="1" xfId="2" applyFont="1" applyBorder="1"/>
    <xf numFmtId="0" fontId="4" fillId="0" borderId="0" xfId="1" applyFont="1"/>
    <xf numFmtId="0" fontId="3" fillId="0" borderId="4" xfId="2" applyFont="1" applyBorder="1"/>
    <xf numFmtId="0" fontId="3" fillId="0" borderId="5" xfId="2" applyFont="1" applyBorder="1"/>
    <xf numFmtId="0" fontId="3" fillId="0" borderId="6" xfId="2" applyFont="1" applyBorder="1"/>
    <xf numFmtId="0" fontId="4" fillId="4" borderId="1" xfId="2" applyFont="1" applyFill="1" applyBorder="1" applyAlignment="1">
      <alignment horizontal="center"/>
    </xf>
    <xf numFmtId="164" fontId="4" fillId="4" borderId="1" xfId="2" applyNumberFormat="1" applyFont="1" applyFill="1" applyBorder="1" applyAlignment="1">
      <alignment horizontal="center"/>
    </xf>
    <xf numFmtId="2" fontId="4" fillId="0" borderId="0" xfId="2" applyNumberFormat="1" applyFont="1" applyAlignment="1">
      <alignment horizontal="center"/>
    </xf>
    <xf numFmtId="0" fontId="4" fillId="0" borderId="0" xfId="2" applyFont="1" applyAlignment="1">
      <alignment wrapText="1"/>
    </xf>
    <xf numFmtId="0" fontId="3" fillId="0" borderId="0" xfId="1" applyFont="1"/>
    <xf numFmtId="0" fontId="4" fillId="0" borderId="0" xfId="1" applyFont="1" applyAlignment="1">
      <alignment vertical="center"/>
    </xf>
    <xf numFmtId="0" fontId="9" fillId="0" borderId="0" xfId="2" applyFont="1"/>
    <xf numFmtId="0" fontId="4" fillId="0" borderId="7" xfId="2" applyFont="1" applyBorder="1"/>
    <xf numFmtId="0" fontId="4" fillId="0" borderId="8" xfId="2" applyFont="1" applyBorder="1"/>
    <xf numFmtId="0" fontId="5" fillId="0" borderId="9" xfId="2" applyFont="1" applyBorder="1"/>
    <xf numFmtId="0" fontId="5" fillId="0" borderId="10" xfId="2" applyFont="1" applyBorder="1"/>
    <xf numFmtId="3" fontId="4" fillId="7" borderId="0" xfId="2" applyNumberFormat="1" applyFont="1" applyFill="1" applyAlignment="1">
      <alignment horizontal="center"/>
    </xf>
    <xf numFmtId="0" fontId="10" fillId="6" borderId="0" xfId="0" applyFont="1" applyFill="1"/>
    <xf numFmtId="2" fontId="4" fillId="5" borderId="2" xfId="2" applyNumberFormat="1" applyFont="1" applyFill="1" applyBorder="1" applyAlignment="1">
      <alignment horizontal="center"/>
    </xf>
    <xf numFmtId="2" fontId="4" fillId="0" borderId="2" xfId="2" applyNumberFormat="1" applyFont="1" applyBorder="1" applyAlignment="1">
      <alignment horizontal="center"/>
    </xf>
    <xf numFmtId="0" fontId="3" fillId="8" borderId="0" xfId="2" applyFont="1" applyFill="1" applyAlignment="1">
      <alignment horizontal="center"/>
    </xf>
    <xf numFmtId="0" fontId="3" fillId="8" borderId="0" xfId="2" applyFont="1" applyFill="1"/>
    <xf numFmtId="3" fontId="4" fillId="8" borderId="0" xfId="2" applyNumberFormat="1" applyFont="1" applyFill="1" applyAlignment="1">
      <alignment horizontal="center"/>
    </xf>
    <xf numFmtId="0" fontId="4" fillId="8" borderId="0" xfId="2" applyFont="1" applyFill="1" applyAlignment="1">
      <alignment horizontal="center"/>
    </xf>
    <xf numFmtId="0" fontId="8" fillId="8" borderId="11" xfId="2" applyFont="1" applyFill="1" applyBorder="1" applyAlignment="1">
      <alignment horizontal="center"/>
    </xf>
    <xf numFmtId="164" fontId="4" fillId="8" borderId="0" xfId="2" applyNumberFormat="1" applyFont="1" applyFill="1" applyAlignment="1">
      <alignment horizontal="center"/>
    </xf>
    <xf numFmtId="0" fontId="2" fillId="0" borderId="0" xfId="2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4" fillId="0" borderId="0" xfId="2" applyFont="1" applyAlignment="1">
      <alignment horizontal="center"/>
    </xf>
  </cellXfs>
  <cellStyles count="4">
    <cellStyle name="Excel Built-in Normal" xfId="1" xr:uid="{00000000-0005-0000-0000-000000000000}"/>
    <cellStyle name="Excel Built-in Normal 1" xfId="2" xr:uid="{00000000-0005-0000-0000-000001000000}"/>
    <cellStyle name="Normální" xfId="0" builtinId="0"/>
    <cellStyle name="Styl 1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BEEF4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7DEE8"/>
      <rgbColor rgb="00FF99CC"/>
      <rgbColor rgb="00CC99FF"/>
      <rgbColor rgb="00FFCC99"/>
      <rgbColor rgb="003366FF"/>
      <rgbColor rgb="004BACC6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abSelected="1" zoomScale="115" zoomScaleNormal="115" workbookViewId="0">
      <selection activeCell="A30" sqref="A30"/>
    </sheetView>
  </sheetViews>
  <sheetFormatPr defaultColWidth="8.44140625" defaultRowHeight="13.8" x14ac:dyDescent="0.25"/>
  <cols>
    <col min="1" max="1" width="63.44140625" style="3" bestFit="1" customWidth="1"/>
    <col min="2" max="2" width="13.6640625" style="3" customWidth="1"/>
    <col min="3" max="3" width="11.21875" style="3" customWidth="1"/>
    <col min="4" max="16384" width="8.44140625" style="3"/>
  </cols>
  <sheetData>
    <row r="1" spans="1:4" ht="60" customHeight="1" x14ac:dyDescent="0.25">
      <c r="A1" s="56" t="s">
        <v>51</v>
      </c>
      <c r="B1" s="56"/>
      <c r="C1" s="56"/>
    </row>
    <row r="2" spans="1:4" ht="15.6" x14ac:dyDescent="0.3">
      <c r="A2" s="57"/>
      <c r="B2" s="57"/>
      <c r="C2" s="57"/>
    </row>
    <row r="3" spans="1:4" ht="14.7" customHeight="1" x14ac:dyDescent="0.25">
      <c r="A3" s="1" t="s">
        <v>52</v>
      </c>
      <c r="B3" s="2" t="s">
        <v>0</v>
      </c>
      <c r="C3" s="2" t="s">
        <v>1</v>
      </c>
    </row>
    <row r="4" spans="1:4" x14ac:dyDescent="0.25">
      <c r="A4" s="14"/>
      <c r="B4" s="15"/>
      <c r="C4" s="15"/>
    </row>
    <row r="5" spans="1:4" x14ac:dyDescent="0.25">
      <c r="A5" s="4" t="s">
        <v>26</v>
      </c>
      <c r="B5" s="35"/>
      <c r="C5" s="35"/>
    </row>
    <row r="6" spans="1:4" x14ac:dyDescent="0.25">
      <c r="A6" s="5" t="s">
        <v>30</v>
      </c>
      <c r="B6" s="6">
        <v>60</v>
      </c>
      <c r="C6" s="7" t="e">
        <f>Cena!B10</f>
        <v>#DIV/0!</v>
      </c>
    </row>
    <row r="7" spans="1:4" x14ac:dyDescent="0.25">
      <c r="A7" s="5" t="s">
        <v>2</v>
      </c>
      <c r="B7" s="6">
        <v>60</v>
      </c>
      <c r="C7" s="7" t="e">
        <f>Cena!B11</f>
        <v>#DIV/0!</v>
      </c>
    </row>
    <row r="8" spans="1:4" x14ac:dyDescent="0.25">
      <c r="A8" s="5" t="s">
        <v>3</v>
      </c>
      <c r="B8" s="6">
        <v>60</v>
      </c>
      <c r="C8" s="7" t="e">
        <f>Cena!B12</f>
        <v>#DIV/0!</v>
      </c>
    </row>
    <row r="9" spans="1:4" x14ac:dyDescent="0.25">
      <c r="B9" s="25"/>
      <c r="C9" s="27"/>
    </row>
    <row r="10" spans="1:4" x14ac:dyDescent="0.25">
      <c r="A10" s="4" t="s">
        <v>25</v>
      </c>
      <c r="B10" s="35"/>
      <c r="C10" s="36"/>
    </row>
    <row r="11" spans="1:4" x14ac:dyDescent="0.25">
      <c r="A11" s="5" t="s">
        <v>30</v>
      </c>
      <c r="B11" s="6">
        <v>30</v>
      </c>
      <c r="C11" s="7" t="e">
        <f>'Tech.specifikace '!F44</f>
        <v>#DIV/0!</v>
      </c>
    </row>
    <row r="12" spans="1:4" x14ac:dyDescent="0.25">
      <c r="A12" s="5" t="s">
        <v>2</v>
      </c>
      <c r="B12" s="6">
        <v>30</v>
      </c>
      <c r="C12" s="7" t="e">
        <f>'Tech.specifikace '!F45</f>
        <v>#DIV/0!</v>
      </c>
    </row>
    <row r="13" spans="1:4" x14ac:dyDescent="0.25">
      <c r="A13" s="5" t="s">
        <v>3</v>
      </c>
      <c r="B13" s="6">
        <v>30</v>
      </c>
      <c r="C13" s="7" t="e">
        <f>'Tech.specifikace '!F46</f>
        <v>#DIV/0!</v>
      </c>
    </row>
    <row r="14" spans="1:4" x14ac:dyDescent="0.25">
      <c r="A14" s="5"/>
      <c r="B14" s="6"/>
      <c r="C14" s="8"/>
    </row>
    <row r="15" spans="1:4" ht="14.4" thickBot="1" x14ac:dyDescent="0.3">
      <c r="A15" s="4" t="s">
        <v>32</v>
      </c>
      <c r="B15" s="35"/>
      <c r="C15" s="36"/>
    </row>
    <row r="16" spans="1:4" ht="14.4" thickTop="1" x14ac:dyDescent="0.25">
      <c r="A16" s="5" t="s">
        <v>30</v>
      </c>
      <c r="B16" s="6">
        <v>10</v>
      </c>
      <c r="C16" s="7" t="e">
        <f>'Záruční doba'!B15</f>
        <v>#DIV/0!</v>
      </c>
      <c r="D16" s="25"/>
    </row>
    <row r="17" spans="1:3" x14ac:dyDescent="0.25">
      <c r="A17" s="5" t="s">
        <v>2</v>
      </c>
      <c r="B17" s="6">
        <v>10</v>
      </c>
      <c r="C17" s="7" t="e">
        <f>'Záruční doba'!B16</f>
        <v>#DIV/0!</v>
      </c>
    </row>
    <row r="18" spans="1:3" x14ac:dyDescent="0.25">
      <c r="A18" s="5" t="s">
        <v>3</v>
      </c>
      <c r="B18" s="6">
        <v>10</v>
      </c>
      <c r="C18" s="7" t="e">
        <f>'Záruční doba'!B17</f>
        <v>#DIV/0!</v>
      </c>
    </row>
    <row r="19" spans="1:3" x14ac:dyDescent="0.25">
      <c r="C19" s="37"/>
    </row>
    <row r="20" spans="1:3" x14ac:dyDescent="0.25">
      <c r="A20" s="9" t="s">
        <v>4</v>
      </c>
      <c r="B20" s="10">
        <f>B6+B11+B16</f>
        <v>100</v>
      </c>
      <c r="C20" s="10" t="s">
        <v>1</v>
      </c>
    </row>
    <row r="21" spans="1:3" x14ac:dyDescent="0.25">
      <c r="A21" s="11" t="s">
        <v>30</v>
      </c>
      <c r="B21" s="12" t="s">
        <v>5</v>
      </c>
      <c r="C21" s="13" t="e">
        <f>C6+C11+C16</f>
        <v>#DIV/0!</v>
      </c>
    </row>
    <row r="22" spans="1:3" x14ac:dyDescent="0.25">
      <c r="A22" s="11" t="s">
        <v>2</v>
      </c>
      <c r="B22" s="12" t="s">
        <v>5</v>
      </c>
      <c r="C22" s="13" t="e">
        <f t="shared" ref="C22:C23" si="0">C7+C12+C17</f>
        <v>#DIV/0!</v>
      </c>
    </row>
    <row r="23" spans="1:3" x14ac:dyDescent="0.25">
      <c r="A23" s="11" t="s">
        <v>3</v>
      </c>
      <c r="B23" s="12" t="s">
        <v>5</v>
      </c>
      <c r="C23" s="13" t="e">
        <f t="shared" si="0"/>
        <v>#DIV/0!</v>
      </c>
    </row>
    <row r="24" spans="1:3" x14ac:dyDescent="0.25">
      <c r="B24" s="25"/>
      <c r="C24" s="25"/>
    </row>
    <row r="25" spans="1:3" x14ac:dyDescent="0.25">
      <c r="A25" s="43" t="s">
        <v>29</v>
      </c>
      <c r="B25" s="5"/>
      <c r="C25" s="5"/>
    </row>
    <row r="26" spans="1:3" x14ac:dyDescent="0.25">
      <c r="A26" s="44" t="s">
        <v>6</v>
      </c>
    </row>
    <row r="27" spans="1:3" x14ac:dyDescent="0.25">
      <c r="A27" s="45" t="s">
        <v>7</v>
      </c>
    </row>
    <row r="31" spans="1:3" x14ac:dyDescent="0.25">
      <c r="A31" s="38"/>
    </row>
  </sheetData>
  <sheetProtection selectLockedCells="1" selectUnlockedCells="1"/>
  <mergeCells count="2">
    <mergeCell ref="A1:C1"/>
    <mergeCell ref="A2:C2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1"/>
  <sheetViews>
    <sheetView zoomScale="150" workbookViewId="0">
      <selection activeCell="A22" sqref="A22"/>
    </sheetView>
  </sheetViews>
  <sheetFormatPr defaultColWidth="8.44140625" defaultRowHeight="13.8" x14ac:dyDescent="0.25"/>
  <cols>
    <col min="1" max="1" width="35.44140625" style="3" customWidth="1"/>
    <col min="2" max="2" width="19.44140625" style="3" customWidth="1"/>
    <col min="3" max="3" width="6.77734375" style="3" customWidth="1"/>
    <col min="4" max="4" width="27.44140625" style="3" customWidth="1"/>
    <col min="5" max="5" width="8.44140625" style="3"/>
    <col min="6" max="6" width="11.44140625" style="3" customWidth="1"/>
    <col min="7" max="7" width="16.21875" style="3" customWidth="1"/>
    <col min="8" max="16384" width="8.44140625" style="3"/>
  </cols>
  <sheetData>
    <row r="1" spans="1:4" x14ac:dyDescent="0.25">
      <c r="A1" s="1" t="s">
        <v>26</v>
      </c>
      <c r="B1" s="1"/>
      <c r="C1" s="1"/>
      <c r="D1" s="1"/>
    </row>
    <row r="3" spans="1:4" x14ac:dyDescent="0.25">
      <c r="A3" s="14" t="s">
        <v>8</v>
      </c>
      <c r="B3" s="15" t="s">
        <v>9</v>
      </c>
      <c r="C3" s="14"/>
      <c r="D3" s="14"/>
    </row>
    <row r="4" spans="1:4" x14ac:dyDescent="0.25">
      <c r="A4" s="16" t="s">
        <v>10</v>
      </c>
      <c r="B4" s="48"/>
      <c r="C4" s="16"/>
      <c r="D4" s="17"/>
    </row>
    <row r="5" spans="1:4" x14ac:dyDescent="0.25">
      <c r="A5" s="5" t="s">
        <v>30</v>
      </c>
      <c r="B5" s="49"/>
      <c r="C5" s="19">
        <v>60</v>
      </c>
      <c r="D5" s="20" t="e">
        <f>(B4/B5)*C5</f>
        <v>#DIV/0!</v>
      </c>
    </row>
    <row r="6" spans="1:4" x14ac:dyDescent="0.25">
      <c r="A6" s="18" t="s">
        <v>2</v>
      </c>
      <c r="B6" s="19"/>
      <c r="C6" s="19">
        <v>60</v>
      </c>
      <c r="D6" s="20" t="e">
        <f>(B4/B6)*C6</f>
        <v>#DIV/0!</v>
      </c>
    </row>
    <row r="7" spans="1:4" x14ac:dyDescent="0.25">
      <c r="A7" s="18" t="s">
        <v>3</v>
      </c>
      <c r="B7" s="19"/>
      <c r="C7" s="19">
        <v>60</v>
      </c>
      <c r="D7" s="20" t="e">
        <f>(B4/B7)*C7</f>
        <v>#DIV/0!</v>
      </c>
    </row>
    <row r="8" spans="1:4" x14ac:dyDescent="0.25">
      <c r="A8" s="5"/>
      <c r="B8" s="25"/>
    </row>
    <row r="9" spans="1:4" x14ac:dyDescent="0.25">
      <c r="A9" s="14" t="s">
        <v>11</v>
      </c>
      <c r="B9" s="25"/>
    </row>
    <row r="10" spans="1:4" x14ac:dyDescent="0.25">
      <c r="A10" s="5" t="s">
        <v>30</v>
      </c>
      <c r="B10" s="21" t="e">
        <f>D5</f>
        <v>#DIV/0!</v>
      </c>
      <c r="D10" s="14"/>
    </row>
    <row r="11" spans="1:4" x14ac:dyDescent="0.25">
      <c r="A11" s="18" t="s">
        <v>2</v>
      </c>
      <c r="B11" s="21" t="e">
        <f>D6</f>
        <v>#DIV/0!</v>
      </c>
      <c r="D11" s="14"/>
    </row>
    <row r="12" spans="1:4" x14ac:dyDescent="0.25">
      <c r="A12" s="18" t="s">
        <v>3</v>
      </c>
      <c r="B12" s="21" t="e">
        <f>D7</f>
        <v>#DIV/0!</v>
      </c>
      <c r="D12" s="14"/>
    </row>
    <row r="13" spans="1:4" x14ac:dyDescent="0.25">
      <c r="B13" s="14"/>
      <c r="D13" s="14"/>
    </row>
    <row r="14" spans="1:4" x14ac:dyDescent="0.25">
      <c r="A14" s="18" t="s">
        <v>7</v>
      </c>
    </row>
    <row r="16" spans="1:4" x14ac:dyDescent="0.25">
      <c r="A16" s="22" t="s">
        <v>12</v>
      </c>
      <c r="B16" s="22"/>
      <c r="C16" s="22"/>
    </row>
    <row r="17" spans="1:3" x14ac:dyDescent="0.25">
      <c r="A17" s="41" t="s">
        <v>47</v>
      </c>
      <c r="B17" s="41"/>
      <c r="C17" s="41"/>
    </row>
    <row r="18" spans="1:3" x14ac:dyDescent="0.25">
      <c r="A18" s="41" t="s">
        <v>13</v>
      </c>
      <c r="B18" s="41"/>
      <c r="C18" s="41"/>
    </row>
    <row r="19" spans="1:3" x14ac:dyDescent="0.25">
      <c r="A19" s="41" t="s">
        <v>28</v>
      </c>
      <c r="B19" s="41"/>
      <c r="C19" s="41"/>
    </row>
    <row r="20" spans="1:3" x14ac:dyDescent="0.25">
      <c r="A20" s="5" t="s">
        <v>14</v>
      </c>
    </row>
    <row r="21" spans="1:3" x14ac:dyDescent="0.25">
      <c r="A21" s="32" t="s">
        <v>48</v>
      </c>
      <c r="B21" s="33"/>
      <c r="C21" s="34"/>
    </row>
  </sheetData>
  <sheetProtection selectLockedCells="1" selectUnlockedCells="1"/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6"/>
  <sheetViews>
    <sheetView zoomScale="130" zoomScaleNormal="130" workbookViewId="0">
      <selection activeCell="G44" sqref="G44"/>
    </sheetView>
  </sheetViews>
  <sheetFormatPr defaultColWidth="8.44140625" defaultRowHeight="13.8" x14ac:dyDescent="0.25"/>
  <cols>
    <col min="1" max="1" width="3" style="15" customWidth="1"/>
    <col min="2" max="2" width="90.44140625" style="3" bestFit="1" customWidth="1"/>
    <col min="3" max="3" width="14" style="3" customWidth="1"/>
    <col min="4" max="4" width="9" style="3" customWidth="1"/>
    <col min="5" max="5" width="10.44140625" style="3" customWidth="1"/>
    <col min="6" max="6" width="15.44140625" style="3" customWidth="1"/>
    <col min="7" max="16384" width="8.44140625" style="3"/>
  </cols>
  <sheetData>
    <row r="1" spans="1:13" x14ac:dyDescent="0.25">
      <c r="B1" s="1" t="s">
        <v>25</v>
      </c>
      <c r="C1" s="1"/>
      <c r="D1" s="1"/>
      <c r="E1" s="1"/>
      <c r="F1" s="29"/>
    </row>
    <row r="2" spans="1:13" x14ac:dyDescent="0.25">
      <c r="C2" s="15"/>
      <c r="D2" s="15"/>
    </row>
    <row r="3" spans="1:13" ht="14.4" thickBot="1" x14ac:dyDescent="0.3">
      <c r="B3" s="23" t="s">
        <v>15</v>
      </c>
      <c r="C3" s="23"/>
      <c r="D3" s="23"/>
      <c r="E3" s="23"/>
      <c r="F3" s="30"/>
      <c r="G3" s="15"/>
    </row>
    <row r="4" spans="1:13" ht="14.4" thickTop="1" x14ac:dyDescent="0.25">
      <c r="A4" s="58" t="s">
        <v>31</v>
      </c>
      <c r="B4" s="58"/>
      <c r="C4" s="58"/>
      <c r="D4" s="58"/>
      <c r="E4" s="58"/>
      <c r="F4" s="58"/>
    </row>
    <row r="5" spans="1:13" x14ac:dyDescent="0.25">
      <c r="B5" s="3" t="s">
        <v>16</v>
      </c>
      <c r="C5" s="26"/>
      <c r="D5" s="25"/>
      <c r="E5" s="25"/>
      <c r="F5" s="27"/>
    </row>
    <row r="6" spans="1:13" ht="14.4" thickBot="1" x14ac:dyDescent="0.3">
      <c r="A6" s="15">
        <v>1</v>
      </c>
      <c r="B6" s="47" t="s">
        <v>37</v>
      </c>
      <c r="C6" s="24" t="s">
        <v>17</v>
      </c>
      <c r="D6" s="24" t="s">
        <v>18</v>
      </c>
      <c r="E6" s="24" t="s">
        <v>0</v>
      </c>
      <c r="F6" s="24" t="s">
        <v>19</v>
      </c>
    </row>
    <row r="7" spans="1:13" x14ac:dyDescent="0.25">
      <c r="B7" s="14" t="s">
        <v>20</v>
      </c>
      <c r="C7" s="46"/>
      <c r="D7" s="25" t="s">
        <v>27</v>
      </c>
      <c r="E7" s="15"/>
      <c r="F7" s="15"/>
    </row>
    <row r="8" spans="1:13" x14ac:dyDescent="0.25">
      <c r="B8" s="5" t="s">
        <v>30</v>
      </c>
      <c r="C8" s="26"/>
      <c r="D8" s="25" t="s">
        <v>27</v>
      </c>
      <c r="E8" s="25">
        <v>5</v>
      </c>
      <c r="F8" s="27" t="e">
        <f>(C8/C7)*E8</f>
        <v>#DIV/0!</v>
      </c>
    </row>
    <row r="9" spans="1:13" x14ac:dyDescent="0.25">
      <c r="B9" s="3" t="s">
        <v>2</v>
      </c>
      <c r="C9" s="26"/>
      <c r="D9" s="25" t="s">
        <v>27</v>
      </c>
      <c r="E9" s="25">
        <v>5</v>
      </c>
      <c r="F9" s="27" t="e">
        <f>(C9/C7)*E9</f>
        <v>#DIV/0!</v>
      </c>
    </row>
    <row r="10" spans="1:13" x14ac:dyDescent="0.25">
      <c r="B10" s="3" t="s">
        <v>3</v>
      </c>
      <c r="C10" s="26"/>
      <c r="D10" s="25" t="s">
        <v>27</v>
      </c>
      <c r="E10" s="25">
        <v>5</v>
      </c>
      <c r="F10" s="27" t="e">
        <f>(C10/C7)*E10</f>
        <v>#DIV/0!</v>
      </c>
    </row>
    <row r="11" spans="1:13" x14ac:dyDescent="0.25">
      <c r="B11" s="3" t="s">
        <v>16</v>
      </c>
      <c r="C11" s="26"/>
      <c r="D11" s="25"/>
      <c r="E11" s="25"/>
      <c r="F11" s="27"/>
    </row>
    <row r="12" spans="1:13" ht="14.4" thickBot="1" x14ac:dyDescent="0.3">
      <c r="A12" s="15">
        <v>2</v>
      </c>
      <c r="B12" s="47" t="s">
        <v>38</v>
      </c>
      <c r="C12" s="24" t="s">
        <v>17</v>
      </c>
      <c r="D12" s="24" t="s">
        <v>18</v>
      </c>
      <c r="E12" s="24" t="s">
        <v>0</v>
      </c>
      <c r="F12" s="24" t="s">
        <v>19</v>
      </c>
      <c r="J12"/>
      <c r="K12"/>
      <c r="L12"/>
      <c r="M12"/>
    </row>
    <row r="13" spans="1:13" x14ac:dyDescent="0.25">
      <c r="B13" s="14" t="s">
        <v>20</v>
      </c>
      <c r="C13" s="46"/>
      <c r="D13" s="25" t="s">
        <v>43</v>
      </c>
      <c r="E13" s="15"/>
      <c r="F13" s="15"/>
      <c r="J13"/>
      <c r="K13"/>
      <c r="L13"/>
      <c r="M13"/>
    </row>
    <row r="14" spans="1:13" x14ac:dyDescent="0.25">
      <c r="B14" s="5" t="s">
        <v>30</v>
      </c>
      <c r="C14" s="26"/>
      <c r="D14" s="25" t="s">
        <v>43</v>
      </c>
      <c r="E14" s="25">
        <v>5</v>
      </c>
      <c r="F14" s="27" t="e">
        <f>(C14/C13)*E14</f>
        <v>#DIV/0!</v>
      </c>
      <c r="J14"/>
      <c r="K14"/>
      <c r="L14"/>
      <c r="M14"/>
    </row>
    <row r="15" spans="1:13" x14ac:dyDescent="0.25">
      <c r="B15" s="3" t="s">
        <v>2</v>
      </c>
      <c r="C15" s="26"/>
      <c r="D15" s="25" t="s">
        <v>43</v>
      </c>
      <c r="E15" s="25">
        <v>5</v>
      </c>
      <c r="F15" s="27" t="e">
        <f>(C15/C13)*E15</f>
        <v>#DIV/0!</v>
      </c>
      <c r="J15"/>
      <c r="K15"/>
      <c r="L15"/>
      <c r="M15"/>
    </row>
    <row r="16" spans="1:13" x14ac:dyDescent="0.25">
      <c r="B16" s="3" t="s">
        <v>3</v>
      </c>
      <c r="C16" s="26"/>
      <c r="D16" s="25" t="s">
        <v>43</v>
      </c>
      <c r="E16" s="25">
        <v>5</v>
      </c>
      <c r="F16" s="27" t="e">
        <f>(C16/C13)*E16</f>
        <v>#DIV/0!</v>
      </c>
      <c r="J16"/>
      <c r="K16"/>
      <c r="L16"/>
      <c r="M16"/>
    </row>
    <row r="17" spans="1:13" x14ac:dyDescent="0.25">
      <c r="B17" s="3" t="s">
        <v>16</v>
      </c>
      <c r="C17" s="26"/>
      <c r="D17" s="25"/>
      <c r="E17" s="25"/>
      <c r="F17" s="27"/>
      <c r="J17"/>
      <c r="K17"/>
      <c r="L17"/>
      <c r="M17"/>
    </row>
    <row r="18" spans="1:13" ht="14.4" thickBot="1" x14ac:dyDescent="0.3">
      <c r="A18" s="15">
        <v>3</v>
      </c>
      <c r="B18" s="47" t="s">
        <v>39</v>
      </c>
      <c r="C18" s="24" t="s">
        <v>17</v>
      </c>
      <c r="D18" s="24" t="s">
        <v>18</v>
      </c>
      <c r="E18" s="24" t="s">
        <v>0</v>
      </c>
      <c r="F18" s="24" t="s">
        <v>19</v>
      </c>
      <c r="J18"/>
      <c r="K18"/>
      <c r="L18"/>
      <c r="M18"/>
    </row>
    <row r="19" spans="1:13" x14ac:dyDescent="0.25">
      <c r="B19" s="14" t="s">
        <v>20</v>
      </c>
      <c r="C19" s="46"/>
      <c r="D19" s="25" t="s">
        <v>27</v>
      </c>
      <c r="E19" s="15"/>
      <c r="F19" s="15"/>
      <c r="J19"/>
      <c r="K19"/>
      <c r="L19"/>
      <c r="M19"/>
    </row>
    <row r="20" spans="1:13" x14ac:dyDescent="0.25">
      <c r="B20" s="5" t="s">
        <v>30</v>
      </c>
      <c r="C20" s="26"/>
      <c r="D20" s="25" t="s">
        <v>27</v>
      </c>
      <c r="E20" s="25">
        <v>5</v>
      </c>
      <c r="F20" s="27" t="e">
        <f>(C20/C19)*E20</f>
        <v>#DIV/0!</v>
      </c>
      <c r="J20"/>
      <c r="K20"/>
      <c r="L20"/>
      <c r="M20"/>
    </row>
    <row r="21" spans="1:13" x14ac:dyDescent="0.25">
      <c r="B21" s="3" t="s">
        <v>2</v>
      </c>
      <c r="C21" s="26"/>
      <c r="D21" s="25" t="s">
        <v>27</v>
      </c>
      <c r="E21" s="25">
        <v>5</v>
      </c>
      <c r="F21" s="27" t="e">
        <f>(C21/C19)*E21</f>
        <v>#DIV/0!</v>
      </c>
      <c r="J21"/>
      <c r="K21"/>
      <c r="L21"/>
      <c r="M21"/>
    </row>
    <row r="22" spans="1:13" x14ac:dyDescent="0.25">
      <c r="B22" s="3" t="s">
        <v>3</v>
      </c>
      <c r="C22" s="26"/>
      <c r="D22" s="25" t="s">
        <v>27</v>
      </c>
      <c r="E22" s="25">
        <v>5</v>
      </c>
      <c r="F22" s="27" t="e">
        <f>(C22/C19)*E22</f>
        <v>#DIV/0!</v>
      </c>
      <c r="J22"/>
      <c r="K22"/>
      <c r="L22"/>
      <c r="M22"/>
    </row>
    <row r="23" spans="1:13" x14ac:dyDescent="0.25">
      <c r="B23" s="3" t="s">
        <v>16</v>
      </c>
      <c r="C23" s="25"/>
      <c r="D23" s="25"/>
      <c r="E23" s="25"/>
      <c r="F23" s="25"/>
      <c r="J23"/>
      <c r="K23"/>
      <c r="L23"/>
      <c r="M23"/>
    </row>
    <row r="24" spans="1:13" ht="14.4" thickBot="1" x14ac:dyDescent="0.3">
      <c r="A24" s="15">
        <v>4</v>
      </c>
      <c r="B24" s="47" t="s">
        <v>40</v>
      </c>
      <c r="C24" s="24" t="s">
        <v>17</v>
      </c>
      <c r="D24" s="24" t="s">
        <v>18</v>
      </c>
      <c r="E24" s="24" t="s">
        <v>0</v>
      </c>
      <c r="F24" s="24" t="s">
        <v>19</v>
      </c>
      <c r="J24"/>
      <c r="K24"/>
      <c r="L24"/>
      <c r="M24"/>
    </row>
    <row r="25" spans="1:13" x14ac:dyDescent="0.25">
      <c r="B25" s="14" t="s">
        <v>20</v>
      </c>
      <c r="C25" s="46"/>
      <c r="D25" s="25" t="s">
        <v>27</v>
      </c>
      <c r="E25" s="15"/>
      <c r="F25" s="15"/>
      <c r="J25"/>
      <c r="K25"/>
      <c r="L25"/>
      <c r="M25"/>
    </row>
    <row r="26" spans="1:13" x14ac:dyDescent="0.25">
      <c r="B26" s="5" t="s">
        <v>30</v>
      </c>
      <c r="C26" s="26"/>
      <c r="D26" s="25" t="s">
        <v>27</v>
      </c>
      <c r="E26" s="25">
        <v>5</v>
      </c>
      <c r="F26" s="27" t="e">
        <f>(C26/C25)*E26</f>
        <v>#DIV/0!</v>
      </c>
      <c r="J26"/>
      <c r="K26"/>
      <c r="L26"/>
      <c r="M26"/>
    </row>
    <row r="27" spans="1:13" x14ac:dyDescent="0.25">
      <c r="B27" s="3" t="s">
        <v>2</v>
      </c>
      <c r="C27" s="26"/>
      <c r="D27" s="25" t="s">
        <v>27</v>
      </c>
      <c r="E27" s="25">
        <v>5</v>
      </c>
      <c r="F27" s="27" t="e">
        <f>(C27/C25)*E27</f>
        <v>#DIV/0!</v>
      </c>
      <c r="J27"/>
      <c r="K27"/>
      <c r="L27"/>
      <c r="M27"/>
    </row>
    <row r="28" spans="1:13" x14ac:dyDescent="0.25">
      <c r="B28" s="3" t="s">
        <v>3</v>
      </c>
      <c r="C28" s="26"/>
      <c r="D28" s="25" t="s">
        <v>27</v>
      </c>
      <c r="E28" s="25">
        <v>5</v>
      </c>
      <c r="F28" s="27" t="e">
        <f>(C28/C25)*E28</f>
        <v>#DIV/0!</v>
      </c>
      <c r="J28"/>
      <c r="K28"/>
      <c r="L28"/>
      <c r="M28"/>
    </row>
    <row r="29" spans="1:13" x14ac:dyDescent="0.25">
      <c r="B29" s="3" t="s">
        <v>16</v>
      </c>
      <c r="C29" s="26"/>
      <c r="D29" s="25"/>
      <c r="E29" s="25"/>
      <c r="F29" s="27"/>
      <c r="J29"/>
      <c r="K29"/>
      <c r="L29"/>
      <c r="M29"/>
    </row>
    <row r="30" spans="1:13" ht="14.4" thickBot="1" x14ac:dyDescent="0.3">
      <c r="A30" s="15">
        <v>5</v>
      </c>
      <c r="B30" s="47" t="s">
        <v>41</v>
      </c>
      <c r="C30" s="24" t="s">
        <v>17</v>
      </c>
      <c r="D30" s="24" t="s">
        <v>18</v>
      </c>
      <c r="E30" s="24" t="s">
        <v>0</v>
      </c>
      <c r="F30" s="24" t="s">
        <v>19</v>
      </c>
      <c r="J30"/>
      <c r="K30"/>
      <c r="L30"/>
      <c r="M30"/>
    </row>
    <row r="31" spans="1:13" x14ac:dyDescent="0.25">
      <c r="B31" s="14" t="s">
        <v>20</v>
      </c>
      <c r="C31" s="46"/>
      <c r="D31" s="25" t="s">
        <v>44</v>
      </c>
      <c r="E31" s="15"/>
      <c r="F31" s="15"/>
      <c r="J31"/>
      <c r="K31"/>
      <c r="L31"/>
      <c r="M31"/>
    </row>
    <row r="32" spans="1:13" x14ac:dyDescent="0.25">
      <c r="B32" s="5" t="s">
        <v>30</v>
      </c>
      <c r="C32" s="26"/>
      <c r="D32" s="25" t="s">
        <v>44</v>
      </c>
      <c r="E32" s="25">
        <v>5</v>
      </c>
      <c r="F32" s="27" t="e">
        <f>(C32/C31)*E32</f>
        <v>#DIV/0!</v>
      </c>
      <c r="J32"/>
      <c r="K32"/>
      <c r="L32"/>
      <c r="M32"/>
    </row>
    <row r="33" spans="1:13" x14ac:dyDescent="0.25">
      <c r="B33" s="3" t="s">
        <v>2</v>
      </c>
      <c r="C33" s="26"/>
      <c r="D33" s="25" t="s">
        <v>44</v>
      </c>
      <c r="E33" s="25">
        <v>5</v>
      </c>
      <c r="F33" s="27" t="e">
        <f>(C33/C31)*E33</f>
        <v>#DIV/0!</v>
      </c>
      <c r="J33"/>
      <c r="K33"/>
      <c r="L33"/>
      <c r="M33"/>
    </row>
    <row r="34" spans="1:13" x14ac:dyDescent="0.25">
      <c r="B34" s="3" t="s">
        <v>3</v>
      </c>
      <c r="C34" s="26"/>
      <c r="D34" s="25" t="s">
        <v>44</v>
      </c>
      <c r="E34" s="25">
        <v>5</v>
      </c>
      <c r="F34" s="27" t="e">
        <f>(C34/C31)*E34</f>
        <v>#DIV/0!</v>
      </c>
      <c r="J34"/>
      <c r="K34"/>
      <c r="L34"/>
      <c r="M34"/>
    </row>
    <row r="35" spans="1:13" x14ac:dyDescent="0.25">
      <c r="B35" s="3" t="s">
        <v>16</v>
      </c>
      <c r="C35" s="26"/>
      <c r="D35" s="25"/>
      <c r="E35" s="25"/>
      <c r="F35" s="27"/>
      <c r="J35"/>
      <c r="K35"/>
      <c r="L35"/>
      <c r="M35"/>
    </row>
    <row r="36" spans="1:13" ht="14.4" thickBot="1" x14ac:dyDescent="0.3">
      <c r="A36" s="15">
        <v>6</v>
      </c>
      <c r="B36" s="47" t="s">
        <v>42</v>
      </c>
      <c r="C36" s="24" t="s">
        <v>17</v>
      </c>
      <c r="D36" s="24" t="s">
        <v>18</v>
      </c>
      <c r="E36" s="24" t="s">
        <v>0</v>
      </c>
      <c r="F36" s="24" t="s">
        <v>19</v>
      </c>
      <c r="J36"/>
      <c r="K36"/>
      <c r="L36"/>
      <c r="M36"/>
    </row>
    <row r="37" spans="1:13" x14ac:dyDescent="0.25">
      <c r="B37" s="14" t="s">
        <v>20</v>
      </c>
      <c r="C37" s="46"/>
      <c r="D37" s="25" t="s">
        <v>45</v>
      </c>
      <c r="E37" s="15"/>
      <c r="F37" s="15"/>
      <c r="J37"/>
      <c r="K37"/>
      <c r="L37"/>
      <c r="M37"/>
    </row>
    <row r="38" spans="1:13" x14ac:dyDescent="0.25">
      <c r="B38" s="5" t="s">
        <v>30</v>
      </c>
      <c r="C38" s="26"/>
      <c r="D38" s="25" t="s">
        <v>45</v>
      </c>
      <c r="E38" s="25">
        <v>5</v>
      </c>
      <c r="F38" s="27" t="e">
        <f>(C38/C37)*E38</f>
        <v>#DIV/0!</v>
      </c>
      <c r="J38"/>
      <c r="K38"/>
      <c r="L38"/>
      <c r="M38"/>
    </row>
    <row r="39" spans="1:13" x14ac:dyDescent="0.25">
      <c r="B39" s="3" t="s">
        <v>2</v>
      </c>
      <c r="C39" s="26"/>
      <c r="D39" s="25" t="s">
        <v>45</v>
      </c>
      <c r="E39" s="25">
        <v>5</v>
      </c>
      <c r="F39" s="27" t="e">
        <f>(C39/C37)*E39</f>
        <v>#DIV/0!</v>
      </c>
      <c r="J39"/>
      <c r="K39"/>
      <c r="L39"/>
      <c r="M39"/>
    </row>
    <row r="40" spans="1:13" x14ac:dyDescent="0.25">
      <c r="B40" s="3" t="s">
        <v>3</v>
      </c>
      <c r="C40" s="26"/>
      <c r="D40" s="25" t="s">
        <v>45</v>
      </c>
      <c r="E40" s="25">
        <v>5</v>
      </c>
      <c r="F40" s="27" t="e">
        <f>(C40/C37)*E40</f>
        <v>#DIV/0!</v>
      </c>
      <c r="J40"/>
      <c r="K40"/>
      <c r="L40"/>
      <c r="M40"/>
    </row>
    <row r="41" spans="1:13" ht="14.4" thickBot="1" x14ac:dyDescent="0.3">
      <c r="C41" s="26"/>
      <c r="D41" s="25"/>
      <c r="E41" s="25"/>
      <c r="F41" s="27"/>
    </row>
    <row r="42" spans="1:13" ht="14.4" thickBot="1" x14ac:dyDescent="0.3">
      <c r="A42" s="50"/>
      <c r="B42" s="51" t="s">
        <v>11</v>
      </c>
      <c r="C42" s="52"/>
      <c r="D42" s="53"/>
      <c r="E42" s="54">
        <f>+E20 +E14+E32+E8+E38+E26</f>
        <v>30</v>
      </c>
      <c r="F42" s="55"/>
    </row>
    <row r="43" spans="1:13" x14ac:dyDescent="0.25">
      <c r="B43" s="14"/>
      <c r="C43" s="27"/>
      <c r="D43" s="25"/>
      <c r="E43" s="25"/>
      <c r="F43" s="25"/>
    </row>
    <row r="44" spans="1:13" x14ac:dyDescent="0.25">
      <c r="B44" s="5" t="s">
        <v>30</v>
      </c>
      <c r="C44" s="27"/>
      <c r="D44" s="25"/>
      <c r="E44" s="25"/>
      <c r="F44" s="27" t="e">
        <f>F26+F14+F20+F8+F32</f>
        <v>#DIV/0!</v>
      </c>
    </row>
    <row r="45" spans="1:13" x14ac:dyDescent="0.25">
      <c r="B45" s="3" t="s">
        <v>2</v>
      </c>
      <c r="C45" s="27"/>
      <c r="D45" s="25"/>
      <c r="E45" s="25"/>
      <c r="F45" s="27" t="e">
        <f t="shared" ref="F45:F46" si="0">F27+F15+F21+F9+F33</f>
        <v>#DIV/0!</v>
      </c>
    </row>
    <row r="46" spans="1:13" x14ac:dyDescent="0.25">
      <c r="B46" s="3" t="s">
        <v>3</v>
      </c>
      <c r="C46" s="27"/>
      <c r="D46" s="25"/>
      <c r="E46" s="25"/>
      <c r="F46" s="27" t="e">
        <f t="shared" si="0"/>
        <v>#DIV/0!</v>
      </c>
    </row>
    <row r="47" spans="1:13" x14ac:dyDescent="0.25">
      <c r="C47" s="28"/>
      <c r="D47" s="28"/>
      <c r="E47" s="25"/>
      <c r="F47" s="27"/>
    </row>
    <row r="48" spans="1:13" x14ac:dyDescent="0.25">
      <c r="B48" s="42" t="s">
        <v>7</v>
      </c>
    </row>
    <row r="50" spans="2:6" x14ac:dyDescent="0.25">
      <c r="B50" s="39" t="s">
        <v>12</v>
      </c>
      <c r="C50" s="31"/>
      <c r="D50" s="31"/>
      <c r="E50" s="31"/>
      <c r="F50" s="31"/>
    </row>
    <row r="51" spans="2:6" x14ac:dyDescent="0.25">
      <c r="B51" s="40" t="s">
        <v>21</v>
      </c>
      <c r="C51" s="31"/>
      <c r="D51" s="31"/>
      <c r="E51" s="31"/>
      <c r="F51" s="31"/>
    </row>
    <row r="52" spans="2:6" x14ac:dyDescent="0.25">
      <c r="B52" s="40" t="s">
        <v>46</v>
      </c>
      <c r="C52" s="31"/>
      <c r="D52" s="31"/>
      <c r="E52" s="31"/>
      <c r="F52" s="31"/>
    </row>
    <row r="53" spans="2:6" x14ac:dyDescent="0.25">
      <c r="B53" s="40" t="s">
        <v>22</v>
      </c>
      <c r="C53" s="31"/>
      <c r="D53" s="31"/>
      <c r="E53" s="31"/>
      <c r="F53" s="31"/>
    </row>
    <row r="54" spans="2:6" x14ac:dyDescent="0.25">
      <c r="B54" s="40" t="s">
        <v>23</v>
      </c>
      <c r="C54" s="31"/>
      <c r="D54" s="31"/>
      <c r="E54" s="31"/>
      <c r="F54" s="31"/>
    </row>
    <row r="55" spans="2:6" x14ac:dyDescent="0.25">
      <c r="B55" s="40" t="s">
        <v>24</v>
      </c>
      <c r="C55" s="31"/>
      <c r="D55" s="31"/>
      <c r="E55" s="31"/>
      <c r="F55" s="31"/>
    </row>
    <row r="56" spans="2:6" x14ac:dyDescent="0.25">
      <c r="B56" s="31" t="s">
        <v>28</v>
      </c>
    </row>
  </sheetData>
  <sheetProtection selectLockedCells="1" selectUnlockedCells="1"/>
  <mergeCells count="1">
    <mergeCell ref="A4:F4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6"/>
  <sheetViews>
    <sheetView zoomScale="150" workbookViewId="0">
      <selection activeCell="A19" sqref="A19"/>
    </sheetView>
  </sheetViews>
  <sheetFormatPr defaultColWidth="8.44140625" defaultRowHeight="13.8" x14ac:dyDescent="0.25"/>
  <cols>
    <col min="1" max="1" width="35.44140625" style="3" customWidth="1"/>
    <col min="2" max="2" width="19.44140625" style="3" customWidth="1"/>
    <col min="3" max="3" width="6.77734375" style="3" customWidth="1"/>
    <col min="4" max="4" width="27.44140625" style="3" customWidth="1"/>
    <col min="5" max="5" width="8.44140625" style="3"/>
    <col min="6" max="6" width="11.44140625" style="3" customWidth="1"/>
    <col min="7" max="7" width="16.21875" style="3" customWidth="1"/>
    <col min="8" max="16384" width="8.44140625" style="3"/>
  </cols>
  <sheetData>
    <row r="1" spans="1:4" ht="14.4" thickBot="1" x14ac:dyDescent="0.3">
      <c r="A1" s="1" t="s">
        <v>35</v>
      </c>
      <c r="B1" s="1"/>
      <c r="C1" s="1"/>
      <c r="D1" s="1"/>
    </row>
    <row r="3" spans="1:4" x14ac:dyDescent="0.25">
      <c r="A3" s="14" t="s">
        <v>36</v>
      </c>
      <c r="B3" s="15" t="s">
        <v>34</v>
      </c>
      <c r="C3" s="14"/>
      <c r="D3" s="14"/>
    </row>
    <row r="4" spans="1:4" x14ac:dyDescent="0.25">
      <c r="A4" s="16" t="s">
        <v>33</v>
      </c>
      <c r="B4" s="48"/>
      <c r="C4" s="16"/>
      <c r="D4" s="17"/>
    </row>
    <row r="5" spans="1:4" x14ac:dyDescent="0.25">
      <c r="A5" s="5" t="s">
        <v>30</v>
      </c>
      <c r="B5" s="49"/>
      <c r="C5" s="19">
        <v>10</v>
      </c>
      <c r="D5" s="20" t="e">
        <f>(B4/B5)*C5</f>
        <v>#DIV/0!</v>
      </c>
    </row>
    <row r="6" spans="1:4" x14ac:dyDescent="0.25">
      <c r="A6" s="18" t="s">
        <v>2</v>
      </c>
      <c r="B6" s="19"/>
      <c r="C6" s="19">
        <v>10</v>
      </c>
      <c r="D6" s="20" t="e">
        <f>(B4/B6)*C6</f>
        <v>#DIV/0!</v>
      </c>
    </row>
    <row r="7" spans="1:4" x14ac:dyDescent="0.25">
      <c r="A7" s="18" t="s">
        <v>3</v>
      </c>
      <c r="B7" s="19"/>
      <c r="C7" s="19">
        <v>10</v>
      </c>
      <c r="D7" s="20" t="e">
        <f>(B4/B7)*C7</f>
        <v>#DIV/0!</v>
      </c>
    </row>
    <row r="8" spans="1:4" x14ac:dyDescent="0.25">
      <c r="A8" s="18"/>
      <c r="B8" s="15"/>
      <c r="C8" s="19"/>
      <c r="D8" s="20"/>
    </row>
    <row r="9" spans="1:4" x14ac:dyDescent="0.25">
      <c r="A9" s="16"/>
      <c r="B9" s="48"/>
      <c r="C9" s="16"/>
      <c r="D9" s="17"/>
    </row>
    <row r="10" spans="1:4" x14ac:dyDescent="0.25">
      <c r="A10" s="5"/>
      <c r="B10" s="49"/>
      <c r="C10" s="19"/>
      <c r="D10" s="20"/>
    </row>
    <row r="11" spans="1:4" x14ac:dyDescent="0.25">
      <c r="A11" s="18"/>
      <c r="B11" s="19"/>
      <c r="C11" s="19"/>
      <c r="D11" s="20"/>
    </row>
    <row r="12" spans="1:4" x14ac:dyDescent="0.25">
      <c r="A12" s="18"/>
      <c r="B12" s="19"/>
      <c r="C12" s="19"/>
      <c r="D12" s="20"/>
    </row>
    <row r="13" spans="1:4" x14ac:dyDescent="0.25">
      <c r="A13" s="5"/>
      <c r="B13" s="25"/>
    </row>
    <row r="14" spans="1:4" x14ac:dyDescent="0.25">
      <c r="A14" s="14" t="s">
        <v>11</v>
      </c>
      <c r="B14" s="25"/>
    </row>
    <row r="15" spans="1:4" x14ac:dyDescent="0.25">
      <c r="A15" s="5" t="s">
        <v>30</v>
      </c>
      <c r="B15" s="21" t="e">
        <f>D5</f>
        <v>#DIV/0!</v>
      </c>
      <c r="D15" s="14"/>
    </row>
    <row r="16" spans="1:4" x14ac:dyDescent="0.25">
      <c r="A16" s="18" t="s">
        <v>2</v>
      </c>
      <c r="B16" s="21" t="e">
        <f>D6</f>
        <v>#DIV/0!</v>
      </c>
      <c r="D16" s="14"/>
    </row>
    <row r="17" spans="1:4" x14ac:dyDescent="0.25">
      <c r="A17" s="18" t="s">
        <v>3</v>
      </c>
      <c r="B17" s="21" t="e">
        <f>D7</f>
        <v>#DIV/0!</v>
      </c>
      <c r="D17" s="14"/>
    </row>
    <row r="18" spans="1:4" x14ac:dyDescent="0.25">
      <c r="B18" s="14"/>
      <c r="D18" s="14"/>
    </row>
    <row r="19" spans="1:4" x14ac:dyDescent="0.25">
      <c r="A19" s="18" t="s">
        <v>7</v>
      </c>
    </row>
    <row r="21" spans="1:4" x14ac:dyDescent="0.25">
      <c r="A21" s="22" t="s">
        <v>12</v>
      </c>
      <c r="B21" s="22"/>
      <c r="C21" s="22"/>
    </row>
    <row r="22" spans="1:4" x14ac:dyDescent="0.25">
      <c r="A22" s="41" t="s">
        <v>49</v>
      </c>
      <c r="B22" s="41"/>
      <c r="C22" s="41"/>
    </row>
    <row r="23" spans="1:4" x14ac:dyDescent="0.25">
      <c r="A23" s="41" t="s">
        <v>13</v>
      </c>
      <c r="B23" s="41"/>
      <c r="C23" s="41"/>
    </row>
    <row r="24" spans="1:4" x14ac:dyDescent="0.25">
      <c r="A24" s="41" t="s">
        <v>28</v>
      </c>
      <c r="B24" s="41"/>
      <c r="C24" s="41"/>
    </row>
    <row r="25" spans="1:4" x14ac:dyDescent="0.25">
      <c r="A25" s="5" t="s">
        <v>16</v>
      </c>
    </row>
    <row r="26" spans="1:4" x14ac:dyDescent="0.25">
      <c r="A26" s="32" t="s">
        <v>50</v>
      </c>
      <c r="B26" s="33"/>
      <c r="C26" s="34"/>
    </row>
  </sheetData>
  <sheetProtection selectLockedCells="1" selectUnlockedCells="1"/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Hodnoceni</vt:lpstr>
      <vt:lpstr>Cena</vt:lpstr>
      <vt:lpstr>Tech.specifikace </vt:lpstr>
      <vt:lpstr>Záruční doba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Dobsik</dc:creator>
  <cp:lastModifiedBy>Petra Dobšíkova</cp:lastModifiedBy>
  <dcterms:created xsi:type="dcterms:W3CDTF">2018-03-14T22:59:30Z</dcterms:created>
  <dcterms:modified xsi:type="dcterms:W3CDTF">2025-06-27T06:16:55Z</dcterms:modified>
</cp:coreProperties>
</file>