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okumenty-spolecne\DOTACE\Elektrika_ZŠ_2022_kraj\"/>
    </mc:Choice>
  </mc:AlternateContent>
  <xr:revisionPtr revIDLastSave="0" documentId="13_ncr:1_{375A7C30-DDA7-4247-83CE-3DF06E84A261}" xr6:coauthVersionLast="47" xr6:coauthVersionMax="47" xr10:uidLastSave="{00000000-0000-0000-0000-000000000000}"/>
  <bookViews>
    <workbookView xWindow="-108" yWindow="-108" windowWidth="23256" windowHeight="12576" xr2:uid="{DB52D1B6-E95E-4C91-A884-6CD1799A5CC3}"/>
  </bookViews>
  <sheets>
    <sheet name="2.NP rekapitulace" sheetId="3" r:id="rId1"/>
    <sheet name="2.NP  materiál" sheetId="1" r:id="rId2"/>
    <sheet name="2.NP montáž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7" i="2" l="1"/>
  <c r="G99" i="2"/>
  <c r="G39" i="1" l="1"/>
  <c r="G93" i="1" l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43" i="1"/>
  <c r="G44" i="1"/>
  <c r="G45" i="1"/>
  <c r="G46" i="1"/>
  <c r="G47" i="1"/>
  <c r="G48" i="1"/>
  <c r="G5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92" i="1"/>
  <c r="G94" i="1"/>
  <c r="G95" i="1"/>
  <c r="G96" i="1"/>
  <c r="G97" i="1"/>
  <c r="G98" i="1"/>
  <c r="G99" i="1"/>
  <c r="G103" i="1"/>
  <c r="G78" i="2"/>
  <c r="G67" i="2"/>
  <c r="G66" i="2"/>
  <c r="G55" i="2" l="1"/>
  <c r="G56" i="2"/>
  <c r="G57" i="2"/>
  <c r="G58" i="2"/>
  <c r="G59" i="2"/>
  <c r="G60" i="2"/>
  <c r="G61" i="2"/>
  <c r="G62" i="2"/>
  <c r="G63" i="2"/>
  <c r="G64" i="2"/>
  <c r="G65" i="2"/>
  <c r="G54" i="2"/>
  <c r="G38" i="2"/>
  <c r="G37" i="2"/>
  <c r="E49" i="1"/>
  <c r="G49" i="1" s="1"/>
  <c r="G12" i="2" l="1"/>
  <c r="G13" i="2"/>
  <c r="G14" i="2"/>
  <c r="G15" i="2"/>
  <c r="G16" i="2"/>
  <c r="G20" i="2"/>
  <c r="G21" i="2"/>
  <c r="G22" i="2"/>
  <c r="G26" i="2"/>
  <c r="G27" i="2"/>
  <c r="G31" i="2"/>
  <c r="G32" i="2"/>
  <c r="G36" i="2"/>
  <c r="G39" i="2"/>
  <c r="G40" i="2"/>
  <c r="G41" i="2"/>
  <c r="G42" i="2"/>
  <c r="G43" i="2"/>
  <c r="G44" i="2"/>
  <c r="G45" i="2"/>
  <c r="G46" i="2"/>
  <c r="G47" i="2"/>
  <c r="G48" i="2"/>
  <c r="G49" i="2"/>
  <c r="G50" i="2"/>
  <c r="G71" i="2"/>
  <c r="G73" i="2"/>
  <c r="G74" i="2"/>
  <c r="G75" i="2"/>
  <c r="G76" i="2"/>
  <c r="G77" i="2"/>
  <c r="G82" i="2"/>
  <c r="G83" i="2"/>
  <c r="G84" i="2"/>
  <c r="G88" i="2"/>
  <c r="G89" i="2"/>
  <c r="G90" i="2"/>
  <c r="G91" i="2"/>
  <c r="G92" i="2"/>
  <c r="G93" i="2"/>
  <c r="G94" i="2"/>
  <c r="G95" i="2"/>
  <c r="G96" i="2"/>
  <c r="G11" i="2" l="1"/>
  <c r="G19" i="1" l="1"/>
  <c r="G11" i="1"/>
  <c r="G106" i="1" s="1"/>
  <c r="G98" i="2" l="1"/>
  <c r="G102" i="2" s="1"/>
  <c r="C18" i="3"/>
  <c r="C21" i="3" s="1"/>
  <c r="C22" i="3" s="1"/>
  <c r="E19" i="3" l="1"/>
  <c r="C23" i="3"/>
  <c r="E18" i="3"/>
  <c r="E21" i="3" l="1"/>
  <c r="D21" i="3"/>
  <c r="D22" i="3" l="1"/>
  <c r="D23" i="3" s="1"/>
  <c r="E22" i="3"/>
  <c r="E23" i="3" s="1"/>
</calcChain>
</file>

<file path=xl/sharedStrings.xml><?xml version="1.0" encoding="utf-8"?>
<sst xmlns="http://schemas.openxmlformats.org/spreadsheetml/2006/main" count="514" uniqueCount="338">
  <si>
    <t>REKONSTRUKCE ELEKTROINSTALACE ZŠ a MŠ BEZVĚROV</t>
  </si>
  <si>
    <t>okres Plzeň-sever, Bezvěrov 110, 330 41 Bezvěrov</t>
  </si>
  <si>
    <t>D. 1.4.1 - Silnoproudá elektrotechnika</t>
  </si>
  <si>
    <t>akce:</t>
  </si>
  <si>
    <t>část:</t>
  </si>
  <si>
    <t xml:space="preserve">             materiál</t>
  </si>
  <si>
    <t>pozice</t>
  </si>
  <si>
    <t>č.ceníku</t>
  </si>
  <si>
    <t>stručný popis</t>
  </si>
  <si>
    <t>jednotka</t>
  </si>
  <si>
    <t>množství</t>
  </si>
  <si>
    <t xml:space="preserve">jednotková </t>
  </si>
  <si>
    <t>celkem</t>
  </si>
  <si>
    <t>cena</t>
  </si>
  <si>
    <t>kabely a vodiče</t>
  </si>
  <si>
    <t>Kabel silový Cu, PVC izolace 450V/2,5kV, -40ºC - +70ºC, CYKY J  3x1,5mm2 odolnost proti šíření plamene dle ČSN EN 60332-1</t>
  </si>
  <si>
    <t>m</t>
  </si>
  <si>
    <t>Kabel silový Cu, PVC izolace 450V/2,5kV, -40ºC - +70ºC, CYKY  2Ax1,5mm2 odolnost proti šíření plamene dle ČSN EN 60332-1</t>
  </si>
  <si>
    <t>Kabel silový Cu, PVC izolace 450V/2,5kV, -40ºC - +70ºC, CYKY J  3x2,5mm2 odolnost proti šíření plamene dle ČSN EN 60332-1</t>
  </si>
  <si>
    <t>Kabel silový Cu, PVC izolace 450V/2,5kV, -40ºC - +70ºC, CYKY J  5x1,5mm2 odolnost proti šíření plamene dle ČSN EN 60332-1</t>
  </si>
  <si>
    <t>Kabel silový Cu, PVC izolace 450V/2,5kV, -40ºC - +70ºC, CYKY J  5x4mm2 odolnost proti šíření plamene dle ČSN EN 60332-1</t>
  </si>
  <si>
    <t>Kabel silový Cu, PVC izolace 450V/2,5kV, -40ºC - +70ºC, CYKY J  5x6mm2 odolnost proti šíření plamene dle ČSN EN 60332-1</t>
  </si>
  <si>
    <t>1.</t>
  </si>
  <si>
    <t>2.</t>
  </si>
  <si>
    <t>7.</t>
  </si>
  <si>
    <t>4.</t>
  </si>
  <si>
    <t>5.</t>
  </si>
  <si>
    <t>6.</t>
  </si>
  <si>
    <t>Vodič 10 zž - PVC izolovaný jednožilový vodič pro vnitřní vedení</t>
  </si>
  <si>
    <t>Vodič 4 zž - PVC izolovaný jednožilový vodič pro vnitřní vedení</t>
  </si>
  <si>
    <t>Vodič 6 zž - PVC izolovaný jednožilový vodič pro vnitřní vedení</t>
  </si>
  <si>
    <t>10.</t>
  </si>
  <si>
    <t>11.</t>
  </si>
  <si>
    <t>12.</t>
  </si>
  <si>
    <t>Spínač jednopólový pod omítku, 10A/250V, řaz.1 IP20</t>
  </si>
  <si>
    <t>kus</t>
  </si>
  <si>
    <t>Kryt spínače bílý</t>
  </si>
  <si>
    <t>Rámeček jednonásobný bílý</t>
  </si>
  <si>
    <t>spínače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</si>
  <si>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</si>
  <si>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</si>
  <si>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</si>
  <si>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</si>
  <si>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</si>
  <si>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</si>
  <si>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</si>
  <si>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</si>
  <si>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</si>
  <si>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Přepínač sériový pod omítku, 10A/250V, řaz.5 IP20</t>
  </si>
  <si>
    <t>22.</t>
  </si>
  <si>
    <t>23.</t>
  </si>
  <si>
    <t>24.</t>
  </si>
  <si>
    <t>Spínač pod omítku, bílý 10A/250V, řaz.1/0 IP20</t>
  </si>
  <si>
    <t>Kryt spínače</t>
  </si>
  <si>
    <t>Rámeček jednonásobný</t>
  </si>
  <si>
    <t>25.</t>
  </si>
  <si>
    <t>26.</t>
  </si>
  <si>
    <t>27.</t>
  </si>
  <si>
    <t>28.</t>
  </si>
  <si>
    <t>29.</t>
  </si>
  <si>
    <t>30.</t>
  </si>
  <si>
    <t>zásuvky</t>
  </si>
  <si>
    <t>31.</t>
  </si>
  <si>
    <t>Zásuvka 16A/230V  jednonásobná IP20 pod omítku bílá s clonkami</t>
  </si>
  <si>
    <t>Zásuvka 16A/230V  jednonásobná IP20 pod omítku se svodičem přepětí typ3 - vřesově červená</t>
  </si>
  <si>
    <t>32.</t>
  </si>
  <si>
    <t>33.</t>
  </si>
  <si>
    <t>34.</t>
  </si>
  <si>
    <t>35.</t>
  </si>
  <si>
    <t>svítidla -  včetně úchytů a světelných zdrojů LED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</si>
  <si>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</si>
  <si>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</si>
  <si>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</si>
  <si>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</si>
  <si>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</si>
  <si>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</si>
  <si>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</si>
  <si>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</si>
  <si>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</si>
  <si>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R0001</t>
  </si>
  <si>
    <t>Recyklační poplatek - za svítidlo+zdroj</t>
  </si>
  <si>
    <t>rozvaděče</t>
  </si>
  <si>
    <t>45.</t>
  </si>
  <si>
    <t>46.</t>
  </si>
  <si>
    <t>47.</t>
  </si>
  <si>
    <t>48.</t>
  </si>
  <si>
    <t>49.</t>
  </si>
  <si>
    <t>Přepěťová ochrana B+C, SJBC-25E-3-MZS</t>
  </si>
  <si>
    <t>Jistič 6/1/B</t>
  </si>
  <si>
    <t>Jistič 10/1/B</t>
  </si>
  <si>
    <t>Jistič 10/1/C</t>
  </si>
  <si>
    <t>Jistič 16/1/B</t>
  </si>
  <si>
    <t>Jistič 25/3/B</t>
  </si>
  <si>
    <t>Jistič 63/3/B</t>
  </si>
  <si>
    <t>Chránič s funkcí jističe 16A/2/B/30mA</t>
  </si>
  <si>
    <t>Paměťové relé 230V</t>
  </si>
  <si>
    <t>Stykač 20A 1f 230V</t>
  </si>
  <si>
    <t>Chránič 25A/4/30mA</t>
  </si>
  <si>
    <t>Chránič 40A/4/30mA</t>
  </si>
  <si>
    <t>Ekvipotenciální svorkovnice</t>
  </si>
  <si>
    <t>Popisky</t>
  </si>
  <si>
    <t>Ostatní montážní materiál nutný ke kompletaci rozvaděče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</si>
  <si>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</si>
  <si>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</si>
  <si>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</si>
  <si>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</si>
  <si>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</si>
  <si>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</si>
  <si>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</si>
  <si>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</si>
  <si>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</si>
  <si>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</si>
  <si>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</si>
  <si>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</si>
  <si>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</si>
  <si>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</si>
  <si>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</si>
  <si>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</si>
  <si>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</si>
  <si>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</si>
  <si>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</si>
  <si>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Jistič 32/3/B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</si>
  <si>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</si>
  <si>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</si>
  <si>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</si>
  <si>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</si>
  <si>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</si>
  <si>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</si>
  <si>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</si>
  <si>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</si>
  <si>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</si>
  <si>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</si>
  <si>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</si>
  <si>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montážní materiál</t>
  </si>
  <si>
    <t xml:space="preserve">Krabice přístrojová pod omítku </t>
  </si>
  <si>
    <t>Krabice odbočná pod omítku</t>
  </si>
  <si>
    <t>Krabice rozvodná pod omítku</t>
  </si>
  <si>
    <t>Elektroinstalační trubka ohebná PVC do pr.20 střední mechanické namáhání</t>
  </si>
  <si>
    <t>Ocelová nosná konstrukce všeobecně kg</t>
  </si>
  <si>
    <t>kg</t>
  </si>
  <si>
    <t>Upevňovací bod hmoždinkou PVC</t>
  </si>
  <si>
    <t>Svorka pro vyrovnání potenciálu EPS 1</t>
  </si>
  <si>
    <t>Tmel pro utěsnění prostupů komplet</t>
  </si>
  <si>
    <t>Svítidlová svorkovnice</t>
  </si>
  <si>
    <t>80.</t>
  </si>
  <si>
    <t>81.</t>
  </si>
  <si>
    <t>82.</t>
  </si>
  <si>
    <t>Svorky pro pospojení a uzemnění</t>
  </si>
  <si>
    <t>83.</t>
  </si>
  <si>
    <t>84.</t>
  </si>
  <si>
    <t>85.</t>
  </si>
  <si>
    <t>86.</t>
  </si>
  <si>
    <t>87.</t>
  </si>
  <si>
    <t>88.</t>
  </si>
  <si>
    <t>89.</t>
  </si>
  <si>
    <t>90.</t>
  </si>
  <si>
    <t xml:space="preserve">Krabice ACIDUR </t>
  </si>
  <si>
    <t>slaboproud</t>
  </si>
  <si>
    <t>Datový kabel U/UTP Cat.6a, pod omítku</t>
  </si>
  <si>
    <t>Kryt datové modulární zásuvky,  2xRJ45, cat.6a (UTP), šikmý vývod</t>
  </si>
  <si>
    <t>Modulární konektor RJ45 (mini jack) certifikovaný v kategorii 6a, UTP, černý</t>
  </si>
  <si>
    <t xml:space="preserve">Video telefon 7" 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</si>
  <si>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</si>
  <si>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</si>
  <si>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</si>
  <si>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</si>
  <si>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</si>
  <si>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</si>
  <si>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</si>
  <si>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</si>
  <si>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</si>
  <si>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</si>
  <si>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ostatní</t>
  </si>
  <si>
    <t>Drobný jednicový materiál, jehož podíl na celkových materiálových nákladech je malý, a proto se nespecifikuje, jako: vývodky spojky vodičové do průžezu 16 mm2. sponky, příchytky, drát vázací a svařovací, spojovací materiál,nýty, elektrody…   5% z nosného materiálu</t>
  </si>
  <si>
    <t>materiál celkem bez DPH</t>
  </si>
  <si>
    <t>101.</t>
  </si>
  <si>
    <t xml:space="preserve">             montáž</t>
  </si>
  <si>
    <t>102.</t>
  </si>
  <si>
    <t>demontáže</t>
  </si>
  <si>
    <t>103.</t>
  </si>
  <si>
    <t>104.</t>
  </si>
  <si>
    <t>Montáž vodič Cu izolovaný plný a laněný s PVC pláštěm žíla 0,55-16 mm2 pevně (CY, CHAH-R(V))</t>
  </si>
  <si>
    <t>Montáž kabelů měděných bez ukončení uložených pod omítkou plných kulatých nebo bezhalogenových (CYKY) počtu a průřezu žil 3x1,5 mm2</t>
  </si>
  <si>
    <t>Montáž kabelů měděných bez ukončení uložených pod omítkou plných kulatých nebo bezhalogenových (CYKY) počtu a průřezu žil 3x2,5 až 6 mm2</t>
  </si>
  <si>
    <t>Montáž kabelů měděných bez ukončení uložených pod omítkou plných kulatých nebo bezhalogenových (CYKY) počtu a průřezu žil 5x1,5 až 2,5 mm2</t>
  </si>
  <si>
    <t xml:space="preserve">Montáž kabelů měděných bez ukončení uložených pevně plných kulatých nebo bezhalogenových (CYKY) počtu a průřezu žil 2x1,5 až 6 mm2   </t>
  </si>
  <si>
    <t>Montáž kabelů měděných bez ukončení uložených pod omítkou plných kulatých nebo bezhalogenových (CYKY) počtu a průřezu žil 5x4 až 6 mm2</t>
  </si>
  <si>
    <t>105.</t>
  </si>
  <si>
    <t>106.</t>
  </si>
  <si>
    <t>107.</t>
  </si>
  <si>
    <t>108.</t>
  </si>
  <si>
    <t>109.</t>
  </si>
  <si>
    <t>Montáž spínačů jedno nebo dvoupólových polozapuštěných nebo zapuštěných,šroubové připojení,  vypínačů řazení 1 - jednopólových</t>
  </si>
  <si>
    <t>Montáž spínačů jedno nebo dvoupólových polozapuštěných nebo zapuštěných,šroubové připojení,  ovladačů řazení 1/0 - talčítkových zapínacích</t>
  </si>
  <si>
    <t>Montáž spínačů jedno nebo dvoupólových polozapuštěných nebo zapuštěných, šroubové připojení,  pro prostředí normální, přepínačů řazení 5 - sériových</t>
  </si>
  <si>
    <t>110.</t>
  </si>
  <si>
    <t>111.</t>
  </si>
  <si>
    <t>112.</t>
  </si>
  <si>
    <t>741313042</t>
  </si>
  <si>
    <t>Montáž zásuvek domovních se zapojením vodičů šroubové připojení polozapuštěných nebo zapuštěných 10/16 A, provedení 2P + PE pro průběžnou montáž</t>
  </si>
  <si>
    <t>741313043</t>
  </si>
  <si>
    <t>Montáž zásuvek domovních se zapojením vodičů šroubové připojení polozapuštěných nebo zapuštěných 10/16 A, provedení 2x (2P + PE) dvojnásobná</t>
  </si>
  <si>
    <t>Montáž svítidel LED se zapojením vodičů bytových nebo společenských místností stropních panelových obsahu do 0,09 m2</t>
  </si>
  <si>
    <t>Montáž svítidel LED se zapojením vodičů bytových nebo společenských místností stropních panelových obsahu přes 0,09 do 0,36 m2</t>
  </si>
  <si>
    <t>113.</t>
  </si>
  <si>
    <t>114.</t>
  </si>
  <si>
    <t>115.</t>
  </si>
  <si>
    <t>116.</t>
  </si>
  <si>
    <t>117.</t>
  </si>
  <si>
    <t>118.</t>
  </si>
  <si>
    <t>119.</t>
  </si>
  <si>
    <t>HZS.01</t>
  </si>
  <si>
    <t>HZS.02</t>
  </si>
  <si>
    <t>hod</t>
  </si>
  <si>
    <t xml:space="preserve">Montáž jističů se zapojením vodičů jednopólových nn do 25 A s krytem   </t>
  </si>
  <si>
    <t xml:space="preserve">Montáž jističů se zapojením vodičů třípólových nn do 25 A s krytem   </t>
  </si>
  <si>
    <t>120.</t>
  </si>
  <si>
    <t>121.</t>
  </si>
  <si>
    <t>122.</t>
  </si>
  <si>
    <t>123.</t>
  </si>
  <si>
    <t>Montáž přepěťových ochran se zapojením vodičů čtyřpólových do 35kA</t>
  </si>
  <si>
    <t xml:space="preserve">Montáž jističů se zapojením vodičů třípólových nn do 63 A s krytem   </t>
  </si>
  <si>
    <t>Montáž proudových chráničů dvoupólových nn do 25 A s krytem</t>
  </si>
  <si>
    <t>Montáž stykačů nn se zapojením vodičů vestavných čtyřpólových do 40A</t>
  </si>
  <si>
    <t>Montáž relé pomocných se zapojením vodičů, vestavných v krytu s kontakty 4P</t>
  </si>
  <si>
    <t>Montáž proudových chráničů čtyřpólových nn do 25 A s krytem</t>
  </si>
  <si>
    <t>Montáž proudových chráničů čtyřpólových nn do 63 A s krytem</t>
  </si>
  <si>
    <t>HZS.08</t>
  </si>
  <si>
    <t>Montáž ekvipotenciální svorkovnice 1ks</t>
  </si>
  <si>
    <t>HZS.03</t>
  </si>
  <si>
    <t>HZS.09</t>
  </si>
  <si>
    <t>Montáž ostatního montážnho materiálu nutného ke kompletaci rozvaděče</t>
  </si>
  <si>
    <t>HZS.05</t>
  </si>
  <si>
    <t>HZS.10</t>
  </si>
  <si>
    <t>HZS.04</t>
  </si>
  <si>
    <t>HZS.06</t>
  </si>
  <si>
    <t>HZS.07</t>
  </si>
  <si>
    <t xml:space="preserve">Montáž krabic elektroinstalačních bez napojení na trubky a lišty, demontáže a montáže víčka a přístroje přístrojových zapuštěných plastových kruhových </t>
  </si>
  <si>
    <t>Montáž krabic elektroinstalačních bez napojení na trubky a lišty, demontáže a montáže víčka a přístroje protahovacích nebo odbočných zapuštěných plastových kruhových</t>
  </si>
  <si>
    <t>Montáž rozvodek se zapojením vodičů na svorkovnici nástěnných plastových čtyřhranných pro vodiče do o 4 mm2</t>
  </si>
  <si>
    <t>Montáž rozvodek se zapojením na svorkovnici zapuštěných plastových kruhových</t>
  </si>
  <si>
    <t>Montáž trubek elektroinstalačních s nasunutím nebo našroubováním do krabic plastových ohebných, uložených pevně  o přes 11 do 23mm</t>
  </si>
  <si>
    <t xml:space="preserve">Montáž kovových nosných a doplňkových konstrukcí se zhotovením pro rozvodny z profilů ocelových tenkostěnných   </t>
  </si>
  <si>
    <t xml:space="preserve">Osazení kotevních prvků  hmoždinek včetně vyvrtání otvorů, pro upevnění elektroinstalací ve stěnách cihelných, vnějšího průměru do 8 mm   </t>
  </si>
  <si>
    <t>Montáž svorkovnic do rozváděčů s popisnými štítky se zapojením vodičů na jedné straně ochranných</t>
  </si>
  <si>
    <t>Utěsnění prostupů komplet</t>
  </si>
  <si>
    <t>Montáž hromosvodného vedení svorek se 3 a více šrouby</t>
  </si>
  <si>
    <t>Montáž kabelů sdělovacích pro vnitřní rozvody do 15 žil</t>
  </si>
  <si>
    <t>Montáž strukturované kabeláže, zásuvek datových, pod omítku, do nábytku, do parapetního žlabu nebo podlahové krabice dvojzásuvky</t>
  </si>
  <si>
    <t>Popis portu datové zásuvky</t>
  </si>
  <si>
    <t>Demontáž stávajících kabelů vč. likvidace</t>
  </si>
  <si>
    <t>Měření SK kabeláže + měřící protokol</t>
  </si>
  <si>
    <t>Uvedení do provozu, zaškolení obsluhy</t>
  </si>
  <si>
    <t>Dokumentace skutečného provedení - 3 paré - hod</t>
  </si>
  <si>
    <t>Autorský dozor - hod</t>
  </si>
  <si>
    <t>Práce nezahrnuté v cenících 21M.46M, zapsané do montážního deníku a potvrzené investorem</t>
  </si>
  <si>
    <t>Koordinace profesí</t>
  </si>
  <si>
    <t>Doprava materiálu, 3% z dodávky materiálu</t>
  </si>
  <si>
    <t>%</t>
  </si>
  <si>
    <t>Ukončení celoplastových kabelů včetně jejich zapojení v rozvaděči nebo na přístrojích</t>
  </si>
  <si>
    <t>Podíl prací jiných profesí než elektro - zednické výpomoce</t>
  </si>
  <si>
    <t>Demontáž svítidel se zachováním funkčnosti interiérových modulového systému zářivkových, délky přes 1100 mm</t>
  </si>
  <si>
    <t>HZS.11</t>
  </si>
  <si>
    <t>HZS.12</t>
  </si>
  <si>
    <t>Demontáž rozvodnic kovových pod omítkou s krytím do IPx4 plochou přes 0,8 m2</t>
  </si>
  <si>
    <t>HZS.13</t>
  </si>
  <si>
    <t>HZS.14</t>
  </si>
  <si>
    <t>HZS.15</t>
  </si>
  <si>
    <t>Zkoušky a prohlídky elektrických rozvodů a zařízení celková prohlídka a vyhotovení revizní zprávy pro objem montážních prací přes 100 do 500 tis. Kč</t>
  </si>
  <si>
    <t>montáž celkem bez DPH</t>
  </si>
  <si>
    <t>R e k a p i t u l a c e   c e n y</t>
  </si>
  <si>
    <t>Část:</t>
  </si>
  <si>
    <t xml:space="preserve">Datum: </t>
  </si>
  <si>
    <t>Kód položky</t>
  </si>
  <si>
    <t>Popis</t>
  </si>
  <si>
    <t>Dodávka celkem bez DPH</t>
  </si>
  <si>
    <t>Montáž celkem bez DPH</t>
  </si>
  <si>
    <t>Cena celkem bez DPH</t>
  </si>
  <si>
    <t>vnitřni elektroinstalace nn</t>
  </si>
  <si>
    <t>zařízení staveniště 3,5% z celkové ceny</t>
  </si>
  <si>
    <t>Celkem</t>
  </si>
  <si>
    <t>celkem včetně DPH</t>
  </si>
  <si>
    <t>cenová úroveň - montáž ÚRS březen 2022</t>
  </si>
  <si>
    <t>cenová úroveň - materiál - březen 2022 - základní cena velkoobchodu</t>
  </si>
  <si>
    <t>P o z n á m k a:</t>
  </si>
  <si>
    <t>Výkaz výměr, dodávek a prací není ani úplný, ani vyčerpávající. Je souhrnný, tzn. že poskytuje</t>
  </si>
  <si>
    <t xml:space="preserve">objednateli ucelený přehled o rozsahu a ceně dodávek a prací. Pokud zhotovilel shledá nezbytně </t>
  </si>
  <si>
    <t xml:space="preserve"> nutným doplnit další položky do souhrnného výkazu, pak lze tak učinit pouze se souhlasem </t>
  </si>
  <si>
    <t>zástupce objednatele a na tuto skutečnost pak zhotovitel upozorní.</t>
  </si>
  <si>
    <t>Nabídku lze odpovědně zpracovat pouze na základě kompletní dokumentace, tzn.průvodní</t>
  </si>
  <si>
    <t>a souhrnné části dokumentace a příslušné textové, výkresové části a výkazů výměru.</t>
  </si>
  <si>
    <t>800-741+800-742+46-M+HZS</t>
  </si>
  <si>
    <t>2.NP</t>
  </si>
  <si>
    <t>Rezvaděč RE - hlavní jistič před elektroměrem 25A/3/B 10kA</t>
  </si>
  <si>
    <t>RS2 - oceloplechová rozvodnice pod omítku TE 96</t>
  </si>
  <si>
    <t>Krabice přístrojová do parapetního kanálu</t>
  </si>
  <si>
    <t>Přístrojová podložka do parapetního kanálu</t>
  </si>
  <si>
    <t>Stínící kanál do parapetního žlabu</t>
  </si>
  <si>
    <t>Parapetní kanál 140x70 + stíněný kanál</t>
  </si>
  <si>
    <t xml:space="preserve">Datový rozvaděč strukturované kabeláže, stojanový, 19", 600x800, 42U, obsahující:
- ventilační jednotka, ventilátor 4x (součást datového rozvaděče 1x) 
- napájecí panel s vanou a přepěťovou ochranou 5x230VAC (1x)
- montážní police, dl.550mm (2x)
 </t>
  </si>
  <si>
    <t xml:space="preserve">Montáž rozvodnic oceloplechových nebo plastových bez zapojení vodičů běžných, hmotnosti do 50 kg   </t>
  </si>
  <si>
    <t>Montáž popisek 30ks</t>
  </si>
  <si>
    <t>Montáž přístrojové podložky do parapetního kanálu  32 ks</t>
  </si>
  <si>
    <t>Montáž svítidlové svorkovnice 462ks</t>
  </si>
  <si>
    <t>Montáž lišt a kanálků elektroinstalačních se spojkami, ohyby a rohy a s nasunutím do krabic vkládacích s víčkem, šířky do přes 180 do 250 mm</t>
  </si>
  <si>
    <t>Montáž lišt a kanálků elektroinstalačních se spojkami, ohyby a rohy a s nasunutím do krabic doplňkové prvky přepážky podélné oddělovací</t>
  </si>
  <si>
    <t>Montáž strukturované kabeláže rozvaděč stojanového</t>
  </si>
  <si>
    <t>R0002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</si>
  <si>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</si>
  <si>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</si>
  <si>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</si>
  <si>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</si>
  <si>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</si>
  <si>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</si>
  <si>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</si>
  <si>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</si>
  <si>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</si>
  <si>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</si>
  <si>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</si>
  <si>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</si>
  <si>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</si>
  <si>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</si>
  <si>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</si>
  <si>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Rámeček jednonásobný vřesově červený</t>
  </si>
  <si>
    <t>Zásuvka dvojnásobná s natočenou dutinkou, pod omítku 230V/10-16A</t>
  </si>
  <si>
    <t>139.</t>
  </si>
  <si>
    <t>DPH 1521%</t>
  </si>
  <si>
    <t>Měření osvětlovacího zařízení intenzity osvětlení na pracovišti do 50 svítidel</t>
  </si>
  <si>
    <t>140.</t>
  </si>
  <si>
    <t>Materiál</t>
  </si>
  <si>
    <t>Montáž</t>
  </si>
  <si>
    <t>S1 - SVÍTIDLO LED 25,9W/2700-6500K/3345lm rozměr: 600x600x90, světelný kryt kruhové PC optiky s úhlem vyzařovaní 77° a UGR16, + např. systém SALUZ, kdy svítidlo automaticky mění teplotu chromatičnosti dle denního světla a automaticky hlídá přednastavenou intenzitu osvětlení dle příspěvku denního osvětlení</t>
  </si>
  <si>
    <t>S2 - SVÍTIDLO LED 20W/4000K/2200lm rozměr 250x250x55, IK10 ANTIVANDAL, montura bíle lakovaný ocelový plech, světelný kryt lepený opálový polykarbonát</t>
  </si>
  <si>
    <t>S3 - SVÍTIDLO LED 35,2W/4000K/3995lm rozměr 605x605x90, IP54, korpus bíle lakovaný hliník, světelný kryt opálový polykarbonát s úhlem vyzařování 114° a UGR19</t>
  </si>
  <si>
    <t>S4 - SVÍTIDLO LED 34,6W/4000K/3960lm rozměr 1760x28x29, korpus bíle lakovaný hliník, světelný kryt prismatický polykarbonát s UGR19 a úhlem vyzařování 80°, svítidlo lze otáčet kolem své osy o 360°</t>
  </si>
  <si>
    <t>N2  - NOUZOVÉ LED SVÍTIDLO 1W/90lm t=1h rozměr 325x134x34, IP44, korpus bílé ABS, světelný kryt opalizovaný polystyren</t>
  </si>
  <si>
    <t>N3 - NOUZOVÉ LED SVÍTIDLO 2W/210lm t=1h rozměr: 142x142x39 korpus bílé ABS, PC open area optika</t>
  </si>
  <si>
    <t xml:space="preserve">Natavení systému např. SALUZ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</si>
</sst>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&quot; Kč&quot;"/>
    <numFmt numFmtId="165" formatCode="#,##0.00\ &quot;Kč&quot;"/>
  </numFmts>
  <fonts count="20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name val="Arial CE"/>
    </font>
    <font>
      <sz val="10"/>
      <name val="Arial CE"/>
      <family val="2"/>
      <charset val="238"/>
    </font>
    <font>
      <b/>
      <sz val="16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Tahoma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/>
    <xf numFmtId="0" fontId="3" fillId="0" borderId="0" applyProtection="0"/>
    <xf numFmtId="0" fontId="9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8" fillId="0" borderId="0"/>
  </cellStyleXfs>
  <cellXfs count="378">
    <xf numFmtId="0" fontId="0" fillId="0" borderId="0" xfId="0"/>
    <xf numFmtId="0" fontId="3" fillId="0" borderId="0" xfId="0" applyFont="1" applyAlignment="1">
      <alignment horizontal="left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2" fillId="0" borderId="0" xfId="0" applyFont="1"/>
    <xf numFmtId="0" fontId="5" fillId="0" borderId="11" xfId="0" applyFont="1" applyBorder="1" applyProtection="1"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left" wrapText="1"/>
      <protection locked="0"/>
    </xf>
    <xf numFmtId="0" fontId="3" fillId="0" borderId="13" xfId="1" applyBorder="1"/>
    <xf numFmtId="0" fontId="3" fillId="0" borderId="13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wrapText="1"/>
      <protection locked="0"/>
    </xf>
    <xf numFmtId="0" fontId="3" fillId="0" borderId="13" xfId="0" applyFont="1" applyBorder="1" applyAlignment="1">
      <alignment wrapText="1"/>
    </xf>
    <xf numFmtId="0" fontId="3" fillId="0" borderId="13" xfId="0" applyFont="1" applyBorder="1"/>
    <xf numFmtId="0" fontId="7" fillId="0" borderId="16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/>
    <xf numFmtId="49" fontId="3" fillId="0" borderId="19" xfId="0" applyNumberFormat="1" applyFont="1" applyBorder="1" applyAlignment="1">
      <alignment horizontal="left" wrapText="1"/>
    </xf>
    <xf numFmtId="0" fontId="1" fillId="0" borderId="20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19" xfId="0" applyFont="1" applyBorder="1"/>
    <xf numFmtId="0" fontId="8" fillId="0" borderId="11" xfId="0" applyFont="1" applyBorder="1" applyProtection="1">
      <protection locked="0"/>
    </xf>
    <xf numFmtId="0" fontId="3" fillId="0" borderId="19" xfId="0" applyFont="1" applyBorder="1" applyProtection="1">
      <protection locked="0"/>
    </xf>
    <xf numFmtId="49" fontId="3" fillId="0" borderId="19" xfId="0" applyNumberFormat="1" applyFont="1" applyBorder="1" applyAlignment="1">
      <alignment horizontal="left"/>
    </xf>
    <xf numFmtId="0" fontId="3" fillId="0" borderId="21" xfId="0" applyFont="1" applyBorder="1"/>
    <xf numFmtId="0" fontId="1" fillId="0" borderId="22" xfId="0" applyFont="1" applyBorder="1" applyAlignment="1">
      <alignment horizontal="right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19" xfId="0" applyFont="1" applyBorder="1" applyAlignment="1">
      <alignment horizontal="center"/>
    </xf>
    <xf numFmtId="0" fontId="5" fillId="0" borderId="29" xfId="0" applyFont="1" applyBorder="1" applyProtection="1">
      <protection locked="0"/>
    </xf>
    <xf numFmtId="0" fontId="3" fillId="0" borderId="31" xfId="0" applyFont="1" applyBorder="1" applyAlignment="1">
      <alignment horizontal="center"/>
    </xf>
    <xf numFmtId="0" fontId="7" fillId="0" borderId="19" xfId="0" applyFont="1" applyBorder="1"/>
    <xf numFmtId="0" fontId="1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center"/>
    </xf>
    <xf numFmtId="0" fontId="3" fillId="0" borderId="34" xfId="0" applyFont="1" applyBorder="1"/>
    <xf numFmtId="0" fontId="3" fillId="0" borderId="34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5" fillId="0" borderId="19" xfId="0" applyFont="1" applyBorder="1" applyAlignment="1" applyProtection="1">
      <alignment horizontal="right"/>
      <protection locked="0"/>
    </xf>
    <xf numFmtId="0" fontId="3" fillId="0" borderId="35" xfId="0" applyFont="1" applyBorder="1" applyAlignment="1">
      <alignment horizontal="center"/>
    </xf>
    <xf numFmtId="0" fontId="3" fillId="0" borderId="36" xfId="2" applyBorder="1" applyAlignment="1">
      <alignment wrapText="1"/>
    </xf>
    <xf numFmtId="0" fontId="3" fillId="0" borderId="36" xfId="2" applyBorder="1" applyAlignment="1">
      <alignment horizontal="left"/>
    </xf>
    <xf numFmtId="0" fontId="3" fillId="0" borderId="19" xfId="2" applyBorder="1" applyAlignment="1">
      <alignment horizontal="right"/>
    </xf>
    <xf numFmtId="0" fontId="3" fillId="0" borderId="24" xfId="0" applyFont="1" applyBorder="1" applyAlignment="1" applyProtection="1">
      <alignment wrapText="1"/>
      <protection locked="0"/>
    </xf>
    <xf numFmtId="0" fontId="3" fillId="0" borderId="30" xfId="0" applyFont="1" applyBorder="1" applyAlignment="1" applyProtection="1">
      <alignment horizontal="left" wrapText="1"/>
      <protection locked="0"/>
    </xf>
    <xf numFmtId="0" fontId="3" fillId="0" borderId="38" xfId="0" applyFont="1" applyBorder="1" applyAlignment="1" applyProtection="1">
      <alignment horizontal="right" wrapText="1"/>
      <protection locked="0"/>
    </xf>
    <xf numFmtId="0" fontId="3" fillId="0" borderId="38" xfId="0" applyFont="1" applyBorder="1" applyAlignment="1" applyProtection="1">
      <alignment wrapText="1"/>
      <protection locked="0"/>
    </xf>
    <xf numFmtId="0" fontId="1" fillId="0" borderId="39" xfId="0" applyFont="1" applyBorder="1" applyAlignment="1">
      <alignment horizontal="center"/>
    </xf>
    <xf numFmtId="0" fontId="3" fillId="0" borderId="19" xfId="3" applyFont="1" applyBorder="1" applyAlignment="1">
      <alignment wrapText="1"/>
    </xf>
    <xf numFmtId="0" fontId="3" fillId="0" borderId="30" xfId="1" applyBorder="1" applyProtection="1">
      <protection locked="0"/>
    </xf>
    <xf numFmtId="0" fontId="3" fillId="0" borderId="19" xfId="1" applyBorder="1"/>
    <xf numFmtId="0" fontId="3" fillId="0" borderId="19" xfId="1" applyBorder="1" applyProtection="1">
      <protection locked="0"/>
    </xf>
    <xf numFmtId="0" fontId="3" fillId="0" borderId="30" xfId="2" applyBorder="1" applyAlignment="1">
      <alignment horizontal="left"/>
    </xf>
    <xf numFmtId="0" fontId="3" fillId="0" borderId="19" xfId="0" applyFont="1" applyBorder="1" applyAlignment="1" applyProtection="1">
      <alignment horizontal="right" wrapText="1"/>
      <protection locked="0"/>
    </xf>
    <xf numFmtId="0" fontId="7" fillId="0" borderId="19" xfId="0" applyFont="1" applyBorder="1" applyAlignment="1" applyProtection="1">
      <alignment horizontal="right"/>
      <protection locked="0"/>
    </xf>
    <xf numFmtId="0" fontId="3" fillId="0" borderId="38" xfId="0" applyFont="1" applyBorder="1" applyAlignment="1" applyProtection="1">
      <alignment horizontal="center"/>
      <protection locked="0"/>
    </xf>
    <xf numFmtId="0" fontId="3" fillId="2" borderId="19" xfId="0" applyFont="1" applyFill="1" applyBorder="1" applyAlignment="1">
      <alignment horizontal="left" wrapText="1"/>
    </xf>
    <xf numFmtId="0" fontId="3" fillId="0" borderId="1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 wrapText="1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38" xfId="0" applyFont="1" applyBorder="1" applyProtection="1">
      <protection locked="0"/>
    </xf>
    <xf numFmtId="0" fontId="3" fillId="0" borderId="19" xfId="0" applyFont="1" applyBorder="1" applyAlignment="1" applyProtection="1">
      <alignment horizontal="left"/>
      <protection locked="0"/>
    </xf>
    <xf numFmtId="1" fontId="3" fillId="2" borderId="19" xfId="0" applyNumberFormat="1" applyFont="1" applyFill="1" applyBorder="1" applyAlignment="1">
      <alignment horizontal="right"/>
    </xf>
    <xf numFmtId="1" fontId="3" fillId="0" borderId="19" xfId="0" applyNumberFormat="1" applyFont="1" applyBorder="1" applyAlignment="1">
      <alignment horizontal="right"/>
    </xf>
    <xf numFmtId="0" fontId="3" fillId="0" borderId="38" xfId="0" applyFont="1" applyBorder="1" applyAlignment="1" applyProtection="1">
      <protection locked="0"/>
    </xf>
    <xf numFmtId="0" fontId="10" fillId="2" borderId="19" xfId="0" applyFont="1" applyFill="1" applyBorder="1" applyAlignment="1">
      <alignment horizontal="left"/>
    </xf>
    <xf numFmtId="0" fontId="3" fillId="0" borderId="19" xfId="0" applyFont="1" applyBorder="1" applyAlignment="1">
      <alignment horizontal="left" wrapText="1"/>
    </xf>
    <xf numFmtId="0" fontId="1" fillId="0" borderId="19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3" fillId="0" borderId="30" xfId="0" applyFont="1" applyBorder="1"/>
    <xf numFmtId="0" fontId="3" fillId="0" borderId="19" xfId="3" applyFont="1" applyBorder="1"/>
    <xf numFmtId="0" fontId="3" fillId="0" borderId="19" xfId="4" applyBorder="1" applyAlignment="1">
      <alignment horizontal="center"/>
    </xf>
    <xf numFmtId="0" fontId="8" fillId="0" borderId="13" xfId="0" applyFont="1" applyBorder="1" applyProtection="1">
      <protection locked="0"/>
    </xf>
    <xf numFmtId="0" fontId="3" fillId="0" borderId="26" xfId="0" applyFont="1" applyBorder="1" applyAlignment="1">
      <alignment horizontal="center"/>
    </xf>
    <xf numFmtId="0" fontId="3" fillId="0" borderId="26" xfId="0" applyFont="1" applyBorder="1"/>
    <xf numFmtId="0" fontId="7" fillId="0" borderId="26" xfId="0" applyFont="1" applyBorder="1" applyAlignment="1">
      <alignment horizontal="left"/>
    </xf>
    <xf numFmtId="0" fontId="3" fillId="0" borderId="42" xfId="0" applyFont="1" applyBorder="1" applyAlignment="1">
      <alignment horizontal="center"/>
    </xf>
    <xf numFmtId="0" fontId="3" fillId="0" borderId="43" xfId="0" applyFont="1" applyBorder="1"/>
    <xf numFmtId="0" fontId="7" fillId="0" borderId="42" xfId="0" applyFont="1" applyBorder="1" applyAlignment="1">
      <alignment horizontal="left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wrapText="1"/>
    </xf>
    <xf numFmtId="0" fontId="7" fillId="0" borderId="46" xfId="0" applyFont="1" applyBorder="1" applyAlignment="1">
      <alignment horizontal="left"/>
    </xf>
    <xf numFmtId="0" fontId="3" fillId="0" borderId="47" xfId="0" applyFont="1" applyBorder="1" applyProtection="1">
      <protection locked="0"/>
    </xf>
    <xf numFmtId="0" fontId="3" fillId="0" borderId="47" xfId="0" applyFont="1" applyBorder="1"/>
    <xf numFmtId="0" fontId="3" fillId="0" borderId="46" xfId="0" applyFont="1" applyBorder="1" applyAlignment="1">
      <alignment horizontal="center"/>
    </xf>
    <xf numFmtId="0" fontId="7" fillId="0" borderId="26" xfId="0" applyFont="1" applyBorder="1"/>
    <xf numFmtId="0" fontId="3" fillId="0" borderId="41" xfId="0" applyFont="1" applyBorder="1" applyAlignment="1">
      <alignment horizontal="center"/>
    </xf>
    <xf numFmtId="0" fontId="3" fillId="0" borderId="47" xfId="0" applyFont="1" applyBorder="1" applyAlignment="1" applyProtection="1">
      <alignment horizontal="center"/>
      <protection locked="0"/>
    </xf>
    <xf numFmtId="0" fontId="5" fillId="0" borderId="19" xfId="0" applyFont="1" applyBorder="1" applyProtection="1">
      <protection locked="0"/>
    </xf>
    <xf numFmtId="0" fontId="1" fillId="0" borderId="47" xfId="0" applyFont="1" applyBorder="1" applyAlignment="1">
      <alignment horizontal="center"/>
    </xf>
    <xf numFmtId="0" fontId="8" fillId="0" borderId="29" xfId="0" applyFont="1" applyBorder="1" applyProtection="1">
      <protection locked="0"/>
    </xf>
    <xf numFmtId="0" fontId="6" fillId="0" borderId="29" xfId="5" applyFont="1" applyBorder="1"/>
    <xf numFmtId="0" fontId="6" fillId="0" borderId="47" xfId="5" applyFont="1" applyBorder="1" applyAlignment="1">
      <alignment horizontal="center"/>
    </xf>
    <xf numFmtId="0" fontId="3" fillId="0" borderId="19" xfId="5" applyBorder="1"/>
    <xf numFmtId="0" fontId="3" fillId="0" borderId="47" xfId="5" applyBorder="1" applyAlignment="1">
      <alignment horizontal="left"/>
    </xf>
    <xf numFmtId="0" fontId="3" fillId="0" borderId="19" xfId="5" applyBorder="1" applyAlignment="1">
      <alignment horizontal="right"/>
    </xf>
    <xf numFmtId="0" fontId="3" fillId="0" borderId="47" xfId="5" applyBorder="1" applyAlignment="1">
      <alignment horizontal="right"/>
    </xf>
    <xf numFmtId="0" fontId="3" fillId="0" borderId="5" xfId="5" applyBorder="1"/>
    <xf numFmtId="0" fontId="3" fillId="0" borderId="40" xfId="5" applyBorder="1" applyAlignment="1">
      <alignment horizontal="center"/>
    </xf>
    <xf numFmtId="0" fontId="3" fillId="0" borderId="27" xfId="5" applyBorder="1"/>
    <xf numFmtId="0" fontId="3" fillId="0" borderId="40" xfId="5" applyBorder="1" applyAlignment="1">
      <alignment horizontal="left"/>
    </xf>
    <xf numFmtId="0" fontId="3" fillId="0" borderId="6" xfId="5" applyBorder="1" applyAlignment="1">
      <alignment horizontal="right"/>
    </xf>
    <xf numFmtId="0" fontId="11" fillId="0" borderId="48" xfId="0" applyFont="1" applyBorder="1" applyAlignment="1">
      <alignment wrapText="1"/>
    </xf>
    <xf numFmtId="0" fontId="3" fillId="0" borderId="49" xfId="0" applyFont="1" applyBorder="1" applyAlignment="1">
      <alignment horizontal="center" wrapText="1"/>
    </xf>
    <xf numFmtId="0" fontId="1" fillId="0" borderId="24" xfId="0" applyFont="1" applyBorder="1" applyAlignment="1">
      <alignment wrapText="1"/>
    </xf>
    <xf numFmtId="0" fontId="3" fillId="0" borderId="50" xfId="0" applyFont="1" applyBorder="1" applyAlignment="1">
      <alignment horizontal="left" wrapText="1"/>
    </xf>
    <xf numFmtId="0" fontId="3" fillId="0" borderId="24" xfId="0" applyFont="1" applyBorder="1" applyAlignment="1">
      <alignment horizontal="right" wrapText="1"/>
    </xf>
    <xf numFmtId="0" fontId="3" fillId="0" borderId="50" xfId="0" applyFont="1" applyBorder="1" applyAlignment="1">
      <alignment horizontal="right" wrapText="1"/>
    </xf>
    <xf numFmtId="0" fontId="3" fillId="0" borderId="29" xfId="5" applyBorder="1"/>
    <xf numFmtId="0" fontId="3" fillId="0" borderId="47" xfId="5" applyBorder="1" applyAlignment="1">
      <alignment horizontal="center"/>
    </xf>
    <xf numFmtId="0" fontId="3" fillId="0" borderId="19" xfId="5" applyBorder="1" applyAlignment="1">
      <alignment wrapText="1"/>
    </xf>
    <xf numFmtId="0" fontId="3" fillId="0" borderId="28" xfId="6" applyBorder="1" applyAlignment="1" applyProtection="1">
      <alignment horizontal="right"/>
      <protection locked="0"/>
    </xf>
    <xf numFmtId="0" fontId="3" fillId="0" borderId="51" xfId="5" applyBorder="1"/>
    <xf numFmtId="0" fontId="3" fillId="0" borderId="52" xfId="5" applyBorder="1"/>
    <xf numFmtId="0" fontId="3" fillId="0" borderId="52" xfId="5" applyBorder="1" applyAlignment="1">
      <alignment horizontal="right"/>
    </xf>
    <xf numFmtId="0" fontId="3" fillId="0" borderId="53" xfId="5" applyBorder="1" applyAlignment="1">
      <alignment horizontal="right"/>
    </xf>
    <xf numFmtId="0" fontId="6" fillId="0" borderId="54" xfId="5" applyFont="1" applyBorder="1"/>
    <xf numFmtId="0" fontId="6" fillId="0" borderId="0" xfId="5" applyFont="1"/>
    <xf numFmtId="0" fontId="6" fillId="0" borderId="0" xfId="5" applyFont="1" applyAlignment="1">
      <alignment horizontal="right"/>
    </xf>
    <xf numFmtId="0" fontId="6" fillId="0" borderId="7" xfId="5" applyFont="1" applyBorder="1" applyAlignment="1">
      <alignment horizontal="right"/>
    </xf>
    <xf numFmtId="0" fontId="3" fillId="0" borderId="55" xfId="5" applyBorder="1"/>
    <xf numFmtId="0" fontId="3" fillId="0" borderId="56" xfId="5" applyBorder="1"/>
    <xf numFmtId="0" fontId="3" fillId="0" borderId="56" xfId="5" applyBorder="1" applyAlignment="1">
      <alignment horizontal="right"/>
    </xf>
    <xf numFmtId="0" fontId="3" fillId="0" borderId="10" xfId="5" applyBorder="1" applyAlignment="1">
      <alignment horizontal="right"/>
    </xf>
    <xf numFmtId="0" fontId="3" fillId="0" borderId="21" xfId="7" applyBorder="1" applyAlignment="1">
      <alignment horizontal="center"/>
    </xf>
    <xf numFmtId="0" fontId="3" fillId="0" borderId="19" xfId="7" applyBorder="1" applyAlignment="1">
      <alignment horizontal="center"/>
    </xf>
    <xf numFmtId="1" fontId="0" fillId="0" borderId="0" xfId="0" applyNumberFormat="1"/>
    <xf numFmtId="0" fontId="5" fillId="0" borderId="57" xfId="0" applyFont="1" applyBorder="1" applyProtection="1">
      <protection locked="0"/>
    </xf>
    <xf numFmtId="0" fontId="3" fillId="0" borderId="58" xfId="0" applyFont="1" applyBorder="1"/>
    <xf numFmtId="0" fontId="3" fillId="0" borderId="47" xfId="0" applyFont="1" applyBorder="1" applyAlignment="1">
      <alignment horizontal="left"/>
    </xf>
    <xf numFmtId="0" fontId="5" fillId="0" borderId="58" xfId="0" applyFont="1" applyBorder="1" applyProtection="1">
      <protection locked="0"/>
    </xf>
    <xf numFmtId="0" fontId="5" fillId="0" borderId="47" xfId="0" applyFont="1" applyBorder="1" applyProtection="1">
      <protection locked="0"/>
    </xf>
    <xf numFmtId="0" fontId="8" fillId="0" borderId="57" xfId="0" applyFont="1" applyBorder="1" applyProtection="1">
      <protection locked="0"/>
    </xf>
    <xf numFmtId="0" fontId="3" fillId="0" borderId="59" xfId="0" applyFont="1" applyBorder="1" applyAlignment="1" applyProtection="1">
      <alignment horizontal="left" vertical="center" wrapText="1"/>
      <protection locked="0"/>
    </xf>
    <xf numFmtId="0" fontId="3" fillId="0" borderId="58" xfId="0" applyFont="1" applyBorder="1" applyAlignment="1">
      <alignment horizontal="center"/>
    </xf>
    <xf numFmtId="0" fontId="3" fillId="0" borderId="58" xfId="0" applyFont="1" applyBorder="1" applyAlignment="1">
      <alignment horizontal="left" wrapText="1"/>
    </xf>
    <xf numFmtId="0" fontId="7" fillId="0" borderId="58" xfId="0" applyFont="1" applyBorder="1" applyAlignment="1">
      <alignment wrapText="1"/>
    </xf>
    <xf numFmtId="0" fontId="7" fillId="0" borderId="58" xfId="0" applyFont="1" applyBorder="1" applyAlignment="1">
      <alignment horizontal="left"/>
    </xf>
    <xf numFmtId="0" fontId="3" fillId="0" borderId="58" xfId="0" applyFont="1" applyBorder="1" applyProtection="1">
      <protection locked="0"/>
    </xf>
    <xf numFmtId="0" fontId="3" fillId="0" borderId="58" xfId="0" applyFont="1" applyBorder="1" applyAlignment="1">
      <alignment horizontal="center" wrapText="1"/>
    </xf>
    <xf numFmtId="0" fontId="3" fillId="0" borderId="58" xfId="1" applyBorder="1" applyAlignment="1">
      <alignment horizontal="left" wrapText="1"/>
    </xf>
    <xf numFmtId="0" fontId="3" fillId="0" borderId="47" xfId="1" applyBorder="1" applyAlignment="1">
      <alignment horizontal="right" wrapText="1"/>
    </xf>
    <xf numFmtId="0" fontId="3" fillId="0" borderId="58" xfId="1" applyBorder="1" applyAlignment="1">
      <alignment horizontal="right" wrapText="1"/>
    </xf>
    <xf numFmtId="0" fontId="3" fillId="0" borderId="60" xfId="1" applyBorder="1" applyAlignment="1">
      <alignment wrapText="1"/>
    </xf>
    <xf numFmtId="0" fontId="3" fillId="0" borderId="58" xfId="5" applyBorder="1" applyAlignment="1">
      <alignment horizontal="center" wrapText="1"/>
    </xf>
    <xf numFmtId="0" fontId="3" fillId="0" borderId="58" xfId="0" applyFont="1" applyBorder="1" applyAlignment="1">
      <alignment wrapText="1"/>
    </xf>
    <xf numFmtId="0" fontId="3" fillId="0" borderId="16" xfId="0" applyFont="1" applyBorder="1" applyAlignment="1">
      <alignment horizontal="left"/>
    </xf>
    <xf numFmtId="0" fontId="3" fillId="0" borderId="47" xfId="0" applyFont="1" applyBorder="1" applyAlignment="1">
      <alignment horizontal="right"/>
    </xf>
    <xf numFmtId="0" fontId="3" fillId="0" borderId="58" xfId="0" applyFont="1" applyBorder="1" applyAlignment="1">
      <alignment horizontal="right"/>
    </xf>
    <xf numFmtId="0" fontId="3" fillId="0" borderId="61" xfId="0" applyFont="1" applyBorder="1" applyAlignment="1">
      <alignment horizontal="center"/>
    </xf>
    <xf numFmtId="0" fontId="3" fillId="0" borderId="58" xfId="9" applyBorder="1" applyAlignment="1">
      <alignment horizontal="left"/>
    </xf>
    <xf numFmtId="0" fontId="7" fillId="0" borderId="58" xfId="9" applyFont="1" applyBorder="1" applyAlignment="1">
      <alignment wrapText="1"/>
    </xf>
    <xf numFmtId="0" fontId="3" fillId="0" borderId="58" xfId="9" applyBorder="1" applyAlignment="1">
      <alignment horizontal="left" wrapText="1"/>
    </xf>
    <xf numFmtId="0" fontId="0" fillId="0" borderId="58" xfId="0" applyBorder="1"/>
    <xf numFmtId="49" fontId="12" fillId="0" borderId="58" xfId="0" applyNumberFormat="1" applyFont="1" applyBorder="1" applyAlignment="1">
      <alignment horizontal="center" wrapText="1"/>
    </xf>
    <xf numFmtId="0" fontId="12" fillId="0" borderId="58" xfId="0" applyFont="1" applyBorder="1" applyAlignment="1">
      <alignment horizontal="left" wrapText="1"/>
    </xf>
    <xf numFmtId="0" fontId="3" fillId="0" borderId="58" xfId="9" applyBorder="1" applyAlignment="1">
      <alignment horizontal="right"/>
    </xf>
    <xf numFmtId="0" fontId="3" fillId="0" borderId="58" xfId="1" applyBorder="1" applyAlignment="1">
      <alignment horizontal="right"/>
    </xf>
    <xf numFmtId="0" fontId="3" fillId="0" borderId="63" xfId="8" applyBorder="1" applyAlignment="1">
      <alignment wrapText="1"/>
    </xf>
    <xf numFmtId="0" fontId="3" fillId="0" borderId="63" xfId="0" applyFont="1" applyBorder="1"/>
    <xf numFmtId="0" fontId="3" fillId="0" borderId="63" xfId="0" applyFont="1" applyBorder="1" applyAlignment="1">
      <alignment horizontal="center"/>
    </xf>
    <xf numFmtId="0" fontId="3" fillId="0" borderId="63" xfId="0" applyFont="1" applyBorder="1" applyAlignment="1">
      <alignment horizontal="left" wrapText="1"/>
    </xf>
    <xf numFmtId="0" fontId="3" fillId="0" borderId="63" xfId="0" applyFont="1" applyBorder="1" applyAlignment="1">
      <alignment horizontal="right"/>
    </xf>
    <xf numFmtId="0" fontId="3" fillId="0" borderId="63" xfId="1" applyBorder="1"/>
    <xf numFmtId="0" fontId="3" fillId="0" borderId="63" xfId="0" applyFont="1" applyBorder="1" applyAlignment="1" applyProtection="1">
      <alignment horizontal="left" vertical="center" wrapText="1"/>
      <protection locked="0"/>
    </xf>
    <xf numFmtId="0" fontId="3" fillId="0" borderId="63" xfId="0" applyFont="1" applyBorder="1" applyAlignment="1">
      <alignment horizontal="left"/>
    </xf>
    <xf numFmtId="0" fontId="3" fillId="0" borderId="62" xfId="0" applyFont="1" applyBorder="1" applyAlignment="1">
      <alignment horizontal="center"/>
    </xf>
    <xf numFmtId="0" fontId="5" fillId="0" borderId="63" xfId="0" applyFont="1" applyBorder="1" applyAlignment="1">
      <alignment wrapText="1"/>
    </xf>
    <xf numFmtId="0" fontId="3" fillId="0" borderId="63" xfId="8" applyBorder="1" applyProtection="1">
      <protection locked="0"/>
    </xf>
    <xf numFmtId="0" fontId="1" fillId="0" borderId="63" xfId="0" applyFont="1" applyBorder="1"/>
    <xf numFmtId="0" fontId="1" fillId="0" borderId="62" xfId="0" applyFont="1" applyBorder="1"/>
    <xf numFmtId="0" fontId="1" fillId="0" borderId="63" xfId="0" applyFont="1" applyBorder="1" applyAlignment="1">
      <alignment wrapText="1"/>
    </xf>
    <xf numFmtId="0" fontId="1" fillId="0" borderId="0" xfId="0" applyFont="1"/>
    <xf numFmtId="0" fontId="3" fillId="0" borderId="62" xfId="0" applyFont="1" applyBorder="1" applyAlignment="1">
      <alignment horizontal="left" wrapText="1"/>
    </xf>
    <xf numFmtId="0" fontId="3" fillId="0" borderId="64" xfId="0" applyFont="1" applyBorder="1" applyAlignment="1">
      <alignment horizontal="left"/>
    </xf>
    <xf numFmtId="0" fontId="3" fillId="0" borderId="65" xfId="0" applyFont="1" applyBorder="1" applyAlignment="1">
      <alignment horizontal="right"/>
    </xf>
    <xf numFmtId="0" fontId="3" fillId="0" borderId="66" xfId="0" applyFont="1" applyBorder="1"/>
    <xf numFmtId="0" fontId="3" fillId="0" borderId="58" xfId="8" applyBorder="1" applyAlignment="1">
      <alignment horizontal="center" wrapText="1"/>
    </xf>
    <xf numFmtId="0" fontId="3" fillId="0" borderId="67" xfId="0" applyFont="1" applyBorder="1" applyAlignment="1">
      <alignment horizontal="left"/>
    </xf>
    <xf numFmtId="0" fontId="3" fillId="0" borderId="68" xfId="0" applyFont="1" applyBorder="1" applyAlignment="1">
      <alignment horizontal="right"/>
    </xf>
    <xf numFmtId="0" fontId="3" fillId="0" borderId="69" xfId="0" applyFont="1" applyBorder="1"/>
    <xf numFmtId="0" fontId="7" fillId="0" borderId="64" xfId="0" applyFont="1" applyBorder="1" applyAlignment="1">
      <alignment wrapText="1"/>
    </xf>
    <xf numFmtId="0" fontId="3" fillId="0" borderId="66" xfId="1" applyBorder="1"/>
    <xf numFmtId="0" fontId="3" fillId="0" borderId="58" xfId="1" applyBorder="1"/>
    <xf numFmtId="0" fontId="5" fillId="0" borderId="66" xfId="0" applyFont="1" applyBorder="1" applyAlignment="1" applyProtection="1">
      <alignment horizontal="right"/>
      <protection locked="0"/>
    </xf>
    <xf numFmtId="0" fontId="3" fillId="0" borderId="70" xfId="8" applyBorder="1" applyAlignment="1">
      <alignment horizontal="center"/>
    </xf>
    <xf numFmtId="0" fontId="1" fillId="0" borderId="70" xfId="0" applyFont="1" applyBorder="1" applyAlignment="1">
      <alignment wrapText="1"/>
    </xf>
    <xf numFmtId="0" fontId="3" fillId="0" borderId="70" xfId="9" applyBorder="1" applyAlignment="1">
      <alignment horizontal="left"/>
    </xf>
    <xf numFmtId="0" fontId="3" fillId="0" borderId="70" xfId="1" applyBorder="1" applyAlignment="1">
      <alignment horizontal="right"/>
    </xf>
    <xf numFmtId="0" fontId="3" fillId="0" borderId="70" xfId="0" applyFont="1" applyBorder="1" applyAlignment="1">
      <alignment horizontal="center" wrapText="1"/>
    </xf>
    <xf numFmtId="0" fontId="3" fillId="0" borderId="66" xfId="0" applyFont="1" applyBorder="1" applyAlignment="1">
      <alignment horizontal="left" wrapText="1"/>
    </xf>
    <xf numFmtId="0" fontId="7" fillId="0" borderId="71" xfId="0" applyFont="1" applyBorder="1" applyAlignment="1">
      <alignment horizontal="left"/>
    </xf>
    <xf numFmtId="0" fontId="7" fillId="0" borderId="72" xfId="0" applyFont="1" applyBorder="1" applyAlignment="1">
      <alignment horizontal="right"/>
    </xf>
    <xf numFmtId="0" fontId="3" fillId="0" borderId="66" xfId="0" applyFont="1" applyBorder="1" applyAlignment="1">
      <alignment wrapText="1"/>
    </xf>
    <xf numFmtId="0" fontId="3" fillId="0" borderId="66" xfId="0" applyFont="1" applyBorder="1" applyAlignment="1">
      <alignment horizontal="left"/>
    </xf>
    <xf numFmtId="0" fontId="3" fillId="0" borderId="66" xfId="0" applyFont="1" applyBorder="1" applyAlignment="1">
      <alignment horizontal="right"/>
    </xf>
    <xf numFmtId="0" fontId="3" fillId="0" borderId="41" xfId="0" applyFont="1" applyBorder="1" applyAlignment="1">
      <alignment horizontal="center" wrapText="1"/>
    </xf>
    <xf numFmtId="0" fontId="3" fillId="0" borderId="58" xfId="0" applyFont="1" applyBorder="1" applyAlignment="1" applyProtection="1">
      <alignment horizontal="left" wrapText="1"/>
      <protection locked="0"/>
    </xf>
    <xf numFmtId="0" fontId="3" fillId="0" borderId="73" xfId="0" applyFont="1" applyBorder="1" applyAlignment="1">
      <alignment horizontal="center"/>
    </xf>
    <xf numFmtId="0" fontId="3" fillId="0" borderId="27" xfId="0" applyFont="1" applyBorder="1"/>
    <xf numFmtId="0" fontId="3" fillId="0" borderId="37" xfId="0" applyFont="1" applyBorder="1"/>
    <xf numFmtId="0" fontId="3" fillId="0" borderId="70" xfId="0" applyFont="1" applyBorder="1"/>
    <xf numFmtId="0" fontId="3" fillId="0" borderId="70" xfId="0" applyFont="1" applyBorder="1" applyAlignment="1" applyProtection="1">
      <alignment horizontal="center" wrapText="1"/>
      <protection locked="0"/>
    </xf>
    <xf numFmtId="0" fontId="3" fillId="0" borderId="74" xfId="0" applyFont="1" applyBorder="1" applyAlignment="1">
      <alignment horizontal="right"/>
    </xf>
    <xf numFmtId="0" fontId="3" fillId="0" borderId="27" xfId="2" applyBorder="1" applyAlignment="1">
      <alignment horizontal="center"/>
    </xf>
    <xf numFmtId="0" fontId="3" fillId="0" borderId="64" xfId="0" applyFont="1" applyBorder="1" applyAlignment="1">
      <alignment horizontal="center" wrapText="1"/>
    </xf>
    <xf numFmtId="0" fontId="13" fillId="0" borderId="64" xfId="0" applyFont="1" applyBorder="1" applyAlignment="1">
      <alignment wrapText="1"/>
    </xf>
    <xf numFmtId="0" fontId="1" fillId="0" borderId="66" xfId="0" applyFont="1" applyBorder="1" applyAlignment="1">
      <alignment wrapText="1"/>
    </xf>
    <xf numFmtId="0" fontId="1" fillId="0" borderId="72" xfId="0" applyFont="1" applyBorder="1" applyAlignment="1">
      <alignment horizontal="right" wrapText="1"/>
    </xf>
    <xf numFmtId="0" fontId="1" fillId="0" borderId="64" xfId="0" applyFont="1" applyBorder="1" applyAlignment="1" applyProtection="1">
      <alignment horizontal="right" wrapText="1"/>
      <protection locked="0"/>
    </xf>
    <xf numFmtId="0" fontId="1" fillId="0" borderId="58" xfId="0" applyFont="1" applyBorder="1" applyAlignment="1">
      <alignment horizontal="center"/>
    </xf>
    <xf numFmtId="0" fontId="1" fillId="0" borderId="66" xfId="0" applyFont="1" applyBorder="1"/>
    <xf numFmtId="0" fontId="1" fillId="0" borderId="72" xfId="0" applyFont="1" applyBorder="1" applyAlignment="1">
      <alignment horizontal="right"/>
    </xf>
    <xf numFmtId="0" fontId="1" fillId="0" borderId="64" xfId="0" applyFont="1" applyBorder="1" applyAlignment="1" applyProtection="1">
      <alignment horizontal="right"/>
      <protection locked="0"/>
    </xf>
    <xf numFmtId="1" fontId="3" fillId="0" borderId="58" xfId="0" applyNumberFormat="1" applyFont="1" applyBorder="1" applyAlignment="1">
      <alignment horizontal="right"/>
    </xf>
    <xf numFmtId="0" fontId="3" fillId="0" borderId="58" xfId="0" applyFont="1" applyBorder="1" applyAlignment="1">
      <alignment horizontal="left"/>
    </xf>
    <xf numFmtId="0" fontId="3" fillId="0" borderId="57" xfId="9" applyBorder="1" applyProtection="1">
      <protection locked="0"/>
    </xf>
    <xf numFmtId="0" fontId="13" fillId="0" borderId="66" xfId="0" applyFont="1" applyBorder="1" applyProtection="1">
      <protection locked="0"/>
    </xf>
    <xf numFmtId="0" fontId="3" fillId="0" borderId="58" xfId="9" applyBorder="1" applyAlignment="1" applyProtection="1">
      <alignment horizontal="left"/>
      <protection locked="0"/>
    </xf>
    <xf numFmtId="0" fontId="3" fillId="0" borderId="58" xfId="9" applyBorder="1" applyAlignment="1" applyProtection="1">
      <alignment horizontal="right"/>
      <protection locked="0"/>
    </xf>
    <xf numFmtId="0" fontId="3" fillId="0" borderId="58" xfId="1" applyBorder="1" applyAlignment="1" applyProtection="1">
      <alignment horizontal="right"/>
      <protection locked="0"/>
    </xf>
    <xf numFmtId="0" fontId="3" fillId="0" borderId="75" xfId="9" applyBorder="1" applyAlignment="1">
      <alignment wrapText="1"/>
    </xf>
    <xf numFmtId="0" fontId="3" fillId="0" borderId="76" xfId="9" applyBorder="1" applyAlignment="1">
      <alignment horizontal="left"/>
    </xf>
    <xf numFmtId="0" fontId="3" fillId="0" borderId="76" xfId="9" applyBorder="1" applyAlignment="1">
      <alignment horizontal="right"/>
    </xf>
    <xf numFmtId="0" fontId="3" fillId="0" borderId="76" xfId="1" applyBorder="1" applyAlignment="1">
      <alignment horizontal="right"/>
    </xf>
    <xf numFmtId="0" fontId="3" fillId="0" borderId="77" xfId="9" applyBorder="1" applyProtection="1">
      <protection locked="0"/>
    </xf>
    <xf numFmtId="0" fontId="3" fillId="0" borderId="76" xfId="9" applyBorder="1" applyAlignment="1">
      <alignment wrapText="1"/>
    </xf>
    <xf numFmtId="0" fontId="3" fillId="0" borderId="79" xfId="9" applyBorder="1" applyAlignment="1">
      <alignment horizontal="right"/>
    </xf>
    <xf numFmtId="0" fontId="3" fillId="0" borderId="79" xfId="9" applyBorder="1"/>
    <xf numFmtId="0" fontId="3" fillId="0" borderId="78" xfId="9" applyBorder="1" applyAlignment="1">
      <alignment horizontal="left" wrapText="1"/>
    </xf>
    <xf numFmtId="0" fontId="3" fillId="0" borderId="78" xfId="9" applyBorder="1" applyAlignment="1">
      <alignment horizontal="left"/>
    </xf>
    <xf numFmtId="0" fontId="3" fillId="0" borderId="80" xfId="9" applyBorder="1" applyAlignment="1">
      <alignment horizontal="right"/>
    </xf>
    <xf numFmtId="0" fontId="3" fillId="0" borderId="75" xfId="9" applyBorder="1" applyAlignment="1" applyProtection="1">
      <alignment horizontal="right"/>
      <protection locked="0"/>
    </xf>
    <xf numFmtId="0" fontId="3" fillId="0" borderId="0" xfId="9" applyAlignment="1">
      <alignment horizontal="left" wrapText="1"/>
    </xf>
    <xf numFmtId="0" fontId="3" fillId="0" borderId="0" xfId="9" applyAlignment="1">
      <alignment horizontal="right"/>
    </xf>
    <xf numFmtId="0" fontId="3" fillId="0" borderId="76" xfId="0" applyFont="1" applyBorder="1" applyAlignment="1">
      <alignment horizontal="left"/>
    </xf>
    <xf numFmtId="0" fontId="3" fillId="0" borderId="76" xfId="0" applyFont="1" applyBorder="1" applyAlignment="1">
      <alignment horizontal="right"/>
    </xf>
    <xf numFmtId="0" fontId="3" fillId="0" borderId="75" xfId="0" applyFont="1" applyBorder="1" applyAlignment="1">
      <alignment horizontal="right"/>
    </xf>
    <xf numFmtId="0" fontId="3" fillId="0" borderId="40" xfId="9" applyBorder="1" applyAlignment="1">
      <alignment horizontal="left" wrapText="1"/>
    </xf>
    <xf numFmtId="0" fontId="3" fillId="0" borderId="6" xfId="9" applyBorder="1" applyAlignment="1">
      <alignment horizontal="left"/>
    </xf>
    <xf numFmtId="0" fontId="3" fillId="0" borderId="81" xfId="9" applyBorder="1" applyAlignment="1" applyProtection="1">
      <alignment horizontal="right"/>
      <protection locked="0"/>
    </xf>
    <xf numFmtId="0" fontId="3" fillId="0" borderId="82" xfId="0" applyFont="1" applyBorder="1" applyAlignment="1">
      <alignment horizontal="center"/>
    </xf>
    <xf numFmtId="0" fontId="13" fillId="0" borderId="75" xfId="0" applyFont="1" applyBorder="1" applyProtection="1">
      <protection locked="0"/>
    </xf>
    <xf numFmtId="0" fontId="3" fillId="0" borderId="76" xfId="9" applyBorder="1" applyAlignment="1" applyProtection="1">
      <alignment horizontal="left"/>
      <protection locked="0"/>
    </xf>
    <xf numFmtId="0" fontId="3" fillId="0" borderId="76" xfId="9" applyBorder="1" applyAlignment="1" applyProtection="1">
      <alignment horizontal="right"/>
      <protection locked="0"/>
    </xf>
    <xf numFmtId="0" fontId="3" fillId="0" borderId="76" xfId="1" applyBorder="1" applyAlignment="1" applyProtection="1">
      <alignment horizontal="right"/>
      <protection locked="0"/>
    </xf>
    <xf numFmtId="0" fontId="3" fillId="0" borderId="83" xfId="1" applyBorder="1" applyProtection="1">
      <protection locked="0"/>
    </xf>
    <xf numFmtId="0" fontId="7" fillId="0" borderId="51" xfId="0" applyFont="1" applyBorder="1"/>
    <xf numFmtId="0" fontId="7" fillId="0" borderId="52" xfId="0" applyFont="1" applyBorder="1"/>
    <xf numFmtId="0" fontId="7" fillId="0" borderId="53" xfId="0" applyFont="1" applyBorder="1"/>
    <xf numFmtId="0" fontId="10" fillId="0" borderId="54" xfId="0" applyFont="1" applyBorder="1"/>
    <xf numFmtId="0" fontId="10" fillId="0" borderId="0" xfId="0" applyFont="1"/>
    <xf numFmtId="0" fontId="10" fillId="0" borderId="7" xfId="0" applyFont="1" applyBorder="1"/>
    <xf numFmtId="0" fontId="7" fillId="0" borderId="55" xfId="0" applyFont="1" applyBorder="1"/>
    <xf numFmtId="0" fontId="7" fillId="0" borderId="56" xfId="0" applyFont="1" applyBorder="1"/>
    <xf numFmtId="0" fontId="7" fillId="0" borderId="10" xfId="0" applyFont="1" applyBorder="1"/>
    <xf numFmtId="0" fontId="3" fillId="0" borderId="75" xfId="8" applyBorder="1" applyAlignment="1">
      <alignment wrapText="1"/>
    </xf>
    <xf numFmtId="0" fontId="3" fillId="0" borderId="76" xfId="8" applyBorder="1" applyAlignment="1">
      <alignment wrapText="1"/>
    </xf>
    <xf numFmtId="0" fontId="3" fillId="0" borderId="66" xfId="0" applyFont="1" applyBorder="1" applyProtection="1">
      <protection locked="0"/>
    </xf>
    <xf numFmtId="0" fontId="5" fillId="0" borderId="29" xfId="0" applyFont="1" applyBorder="1" applyAlignment="1" applyProtection="1">
      <protection locked="0"/>
    </xf>
    <xf numFmtId="0" fontId="5" fillId="0" borderId="19" xfId="0" applyFont="1" applyBorder="1" applyAlignment="1" applyProtection="1">
      <protection locked="0"/>
    </xf>
    <xf numFmtId="0" fontId="0" fillId="0" borderId="0" xfId="0" applyAlignment="1"/>
    <xf numFmtId="0" fontId="3" fillId="0" borderId="0" xfId="0" applyFont="1"/>
    <xf numFmtId="0" fontId="14" fillId="0" borderId="0" xfId="0" applyFont="1"/>
    <xf numFmtId="0" fontId="13" fillId="0" borderId="0" xfId="0" applyFont="1"/>
    <xf numFmtId="0" fontId="6" fillId="0" borderId="0" xfId="0" applyFont="1"/>
    <xf numFmtId="14" fontId="3" fillId="0" borderId="0" xfId="0" applyNumberFormat="1" applyFont="1" applyAlignment="1">
      <alignment horizontal="left"/>
    </xf>
    <xf numFmtId="0" fontId="15" fillId="0" borderId="0" xfId="0" applyFont="1"/>
    <xf numFmtId="0" fontId="4" fillId="0" borderId="1" xfId="0" applyFont="1" applyBorder="1"/>
    <xf numFmtId="0" fontId="4" fillId="0" borderId="84" xfId="0" applyFont="1" applyBorder="1"/>
    <xf numFmtId="0" fontId="4" fillId="0" borderId="2" xfId="0" applyFont="1" applyBorder="1" applyAlignment="1">
      <alignment wrapText="1"/>
    </xf>
    <xf numFmtId="0" fontId="4" fillId="0" borderId="84" xfId="0" applyFont="1" applyBorder="1" applyAlignment="1">
      <alignment wrapText="1"/>
    </xf>
    <xf numFmtId="0" fontId="4" fillId="0" borderId="85" xfId="0" applyFont="1" applyBorder="1" applyAlignment="1">
      <alignment wrapText="1"/>
    </xf>
    <xf numFmtId="0" fontId="4" fillId="0" borderId="8" xfId="0" applyFont="1" applyBorder="1"/>
    <xf numFmtId="0" fontId="4" fillId="0" borderId="86" xfId="0" applyFont="1" applyBorder="1"/>
    <xf numFmtId="0" fontId="4" fillId="0" borderId="9" xfId="0" applyFont="1" applyBorder="1"/>
    <xf numFmtId="0" fontId="4" fillId="0" borderId="87" xfId="0" applyFont="1" applyBorder="1"/>
    <xf numFmtId="0" fontId="16" fillId="0" borderId="1" xfId="0" applyFont="1" applyBorder="1"/>
    <xf numFmtId="0" fontId="16" fillId="0" borderId="84" xfId="0" applyFont="1" applyBorder="1"/>
    <xf numFmtId="164" fontId="16" fillId="0" borderId="2" xfId="0" applyNumberFormat="1" applyFont="1" applyBorder="1"/>
    <xf numFmtId="164" fontId="16" fillId="0" borderId="84" xfId="0" applyNumberFormat="1" applyFont="1" applyBorder="1"/>
    <xf numFmtId="164" fontId="16" fillId="0" borderId="85" xfId="0" applyNumberFormat="1" applyFont="1" applyBorder="1"/>
    <xf numFmtId="0" fontId="3" fillId="0" borderId="77" xfId="0" applyFont="1" applyBorder="1"/>
    <xf numFmtId="0" fontId="3" fillId="0" borderId="88" xfId="0" applyFont="1" applyBorder="1"/>
    <xf numFmtId="165" fontId="16" fillId="0" borderId="58" xfId="0" applyNumberFormat="1" applyFont="1" applyBorder="1"/>
    <xf numFmtId="165" fontId="16" fillId="0" borderId="88" xfId="0" applyNumberFormat="1" applyFont="1" applyBorder="1"/>
    <xf numFmtId="165" fontId="16" fillId="0" borderId="83" xfId="0" applyNumberFormat="1" applyFont="1" applyBorder="1"/>
    <xf numFmtId="0" fontId="16" fillId="0" borderId="88" xfId="0" applyFont="1" applyBorder="1" applyAlignment="1">
      <alignment wrapText="1"/>
    </xf>
    <xf numFmtId="0" fontId="16" fillId="0" borderId="88" xfId="0" applyFont="1" applyBorder="1"/>
    <xf numFmtId="164" fontId="16" fillId="0" borderId="58" xfId="0" applyNumberFormat="1" applyFont="1" applyBorder="1"/>
    <xf numFmtId="164" fontId="16" fillId="0" borderId="88" xfId="0" applyNumberFormat="1" applyFont="1" applyBorder="1"/>
    <xf numFmtId="164" fontId="16" fillId="0" borderId="83" xfId="0" applyNumberFormat="1" applyFont="1" applyBorder="1"/>
    <xf numFmtId="0" fontId="16" fillId="0" borderId="5" xfId="0" applyFont="1" applyBorder="1"/>
    <xf numFmtId="0" fontId="17" fillId="0" borderId="40" xfId="0" applyFont="1" applyBorder="1"/>
    <xf numFmtId="164" fontId="17" fillId="0" borderId="40" xfId="0" applyNumberFormat="1" applyFont="1" applyBorder="1"/>
    <xf numFmtId="164" fontId="17" fillId="0" borderId="89" xfId="0" applyNumberFormat="1" applyFont="1" applyBorder="1"/>
    <xf numFmtId="0" fontId="16" fillId="0" borderId="77" xfId="0" applyFont="1" applyBorder="1"/>
    <xf numFmtId="0" fontId="17" fillId="0" borderId="88" xfId="0" applyFont="1" applyBorder="1"/>
    <xf numFmtId="165" fontId="17" fillId="0" borderId="58" xfId="0" applyNumberFormat="1" applyFont="1" applyBorder="1"/>
    <xf numFmtId="165" fontId="17" fillId="0" borderId="88" xfId="0" applyNumberFormat="1" applyFont="1" applyBorder="1"/>
    <xf numFmtId="165" fontId="17" fillId="0" borderId="83" xfId="0" applyNumberFormat="1" applyFont="1" applyBorder="1"/>
    <xf numFmtId="0" fontId="3" fillId="0" borderId="90" xfId="0" applyFont="1" applyBorder="1"/>
    <xf numFmtId="0" fontId="3" fillId="0" borderId="86" xfId="0" applyFont="1" applyBorder="1"/>
    <xf numFmtId="0" fontId="3" fillId="0" borderId="9" xfId="0" applyFont="1" applyBorder="1"/>
    <xf numFmtId="0" fontId="3" fillId="0" borderId="87" xfId="0" applyFont="1" applyBorder="1"/>
    <xf numFmtId="164" fontId="3" fillId="0" borderId="0" xfId="0" applyNumberFormat="1" applyFont="1"/>
    <xf numFmtId="0" fontId="3" fillId="0" borderId="0" xfId="12" applyFont="1" applyAlignment="1">
      <alignment vertical="center"/>
    </xf>
    <xf numFmtId="0" fontId="19" fillId="0" borderId="0" xfId="0" applyFont="1"/>
    <xf numFmtId="164" fontId="17" fillId="0" borderId="25" xfId="0" applyNumberFormat="1" applyFont="1" applyBorder="1"/>
    <xf numFmtId="0" fontId="6" fillId="0" borderId="0" xfId="0" applyFont="1" applyAlignment="1">
      <alignment horizontal="left"/>
    </xf>
    <xf numFmtId="0" fontId="3" fillId="0" borderId="58" xfId="0" applyFont="1" applyBorder="1" applyAlignment="1">
      <alignment horizontal="right" wrapText="1"/>
    </xf>
    <xf numFmtId="0" fontId="3" fillId="2" borderId="58" xfId="0" applyFont="1" applyFill="1" applyBorder="1" applyAlignment="1">
      <alignment horizontal="right"/>
    </xf>
    <xf numFmtId="0" fontId="3" fillId="0" borderId="58" xfId="0" applyFont="1" applyFill="1" applyBorder="1" applyAlignment="1">
      <alignment horizontal="left" wrapText="1"/>
    </xf>
    <xf numFmtId="0" fontId="5" fillId="0" borderId="77" xfId="0" applyFont="1" applyBorder="1" applyProtection="1">
      <protection locked="0"/>
    </xf>
    <xf numFmtId="0" fontId="3" fillId="0" borderId="91" xfId="0" applyFont="1" applyBorder="1" applyAlignment="1" applyProtection="1">
      <alignment horizontal="center"/>
      <protection locked="0"/>
    </xf>
    <xf numFmtId="0" fontId="3" fillId="0" borderId="91" xfId="0" applyFont="1" applyBorder="1" applyAlignment="1" applyProtection="1">
      <protection locked="0"/>
    </xf>
    <xf numFmtId="0" fontId="3" fillId="0" borderId="58" xfId="0" applyFont="1" applyBorder="1" applyAlignment="1" applyProtection="1">
      <alignment horizontal="left"/>
      <protection locked="0"/>
    </xf>
    <xf numFmtId="0" fontId="3" fillId="0" borderId="91" xfId="0" applyFont="1" applyBorder="1" applyProtection="1">
      <protection locked="0"/>
    </xf>
    <xf numFmtId="0" fontId="3" fillId="0" borderId="92" xfId="0" applyFont="1" applyBorder="1"/>
    <xf numFmtId="0" fontId="3" fillId="0" borderId="40" xfId="0" applyFont="1" applyBorder="1" applyAlignment="1" applyProtection="1">
      <alignment horizontal="center"/>
      <protection locked="0"/>
    </xf>
    <xf numFmtId="0" fontId="5" fillId="0" borderId="88" xfId="0" applyFont="1" applyBorder="1" applyAlignment="1" applyProtection="1">
      <alignment horizontal="right"/>
      <protection locked="0"/>
    </xf>
    <xf numFmtId="0" fontId="5" fillId="0" borderId="58" xfId="0" applyFont="1" applyBorder="1" applyAlignment="1" applyProtection="1">
      <alignment horizontal="right"/>
      <protection locked="0"/>
    </xf>
    <xf numFmtId="0" fontId="3" fillId="0" borderId="25" xfId="0" applyFont="1" applyBorder="1" applyAlignment="1">
      <alignment horizontal="left"/>
    </xf>
    <xf numFmtId="0" fontId="5" fillId="0" borderId="88" xfId="0" applyFont="1" applyBorder="1" applyProtection="1">
      <protection locked="0"/>
    </xf>
    <xf numFmtId="0" fontId="7" fillId="0" borderId="93" xfId="0" applyFont="1" applyBorder="1" applyAlignment="1">
      <alignment horizontal="left"/>
    </xf>
    <xf numFmtId="0" fontId="5" fillId="0" borderId="58" xfId="0" applyFont="1" applyBorder="1" applyAlignment="1" applyProtection="1">
      <alignment horizontal="left"/>
      <protection locked="0"/>
    </xf>
    <xf numFmtId="0" fontId="3" fillId="0" borderId="58" xfId="0" applyFont="1" applyBorder="1" applyAlignment="1" applyProtection="1">
      <alignment horizontal="center"/>
      <protection locked="0"/>
    </xf>
    <xf numFmtId="0" fontId="3" fillId="0" borderId="58" xfId="0" applyFont="1" applyBorder="1" applyAlignment="1" applyProtection="1">
      <alignment horizontal="left" vertical="center" wrapText="1"/>
      <protection locked="0"/>
    </xf>
    <xf numFmtId="0" fontId="3" fillId="0" borderId="83" xfId="1" applyBorder="1" applyAlignment="1">
      <alignment wrapText="1"/>
    </xf>
    <xf numFmtId="0" fontId="3" fillId="0" borderId="88" xfId="0" applyFont="1" applyBorder="1" applyAlignment="1">
      <alignment horizontal="left" wrapText="1"/>
    </xf>
    <xf numFmtId="0" fontId="3" fillId="0" borderId="23" xfId="0" applyFont="1" applyBorder="1" applyAlignment="1">
      <alignment horizontal="left"/>
    </xf>
    <xf numFmtId="0" fontId="3" fillId="0" borderId="94" xfId="0" applyFont="1" applyBorder="1" applyAlignment="1">
      <alignment horizontal="right"/>
    </xf>
    <xf numFmtId="0" fontId="3" fillId="0" borderId="95" xfId="0" applyFont="1" applyBorder="1"/>
    <xf numFmtId="0" fontId="3" fillId="0" borderId="96" xfId="10" applyBorder="1" applyAlignment="1">
      <alignment horizontal="left"/>
    </xf>
    <xf numFmtId="0" fontId="3" fillId="0" borderId="97" xfId="0" applyFont="1" applyBorder="1" applyAlignment="1">
      <alignment horizontal="right"/>
    </xf>
    <xf numFmtId="0" fontId="5" fillId="0" borderId="88" xfId="0" applyFont="1" applyBorder="1" applyAlignment="1">
      <alignment horizontal="left"/>
    </xf>
    <xf numFmtId="0" fontId="3" fillId="0" borderId="58" xfId="0" applyFont="1" applyBorder="1" applyAlignment="1" applyProtection="1">
      <alignment horizontal="center" wrapText="1"/>
      <protection locked="0"/>
    </xf>
    <xf numFmtId="0" fontId="3" fillId="3" borderId="58" xfId="0" applyFont="1" applyFill="1" applyBorder="1" applyAlignment="1">
      <alignment horizontal="left" wrapText="1"/>
    </xf>
    <xf numFmtId="0" fontId="3" fillId="0" borderId="91" xfId="0" applyFont="1" applyBorder="1" applyAlignment="1">
      <alignment horizontal="right"/>
    </xf>
    <xf numFmtId="0" fontId="3" fillId="0" borderId="37" xfId="0" applyFont="1" applyBorder="1" applyAlignment="1"/>
    <xf numFmtId="0" fontId="3" fillId="0" borderId="37" xfId="11" applyBorder="1" applyAlignment="1" applyProtection="1">
      <protection locked="0"/>
    </xf>
    <xf numFmtId="0" fontId="3" fillId="0" borderId="27" xfId="11" applyBorder="1" applyAlignment="1" applyProtection="1">
      <protection locked="0"/>
    </xf>
    <xf numFmtId="0" fontId="3" fillId="0" borderId="60" xfId="1" applyBorder="1" applyAlignment="1"/>
    <xf numFmtId="1" fontId="3" fillId="0" borderId="76" xfId="0" applyNumberFormat="1" applyFont="1" applyBorder="1" applyAlignment="1">
      <alignment horizontal="right"/>
    </xf>
    <xf numFmtId="0" fontId="3" fillId="0" borderId="98" xfId="11" applyBorder="1" applyAlignment="1" applyProtection="1">
      <protection locked="0"/>
    </xf>
    <xf numFmtId="0" fontId="3" fillId="0" borderId="83" xfId="1" applyBorder="1" applyAlignment="1"/>
    <xf numFmtId="0" fontId="3" fillId="0" borderId="91" xfId="0" applyFont="1" applyBorder="1" applyAlignment="1" applyProtection="1">
      <alignment horizontal="center" wrapText="1"/>
      <protection locked="0"/>
    </xf>
    <xf numFmtId="0" fontId="3" fillId="0" borderId="76" xfId="0" applyFont="1" applyBorder="1" applyAlignment="1" applyProtection="1">
      <alignment horizontal="center"/>
      <protection locked="0"/>
    </xf>
    <xf numFmtId="0" fontId="3" fillId="0" borderId="76" xfId="0" applyFont="1" applyBorder="1" applyProtection="1">
      <protection locked="0"/>
    </xf>
    <xf numFmtId="0" fontId="3" fillId="0" borderId="76" xfId="0" applyFont="1" applyBorder="1" applyAlignment="1">
      <alignment horizontal="center"/>
    </xf>
    <xf numFmtId="0" fontId="3" fillId="0" borderId="88" xfId="0" applyFont="1" applyBorder="1" applyProtection="1">
      <protection locked="0"/>
    </xf>
    <xf numFmtId="0" fontId="3" fillId="0" borderId="99" xfId="0" applyFont="1" applyBorder="1" applyAlignment="1">
      <alignment wrapText="1"/>
    </xf>
    <xf numFmtId="0" fontId="3" fillId="0" borderId="100" xfId="9" applyBorder="1" applyAlignment="1">
      <alignment horizontal="center"/>
    </xf>
    <xf numFmtId="0" fontId="3" fillId="0" borderId="100" xfId="0" applyFont="1" applyBorder="1" applyAlignment="1">
      <alignment horizontal="left" wrapText="1"/>
    </xf>
    <xf numFmtId="0" fontId="3" fillId="0" borderId="100" xfId="0" applyFont="1" applyBorder="1"/>
    <xf numFmtId="0" fontId="3" fillId="0" borderId="76" xfId="0" applyFont="1" applyBorder="1" applyAlignment="1">
      <alignment horizontal="center" wrapText="1"/>
    </xf>
    <xf numFmtId="0" fontId="3" fillId="0" borderId="101" xfId="0" applyFont="1" applyBorder="1" applyAlignment="1">
      <alignment horizontal="left" wrapText="1"/>
    </xf>
    <xf numFmtId="0" fontId="3" fillId="0" borderId="70" xfId="0" applyFont="1" applyBorder="1" applyAlignment="1">
      <alignment horizontal="left" wrapText="1"/>
    </xf>
    <xf numFmtId="0" fontId="3" fillId="0" borderId="101" xfId="0" applyFont="1" applyBorder="1" applyProtection="1">
      <protection locked="0"/>
    </xf>
    <xf numFmtId="0" fontId="3" fillId="0" borderId="102" xfId="0" applyFont="1" applyBorder="1" applyAlignment="1">
      <alignment wrapText="1"/>
    </xf>
  </cellXfs>
  <cellStyles count="13">
    <cellStyle name="Normální" xfId="0" builtinId="0"/>
    <cellStyle name="Normální 10" xfId="9" xr:uid="{FBA2A97F-E70A-4BB8-807D-E7BE98CDD81F}"/>
    <cellStyle name="normální 11" xfId="2" xr:uid="{CB3F9F54-8EB3-4DBE-B81D-1ED0C8E2C196}"/>
    <cellStyle name="normální 16" xfId="7" xr:uid="{0CC048A6-F126-44F8-80C0-544CB249AFE2}"/>
    <cellStyle name="normální 2" xfId="8" xr:uid="{390DE8FE-F002-4F3A-B9CB-CD03677B47C8}"/>
    <cellStyle name="normální 20" xfId="10" xr:uid="{B6FA4119-F5D1-4432-B67F-FF59C9AEAAD4}"/>
    <cellStyle name="normální 3" xfId="6" xr:uid="{16C1AD4C-D9B6-4D3F-8D64-56D64A3D1191}"/>
    <cellStyle name="normální 4" xfId="5" xr:uid="{8E4430C4-3B37-4DFB-BF80-ED63149D2250}"/>
    <cellStyle name="Normální 6" xfId="1" xr:uid="{607334AE-7832-4550-8565-B68EE5A39EDD}"/>
    <cellStyle name="normální 8" xfId="4" xr:uid="{C91D0F55-F713-44CB-9FAE-72A1E2756CC6}"/>
    <cellStyle name="normální 9" xfId="11" xr:uid="{FF76D207-58E8-405A-ACA7-C49B57AEB7CE}"/>
    <cellStyle name="normální_Kalkulace_UT" xfId="12" xr:uid="{D19067EE-8DF5-42CC-9F5B-5FA0408666B3}"/>
    <cellStyle name="normální_List1" xfId="3" xr:uid="{A2B1A89E-537D-4647-BB89-8D4FDFDC16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37120-C0BA-448A-B580-083366DC0F63}">
  <dimension ref="A1:E45"/>
  <sheetViews>
    <sheetView tabSelected="1" workbookViewId="0">
      <selection activeCell="D21" sqref="D21"/>
    </sheetView>
  </sheetViews>
  <sheetFormatPr defaultRowHeight="13.2" x14ac:dyDescent="0.25"/>
  <cols>
    <col min="1" max="1" width="26.21875" customWidth="1"/>
    <col min="2" max="2" width="21.77734375" customWidth="1"/>
    <col min="3" max="3" width="14" customWidth="1"/>
    <col min="4" max="4" width="12.77734375" customWidth="1"/>
    <col min="5" max="5" width="14.5546875" customWidth="1"/>
  </cols>
  <sheetData>
    <row r="1" spans="1:5" ht="21" x14ac:dyDescent="0.4">
      <c r="A1" s="281" t="s">
        <v>270</v>
      </c>
      <c r="D1" s="280"/>
      <c r="E1" s="280"/>
    </row>
    <row r="2" spans="1:5" x14ac:dyDescent="0.25">
      <c r="D2" s="280"/>
      <c r="E2" s="280"/>
    </row>
    <row r="3" spans="1:5" x14ac:dyDescent="0.25">
      <c r="D3" s="280"/>
      <c r="E3" s="280"/>
    </row>
    <row r="4" spans="1:5" x14ac:dyDescent="0.25">
      <c r="D4" s="280"/>
      <c r="E4" s="280"/>
    </row>
    <row r="5" spans="1:5" x14ac:dyDescent="0.25">
      <c r="A5" t="s">
        <v>3</v>
      </c>
      <c r="B5" s="1" t="s">
        <v>0</v>
      </c>
      <c r="D5" s="280"/>
      <c r="E5" s="280"/>
    </row>
    <row r="6" spans="1:5" x14ac:dyDescent="0.25">
      <c r="B6" s="1" t="s">
        <v>1</v>
      </c>
      <c r="D6" s="280"/>
      <c r="E6" s="280"/>
    </row>
    <row r="7" spans="1:5" x14ac:dyDescent="0.25">
      <c r="B7" s="1"/>
      <c r="D7" s="280"/>
      <c r="E7" s="280"/>
    </row>
    <row r="8" spans="1:5" x14ac:dyDescent="0.25">
      <c r="B8" s="327" t="s">
        <v>292</v>
      </c>
      <c r="D8" s="280"/>
      <c r="E8" s="280"/>
    </row>
    <row r="9" spans="1:5" x14ac:dyDescent="0.25">
      <c r="B9" s="1"/>
      <c r="D9" s="280"/>
      <c r="E9" s="280"/>
    </row>
    <row r="10" spans="1:5" x14ac:dyDescent="0.25">
      <c r="A10" s="280" t="s">
        <v>271</v>
      </c>
      <c r="B10" s="1" t="s">
        <v>2</v>
      </c>
      <c r="C10" s="280"/>
      <c r="D10" s="280"/>
      <c r="E10" s="280"/>
    </row>
    <row r="11" spans="1:5" x14ac:dyDescent="0.25">
      <c r="A11" s="280"/>
      <c r="C11" s="280"/>
      <c r="D11" s="280"/>
      <c r="E11" s="280"/>
    </row>
    <row r="12" spans="1:5" x14ac:dyDescent="0.25">
      <c r="A12" s="280" t="s">
        <v>272</v>
      </c>
      <c r="B12" s="284">
        <v>44646</v>
      </c>
      <c r="C12" s="280"/>
      <c r="D12" s="282"/>
      <c r="E12" s="280"/>
    </row>
    <row r="13" spans="1:5" x14ac:dyDescent="0.25">
      <c r="A13" s="280"/>
      <c r="B13" s="284"/>
      <c r="C13" s="280"/>
      <c r="D13" s="282"/>
      <c r="E13" s="280"/>
    </row>
    <row r="14" spans="1:5" ht="13.8" thickBot="1" x14ac:dyDescent="0.3">
      <c r="A14" s="285"/>
      <c r="B14" s="285"/>
      <c r="C14" s="285"/>
      <c r="D14" s="285"/>
      <c r="E14" s="285"/>
    </row>
    <row r="15" spans="1:5" ht="21" x14ac:dyDescent="0.25">
      <c r="A15" s="286" t="s">
        <v>273</v>
      </c>
      <c r="B15" s="287" t="s">
        <v>274</v>
      </c>
      <c r="C15" s="288" t="s">
        <v>275</v>
      </c>
      <c r="D15" s="289" t="s">
        <v>276</v>
      </c>
      <c r="E15" s="290" t="s">
        <v>277</v>
      </c>
    </row>
    <row r="16" spans="1:5" ht="13.8" thickBot="1" x14ac:dyDescent="0.3">
      <c r="A16" s="291"/>
      <c r="B16" s="292"/>
      <c r="C16" s="293" t="s">
        <v>12</v>
      </c>
      <c r="D16" s="292" t="s">
        <v>12</v>
      </c>
      <c r="E16" s="294" t="s">
        <v>12</v>
      </c>
    </row>
    <row r="17" spans="1:5" x14ac:dyDescent="0.25">
      <c r="A17" s="295"/>
      <c r="B17" s="296"/>
      <c r="C17" s="297"/>
      <c r="D17" s="298"/>
      <c r="E17" s="299"/>
    </row>
    <row r="18" spans="1:5" x14ac:dyDescent="0.25">
      <c r="A18" s="300" t="s">
        <v>291</v>
      </c>
      <c r="B18" s="301" t="s">
        <v>278</v>
      </c>
      <c r="C18" s="302">
        <f>'2.NP  materiál'!G106</f>
        <v>0</v>
      </c>
      <c r="D18" s="303">
        <v>0</v>
      </c>
      <c r="E18" s="304">
        <f>C18+D18</f>
        <v>0</v>
      </c>
    </row>
    <row r="19" spans="1:5" ht="23.4" x14ac:dyDescent="0.25">
      <c r="A19" s="300"/>
      <c r="B19" s="305" t="s">
        <v>279</v>
      </c>
      <c r="C19" s="302">
        <v>0</v>
      </c>
      <c r="D19" s="303">
        <v>0</v>
      </c>
      <c r="E19" s="304">
        <f t="shared" ref="E19" si="0">C19+D19</f>
        <v>0</v>
      </c>
    </row>
    <row r="20" spans="1:5" x14ac:dyDescent="0.25">
      <c r="A20" s="300"/>
      <c r="B20" s="306"/>
      <c r="C20" s="307"/>
      <c r="D20" s="308"/>
      <c r="E20" s="309"/>
    </row>
    <row r="21" spans="1:5" x14ac:dyDescent="0.25">
      <c r="A21" s="310"/>
      <c r="B21" s="311" t="s">
        <v>280</v>
      </c>
      <c r="C21" s="326">
        <f>SUM(C18:C20)</f>
        <v>0</v>
      </c>
      <c r="D21" s="312">
        <f>SUM(D18:D20)</f>
        <v>0</v>
      </c>
      <c r="E21" s="313">
        <f>SUM(E18:E20)</f>
        <v>0</v>
      </c>
    </row>
    <row r="22" spans="1:5" x14ac:dyDescent="0.25">
      <c r="A22" s="314"/>
      <c r="B22" s="315" t="s">
        <v>326</v>
      </c>
      <c r="C22" s="316">
        <f>C21*0.21</f>
        <v>0</v>
      </c>
      <c r="D22" s="316">
        <f t="shared" ref="D22:E22" si="1">D21*0.21</f>
        <v>0</v>
      </c>
      <c r="E22" s="316">
        <f t="shared" si="1"/>
        <v>0</v>
      </c>
    </row>
    <row r="23" spans="1:5" x14ac:dyDescent="0.25">
      <c r="A23" s="314"/>
      <c r="B23" s="315" t="s">
        <v>281</v>
      </c>
      <c r="C23" s="316">
        <f>SUM(C21:C22)</f>
        <v>0</v>
      </c>
      <c r="D23" s="317">
        <f>SUM(D21:D22)</f>
        <v>0</v>
      </c>
      <c r="E23" s="318">
        <f>SUM(E21:E22)</f>
        <v>0</v>
      </c>
    </row>
    <row r="24" spans="1:5" ht="13.8" thickBot="1" x14ac:dyDescent="0.3">
      <c r="A24" s="319"/>
      <c r="B24" s="320"/>
      <c r="C24" s="321"/>
      <c r="D24" s="320"/>
      <c r="E24" s="322"/>
    </row>
    <row r="25" spans="1:5" x14ac:dyDescent="0.25">
      <c r="A25" s="280"/>
      <c r="B25" s="280"/>
      <c r="C25" s="280"/>
      <c r="D25" s="280"/>
      <c r="E25" s="280"/>
    </row>
    <row r="26" spans="1:5" x14ac:dyDescent="0.25">
      <c r="A26" s="280"/>
      <c r="B26" s="280"/>
      <c r="C26" s="323"/>
      <c r="D26" s="323"/>
      <c r="E26" s="323"/>
    </row>
    <row r="27" spans="1:5" x14ac:dyDescent="0.25">
      <c r="A27" s="283"/>
      <c r="B27" s="283"/>
      <c r="C27" s="283"/>
      <c r="D27" s="283"/>
      <c r="E27" s="280"/>
    </row>
    <row r="28" spans="1:5" x14ac:dyDescent="0.25">
      <c r="A28" s="280"/>
      <c r="B28" s="280"/>
      <c r="C28" s="280"/>
      <c r="D28" s="280"/>
      <c r="E28" s="280"/>
    </row>
    <row r="29" spans="1:5" x14ac:dyDescent="0.25">
      <c r="A29" s="280"/>
      <c r="B29" s="324" t="s">
        <v>282</v>
      </c>
      <c r="C29" s="280"/>
      <c r="D29" s="280"/>
      <c r="E29" s="280"/>
    </row>
    <row r="30" spans="1:5" x14ac:dyDescent="0.25">
      <c r="A30" s="280"/>
      <c r="B30" s="324" t="s">
        <v>283</v>
      </c>
      <c r="C30" s="280"/>
      <c r="D30" s="323"/>
      <c r="E30" s="280"/>
    </row>
    <row r="31" spans="1:5" x14ac:dyDescent="0.25">
      <c r="A31" s="280"/>
      <c r="B31" s="280"/>
      <c r="C31" s="280"/>
      <c r="D31" s="280"/>
      <c r="E31" s="280"/>
    </row>
    <row r="32" spans="1:5" x14ac:dyDescent="0.25">
      <c r="A32" s="280"/>
      <c r="B32" s="280"/>
      <c r="C32" s="280"/>
      <c r="D32" s="280"/>
      <c r="E32" s="280"/>
    </row>
    <row r="33" spans="1:5" x14ac:dyDescent="0.25">
      <c r="A33" s="280"/>
      <c r="B33" s="280"/>
      <c r="C33" s="280"/>
      <c r="D33" s="280"/>
      <c r="E33" s="280"/>
    </row>
    <row r="34" spans="1:5" ht="13.8" x14ac:dyDescent="0.25">
      <c r="A34" s="325" t="s">
        <v>284</v>
      </c>
      <c r="B34" s="280"/>
      <c r="C34" s="280"/>
      <c r="D34" s="280"/>
      <c r="E34" s="280"/>
    </row>
    <row r="35" spans="1:5" ht="13.8" x14ac:dyDescent="0.25">
      <c r="A35" s="325"/>
      <c r="B35" s="280"/>
      <c r="C35" s="280"/>
      <c r="D35" s="280"/>
      <c r="E35" s="280"/>
    </row>
    <row r="36" spans="1:5" x14ac:dyDescent="0.25">
      <c r="A36" s="280"/>
      <c r="B36" s="282"/>
      <c r="C36" s="280"/>
      <c r="D36" s="280"/>
      <c r="E36" s="280"/>
    </row>
    <row r="37" spans="1:5" x14ac:dyDescent="0.25">
      <c r="A37" s="282" t="s">
        <v>285</v>
      </c>
      <c r="B37" s="280"/>
      <c r="C37" s="280"/>
      <c r="D37" s="280"/>
      <c r="E37" s="282"/>
    </row>
    <row r="38" spans="1:5" x14ac:dyDescent="0.25">
      <c r="A38" s="282" t="s">
        <v>286</v>
      </c>
      <c r="B38" s="282"/>
      <c r="C38" s="282"/>
      <c r="D38" s="282"/>
      <c r="E38" s="282"/>
    </row>
    <row r="39" spans="1:5" x14ac:dyDescent="0.25">
      <c r="A39" s="282" t="s">
        <v>287</v>
      </c>
      <c r="B39" s="280"/>
      <c r="C39" s="280"/>
      <c r="D39" s="280"/>
      <c r="E39" s="282"/>
    </row>
    <row r="40" spans="1:5" x14ac:dyDescent="0.25">
      <c r="A40" s="282" t="s">
        <v>288</v>
      </c>
      <c r="B40" s="280"/>
      <c r="C40" s="280"/>
      <c r="D40" s="280"/>
      <c r="E40" s="282"/>
    </row>
    <row r="41" spans="1:5" x14ac:dyDescent="0.25">
      <c r="A41" s="282"/>
      <c r="B41" s="280"/>
      <c r="C41" s="280"/>
      <c r="D41" s="280"/>
      <c r="E41" s="282"/>
    </row>
    <row r="42" spans="1:5" ht="13.8" x14ac:dyDescent="0.25">
      <c r="A42" s="282" t="s">
        <v>289</v>
      </c>
      <c r="B42" s="325"/>
      <c r="C42" s="280"/>
      <c r="D42" s="280"/>
      <c r="E42" s="282"/>
    </row>
    <row r="43" spans="1:5" x14ac:dyDescent="0.25">
      <c r="A43" s="282" t="s">
        <v>290</v>
      </c>
      <c r="B43" s="282"/>
      <c r="C43" s="282"/>
      <c r="D43" s="282"/>
      <c r="E43" s="282"/>
    </row>
    <row r="44" spans="1:5" x14ac:dyDescent="0.25">
      <c r="A44" s="282"/>
      <c r="B44" s="282"/>
      <c r="C44" s="282"/>
      <c r="D44" s="282"/>
      <c r="E44" s="282"/>
    </row>
    <row r="45" spans="1:5" x14ac:dyDescent="0.25">
      <c r="A45" s="282"/>
      <c r="B45" s="282"/>
      <c r="C45" s="282"/>
      <c r="D45" s="282"/>
      <c r="E45" s="282"/>
    </row>
  </sheetData>
  <pageMargins left="0.7" right="0.7" top="0.78740157499999996" bottom="0.78740157499999996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F38B8-1B2A-48C4-AB30-C74D717A2EC4}">
  <dimension ref="A1:I107"/>
  <sheetViews>
    <sheetView workbookViewId="0">
      <selection activeCell="L45" sqref="L45"/>
    </sheetView>
  </sheetViews>
  <sheetFormatPr defaultRowHeight="13.2" x14ac:dyDescent="0.25"/>
  <cols>
    <col min="1" max="1" width="5.21875" customWidth="1"/>
    <col min="2" max="2" width="12" customWidth="1"/>
    <col min="3" max="3" width="44.6640625" customWidth="1"/>
  </cols>
  <sheetData>
    <row r="1" spans="1:7" x14ac:dyDescent="0.25">
      <c r="A1" t="s">
        <v>3</v>
      </c>
      <c r="B1" s="1" t="s">
        <v>0</v>
      </c>
    </row>
    <row r="2" spans="1:7" x14ac:dyDescent="0.25">
      <c r="B2" s="1" t="s">
        <v>1</v>
      </c>
      <c r="E2" s="14" t="s">
        <v>292</v>
      </c>
    </row>
    <row r="3" spans="1:7" x14ac:dyDescent="0.25">
      <c r="A3" t="s">
        <v>4</v>
      </c>
      <c r="B3" s="1" t="s">
        <v>2</v>
      </c>
      <c r="E3" t="s">
        <v>329</v>
      </c>
    </row>
    <row r="4" spans="1:7" ht="13.8" thickBot="1" x14ac:dyDescent="0.3"/>
    <row r="5" spans="1:7" x14ac:dyDescent="0.25">
      <c r="A5" s="2"/>
      <c r="B5" s="3"/>
      <c r="C5" s="3"/>
      <c r="D5" s="3"/>
      <c r="E5" s="3"/>
      <c r="F5" s="4" t="s">
        <v>5</v>
      </c>
      <c r="G5" s="5"/>
    </row>
    <row r="6" spans="1:7" x14ac:dyDescent="0.25">
      <c r="A6" s="6" t="s">
        <v>6</v>
      </c>
      <c r="B6" s="7" t="s">
        <v>7</v>
      </c>
      <c r="C6" s="7" t="s">
        <v>8</v>
      </c>
      <c r="D6" s="8" t="s">
        <v>9</v>
      </c>
      <c r="E6" s="8" t="s">
        <v>10</v>
      </c>
      <c r="F6" s="8" t="s">
        <v>11</v>
      </c>
      <c r="G6" s="9" t="s">
        <v>12</v>
      </c>
    </row>
    <row r="7" spans="1:7" ht="13.8" thickBot="1" x14ac:dyDescent="0.3">
      <c r="A7" s="10"/>
      <c r="B7" s="11"/>
      <c r="C7" s="11"/>
      <c r="D7" s="12"/>
      <c r="E7" s="12"/>
      <c r="F7" s="12" t="s">
        <v>13</v>
      </c>
      <c r="G7" s="13" t="s">
        <v>13</v>
      </c>
    </row>
    <row r="8" spans="1:7" x14ac:dyDescent="0.25">
      <c r="A8" s="15"/>
      <c r="B8" s="16"/>
      <c r="C8" s="17"/>
      <c r="D8" s="18"/>
      <c r="E8" s="19"/>
      <c r="F8" s="19"/>
      <c r="G8" s="20"/>
    </row>
    <row r="9" spans="1:7" x14ac:dyDescent="0.25">
      <c r="A9" s="21" t="s">
        <v>14</v>
      </c>
      <c r="B9" s="16"/>
      <c r="C9" s="17"/>
      <c r="D9" s="18"/>
      <c r="E9" s="19"/>
      <c r="F9" s="19"/>
      <c r="G9" s="20"/>
    </row>
    <row r="10" spans="1:7" x14ac:dyDescent="0.25">
      <c r="A10" s="15"/>
      <c r="B10" s="18"/>
      <c r="C10" s="18"/>
      <c r="D10" s="18"/>
      <c r="E10" s="18"/>
      <c r="F10" s="18"/>
      <c r="G10" s="20"/>
    </row>
    <row r="11" spans="1:7" ht="39.6" x14ac:dyDescent="0.25">
      <c r="A11" s="15" t="s">
        <v>22</v>
      </c>
      <c r="B11" s="22">
        <v>341581081</v>
      </c>
      <c r="C11" s="23" t="s">
        <v>15</v>
      </c>
      <c r="D11" s="17" t="s">
        <v>16</v>
      </c>
      <c r="E11" s="328">
        <v>670</v>
      </c>
      <c r="F11" s="24"/>
      <c r="G11" s="20">
        <f>E11*F11</f>
        <v>0</v>
      </c>
    </row>
    <row r="12" spans="1:7" ht="39.6" x14ac:dyDescent="0.25">
      <c r="A12" s="15" t="s">
        <v>23</v>
      </c>
      <c r="B12" s="22">
        <v>341581076</v>
      </c>
      <c r="C12" s="23" t="s">
        <v>17</v>
      </c>
      <c r="D12" s="17" t="s">
        <v>16</v>
      </c>
      <c r="E12" s="328">
        <v>90</v>
      </c>
      <c r="F12" s="24"/>
      <c r="G12" s="20">
        <f t="shared" ref="G12:G75" si="0">E12*F12</f>
        <v>0</v>
      </c>
    </row>
    <row r="13" spans="1:7" ht="39.6" x14ac:dyDescent="0.25">
      <c r="A13" s="15" t="s">
        <v>25</v>
      </c>
      <c r="B13" s="25">
        <v>341581089</v>
      </c>
      <c r="C13" s="23" t="s">
        <v>18</v>
      </c>
      <c r="D13" s="17" t="s">
        <v>16</v>
      </c>
      <c r="E13" s="328">
        <v>870</v>
      </c>
      <c r="F13" s="24"/>
      <c r="G13" s="20">
        <f t="shared" si="0"/>
        <v>0</v>
      </c>
    </row>
    <row r="14" spans="1:7" ht="39.6" x14ac:dyDescent="0.25">
      <c r="A14" s="15" t="s">
        <v>26</v>
      </c>
      <c r="B14" s="25">
        <v>341118121</v>
      </c>
      <c r="C14" s="23" t="s">
        <v>19</v>
      </c>
      <c r="D14" s="17" t="s">
        <v>16</v>
      </c>
      <c r="E14" s="328">
        <v>100</v>
      </c>
      <c r="F14" s="24"/>
      <c r="G14" s="20">
        <f t="shared" si="0"/>
        <v>0</v>
      </c>
    </row>
    <row r="15" spans="1:7" ht="39.6" x14ac:dyDescent="0.25">
      <c r="A15" s="15" t="s">
        <v>27</v>
      </c>
      <c r="B15" s="26">
        <v>341118126</v>
      </c>
      <c r="C15" s="23" t="s">
        <v>20</v>
      </c>
      <c r="D15" s="17" t="s">
        <v>16</v>
      </c>
      <c r="E15" s="328">
        <v>20</v>
      </c>
      <c r="F15" s="24"/>
      <c r="G15" s="20">
        <f t="shared" si="0"/>
        <v>0</v>
      </c>
    </row>
    <row r="16" spans="1:7" ht="39.6" x14ac:dyDescent="0.25">
      <c r="A16" s="15" t="s">
        <v>24</v>
      </c>
      <c r="B16" s="26">
        <v>341118129</v>
      </c>
      <c r="C16" s="23" t="s">
        <v>21</v>
      </c>
      <c r="D16" s="17" t="s">
        <v>16</v>
      </c>
      <c r="E16" s="166">
        <v>20</v>
      </c>
      <c r="F16" s="24"/>
      <c r="G16" s="20">
        <f t="shared" si="0"/>
        <v>0</v>
      </c>
    </row>
    <row r="17" spans="1:7" ht="26.4" x14ac:dyDescent="0.25">
      <c r="A17" s="15" t="s">
        <v>31</v>
      </c>
      <c r="B17" s="25">
        <v>345212124</v>
      </c>
      <c r="C17" s="27" t="s">
        <v>29</v>
      </c>
      <c r="D17" s="17" t="s">
        <v>16</v>
      </c>
      <c r="E17" s="166">
        <v>60</v>
      </c>
      <c r="F17" s="17"/>
      <c r="G17" s="20">
        <f t="shared" si="0"/>
        <v>0</v>
      </c>
    </row>
    <row r="18" spans="1:7" ht="26.4" x14ac:dyDescent="0.25">
      <c r="A18" s="15" t="s">
        <v>32</v>
      </c>
      <c r="B18" s="25">
        <v>345212124</v>
      </c>
      <c r="C18" s="27" t="s">
        <v>30</v>
      </c>
      <c r="D18" s="17" t="s">
        <v>16</v>
      </c>
      <c r="E18" s="166">
        <v>40</v>
      </c>
      <c r="F18" s="17"/>
      <c r="G18" s="20">
        <f t="shared" si="0"/>
        <v>0</v>
      </c>
    </row>
    <row r="19" spans="1:7" ht="26.4" x14ac:dyDescent="0.25">
      <c r="A19" s="15" t="s">
        <v>33</v>
      </c>
      <c r="B19" s="25">
        <v>345212124</v>
      </c>
      <c r="C19" s="27" t="s">
        <v>28</v>
      </c>
      <c r="D19" s="17" t="s">
        <v>16</v>
      </c>
      <c r="E19" s="166">
        <v>80</v>
      </c>
      <c r="F19" s="17"/>
      <c r="G19" s="20">
        <f t="shared" si="0"/>
        <v>0</v>
      </c>
    </row>
    <row r="20" spans="1:7" x14ac:dyDescent="0.25">
      <c r="A20" s="15"/>
      <c r="B20" s="18"/>
      <c r="C20" s="18"/>
      <c r="D20" s="18"/>
      <c r="E20" s="166"/>
      <c r="F20" s="18"/>
      <c r="G20" s="20">
        <f t="shared" si="0"/>
        <v>0</v>
      </c>
    </row>
    <row r="21" spans="1:7" x14ac:dyDescent="0.25">
      <c r="A21" s="39" t="s">
        <v>38</v>
      </c>
      <c r="B21" s="18"/>
      <c r="C21" s="18"/>
      <c r="D21" s="18"/>
      <c r="E21" s="18"/>
      <c r="F21" s="18"/>
      <c r="G21" s="20">
        <f t="shared" si="0"/>
        <v>0</v>
      </c>
    </row>
    <row r="22" spans="1:7" x14ac:dyDescent="0.25">
      <c r="A22" s="15"/>
      <c r="B22" s="18"/>
      <c r="C22" s="18"/>
      <c r="D22" s="18"/>
      <c r="E22" s="18"/>
      <c r="F22" s="18"/>
      <c r="G22" s="20">
        <f t="shared" si="0"/>
        <v>0</v>
      </c>
    </row>
    <row r="23" spans="1:7" x14ac:dyDescent="0.25">
      <c r="A23" s="15" t="s">
        <v>39</v>
      </c>
      <c r="B23" s="25">
        <v>345355146</v>
      </c>
      <c r="C23" s="28" t="s">
        <v>34</v>
      </c>
      <c r="D23" s="29" t="s">
        <v>35</v>
      </c>
      <c r="E23" s="30">
        <v>9</v>
      </c>
      <c r="F23" s="31"/>
      <c r="G23" s="20">
        <f t="shared" si="0"/>
        <v>0</v>
      </c>
    </row>
    <row r="24" spans="1:7" x14ac:dyDescent="0.25">
      <c r="A24" s="15" t="s">
        <v>40</v>
      </c>
      <c r="B24" s="32">
        <v>345355111</v>
      </c>
      <c r="C24" s="33" t="s">
        <v>36</v>
      </c>
      <c r="D24" s="34" t="s">
        <v>35</v>
      </c>
      <c r="E24" s="35">
        <v>9</v>
      </c>
      <c r="F24" s="36"/>
      <c r="G24" s="20">
        <f t="shared" si="0"/>
        <v>0</v>
      </c>
    </row>
    <row r="25" spans="1:7" x14ac:dyDescent="0.25">
      <c r="A25" s="15" t="s">
        <v>41</v>
      </c>
      <c r="B25" s="37">
        <v>345355104</v>
      </c>
      <c r="C25" s="38" t="s">
        <v>37</v>
      </c>
      <c r="D25" s="34" t="s">
        <v>35</v>
      </c>
      <c r="E25" s="35">
        <v>9</v>
      </c>
      <c r="F25" s="36"/>
      <c r="G25" s="20">
        <f t="shared" si="0"/>
        <v>0</v>
      </c>
    </row>
    <row r="26" spans="1:7" x14ac:dyDescent="0.25">
      <c r="A26" s="15" t="s">
        <v>42</v>
      </c>
      <c r="B26" s="47">
        <v>345355158</v>
      </c>
      <c r="C26" s="48" t="s">
        <v>52</v>
      </c>
      <c r="D26" s="34" t="s">
        <v>35</v>
      </c>
      <c r="E26" s="49">
        <v>4</v>
      </c>
      <c r="F26" s="50"/>
      <c r="G26" s="20">
        <f t="shared" si="0"/>
        <v>0</v>
      </c>
    </row>
    <row r="27" spans="1:7" x14ac:dyDescent="0.25">
      <c r="A27" s="15" t="s">
        <v>43</v>
      </c>
      <c r="B27" s="51">
        <v>345355211</v>
      </c>
      <c r="C27" s="52" t="s">
        <v>53</v>
      </c>
      <c r="D27" s="34" t="s">
        <v>35</v>
      </c>
      <c r="E27" s="49">
        <v>4</v>
      </c>
      <c r="F27" s="53"/>
      <c r="G27" s="20">
        <f t="shared" si="0"/>
        <v>0</v>
      </c>
    </row>
    <row r="28" spans="1:7" x14ac:dyDescent="0.25">
      <c r="A28" s="15" t="s">
        <v>44</v>
      </c>
      <c r="B28" s="45">
        <v>345355104</v>
      </c>
      <c r="C28" s="38" t="s">
        <v>54</v>
      </c>
      <c r="D28" s="34" t="s">
        <v>35</v>
      </c>
      <c r="E28" s="49">
        <v>4</v>
      </c>
      <c r="F28" s="54"/>
      <c r="G28" s="20">
        <f t="shared" si="0"/>
        <v>0</v>
      </c>
    </row>
    <row r="29" spans="1:7" x14ac:dyDescent="0.25">
      <c r="A29" s="15" t="s">
        <v>45</v>
      </c>
      <c r="B29" s="22">
        <v>345355166</v>
      </c>
      <c r="C29" s="40" t="s">
        <v>48</v>
      </c>
      <c r="D29" s="41" t="s">
        <v>35</v>
      </c>
      <c r="E29" s="35">
        <v>2</v>
      </c>
      <c r="F29" s="36"/>
      <c r="G29" s="20">
        <f t="shared" si="0"/>
        <v>0</v>
      </c>
    </row>
    <row r="30" spans="1:7" x14ac:dyDescent="0.25">
      <c r="A30" s="15" t="s">
        <v>46</v>
      </c>
      <c r="B30" s="37">
        <v>345355216</v>
      </c>
      <c r="C30" s="42" t="s">
        <v>36</v>
      </c>
      <c r="D30" s="34" t="s">
        <v>35</v>
      </c>
      <c r="E30" s="43">
        <v>2</v>
      </c>
      <c r="F30" s="36"/>
      <c r="G30" s="20">
        <f t="shared" si="0"/>
        <v>0</v>
      </c>
    </row>
    <row r="31" spans="1:7" x14ac:dyDescent="0.25">
      <c r="A31" s="15" t="s">
        <v>47</v>
      </c>
      <c r="B31" s="44">
        <v>345355104</v>
      </c>
      <c r="C31" s="38" t="s">
        <v>37</v>
      </c>
      <c r="D31" s="34" t="s">
        <v>35</v>
      </c>
      <c r="E31" s="43">
        <v>2</v>
      </c>
      <c r="F31" s="36"/>
      <c r="G31" s="20">
        <f t="shared" si="0"/>
        <v>0</v>
      </c>
    </row>
    <row r="32" spans="1:7" x14ac:dyDescent="0.25">
      <c r="A32" s="15"/>
      <c r="B32" s="56"/>
      <c r="C32" s="18"/>
      <c r="D32" s="18"/>
      <c r="E32" s="18"/>
      <c r="F32" s="18"/>
      <c r="G32" s="20">
        <f t="shared" si="0"/>
        <v>0</v>
      </c>
    </row>
    <row r="33" spans="1:7" x14ac:dyDescent="0.25">
      <c r="A33" s="39" t="s">
        <v>61</v>
      </c>
      <c r="B33" s="18"/>
      <c r="C33" s="18"/>
      <c r="D33" s="18"/>
      <c r="E33" s="18"/>
      <c r="F33" s="18"/>
      <c r="G33" s="20">
        <f t="shared" si="0"/>
        <v>0</v>
      </c>
    </row>
    <row r="34" spans="1:7" x14ac:dyDescent="0.25">
      <c r="A34" s="15"/>
      <c r="B34" s="18"/>
      <c r="C34" s="18"/>
      <c r="D34" s="18"/>
      <c r="E34" s="18"/>
      <c r="F34" s="18"/>
      <c r="G34" s="20">
        <f t="shared" si="0"/>
        <v>0</v>
      </c>
    </row>
    <row r="35" spans="1:7" ht="26.4" x14ac:dyDescent="0.25">
      <c r="A35" s="15" t="s">
        <v>49</v>
      </c>
      <c r="B35" s="37">
        <v>358111232</v>
      </c>
      <c r="C35" s="57" t="s">
        <v>63</v>
      </c>
      <c r="D35" s="58" t="s">
        <v>35</v>
      </c>
      <c r="E35" s="59">
        <v>34</v>
      </c>
      <c r="F35" s="59"/>
      <c r="G35" s="20">
        <f t="shared" si="0"/>
        <v>0</v>
      </c>
    </row>
    <row r="36" spans="1:7" x14ac:dyDescent="0.25">
      <c r="A36" s="15" t="s">
        <v>50</v>
      </c>
      <c r="B36" s="37">
        <v>345355104</v>
      </c>
      <c r="C36" s="40" t="s">
        <v>37</v>
      </c>
      <c r="D36" s="69" t="s">
        <v>35</v>
      </c>
      <c r="E36" s="70">
        <v>34</v>
      </c>
      <c r="F36" s="71"/>
      <c r="G36" s="20">
        <f t="shared" si="0"/>
        <v>0</v>
      </c>
    </row>
    <row r="37" spans="1:7" ht="26.4" x14ac:dyDescent="0.25">
      <c r="A37" s="15" t="s">
        <v>51</v>
      </c>
      <c r="B37" s="364">
        <v>358111239</v>
      </c>
      <c r="C37" s="60" t="s">
        <v>64</v>
      </c>
      <c r="D37" s="61" t="s">
        <v>35</v>
      </c>
      <c r="E37" s="62">
        <v>1</v>
      </c>
      <c r="F37" s="63"/>
      <c r="G37" s="20">
        <f t="shared" si="0"/>
        <v>0</v>
      </c>
    </row>
    <row r="38" spans="1:7" x14ac:dyDescent="0.25">
      <c r="A38" s="15" t="s">
        <v>55</v>
      </c>
      <c r="B38" s="365">
        <v>345355102</v>
      </c>
      <c r="C38" s="366" t="s">
        <v>323</v>
      </c>
      <c r="D38" s="69" t="s">
        <v>35</v>
      </c>
      <c r="E38" s="70">
        <v>1</v>
      </c>
      <c r="F38" s="71"/>
      <c r="G38" s="20">
        <f t="shared" si="0"/>
        <v>0</v>
      </c>
    </row>
    <row r="39" spans="1:7" ht="26.4" x14ac:dyDescent="0.25">
      <c r="A39" s="15" t="s">
        <v>56</v>
      </c>
      <c r="B39" s="64">
        <v>358111239</v>
      </c>
      <c r="C39" s="65" t="s">
        <v>324</v>
      </c>
      <c r="D39" s="66" t="s">
        <v>35</v>
      </c>
      <c r="E39" s="67">
        <v>8</v>
      </c>
      <c r="F39" s="68"/>
      <c r="G39" s="20">
        <f t="shared" si="0"/>
        <v>0</v>
      </c>
    </row>
    <row r="40" spans="1:7" x14ac:dyDescent="0.25">
      <c r="A40" s="15"/>
      <c r="B40" s="18"/>
      <c r="C40" s="18"/>
      <c r="D40" s="18"/>
      <c r="E40" s="18"/>
      <c r="F40" s="18"/>
      <c r="G40" s="20"/>
    </row>
    <row r="41" spans="1:7" x14ac:dyDescent="0.25">
      <c r="A41" s="83" t="s">
        <v>69</v>
      </c>
      <c r="B41" s="18"/>
      <c r="C41" s="18"/>
      <c r="D41" s="18"/>
      <c r="E41" s="18"/>
      <c r="F41" s="18"/>
      <c r="G41" s="20"/>
    </row>
    <row r="42" spans="1:7" x14ac:dyDescent="0.25">
      <c r="A42" s="15"/>
      <c r="B42" s="18"/>
      <c r="C42" s="18"/>
      <c r="D42" s="18"/>
      <c r="E42" s="18"/>
      <c r="F42" s="18"/>
      <c r="G42" s="20"/>
    </row>
    <row r="43" spans="1:7" ht="92.4" x14ac:dyDescent="0.25">
      <c r="A43" s="15" t="s">
        <v>57</v>
      </c>
      <c r="B43" s="75">
        <v>348120000</v>
      </c>
      <c r="C43" s="73" t="s">
        <v>331</v>
      </c>
      <c r="D43" s="18" t="s">
        <v>35</v>
      </c>
      <c r="E43" s="329">
        <v>27</v>
      </c>
      <c r="F43" s="18"/>
      <c r="G43" s="20">
        <f t="shared" si="0"/>
        <v>0</v>
      </c>
    </row>
    <row r="44" spans="1:7" ht="52.8" x14ac:dyDescent="0.25">
      <c r="A44" s="15" t="s">
        <v>58</v>
      </c>
      <c r="B44" s="75">
        <v>348120001</v>
      </c>
      <c r="C44" s="73" t="s">
        <v>332</v>
      </c>
      <c r="D44" s="18" t="s">
        <v>35</v>
      </c>
      <c r="E44" s="329">
        <v>20</v>
      </c>
      <c r="F44" s="18"/>
      <c r="G44" s="20">
        <f t="shared" si="0"/>
        <v>0</v>
      </c>
    </row>
    <row r="45" spans="1:7" ht="52.8" x14ac:dyDescent="0.25">
      <c r="A45" s="15" t="s">
        <v>59</v>
      </c>
      <c r="B45" s="76">
        <v>348120002</v>
      </c>
      <c r="C45" s="73" t="s">
        <v>333</v>
      </c>
      <c r="D45" s="18" t="s">
        <v>35</v>
      </c>
      <c r="E45" s="329">
        <v>3</v>
      </c>
      <c r="F45" s="18"/>
      <c r="G45" s="20">
        <f t="shared" si="0"/>
        <v>0</v>
      </c>
    </row>
    <row r="46" spans="1:7" ht="66" x14ac:dyDescent="0.25">
      <c r="A46" s="15" t="s">
        <v>60</v>
      </c>
      <c r="B46" s="75">
        <v>348120003</v>
      </c>
      <c r="C46" s="73" t="s">
        <v>334</v>
      </c>
      <c r="D46" s="18" t="s">
        <v>35</v>
      </c>
      <c r="E46" s="329">
        <v>4</v>
      </c>
      <c r="F46" s="18"/>
      <c r="G46" s="20">
        <f t="shared" si="0"/>
        <v>0</v>
      </c>
    </row>
    <row r="47" spans="1:7" ht="39.6" x14ac:dyDescent="0.25">
      <c r="A47" s="15" t="s">
        <v>62</v>
      </c>
      <c r="B47" s="77">
        <v>348531505</v>
      </c>
      <c r="C47" s="73" t="s">
        <v>335</v>
      </c>
      <c r="D47" s="18" t="s">
        <v>35</v>
      </c>
      <c r="E47" s="80">
        <v>7</v>
      </c>
      <c r="F47" s="18"/>
      <c r="G47" s="20">
        <f t="shared" si="0"/>
        <v>0</v>
      </c>
    </row>
    <row r="48" spans="1:7" ht="39.6" x14ac:dyDescent="0.25">
      <c r="A48" s="15" t="s">
        <v>65</v>
      </c>
      <c r="B48" s="77">
        <v>348531507</v>
      </c>
      <c r="C48" s="330" t="s">
        <v>336</v>
      </c>
      <c r="D48" s="18"/>
      <c r="E48" s="80">
        <v>1</v>
      </c>
      <c r="F48" s="18"/>
      <c r="G48" s="20">
        <f t="shared" si="0"/>
        <v>0</v>
      </c>
    </row>
    <row r="49" spans="1:9" x14ac:dyDescent="0.25">
      <c r="A49" s="15" t="s">
        <v>66</v>
      </c>
      <c r="B49" s="72" t="s">
        <v>79</v>
      </c>
      <c r="C49" s="82" t="s">
        <v>80</v>
      </c>
      <c r="D49" s="79" t="s">
        <v>35</v>
      </c>
      <c r="E49" s="81">
        <f>SUM(E43:E48)</f>
        <v>62</v>
      </c>
      <c r="F49" s="78"/>
      <c r="G49" s="20">
        <f t="shared" si="0"/>
        <v>0</v>
      </c>
    </row>
    <row r="50" spans="1:9" x14ac:dyDescent="0.25">
      <c r="A50" s="331"/>
      <c r="B50" s="332"/>
      <c r="C50" s="333"/>
      <c r="D50" s="334"/>
      <c r="E50" s="232"/>
      <c r="F50" s="335"/>
      <c r="G50" s="20"/>
    </row>
    <row r="51" spans="1:9" x14ac:dyDescent="0.25">
      <c r="A51" s="39" t="s">
        <v>81</v>
      </c>
      <c r="B51" s="18"/>
      <c r="C51" s="18"/>
      <c r="D51" s="18"/>
      <c r="E51" s="18"/>
      <c r="F51" s="18"/>
      <c r="G51" s="20"/>
    </row>
    <row r="52" spans="1:9" x14ac:dyDescent="0.25">
      <c r="A52" s="15"/>
      <c r="B52" s="18"/>
      <c r="C52" s="18"/>
      <c r="D52" s="18"/>
      <c r="E52" s="18"/>
      <c r="F52" s="18"/>
      <c r="G52" s="20"/>
    </row>
    <row r="53" spans="1:9" x14ac:dyDescent="0.25">
      <c r="A53" s="15" t="s">
        <v>67</v>
      </c>
      <c r="B53" s="45">
        <v>344136186</v>
      </c>
      <c r="C53" s="74" t="s">
        <v>293</v>
      </c>
      <c r="D53" s="18" t="s">
        <v>35</v>
      </c>
      <c r="E53" s="18">
        <v>1</v>
      </c>
      <c r="F53" s="18"/>
      <c r="G53" s="20">
        <f t="shared" si="0"/>
        <v>0</v>
      </c>
    </row>
    <row r="54" spans="1:9" x14ac:dyDescent="0.25">
      <c r="A54" s="15" t="s">
        <v>68</v>
      </c>
      <c r="B54" s="89">
        <v>354128236</v>
      </c>
      <c r="C54" s="84" t="s">
        <v>294</v>
      </c>
      <c r="D54" s="18" t="s">
        <v>35</v>
      </c>
      <c r="E54" s="81">
        <v>1</v>
      </c>
      <c r="F54" s="18"/>
      <c r="G54" s="20">
        <f t="shared" si="0"/>
        <v>0</v>
      </c>
    </row>
    <row r="55" spans="1:9" x14ac:dyDescent="0.25">
      <c r="A55" s="15" t="s">
        <v>70</v>
      </c>
      <c r="B55" s="45">
        <v>344136187</v>
      </c>
      <c r="C55" s="74" t="s">
        <v>121</v>
      </c>
      <c r="D55" s="87" t="s">
        <v>35</v>
      </c>
      <c r="E55" s="81">
        <v>1</v>
      </c>
      <c r="F55" s="18"/>
      <c r="G55" s="20">
        <f t="shared" si="0"/>
        <v>0</v>
      </c>
    </row>
    <row r="56" spans="1:9" x14ac:dyDescent="0.25">
      <c r="A56" s="15" t="s">
        <v>71</v>
      </c>
      <c r="B56" s="45">
        <v>344136505</v>
      </c>
      <c r="C56" s="74" t="s">
        <v>87</v>
      </c>
      <c r="D56" s="18" t="s">
        <v>35</v>
      </c>
      <c r="E56" s="81">
        <v>1</v>
      </c>
      <c r="F56" s="18"/>
      <c r="G56" s="20">
        <f t="shared" si="0"/>
        <v>0</v>
      </c>
    </row>
    <row r="57" spans="1:9" x14ac:dyDescent="0.25">
      <c r="A57" s="15" t="s">
        <v>72</v>
      </c>
      <c r="B57" s="85">
        <v>344136141</v>
      </c>
      <c r="C57" s="74" t="s">
        <v>88</v>
      </c>
      <c r="D57" s="18" t="s">
        <v>35</v>
      </c>
      <c r="E57" s="81">
        <v>1</v>
      </c>
      <c r="F57" s="18"/>
      <c r="G57" s="20">
        <f t="shared" si="0"/>
        <v>0</v>
      </c>
      <c r="I57" s="144"/>
    </row>
    <row r="58" spans="1:9" x14ac:dyDescent="0.25">
      <c r="A58" s="15" t="s">
        <v>73</v>
      </c>
      <c r="B58" s="85">
        <v>344136142</v>
      </c>
      <c r="C58" s="74" t="s">
        <v>89</v>
      </c>
      <c r="D58" s="18" t="s">
        <v>35</v>
      </c>
      <c r="E58" s="81">
        <v>2</v>
      </c>
      <c r="F58" s="18"/>
      <c r="G58" s="20">
        <f t="shared" si="0"/>
        <v>0</v>
      </c>
    </row>
    <row r="59" spans="1:9" x14ac:dyDescent="0.25">
      <c r="A59" s="15" t="s">
        <v>74</v>
      </c>
      <c r="B59" s="85">
        <v>344136151</v>
      </c>
      <c r="C59" s="74" t="s">
        <v>90</v>
      </c>
      <c r="D59" s="18" t="s">
        <v>35</v>
      </c>
      <c r="E59" s="81">
        <v>5</v>
      </c>
      <c r="F59" s="18"/>
      <c r="G59" s="20">
        <f t="shared" si="0"/>
        <v>0</v>
      </c>
    </row>
    <row r="60" spans="1:9" x14ac:dyDescent="0.25">
      <c r="A60" s="15" t="s">
        <v>75</v>
      </c>
      <c r="B60" s="85">
        <v>344136144</v>
      </c>
      <c r="C60" s="74" t="s">
        <v>91</v>
      </c>
      <c r="D60" s="18" t="s">
        <v>35</v>
      </c>
      <c r="E60" s="81">
        <v>20</v>
      </c>
      <c r="F60" s="18"/>
      <c r="G60" s="20">
        <f t="shared" si="0"/>
        <v>0</v>
      </c>
    </row>
    <row r="61" spans="1:9" x14ac:dyDescent="0.25">
      <c r="A61" s="15" t="s">
        <v>76</v>
      </c>
      <c r="B61" s="45">
        <v>344136186</v>
      </c>
      <c r="C61" s="74" t="s">
        <v>92</v>
      </c>
      <c r="D61" s="18" t="s">
        <v>35</v>
      </c>
      <c r="E61" s="81">
        <v>1</v>
      </c>
      <c r="F61" s="18"/>
      <c r="G61" s="20">
        <f t="shared" si="0"/>
        <v>0</v>
      </c>
    </row>
    <row r="62" spans="1:9" x14ac:dyDescent="0.25">
      <c r="A62" s="15" t="s">
        <v>77</v>
      </c>
      <c r="B62" s="45">
        <v>344136191</v>
      </c>
      <c r="C62" s="74" t="s">
        <v>93</v>
      </c>
      <c r="D62" s="18" t="s">
        <v>35</v>
      </c>
      <c r="E62" s="81">
        <v>1</v>
      </c>
      <c r="F62" s="18"/>
      <c r="G62" s="20">
        <f t="shared" si="0"/>
        <v>0</v>
      </c>
    </row>
    <row r="63" spans="1:9" x14ac:dyDescent="0.25">
      <c r="A63" s="15" t="s">
        <v>78</v>
      </c>
      <c r="B63" s="45">
        <v>344136201</v>
      </c>
      <c r="C63" s="74" t="s">
        <v>94</v>
      </c>
      <c r="D63" s="18" t="s">
        <v>35</v>
      </c>
      <c r="E63" s="166">
        <v>1</v>
      </c>
      <c r="F63" s="18"/>
      <c r="G63" s="20">
        <f t="shared" si="0"/>
        <v>0</v>
      </c>
    </row>
    <row r="64" spans="1:9" x14ac:dyDescent="0.25">
      <c r="A64" s="15" t="s">
        <v>82</v>
      </c>
      <c r="B64" s="85">
        <v>344133812</v>
      </c>
      <c r="C64" s="74" t="s">
        <v>95</v>
      </c>
      <c r="D64" s="18" t="s">
        <v>35</v>
      </c>
      <c r="E64" s="166">
        <v>1</v>
      </c>
      <c r="F64" s="18"/>
      <c r="G64" s="20">
        <f t="shared" si="0"/>
        <v>0</v>
      </c>
    </row>
    <row r="65" spans="1:7" x14ac:dyDescent="0.25">
      <c r="A65" s="15" t="s">
        <v>83</v>
      </c>
      <c r="B65" s="85">
        <v>344133839</v>
      </c>
      <c r="C65" s="74" t="s">
        <v>96</v>
      </c>
      <c r="D65" s="18" t="s">
        <v>35</v>
      </c>
      <c r="E65" s="166">
        <v>1</v>
      </c>
      <c r="F65" s="18"/>
      <c r="G65" s="20">
        <f t="shared" si="0"/>
        <v>0</v>
      </c>
    </row>
    <row r="66" spans="1:7" x14ac:dyDescent="0.25">
      <c r="A66" s="15" t="s">
        <v>84</v>
      </c>
      <c r="B66" s="45">
        <v>344136219</v>
      </c>
      <c r="C66" s="74" t="s">
        <v>97</v>
      </c>
      <c r="D66" s="18" t="s">
        <v>35</v>
      </c>
      <c r="E66" s="166">
        <v>3</v>
      </c>
      <c r="F66" s="18"/>
      <c r="G66" s="20">
        <f t="shared" si="0"/>
        <v>0</v>
      </c>
    </row>
    <row r="67" spans="1:7" x14ac:dyDescent="0.25">
      <c r="A67" s="15" t="s">
        <v>85</v>
      </c>
      <c r="B67" s="45">
        <v>344136221</v>
      </c>
      <c r="C67" s="74" t="s">
        <v>98</v>
      </c>
      <c r="D67" s="18" t="s">
        <v>35</v>
      </c>
      <c r="E67" s="166">
        <v>2</v>
      </c>
      <c r="F67" s="18"/>
      <c r="G67" s="20">
        <f t="shared" si="0"/>
        <v>0</v>
      </c>
    </row>
    <row r="68" spans="1:7" x14ac:dyDescent="0.25">
      <c r="A68" s="15" t="s">
        <v>86</v>
      </c>
      <c r="B68" s="45">
        <v>346198112</v>
      </c>
      <c r="C68" s="74" t="s">
        <v>99</v>
      </c>
      <c r="D68" s="18" t="s">
        <v>35</v>
      </c>
      <c r="E68" s="166">
        <v>1</v>
      </c>
      <c r="F68" s="18"/>
      <c r="G68" s="20">
        <f t="shared" si="0"/>
        <v>0</v>
      </c>
    </row>
    <row r="69" spans="1:7" x14ac:dyDescent="0.25">
      <c r="A69" s="15" t="s">
        <v>102</v>
      </c>
      <c r="B69" s="107">
        <v>314102104</v>
      </c>
      <c r="C69" s="74" t="s">
        <v>100</v>
      </c>
      <c r="D69" s="18" t="s">
        <v>35</v>
      </c>
      <c r="E69" s="81">
        <v>30</v>
      </c>
      <c r="F69" s="18"/>
      <c r="G69" s="20">
        <f t="shared" si="0"/>
        <v>0</v>
      </c>
    </row>
    <row r="70" spans="1:7" ht="26.4" x14ac:dyDescent="0.25">
      <c r="A70" s="15" t="s">
        <v>103</v>
      </c>
      <c r="B70" s="86">
        <v>345126000</v>
      </c>
      <c r="C70" s="84" t="s">
        <v>101</v>
      </c>
      <c r="D70" s="87" t="s">
        <v>35</v>
      </c>
      <c r="E70" s="88">
        <v>1</v>
      </c>
      <c r="F70" s="54"/>
      <c r="G70" s="20">
        <f t="shared" si="0"/>
        <v>0</v>
      </c>
    </row>
    <row r="71" spans="1:7" x14ac:dyDescent="0.25">
      <c r="A71" s="15"/>
      <c r="B71" s="18"/>
      <c r="C71" s="18"/>
      <c r="D71" s="18"/>
      <c r="E71" s="18"/>
      <c r="F71" s="18"/>
      <c r="G71" s="20"/>
    </row>
    <row r="72" spans="1:7" x14ac:dyDescent="0.25">
      <c r="A72" s="39" t="s">
        <v>133</v>
      </c>
      <c r="B72" s="90"/>
      <c r="C72" s="18"/>
      <c r="D72" s="18"/>
      <c r="E72" s="18"/>
      <c r="F72" s="18"/>
      <c r="G72" s="20"/>
    </row>
    <row r="73" spans="1:7" x14ac:dyDescent="0.25">
      <c r="A73" s="15"/>
      <c r="B73" s="18"/>
      <c r="C73" s="18"/>
      <c r="D73" s="18"/>
      <c r="E73" s="18"/>
      <c r="F73" s="18"/>
      <c r="G73" s="20"/>
    </row>
    <row r="74" spans="1:7" x14ac:dyDescent="0.25">
      <c r="A74" s="15" t="s">
        <v>104</v>
      </c>
      <c r="B74" s="91">
        <v>345711232</v>
      </c>
      <c r="C74" s="92" t="s">
        <v>134</v>
      </c>
      <c r="D74" s="93" t="s">
        <v>35</v>
      </c>
      <c r="E74" s="18">
        <v>26</v>
      </c>
      <c r="F74" s="18"/>
      <c r="G74" s="20">
        <f t="shared" si="0"/>
        <v>0</v>
      </c>
    </row>
    <row r="75" spans="1:7" x14ac:dyDescent="0.25">
      <c r="A75" s="15" t="s">
        <v>105</v>
      </c>
      <c r="B75" s="91">
        <v>345711266</v>
      </c>
      <c r="C75" s="92" t="s">
        <v>295</v>
      </c>
      <c r="D75" s="93" t="s">
        <v>35</v>
      </c>
      <c r="E75" s="148">
        <v>32</v>
      </c>
      <c r="F75" s="148"/>
      <c r="G75" s="20">
        <f t="shared" si="0"/>
        <v>0</v>
      </c>
    </row>
    <row r="76" spans="1:7" x14ac:dyDescent="0.25">
      <c r="A76" s="15" t="s">
        <v>106</v>
      </c>
      <c r="B76" s="91">
        <v>345711267</v>
      </c>
      <c r="C76" s="336" t="s">
        <v>296</v>
      </c>
      <c r="D76" s="93" t="s">
        <v>35</v>
      </c>
      <c r="E76" s="148">
        <v>32</v>
      </c>
      <c r="F76" s="148"/>
      <c r="G76" s="20">
        <f t="shared" ref="G76:G103" si="1">E76*F76</f>
        <v>0</v>
      </c>
    </row>
    <row r="77" spans="1:7" x14ac:dyDescent="0.25">
      <c r="A77" s="15" t="s">
        <v>107</v>
      </c>
      <c r="B77" s="94">
        <v>345711241</v>
      </c>
      <c r="C77" s="95" t="s">
        <v>135</v>
      </c>
      <c r="D77" s="96" t="s">
        <v>35</v>
      </c>
      <c r="E77" s="18">
        <v>10</v>
      </c>
      <c r="F77" s="18"/>
      <c r="G77" s="20">
        <f t="shared" si="1"/>
        <v>0</v>
      </c>
    </row>
    <row r="78" spans="1:7" x14ac:dyDescent="0.25">
      <c r="A78" s="15" t="s">
        <v>108</v>
      </c>
      <c r="B78" s="91">
        <v>345711264</v>
      </c>
      <c r="C78" s="92" t="s">
        <v>136</v>
      </c>
      <c r="D78" s="342" t="s">
        <v>35</v>
      </c>
      <c r="E78" s="341">
        <v>5</v>
      </c>
      <c r="F78" s="18"/>
      <c r="G78" s="20">
        <f t="shared" si="1"/>
        <v>0</v>
      </c>
    </row>
    <row r="79" spans="1:7" x14ac:dyDescent="0.25">
      <c r="A79" s="15" t="s">
        <v>109</v>
      </c>
      <c r="B79" s="37">
        <v>345711701</v>
      </c>
      <c r="C79" s="40" t="s">
        <v>156</v>
      </c>
      <c r="D79" s="343" t="s">
        <v>35</v>
      </c>
      <c r="E79" s="338">
        <v>4</v>
      </c>
      <c r="F79" s="55"/>
      <c r="G79" s="20">
        <f t="shared" si="1"/>
        <v>0</v>
      </c>
    </row>
    <row r="80" spans="1:7" x14ac:dyDescent="0.25">
      <c r="A80" s="15" t="s">
        <v>110</v>
      </c>
      <c r="B80" s="344">
        <v>343128101</v>
      </c>
      <c r="C80" s="233" t="s">
        <v>298</v>
      </c>
      <c r="D80" s="343" t="s">
        <v>16</v>
      </c>
      <c r="E80" s="338">
        <v>20</v>
      </c>
      <c r="F80" s="339"/>
      <c r="G80" s="20">
        <f t="shared" si="1"/>
        <v>0</v>
      </c>
    </row>
    <row r="81" spans="1:7" x14ac:dyDescent="0.25">
      <c r="A81" s="15" t="s">
        <v>111</v>
      </c>
      <c r="B81" s="337">
        <v>228103225</v>
      </c>
      <c r="C81" s="340" t="s">
        <v>297</v>
      </c>
      <c r="D81" s="343" t="s">
        <v>16</v>
      </c>
      <c r="E81" s="338">
        <v>20</v>
      </c>
      <c r="F81" s="339"/>
      <c r="G81" s="20">
        <f t="shared" si="1"/>
        <v>0</v>
      </c>
    </row>
    <row r="82" spans="1:7" ht="26.4" x14ac:dyDescent="0.25">
      <c r="A82" s="15" t="s">
        <v>112</v>
      </c>
      <c r="B82" s="97">
        <v>345218936</v>
      </c>
      <c r="C82" s="98" t="s">
        <v>137</v>
      </c>
      <c r="D82" s="99" t="s">
        <v>16</v>
      </c>
      <c r="E82" s="18">
        <v>5</v>
      </c>
      <c r="F82" s="18"/>
      <c r="G82" s="20">
        <f t="shared" si="1"/>
        <v>0</v>
      </c>
    </row>
    <row r="83" spans="1:7" x14ac:dyDescent="0.25">
      <c r="A83" s="15" t="s">
        <v>113</v>
      </c>
      <c r="B83" s="37">
        <v>211126000</v>
      </c>
      <c r="C83" s="100" t="s">
        <v>138</v>
      </c>
      <c r="D83" s="79" t="s">
        <v>139</v>
      </c>
      <c r="E83" s="18">
        <v>3</v>
      </c>
      <c r="F83" s="18"/>
      <c r="G83" s="20">
        <f t="shared" si="1"/>
        <v>0</v>
      </c>
    </row>
    <row r="84" spans="1:7" x14ac:dyDescent="0.25">
      <c r="A84" s="15" t="s">
        <v>114</v>
      </c>
      <c r="B84" s="91">
        <v>314324118</v>
      </c>
      <c r="C84" s="101" t="s">
        <v>140</v>
      </c>
      <c r="D84" s="74" t="s">
        <v>35</v>
      </c>
      <c r="E84" s="18">
        <v>320</v>
      </c>
      <c r="F84" s="18"/>
      <c r="G84" s="20">
        <f t="shared" si="1"/>
        <v>0</v>
      </c>
    </row>
    <row r="85" spans="1:7" x14ac:dyDescent="0.25">
      <c r="A85" s="15" t="s">
        <v>115</v>
      </c>
      <c r="B85" s="102">
        <v>354411618</v>
      </c>
      <c r="C85" s="103" t="s">
        <v>141</v>
      </c>
      <c r="D85" s="74" t="s">
        <v>35</v>
      </c>
      <c r="E85" s="18">
        <v>2</v>
      </c>
      <c r="F85" s="18"/>
      <c r="G85" s="20">
        <f t="shared" si="1"/>
        <v>0</v>
      </c>
    </row>
    <row r="86" spans="1:7" x14ac:dyDescent="0.25">
      <c r="A86" s="15" t="s">
        <v>116</v>
      </c>
      <c r="B86" s="37">
        <v>721218223</v>
      </c>
      <c r="C86" s="38" t="s">
        <v>142</v>
      </c>
      <c r="D86" s="74" t="s">
        <v>35</v>
      </c>
      <c r="E86" s="18">
        <v>1</v>
      </c>
      <c r="F86" s="18"/>
      <c r="G86" s="20">
        <f t="shared" si="1"/>
        <v>0</v>
      </c>
    </row>
    <row r="87" spans="1:7" x14ac:dyDescent="0.25">
      <c r="A87" s="15" t="s">
        <v>117</v>
      </c>
      <c r="B87" s="104">
        <v>345711308</v>
      </c>
      <c r="C87" s="101" t="s">
        <v>143</v>
      </c>
      <c r="D87" s="74" t="s">
        <v>35</v>
      </c>
      <c r="E87" s="18">
        <v>62</v>
      </c>
      <c r="F87" s="18"/>
      <c r="G87" s="20">
        <f t="shared" si="1"/>
        <v>0</v>
      </c>
    </row>
    <row r="88" spans="1:7" x14ac:dyDescent="0.25">
      <c r="A88" s="15" t="s">
        <v>118</v>
      </c>
      <c r="B88" s="102">
        <v>354411601</v>
      </c>
      <c r="C88" s="38" t="s">
        <v>147</v>
      </c>
      <c r="D88" s="74" t="s">
        <v>35</v>
      </c>
      <c r="E88" s="18">
        <v>20</v>
      </c>
      <c r="F88" s="18"/>
      <c r="G88" s="20">
        <f t="shared" si="1"/>
        <v>0</v>
      </c>
    </row>
    <row r="89" spans="1:7" x14ac:dyDescent="0.25">
      <c r="A89" s="46"/>
      <c r="B89" s="105"/>
      <c r="C89" s="38"/>
      <c r="D89" s="74"/>
      <c r="E89" s="106"/>
      <c r="F89" s="106"/>
      <c r="G89" s="20"/>
    </row>
    <row r="90" spans="1:7" x14ac:dyDescent="0.25">
      <c r="A90" s="108" t="s">
        <v>157</v>
      </c>
      <c r="B90" s="105"/>
      <c r="C90" s="38"/>
      <c r="D90" s="74"/>
      <c r="E90" s="106"/>
      <c r="F90" s="106"/>
      <c r="G90" s="20"/>
    </row>
    <row r="91" spans="1:7" x14ac:dyDescent="0.25">
      <c r="A91" s="46"/>
      <c r="B91" s="105"/>
      <c r="C91" s="38"/>
      <c r="D91" s="74"/>
      <c r="E91" s="106"/>
      <c r="F91" s="106"/>
      <c r="G91" s="20"/>
    </row>
    <row r="92" spans="1:7" x14ac:dyDescent="0.25">
      <c r="A92" s="46" t="s">
        <v>119</v>
      </c>
      <c r="B92" s="142">
        <v>341118214</v>
      </c>
      <c r="C92" s="74" t="s">
        <v>158</v>
      </c>
      <c r="D92" s="74" t="s">
        <v>16</v>
      </c>
      <c r="E92" s="81">
        <v>1180</v>
      </c>
      <c r="F92" s="106"/>
      <c r="G92" s="20">
        <f t="shared" si="1"/>
        <v>0</v>
      </c>
    </row>
    <row r="93" spans="1:7" ht="26.4" x14ac:dyDescent="0.25">
      <c r="A93" s="46" t="s">
        <v>120</v>
      </c>
      <c r="B93" s="97">
        <v>345218936</v>
      </c>
      <c r="C93" s="98" t="s">
        <v>137</v>
      </c>
      <c r="D93" s="99" t="s">
        <v>16</v>
      </c>
      <c r="E93" s="18">
        <v>450</v>
      </c>
      <c r="F93" s="18"/>
      <c r="G93" s="20">
        <f t="shared" ref="G93" si="2">E93*F93</f>
        <v>0</v>
      </c>
    </row>
    <row r="94" spans="1:7" x14ac:dyDescent="0.25">
      <c r="A94" s="46" t="s">
        <v>122</v>
      </c>
      <c r="B94" s="91">
        <v>345711232</v>
      </c>
      <c r="C94" s="92" t="s">
        <v>134</v>
      </c>
      <c r="D94" s="93" t="s">
        <v>35</v>
      </c>
      <c r="E94" s="18">
        <v>26</v>
      </c>
      <c r="F94" s="18"/>
      <c r="G94" s="20">
        <f t="shared" si="1"/>
        <v>0</v>
      </c>
    </row>
    <row r="95" spans="1:7" x14ac:dyDescent="0.25">
      <c r="A95" s="46" t="s">
        <v>123</v>
      </c>
      <c r="B95" s="94">
        <v>345711241</v>
      </c>
      <c r="C95" s="95" t="s">
        <v>135</v>
      </c>
      <c r="D95" s="96" t="s">
        <v>35</v>
      </c>
      <c r="E95" s="18">
        <v>18</v>
      </c>
      <c r="F95" s="18"/>
      <c r="G95" s="20">
        <f t="shared" si="1"/>
        <v>0</v>
      </c>
    </row>
    <row r="96" spans="1:7" ht="26.4" x14ac:dyDescent="0.25">
      <c r="A96" s="46" t="s">
        <v>124</v>
      </c>
      <c r="B96" s="143">
        <v>345355107</v>
      </c>
      <c r="C96" s="84" t="s">
        <v>159</v>
      </c>
      <c r="D96" s="96" t="s">
        <v>35</v>
      </c>
      <c r="E96" s="81">
        <v>26</v>
      </c>
      <c r="F96" s="106"/>
      <c r="G96" s="20">
        <f t="shared" si="1"/>
        <v>0</v>
      </c>
    </row>
    <row r="97" spans="1:7" ht="26.4" x14ac:dyDescent="0.25">
      <c r="A97" s="46" t="s">
        <v>125</v>
      </c>
      <c r="B97" s="143">
        <v>345355141</v>
      </c>
      <c r="C97" s="84" t="s">
        <v>160</v>
      </c>
      <c r="D97" s="96" t="s">
        <v>35</v>
      </c>
      <c r="E97" s="81">
        <v>52</v>
      </c>
      <c r="F97" s="106"/>
      <c r="G97" s="20">
        <f t="shared" si="1"/>
        <v>0</v>
      </c>
    </row>
    <row r="98" spans="1:7" x14ac:dyDescent="0.25">
      <c r="A98" s="46" t="s">
        <v>126</v>
      </c>
      <c r="B98" s="105">
        <v>333128115</v>
      </c>
      <c r="C98" s="74" t="s">
        <v>161</v>
      </c>
      <c r="D98" s="96" t="s">
        <v>35</v>
      </c>
      <c r="E98" s="81">
        <v>1</v>
      </c>
      <c r="F98" s="106"/>
      <c r="G98" s="20">
        <f t="shared" si="1"/>
        <v>0</v>
      </c>
    </row>
    <row r="99" spans="1:7" ht="100.5" customHeight="1" x14ac:dyDescent="0.25">
      <c r="A99" s="46" t="s">
        <v>127</v>
      </c>
      <c r="B99" s="105">
        <v>345001100</v>
      </c>
      <c r="C99" s="153" t="s">
        <v>299</v>
      </c>
      <c r="D99" s="96" t="s">
        <v>35</v>
      </c>
      <c r="E99" s="81">
        <v>1</v>
      </c>
      <c r="F99" s="106"/>
      <c r="G99" s="20">
        <f t="shared" si="1"/>
        <v>0</v>
      </c>
    </row>
    <row r="100" spans="1:7" x14ac:dyDescent="0.25">
      <c r="A100" s="46"/>
      <c r="B100" s="105"/>
      <c r="C100" s="84"/>
      <c r="D100" s="96"/>
      <c r="E100" s="81"/>
      <c r="F100" s="106"/>
      <c r="G100" s="20"/>
    </row>
    <row r="101" spans="1:7" x14ac:dyDescent="0.25">
      <c r="A101" s="109" t="s">
        <v>172</v>
      </c>
      <c r="B101" s="110"/>
      <c r="C101" s="111"/>
      <c r="D101" s="112"/>
      <c r="E101" s="113"/>
      <c r="F101" s="114"/>
      <c r="G101" s="20"/>
    </row>
    <row r="102" spans="1:7" x14ac:dyDescent="0.25">
      <c r="A102" s="115"/>
      <c r="B102" s="116"/>
      <c r="C102" s="117"/>
      <c r="D102" s="118"/>
      <c r="E102" s="119"/>
      <c r="F102" s="114"/>
      <c r="G102" s="20"/>
    </row>
    <row r="103" spans="1:7" ht="79.2" x14ac:dyDescent="0.25">
      <c r="A103" s="120" t="s">
        <v>128</v>
      </c>
      <c r="B103" s="121">
        <v>341000000</v>
      </c>
      <c r="C103" s="122" t="s">
        <v>173</v>
      </c>
      <c r="D103" s="123" t="s">
        <v>35</v>
      </c>
      <c r="E103" s="124">
        <v>1</v>
      </c>
      <c r="F103" s="125"/>
      <c r="G103" s="20">
        <f t="shared" si="1"/>
        <v>0</v>
      </c>
    </row>
    <row r="104" spans="1:7" ht="13.8" thickBot="1" x14ac:dyDescent="0.3">
      <c r="A104" s="126"/>
      <c r="B104" s="127"/>
      <c r="C104" s="128"/>
      <c r="D104" s="114"/>
      <c r="E104" s="113"/>
      <c r="F104" s="114"/>
      <c r="G104" s="129"/>
    </row>
    <row r="105" spans="1:7" x14ac:dyDescent="0.25">
      <c r="A105" s="130"/>
      <c r="B105" s="131"/>
      <c r="C105" s="131"/>
      <c r="D105" s="132"/>
      <c r="E105" s="132"/>
      <c r="F105" s="132"/>
      <c r="G105" s="133"/>
    </row>
    <row r="106" spans="1:7" x14ac:dyDescent="0.25">
      <c r="A106" s="134"/>
      <c r="B106" s="135" t="s">
        <v>174</v>
      </c>
      <c r="C106" s="135"/>
      <c r="D106" s="136"/>
      <c r="E106" s="136"/>
      <c r="F106" s="136"/>
      <c r="G106" s="137">
        <f>SUM(G11:G105)</f>
        <v>0</v>
      </c>
    </row>
    <row r="107" spans="1:7" ht="13.8" thickBot="1" x14ac:dyDescent="0.3">
      <c r="A107" s="138"/>
      <c r="B107" s="139"/>
      <c r="C107" s="139"/>
      <c r="D107" s="140"/>
      <c r="E107" s="140"/>
      <c r="F107" s="140"/>
      <c r="G107" s="141"/>
    </row>
  </sheetData>
  <phoneticPr fontId="4" type="noConversion"/>
  <pageMargins left="0.7" right="0.7" top="0.78740157499999996" bottom="0.78740157499999996" header="0.3" footer="0.3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1B9A3-D544-4A3C-BAAA-47FB405E6623}">
  <dimension ref="A1:H103"/>
  <sheetViews>
    <sheetView workbookViewId="0">
      <selection activeCell="C99" sqref="C99"/>
    </sheetView>
  </sheetViews>
  <sheetFormatPr defaultRowHeight="13.2" x14ac:dyDescent="0.25"/>
  <cols>
    <col min="1" max="1" width="4.77734375" customWidth="1"/>
    <col min="2" max="2" width="11.77734375" customWidth="1"/>
    <col min="3" max="3" width="48.77734375" customWidth="1"/>
    <col min="4" max="4" width="7.5546875" customWidth="1"/>
  </cols>
  <sheetData>
    <row r="1" spans="1:7" x14ac:dyDescent="0.25">
      <c r="A1" t="s">
        <v>3</v>
      </c>
      <c r="B1" s="1" t="s">
        <v>0</v>
      </c>
    </row>
    <row r="2" spans="1:7" x14ac:dyDescent="0.25">
      <c r="B2" s="1" t="s">
        <v>1</v>
      </c>
      <c r="E2" s="14" t="s">
        <v>292</v>
      </c>
    </row>
    <row r="3" spans="1:7" x14ac:dyDescent="0.25">
      <c r="A3" t="s">
        <v>4</v>
      </c>
      <c r="B3" s="1" t="s">
        <v>2</v>
      </c>
      <c r="E3" t="s">
        <v>330</v>
      </c>
    </row>
    <row r="4" spans="1:7" ht="13.8" thickBot="1" x14ac:dyDescent="0.3"/>
    <row r="5" spans="1:7" x14ac:dyDescent="0.25">
      <c r="A5" s="2"/>
      <c r="B5" s="3"/>
      <c r="C5" s="3"/>
      <c r="D5" s="3"/>
      <c r="E5" s="3"/>
      <c r="F5" s="4" t="s">
        <v>176</v>
      </c>
      <c r="G5" s="5"/>
    </row>
    <row r="6" spans="1:7" x14ac:dyDescent="0.25">
      <c r="A6" s="6" t="s">
        <v>6</v>
      </c>
      <c r="B6" s="7" t="s">
        <v>7</v>
      </c>
      <c r="C6" s="7" t="s">
        <v>8</v>
      </c>
      <c r="D6" s="8" t="s">
        <v>9</v>
      </c>
      <c r="E6" s="8" t="s">
        <v>10</v>
      </c>
      <c r="F6" s="8" t="s">
        <v>11</v>
      </c>
      <c r="G6" s="9" t="s">
        <v>12</v>
      </c>
    </row>
    <row r="7" spans="1:7" ht="13.8" thickBot="1" x14ac:dyDescent="0.3">
      <c r="A7" s="10"/>
      <c r="B7" s="11"/>
      <c r="C7" s="11"/>
      <c r="D7" s="12"/>
      <c r="E7" s="12"/>
      <c r="F7" s="12" t="s">
        <v>13</v>
      </c>
      <c r="G7" s="13" t="s">
        <v>13</v>
      </c>
    </row>
    <row r="8" spans="1:7" x14ac:dyDescent="0.25">
      <c r="A8" s="15"/>
      <c r="B8" s="16"/>
      <c r="C8" s="17"/>
      <c r="D8" s="18"/>
      <c r="E8" s="19"/>
      <c r="F8" s="19"/>
      <c r="G8" s="20"/>
    </row>
    <row r="9" spans="1:7" x14ac:dyDescent="0.25">
      <c r="A9" s="21" t="s">
        <v>14</v>
      </c>
      <c r="B9" s="16"/>
      <c r="C9" s="17"/>
      <c r="D9" s="18"/>
      <c r="E9" s="19"/>
      <c r="F9" s="19"/>
      <c r="G9" s="20"/>
    </row>
    <row r="10" spans="1:7" x14ac:dyDescent="0.25">
      <c r="A10" s="15"/>
      <c r="B10" s="18"/>
      <c r="C10" s="18"/>
      <c r="D10" s="18"/>
      <c r="E10" s="18"/>
      <c r="F10" s="18"/>
      <c r="G10" s="20"/>
    </row>
    <row r="11" spans="1:7" ht="39.6" x14ac:dyDescent="0.25">
      <c r="A11" s="145" t="s">
        <v>129</v>
      </c>
      <c r="B11" s="157">
        <v>741122015</v>
      </c>
      <c r="C11" s="153" t="s">
        <v>182</v>
      </c>
      <c r="D11" s="158" t="s">
        <v>16</v>
      </c>
      <c r="E11" s="159">
        <v>670</v>
      </c>
      <c r="F11" s="160"/>
      <c r="G11" s="161">
        <f t="shared" ref="G11:G67" si="0">E11*F11</f>
        <v>0</v>
      </c>
    </row>
    <row r="12" spans="1:7" ht="39.6" x14ac:dyDescent="0.25">
      <c r="A12" s="145" t="s">
        <v>130</v>
      </c>
      <c r="B12" s="157">
        <v>741122016</v>
      </c>
      <c r="C12" s="153" t="s">
        <v>183</v>
      </c>
      <c r="D12" s="158" t="s">
        <v>16</v>
      </c>
      <c r="E12" s="159">
        <v>870</v>
      </c>
      <c r="F12" s="160"/>
      <c r="G12" s="161">
        <f t="shared" si="0"/>
        <v>0</v>
      </c>
    </row>
    <row r="13" spans="1:7" ht="39.6" x14ac:dyDescent="0.25">
      <c r="A13" s="145" t="s">
        <v>131</v>
      </c>
      <c r="B13" s="162">
        <v>741122031</v>
      </c>
      <c r="C13" s="153" t="s">
        <v>184</v>
      </c>
      <c r="D13" s="158" t="s">
        <v>16</v>
      </c>
      <c r="E13" s="159">
        <v>100</v>
      </c>
      <c r="F13" s="160"/>
      <c r="G13" s="161">
        <f t="shared" si="0"/>
        <v>0</v>
      </c>
    </row>
    <row r="14" spans="1:7" ht="39.6" x14ac:dyDescent="0.25">
      <c r="A14" s="145" t="s">
        <v>132</v>
      </c>
      <c r="B14" s="162">
        <v>741122032</v>
      </c>
      <c r="C14" s="153" t="s">
        <v>186</v>
      </c>
      <c r="D14" s="158" t="s">
        <v>16</v>
      </c>
      <c r="E14" s="159">
        <v>40</v>
      </c>
      <c r="F14" s="160"/>
      <c r="G14" s="161">
        <f t="shared" si="0"/>
        <v>0</v>
      </c>
    </row>
    <row r="15" spans="1:7" ht="39.6" x14ac:dyDescent="0.25">
      <c r="A15" s="145" t="s">
        <v>144</v>
      </c>
      <c r="B15" s="22">
        <v>741122012</v>
      </c>
      <c r="C15" s="151" t="s">
        <v>185</v>
      </c>
      <c r="D15" s="17" t="s">
        <v>16</v>
      </c>
      <c r="E15" s="17">
        <v>90</v>
      </c>
      <c r="F15" s="24"/>
      <c r="G15" s="161">
        <f t="shared" si="0"/>
        <v>0</v>
      </c>
    </row>
    <row r="16" spans="1:7" ht="26.4" x14ac:dyDescent="0.25">
      <c r="A16" s="145" t="s">
        <v>145</v>
      </c>
      <c r="B16" s="152">
        <v>741120301</v>
      </c>
      <c r="C16" s="154" t="s">
        <v>181</v>
      </c>
      <c r="D16" s="155" t="s">
        <v>16</v>
      </c>
      <c r="E16" s="156">
        <v>180</v>
      </c>
      <c r="F16" s="156"/>
      <c r="G16" s="161">
        <f t="shared" si="0"/>
        <v>0</v>
      </c>
    </row>
    <row r="17" spans="1:7" x14ac:dyDescent="0.25">
      <c r="A17" s="15"/>
      <c r="B17" s="18"/>
      <c r="C17" s="18"/>
      <c r="D17" s="18"/>
      <c r="E17" s="18"/>
      <c r="F17" s="18"/>
      <c r="G17" s="161"/>
    </row>
    <row r="18" spans="1:7" x14ac:dyDescent="0.25">
      <c r="A18" s="39" t="s">
        <v>38</v>
      </c>
      <c r="B18" s="18"/>
      <c r="C18" s="18"/>
      <c r="D18" s="18"/>
      <c r="E18" s="18"/>
      <c r="F18" s="18"/>
      <c r="G18" s="161"/>
    </row>
    <row r="19" spans="1:7" x14ac:dyDescent="0.25">
      <c r="A19" s="15"/>
      <c r="B19" s="18"/>
      <c r="C19" s="18"/>
      <c r="D19" s="18"/>
      <c r="E19" s="18"/>
      <c r="F19" s="18"/>
      <c r="G19" s="161"/>
    </row>
    <row r="20" spans="1:7" ht="39.6" x14ac:dyDescent="0.25">
      <c r="A20" s="15" t="s">
        <v>146</v>
      </c>
      <c r="B20" s="157">
        <v>741310201</v>
      </c>
      <c r="C20" s="163" t="s">
        <v>192</v>
      </c>
      <c r="D20" s="164" t="s">
        <v>35</v>
      </c>
      <c r="E20" s="165">
        <v>9</v>
      </c>
      <c r="F20" s="166"/>
      <c r="G20" s="161">
        <f t="shared" si="0"/>
        <v>0</v>
      </c>
    </row>
    <row r="21" spans="1:7" ht="37.5" customHeight="1" x14ac:dyDescent="0.25">
      <c r="A21" s="15" t="s">
        <v>148</v>
      </c>
      <c r="B21" s="167">
        <v>741310212</v>
      </c>
      <c r="C21" s="154" t="s">
        <v>193</v>
      </c>
      <c r="D21" s="168" t="s">
        <v>35</v>
      </c>
      <c r="E21">
        <v>4</v>
      </c>
      <c r="F21" s="160"/>
      <c r="G21" s="161">
        <f t="shared" si="0"/>
        <v>0</v>
      </c>
    </row>
    <row r="22" spans="1:7" ht="37.5" customHeight="1" x14ac:dyDescent="0.25">
      <c r="A22" s="15" t="s">
        <v>149</v>
      </c>
      <c r="B22" s="157">
        <v>741310231</v>
      </c>
      <c r="C22" s="169" t="s">
        <v>194</v>
      </c>
      <c r="D22" s="170" t="s">
        <v>35</v>
      </c>
      <c r="E22" s="171">
        <v>2</v>
      </c>
      <c r="F22" s="160"/>
      <c r="G22" s="161">
        <f t="shared" si="0"/>
        <v>0</v>
      </c>
    </row>
    <row r="23" spans="1:7" x14ac:dyDescent="0.25">
      <c r="A23" s="15"/>
      <c r="B23" s="56"/>
      <c r="C23" s="18"/>
      <c r="D23" s="18"/>
      <c r="E23" s="18"/>
      <c r="F23" s="18"/>
      <c r="G23" s="161"/>
    </row>
    <row r="24" spans="1:7" x14ac:dyDescent="0.25">
      <c r="A24" s="39" t="s">
        <v>61</v>
      </c>
      <c r="B24" s="18"/>
      <c r="C24" s="18"/>
      <c r="D24" s="18"/>
      <c r="E24" s="18"/>
      <c r="F24" s="18"/>
      <c r="G24" s="161"/>
    </row>
    <row r="25" spans="1:7" x14ac:dyDescent="0.25">
      <c r="A25" s="15"/>
      <c r="B25" s="18"/>
      <c r="C25" s="18"/>
      <c r="D25" s="18"/>
      <c r="E25" s="18"/>
      <c r="F25" s="18"/>
      <c r="G25" s="161"/>
    </row>
    <row r="26" spans="1:7" ht="39.6" x14ac:dyDescent="0.25">
      <c r="A26" s="15" t="s">
        <v>150</v>
      </c>
      <c r="B26" s="172" t="s">
        <v>198</v>
      </c>
      <c r="C26" s="173" t="s">
        <v>199</v>
      </c>
      <c r="D26" s="168" t="s">
        <v>35</v>
      </c>
      <c r="E26" s="174">
        <v>35</v>
      </c>
      <c r="F26" s="175"/>
      <c r="G26" s="161">
        <f t="shared" si="0"/>
        <v>0</v>
      </c>
    </row>
    <row r="27" spans="1:7" ht="39.6" x14ac:dyDescent="0.25">
      <c r="A27" s="15" t="s">
        <v>151</v>
      </c>
      <c r="B27" s="172" t="s">
        <v>200</v>
      </c>
      <c r="C27" s="173" t="s">
        <v>201</v>
      </c>
      <c r="D27" s="168" t="s">
        <v>35</v>
      </c>
      <c r="E27" s="174">
        <v>8</v>
      </c>
      <c r="F27" s="175"/>
      <c r="G27" s="161">
        <f t="shared" si="0"/>
        <v>0</v>
      </c>
    </row>
    <row r="28" spans="1:7" x14ac:dyDescent="0.25">
      <c r="A28" s="15"/>
      <c r="B28" s="18"/>
      <c r="C28" s="18"/>
      <c r="D28" s="18"/>
      <c r="E28" s="18"/>
      <c r="F28" s="18"/>
      <c r="G28" s="161"/>
    </row>
    <row r="29" spans="1:7" x14ac:dyDescent="0.25">
      <c r="A29" s="83" t="s">
        <v>69</v>
      </c>
      <c r="B29" s="18"/>
      <c r="C29" s="18"/>
      <c r="D29" s="18"/>
      <c r="E29" s="18"/>
      <c r="F29" s="18"/>
      <c r="G29" s="161"/>
    </row>
    <row r="30" spans="1:7" x14ac:dyDescent="0.25">
      <c r="A30" s="15"/>
      <c r="B30" s="18"/>
      <c r="C30" s="18"/>
      <c r="D30" s="18"/>
      <c r="E30" s="18"/>
      <c r="F30" s="18"/>
      <c r="G30" s="161"/>
    </row>
    <row r="31" spans="1:7" ht="39.6" x14ac:dyDescent="0.25">
      <c r="A31" s="15" t="s">
        <v>152</v>
      </c>
      <c r="B31" s="152">
        <v>741372061</v>
      </c>
      <c r="C31" s="176" t="s">
        <v>202</v>
      </c>
      <c r="D31" s="101" t="s">
        <v>35</v>
      </c>
      <c r="E31" s="101">
        <v>8</v>
      </c>
      <c r="F31" s="177"/>
      <c r="G31" s="161">
        <f t="shared" si="0"/>
        <v>0</v>
      </c>
    </row>
    <row r="32" spans="1:7" ht="39.6" x14ac:dyDescent="0.25">
      <c r="A32" s="15" t="s">
        <v>153</v>
      </c>
      <c r="B32" s="178">
        <v>741372062</v>
      </c>
      <c r="C32" s="176" t="s">
        <v>203</v>
      </c>
      <c r="D32" s="177" t="s">
        <v>35</v>
      </c>
      <c r="E32" s="101">
        <v>54</v>
      </c>
      <c r="F32" s="177"/>
      <c r="G32" s="161">
        <f t="shared" si="0"/>
        <v>0</v>
      </c>
    </row>
    <row r="33" spans="1:8" x14ac:dyDescent="0.25">
      <c r="A33" s="15"/>
      <c r="B33" s="18"/>
      <c r="C33" s="18"/>
      <c r="D33" s="18"/>
      <c r="E33" s="81"/>
      <c r="F33" s="18"/>
      <c r="G33" s="161"/>
    </row>
    <row r="34" spans="1:8" x14ac:dyDescent="0.25">
      <c r="A34" s="39" t="s">
        <v>81</v>
      </c>
      <c r="B34" s="18"/>
      <c r="C34" s="18"/>
      <c r="D34" s="18"/>
      <c r="E34" s="18"/>
      <c r="F34" s="18"/>
      <c r="G34" s="161"/>
    </row>
    <row r="35" spans="1:8" x14ac:dyDescent="0.25">
      <c r="A35" s="15"/>
      <c r="B35" s="18"/>
      <c r="C35" s="18"/>
      <c r="D35" s="18"/>
      <c r="E35" s="18"/>
      <c r="F35" s="18"/>
      <c r="G35" s="161"/>
    </row>
    <row r="36" spans="1:8" ht="26.4" x14ac:dyDescent="0.25">
      <c r="A36" s="15" t="s">
        <v>154</v>
      </c>
      <c r="B36" s="178">
        <v>741320163</v>
      </c>
      <c r="C36" s="179" t="s">
        <v>215</v>
      </c>
      <c r="D36" s="179" t="s">
        <v>35</v>
      </c>
      <c r="E36" s="180">
        <v>1</v>
      </c>
      <c r="F36" s="181"/>
      <c r="G36" s="161">
        <f t="shared" si="0"/>
        <v>0</v>
      </c>
    </row>
    <row r="37" spans="1:8" ht="26.4" x14ac:dyDescent="0.25">
      <c r="A37" s="15" t="s">
        <v>155</v>
      </c>
      <c r="B37" s="152">
        <v>741210002</v>
      </c>
      <c r="C37" s="345" t="s">
        <v>300</v>
      </c>
      <c r="D37" s="148" t="s">
        <v>35</v>
      </c>
      <c r="E37" s="148">
        <v>1</v>
      </c>
      <c r="F37" s="148"/>
      <c r="G37" s="346">
        <f t="shared" si="0"/>
        <v>0</v>
      </c>
    </row>
    <row r="38" spans="1:8" ht="26.4" x14ac:dyDescent="0.25">
      <c r="A38" s="15" t="s">
        <v>162</v>
      </c>
      <c r="B38" s="178">
        <v>741320173</v>
      </c>
      <c r="C38" s="179" t="s">
        <v>221</v>
      </c>
      <c r="D38" s="179" t="s">
        <v>35</v>
      </c>
      <c r="E38" s="180">
        <v>1</v>
      </c>
      <c r="F38" s="181"/>
      <c r="G38" s="161">
        <f t="shared" ref="G38" si="1">E38*F38</f>
        <v>0</v>
      </c>
    </row>
    <row r="39" spans="1:8" ht="26.4" x14ac:dyDescent="0.25">
      <c r="A39" s="15" t="s">
        <v>163</v>
      </c>
      <c r="B39" s="178">
        <v>741322021</v>
      </c>
      <c r="C39" s="179" t="s">
        <v>220</v>
      </c>
      <c r="D39" s="179" t="s">
        <v>35</v>
      </c>
      <c r="E39" s="180">
        <v>1</v>
      </c>
      <c r="F39" s="181"/>
      <c r="G39" s="161">
        <f t="shared" si="0"/>
        <v>0</v>
      </c>
    </row>
    <row r="40" spans="1:8" ht="26.4" x14ac:dyDescent="0.25">
      <c r="A40" s="15" t="s">
        <v>164</v>
      </c>
      <c r="B40" s="178">
        <v>741320101</v>
      </c>
      <c r="C40" s="182" t="s">
        <v>214</v>
      </c>
      <c r="D40" s="179" t="s">
        <v>35</v>
      </c>
      <c r="E40" s="180">
        <v>8</v>
      </c>
      <c r="F40" s="181"/>
      <c r="G40" s="161">
        <f t="shared" si="0"/>
        <v>0</v>
      </c>
    </row>
    <row r="41" spans="1:8" ht="26.4" x14ac:dyDescent="0.25">
      <c r="A41" s="15" t="s">
        <v>165</v>
      </c>
      <c r="B41" s="178">
        <v>741320163</v>
      </c>
      <c r="C41" s="179" t="s">
        <v>215</v>
      </c>
      <c r="D41" s="179" t="s">
        <v>35</v>
      </c>
      <c r="E41" s="180">
        <v>1</v>
      </c>
      <c r="F41" s="181"/>
      <c r="G41" s="161">
        <f t="shared" si="0"/>
        <v>0</v>
      </c>
    </row>
    <row r="42" spans="1:8" ht="26.4" x14ac:dyDescent="0.25">
      <c r="A42" s="15" t="s">
        <v>166</v>
      </c>
      <c r="B42" s="178">
        <v>741320173</v>
      </c>
      <c r="C42" s="179" t="s">
        <v>221</v>
      </c>
      <c r="D42" s="179" t="s">
        <v>35</v>
      </c>
      <c r="E42" s="180">
        <v>1</v>
      </c>
      <c r="F42" s="181"/>
      <c r="G42" s="161">
        <f t="shared" si="0"/>
        <v>0</v>
      </c>
    </row>
    <row r="43" spans="1:8" ht="26.4" x14ac:dyDescent="0.25">
      <c r="A43" s="15" t="s">
        <v>167</v>
      </c>
      <c r="B43" s="184">
        <v>741321002</v>
      </c>
      <c r="C43" s="185" t="s">
        <v>222</v>
      </c>
      <c r="D43" s="186" t="s">
        <v>35</v>
      </c>
      <c r="E43" s="187">
        <v>1</v>
      </c>
      <c r="F43" s="188"/>
      <c r="G43" s="161">
        <f t="shared" si="0"/>
        <v>0</v>
      </c>
    </row>
    <row r="44" spans="1:8" ht="26.4" x14ac:dyDescent="0.25">
      <c r="A44" s="15" t="s">
        <v>168</v>
      </c>
      <c r="B44" s="178">
        <v>741330634</v>
      </c>
      <c r="C44" s="189" t="s">
        <v>224</v>
      </c>
      <c r="D44" s="186" t="s">
        <v>35</v>
      </c>
      <c r="E44" s="188">
        <v>1</v>
      </c>
      <c r="F44" s="187"/>
      <c r="G44" s="161">
        <f t="shared" si="0"/>
        <v>0</v>
      </c>
    </row>
    <row r="45" spans="1:8" ht="26.4" x14ac:dyDescent="0.25">
      <c r="A45" s="15" t="s">
        <v>169</v>
      </c>
      <c r="B45" s="178">
        <v>741330053</v>
      </c>
      <c r="C45" s="189" t="s">
        <v>223</v>
      </c>
      <c r="D45" s="186" t="s">
        <v>35</v>
      </c>
      <c r="E45" s="188">
        <v>1</v>
      </c>
      <c r="F45" s="187"/>
      <c r="G45" s="161">
        <f t="shared" si="0"/>
        <v>0</v>
      </c>
    </row>
    <row r="46" spans="1:8" ht="26.4" x14ac:dyDescent="0.25">
      <c r="A46" s="15" t="s">
        <v>170</v>
      </c>
      <c r="B46" s="178">
        <v>741321032</v>
      </c>
      <c r="C46" s="185" t="s">
        <v>225</v>
      </c>
      <c r="D46" s="186" t="s">
        <v>35</v>
      </c>
      <c r="E46" s="187">
        <v>3</v>
      </c>
      <c r="F46" s="188"/>
      <c r="G46" s="161">
        <f t="shared" si="0"/>
        <v>0</v>
      </c>
      <c r="H46" s="190"/>
    </row>
    <row r="47" spans="1:8" ht="26.4" x14ac:dyDescent="0.25">
      <c r="A47" s="15" t="s">
        <v>171</v>
      </c>
      <c r="B47" s="178">
        <v>741321042</v>
      </c>
      <c r="C47" s="185" t="s">
        <v>226</v>
      </c>
      <c r="D47" s="186" t="s">
        <v>35</v>
      </c>
      <c r="E47" s="187">
        <v>2</v>
      </c>
      <c r="F47" s="188"/>
      <c r="G47" s="161">
        <f t="shared" si="0"/>
        <v>0</v>
      </c>
    </row>
    <row r="48" spans="1:8" x14ac:dyDescent="0.25">
      <c r="A48" s="15" t="s">
        <v>175</v>
      </c>
      <c r="B48" s="178" t="s">
        <v>211</v>
      </c>
      <c r="C48" s="183" t="s">
        <v>228</v>
      </c>
      <c r="D48" s="179" t="s">
        <v>213</v>
      </c>
      <c r="E48" s="180">
        <v>0.6</v>
      </c>
      <c r="F48" s="181"/>
      <c r="G48" s="161">
        <f t="shared" si="0"/>
        <v>0</v>
      </c>
    </row>
    <row r="49" spans="1:7" x14ac:dyDescent="0.25">
      <c r="A49" s="15" t="s">
        <v>177</v>
      </c>
      <c r="B49" s="178" t="s">
        <v>212</v>
      </c>
      <c r="C49" s="183" t="s">
        <v>301</v>
      </c>
      <c r="D49" s="179" t="s">
        <v>213</v>
      </c>
      <c r="E49" s="180">
        <v>1.3</v>
      </c>
      <c r="F49" s="181"/>
      <c r="G49" s="161">
        <f t="shared" si="0"/>
        <v>0</v>
      </c>
    </row>
    <row r="50" spans="1:7" ht="26.4" x14ac:dyDescent="0.25">
      <c r="A50" s="15" t="s">
        <v>179</v>
      </c>
      <c r="B50" s="178" t="s">
        <v>229</v>
      </c>
      <c r="C50" s="179" t="s">
        <v>231</v>
      </c>
      <c r="D50" s="183" t="s">
        <v>213</v>
      </c>
      <c r="E50" s="180">
        <v>2</v>
      </c>
      <c r="F50" s="181"/>
      <c r="G50" s="161">
        <f t="shared" si="0"/>
        <v>0</v>
      </c>
    </row>
    <row r="51" spans="1:7" x14ac:dyDescent="0.25">
      <c r="A51" s="15"/>
      <c r="B51" s="18"/>
      <c r="C51" s="18"/>
      <c r="D51" s="18"/>
      <c r="E51" s="18"/>
      <c r="F51" s="18"/>
      <c r="G51" s="161"/>
    </row>
    <row r="52" spans="1:7" x14ac:dyDescent="0.25">
      <c r="A52" s="39" t="s">
        <v>133</v>
      </c>
      <c r="B52" s="90"/>
      <c r="C52" s="18"/>
      <c r="D52" s="18"/>
      <c r="E52" s="18"/>
      <c r="F52" s="18"/>
      <c r="G52" s="161"/>
    </row>
    <row r="53" spans="1:7" x14ac:dyDescent="0.25">
      <c r="A53" s="15"/>
      <c r="B53" s="18"/>
      <c r="C53" s="18"/>
      <c r="D53" s="18"/>
      <c r="E53" s="18"/>
      <c r="F53" s="18"/>
      <c r="G53" s="161"/>
    </row>
    <row r="54" spans="1:7" ht="39.6" x14ac:dyDescent="0.25">
      <c r="A54" s="15" t="s">
        <v>180</v>
      </c>
      <c r="B54" s="178">
        <v>741112061</v>
      </c>
      <c r="C54" s="191" t="s">
        <v>237</v>
      </c>
      <c r="D54" s="192" t="s">
        <v>35</v>
      </c>
      <c r="E54" s="193">
        <v>58</v>
      </c>
      <c r="F54" s="194"/>
      <c r="G54" s="161">
        <f t="shared" si="0"/>
        <v>0</v>
      </c>
    </row>
    <row r="55" spans="1:7" x14ac:dyDescent="0.25">
      <c r="A55" s="15" t="s">
        <v>187</v>
      </c>
      <c r="B55" s="152" t="s">
        <v>234</v>
      </c>
      <c r="C55" s="347" t="s">
        <v>302</v>
      </c>
      <c r="D55" s="348" t="s">
        <v>213</v>
      </c>
      <c r="E55" s="349">
        <v>0.9</v>
      </c>
      <c r="F55" s="350"/>
      <c r="G55" s="161">
        <f t="shared" si="0"/>
        <v>0</v>
      </c>
    </row>
    <row r="56" spans="1:7" ht="52.8" x14ac:dyDescent="0.25">
      <c r="A56" s="15" t="s">
        <v>188</v>
      </c>
      <c r="B56" s="195">
        <v>741112001</v>
      </c>
      <c r="C56" s="163" t="s">
        <v>238</v>
      </c>
      <c r="D56" s="196" t="s">
        <v>35</v>
      </c>
      <c r="E56" s="197">
        <v>10</v>
      </c>
      <c r="F56" s="198"/>
      <c r="G56" s="161">
        <f t="shared" si="0"/>
        <v>0</v>
      </c>
    </row>
    <row r="57" spans="1:7" ht="26.4" x14ac:dyDescent="0.25">
      <c r="A57" s="15" t="s">
        <v>189</v>
      </c>
      <c r="B57" s="203">
        <v>741112101</v>
      </c>
      <c r="C57" s="204" t="s">
        <v>240</v>
      </c>
      <c r="D57" s="205" t="s">
        <v>35</v>
      </c>
      <c r="E57" s="202">
        <v>5</v>
      </c>
      <c r="F57" s="206"/>
      <c r="G57" s="161">
        <f t="shared" si="0"/>
        <v>0</v>
      </c>
    </row>
    <row r="58" spans="1:7" ht="25.05" customHeight="1" x14ac:dyDescent="0.25">
      <c r="A58" s="15" t="s">
        <v>190</v>
      </c>
      <c r="B58" s="102">
        <v>741112111</v>
      </c>
      <c r="C58" s="199" t="s">
        <v>239</v>
      </c>
      <c r="D58" s="196" t="s">
        <v>35</v>
      </c>
      <c r="E58" s="200">
        <v>4</v>
      </c>
      <c r="F58" s="201"/>
      <c r="G58" s="161">
        <f t="shared" si="0"/>
        <v>0</v>
      </c>
    </row>
    <row r="59" spans="1:7" ht="39.6" x14ac:dyDescent="0.25">
      <c r="A59" s="15" t="s">
        <v>191</v>
      </c>
      <c r="B59" s="207">
        <v>741110041</v>
      </c>
      <c r="C59" s="208" t="s">
        <v>241</v>
      </c>
      <c r="D59" s="209" t="s">
        <v>16</v>
      </c>
      <c r="E59" s="210">
        <v>5</v>
      </c>
      <c r="F59" s="210"/>
      <c r="G59" s="161">
        <f t="shared" si="0"/>
        <v>0</v>
      </c>
    </row>
    <row r="60" spans="1:7" ht="39.6" x14ac:dyDescent="0.25">
      <c r="A60" s="15" t="s">
        <v>195</v>
      </c>
      <c r="B60" s="104">
        <v>741910502</v>
      </c>
      <c r="C60" s="211" t="s">
        <v>242</v>
      </c>
      <c r="D60" s="212" t="s">
        <v>139</v>
      </c>
      <c r="E60" s="166">
        <v>3</v>
      </c>
      <c r="F60" s="213"/>
      <c r="G60" s="161">
        <f t="shared" si="0"/>
        <v>0</v>
      </c>
    </row>
    <row r="61" spans="1:7" ht="39.6" x14ac:dyDescent="0.25">
      <c r="A61" s="15" t="s">
        <v>196</v>
      </c>
      <c r="B61" s="214">
        <v>460932111</v>
      </c>
      <c r="C61" s="215" t="s">
        <v>243</v>
      </c>
      <c r="D61" s="155" t="s">
        <v>35</v>
      </c>
      <c r="E61" s="156">
        <v>320</v>
      </c>
      <c r="F61" s="156"/>
      <c r="G61" s="161">
        <f t="shared" si="0"/>
        <v>0</v>
      </c>
    </row>
    <row r="62" spans="1:7" ht="26.4" x14ac:dyDescent="0.25">
      <c r="A62" s="15" t="s">
        <v>197</v>
      </c>
      <c r="B62" s="216">
        <v>741231012</v>
      </c>
      <c r="C62" s="211" t="s">
        <v>244</v>
      </c>
      <c r="D62" s="217" t="s">
        <v>35</v>
      </c>
      <c r="E62" s="166">
        <v>2</v>
      </c>
      <c r="F62" s="218"/>
      <c r="G62" s="161">
        <f t="shared" si="0"/>
        <v>0</v>
      </c>
    </row>
    <row r="63" spans="1:7" x14ac:dyDescent="0.25">
      <c r="A63" s="15" t="s">
        <v>204</v>
      </c>
      <c r="B63" s="37" t="s">
        <v>232</v>
      </c>
      <c r="C63" s="38" t="s">
        <v>245</v>
      </c>
      <c r="D63" s="74" t="s">
        <v>213</v>
      </c>
      <c r="E63" s="18">
        <v>1</v>
      </c>
      <c r="F63" s="18"/>
      <c r="G63" s="161">
        <f t="shared" si="0"/>
        <v>0</v>
      </c>
    </row>
    <row r="64" spans="1:7" x14ac:dyDescent="0.25">
      <c r="A64" s="15" t="s">
        <v>205</v>
      </c>
      <c r="B64" s="37" t="s">
        <v>235</v>
      </c>
      <c r="C64" s="146" t="s">
        <v>303</v>
      </c>
      <c r="D64" s="353" t="s">
        <v>213</v>
      </c>
      <c r="E64" s="219">
        <v>16</v>
      </c>
      <c r="F64" s="194"/>
      <c r="G64" s="161">
        <f t="shared" si="0"/>
        <v>0</v>
      </c>
    </row>
    <row r="65" spans="1:7" x14ac:dyDescent="0.25">
      <c r="A65" s="15" t="s">
        <v>206</v>
      </c>
      <c r="B65" s="220">
        <v>741420022</v>
      </c>
      <c r="C65" s="215" t="s">
        <v>246</v>
      </c>
      <c r="D65" s="351" t="s">
        <v>35</v>
      </c>
      <c r="E65" s="356">
        <v>20</v>
      </c>
      <c r="F65" s="221"/>
      <c r="G65" s="161">
        <f t="shared" si="0"/>
        <v>0</v>
      </c>
    </row>
    <row r="66" spans="1:7" ht="39.6" x14ac:dyDescent="0.25">
      <c r="A66" s="15" t="s">
        <v>207</v>
      </c>
      <c r="B66" s="354">
        <v>741110514</v>
      </c>
      <c r="C66" s="355" t="s">
        <v>304</v>
      </c>
      <c r="D66" s="351" t="s">
        <v>16</v>
      </c>
      <c r="E66" s="356">
        <v>20</v>
      </c>
      <c r="F66" s="352"/>
      <c r="G66" s="161">
        <f t="shared" si="0"/>
        <v>0</v>
      </c>
    </row>
    <row r="67" spans="1:7" ht="39.6" x14ac:dyDescent="0.25">
      <c r="A67" s="15" t="s">
        <v>208</v>
      </c>
      <c r="B67" s="344">
        <v>741110541</v>
      </c>
      <c r="C67" s="163" t="s">
        <v>305</v>
      </c>
      <c r="D67" s="351" t="s">
        <v>16</v>
      </c>
      <c r="E67" s="166">
        <v>20</v>
      </c>
      <c r="F67" s="352"/>
      <c r="G67" s="161">
        <f t="shared" si="0"/>
        <v>0</v>
      </c>
    </row>
    <row r="68" spans="1:7" x14ac:dyDescent="0.25">
      <c r="A68" s="46"/>
      <c r="B68" s="105"/>
      <c r="C68" s="38"/>
      <c r="D68" s="74"/>
      <c r="E68" s="106"/>
      <c r="F68" s="106"/>
      <c r="G68" s="161"/>
    </row>
    <row r="69" spans="1:7" x14ac:dyDescent="0.25">
      <c r="A69" s="108" t="s">
        <v>157</v>
      </c>
      <c r="C69" s="38"/>
      <c r="D69" s="74"/>
      <c r="E69" s="106"/>
      <c r="F69" s="106"/>
      <c r="G69" s="161"/>
    </row>
    <row r="70" spans="1:7" x14ac:dyDescent="0.25">
      <c r="A70" s="46"/>
      <c r="B70" s="105"/>
      <c r="C70" s="38"/>
      <c r="D70" s="74"/>
      <c r="E70" s="106"/>
      <c r="F70" s="106"/>
      <c r="G70" s="161"/>
    </row>
    <row r="71" spans="1:7" s="279" customFormat="1" x14ac:dyDescent="0.25">
      <c r="A71" s="277" t="s">
        <v>209</v>
      </c>
      <c r="B71" s="222">
        <v>742121001</v>
      </c>
      <c r="C71" s="357" t="s">
        <v>247</v>
      </c>
      <c r="D71" s="358" t="s">
        <v>16</v>
      </c>
      <c r="E71" s="81">
        <v>1180</v>
      </c>
      <c r="F71" s="359"/>
      <c r="G71" s="360">
        <f t="shared" ref="G71:G99" si="2">E71*F71</f>
        <v>0</v>
      </c>
    </row>
    <row r="72" spans="1:7" s="279" customFormat="1" x14ac:dyDescent="0.25">
      <c r="A72" s="277" t="s">
        <v>210</v>
      </c>
      <c r="B72" s="222">
        <v>741110041</v>
      </c>
      <c r="C72" s="357" t="s">
        <v>241</v>
      </c>
      <c r="D72" s="362" t="s">
        <v>16</v>
      </c>
      <c r="E72" s="361">
        <v>450</v>
      </c>
      <c r="F72" s="358"/>
      <c r="G72" s="363">
        <v>197.5</v>
      </c>
    </row>
    <row r="73" spans="1:7" ht="39.6" x14ac:dyDescent="0.25">
      <c r="A73" s="277" t="s">
        <v>216</v>
      </c>
      <c r="B73" s="178">
        <v>741112061</v>
      </c>
      <c r="C73" s="191" t="s">
        <v>237</v>
      </c>
      <c r="D73" s="192" t="s">
        <v>35</v>
      </c>
      <c r="E73" s="18">
        <v>26</v>
      </c>
      <c r="F73" s="194"/>
      <c r="G73" s="161">
        <f t="shared" si="2"/>
        <v>0</v>
      </c>
    </row>
    <row r="74" spans="1:7" ht="52.8" x14ac:dyDescent="0.25">
      <c r="A74" s="277" t="s">
        <v>217</v>
      </c>
      <c r="B74" s="195">
        <v>741112001</v>
      </c>
      <c r="C74" s="163" t="s">
        <v>238</v>
      </c>
      <c r="D74" s="196" t="s">
        <v>35</v>
      </c>
      <c r="E74" s="18">
        <v>18</v>
      </c>
      <c r="F74" s="198"/>
      <c r="G74" s="161">
        <f t="shared" si="2"/>
        <v>0</v>
      </c>
    </row>
    <row r="75" spans="1:7" ht="39.6" x14ac:dyDescent="0.25">
      <c r="A75" s="277" t="s">
        <v>218</v>
      </c>
      <c r="B75" s="223">
        <v>742330042</v>
      </c>
      <c r="C75" s="224" t="s">
        <v>248</v>
      </c>
      <c r="D75" s="225" t="s">
        <v>35</v>
      </c>
      <c r="E75" s="226">
        <v>26</v>
      </c>
      <c r="F75" s="227"/>
      <c r="G75" s="161">
        <f t="shared" si="2"/>
        <v>0</v>
      </c>
    </row>
    <row r="76" spans="1:7" x14ac:dyDescent="0.25">
      <c r="A76" s="277" t="s">
        <v>219</v>
      </c>
      <c r="B76" s="228">
        <v>742330051</v>
      </c>
      <c r="C76" s="208" t="s">
        <v>249</v>
      </c>
      <c r="D76" s="229" t="s">
        <v>35</v>
      </c>
      <c r="E76" s="230">
        <v>26</v>
      </c>
      <c r="F76" s="231"/>
      <c r="G76" s="161">
        <f t="shared" si="2"/>
        <v>0</v>
      </c>
    </row>
    <row r="77" spans="1:7" x14ac:dyDescent="0.25">
      <c r="A77" s="277" t="s">
        <v>308</v>
      </c>
      <c r="B77" s="105">
        <v>742310006</v>
      </c>
      <c r="C77" s="74" t="s">
        <v>161</v>
      </c>
      <c r="D77" s="96" t="s">
        <v>35</v>
      </c>
      <c r="E77" s="81">
        <v>1</v>
      </c>
      <c r="F77" s="106"/>
      <c r="G77" s="161">
        <f t="shared" si="2"/>
        <v>0</v>
      </c>
    </row>
    <row r="78" spans="1:7" s="279" customFormat="1" ht="12.45" customHeight="1" x14ac:dyDescent="0.25">
      <c r="A78" s="277" t="s">
        <v>309</v>
      </c>
      <c r="B78" s="105">
        <v>742330002</v>
      </c>
      <c r="C78" s="74" t="s">
        <v>306</v>
      </c>
      <c r="D78" s="96" t="s">
        <v>35</v>
      </c>
      <c r="E78" s="81">
        <v>1</v>
      </c>
      <c r="F78" s="278"/>
      <c r="G78" s="161">
        <f t="shared" si="2"/>
        <v>0</v>
      </c>
    </row>
    <row r="79" spans="1:7" x14ac:dyDescent="0.25">
      <c r="A79" s="46"/>
      <c r="B79" s="105"/>
      <c r="C79" s="84"/>
      <c r="D79" s="96"/>
      <c r="E79" s="81"/>
      <c r="F79" s="106"/>
      <c r="G79" s="161"/>
    </row>
    <row r="80" spans="1:7" x14ac:dyDescent="0.25">
      <c r="A80" s="150" t="s">
        <v>178</v>
      </c>
      <c r="B80" s="105"/>
      <c r="C80" s="146"/>
      <c r="D80" s="147"/>
      <c r="E80" s="148"/>
      <c r="F80" s="149"/>
      <c r="G80" s="161"/>
    </row>
    <row r="81" spans="1:7" x14ac:dyDescent="0.25">
      <c r="A81" s="145"/>
      <c r="B81" s="105"/>
      <c r="C81" s="146"/>
      <c r="D81" s="147"/>
      <c r="E81" s="148"/>
      <c r="F81" s="149"/>
      <c r="G81" s="161"/>
    </row>
    <row r="82" spans="1:7" ht="26.4" x14ac:dyDescent="0.25">
      <c r="A82" s="145" t="s">
        <v>310</v>
      </c>
      <c r="B82" s="105">
        <v>741374823</v>
      </c>
      <c r="C82" s="163" t="s">
        <v>261</v>
      </c>
      <c r="D82" s="147" t="s">
        <v>35</v>
      </c>
      <c r="E82" s="148">
        <v>50</v>
      </c>
      <c r="F82" s="149"/>
      <c r="G82" s="161">
        <f t="shared" si="2"/>
        <v>0</v>
      </c>
    </row>
    <row r="83" spans="1:7" x14ac:dyDescent="0.25">
      <c r="A83" s="145" t="s">
        <v>311</v>
      </c>
      <c r="B83" s="105" t="s">
        <v>236</v>
      </c>
      <c r="C83" s="233" t="s">
        <v>250</v>
      </c>
      <c r="D83" s="147" t="s">
        <v>213</v>
      </c>
      <c r="E83" s="148">
        <v>21</v>
      </c>
      <c r="F83" s="149"/>
      <c r="G83" s="161">
        <f t="shared" si="2"/>
        <v>0</v>
      </c>
    </row>
    <row r="84" spans="1:7" ht="26.4" x14ac:dyDescent="0.25">
      <c r="A84" s="145" t="s">
        <v>312</v>
      </c>
      <c r="B84" s="105">
        <v>741211817</v>
      </c>
      <c r="C84" s="163" t="s">
        <v>264</v>
      </c>
      <c r="D84" s="147" t="s">
        <v>35</v>
      </c>
      <c r="E84" s="148">
        <v>1</v>
      </c>
      <c r="F84" s="149"/>
      <c r="G84" s="161">
        <f t="shared" si="2"/>
        <v>0</v>
      </c>
    </row>
    <row r="85" spans="1:7" x14ac:dyDescent="0.25">
      <c r="A85" s="145"/>
      <c r="B85" s="105"/>
      <c r="C85" s="146"/>
      <c r="D85" s="147"/>
      <c r="E85" s="148"/>
      <c r="F85" s="149"/>
      <c r="G85" s="161"/>
    </row>
    <row r="86" spans="1:7" x14ac:dyDescent="0.25">
      <c r="A86" s="109" t="s">
        <v>172</v>
      </c>
      <c r="B86" s="110"/>
      <c r="C86" s="111"/>
      <c r="D86" s="112"/>
      <c r="E86" s="113"/>
      <c r="F86" s="114"/>
      <c r="G86" s="161"/>
    </row>
    <row r="87" spans="1:7" x14ac:dyDescent="0.25">
      <c r="A87" s="145"/>
      <c r="B87" s="105"/>
      <c r="C87" s="146"/>
      <c r="D87" s="147"/>
      <c r="E87" s="148"/>
      <c r="F87" s="149"/>
      <c r="G87" s="161"/>
    </row>
    <row r="88" spans="1:7" x14ac:dyDescent="0.25">
      <c r="A88" s="234" t="s">
        <v>313</v>
      </c>
      <c r="B88" s="152" t="s">
        <v>227</v>
      </c>
      <c r="C88" s="235" t="s">
        <v>251</v>
      </c>
      <c r="D88" s="236" t="s">
        <v>213</v>
      </c>
      <c r="E88" s="237">
        <v>8</v>
      </c>
      <c r="F88" s="238"/>
      <c r="G88" s="161">
        <f t="shared" si="2"/>
        <v>0</v>
      </c>
    </row>
    <row r="89" spans="1:7" ht="26.4" x14ac:dyDescent="0.25">
      <c r="A89" s="234" t="s">
        <v>314</v>
      </c>
      <c r="B89" s="152" t="s">
        <v>230</v>
      </c>
      <c r="C89" s="274" t="s">
        <v>259</v>
      </c>
      <c r="D89" s="275" t="s">
        <v>213</v>
      </c>
      <c r="E89" s="274">
        <v>16</v>
      </c>
      <c r="F89" s="274"/>
      <c r="G89" s="161">
        <f t="shared" si="2"/>
        <v>0</v>
      </c>
    </row>
    <row r="90" spans="1:7" ht="26.4" x14ac:dyDescent="0.25">
      <c r="A90" s="234" t="s">
        <v>315</v>
      </c>
      <c r="B90" s="152" t="s">
        <v>233</v>
      </c>
      <c r="C90" s="153" t="s">
        <v>260</v>
      </c>
      <c r="D90" s="233" t="s">
        <v>213</v>
      </c>
      <c r="E90" s="213">
        <v>126</v>
      </c>
      <c r="F90" s="276"/>
      <c r="G90" s="161">
        <f t="shared" si="2"/>
        <v>0</v>
      </c>
    </row>
    <row r="91" spans="1:7" x14ac:dyDescent="0.25">
      <c r="A91" s="234" t="s">
        <v>316</v>
      </c>
      <c r="B91" s="152" t="s">
        <v>262</v>
      </c>
      <c r="C91" s="239" t="s">
        <v>252</v>
      </c>
      <c r="D91" s="240" t="s">
        <v>213</v>
      </c>
      <c r="E91" s="241">
        <v>8</v>
      </c>
      <c r="F91" s="242"/>
      <c r="G91" s="161">
        <f t="shared" si="2"/>
        <v>0</v>
      </c>
    </row>
    <row r="92" spans="1:7" x14ac:dyDescent="0.25">
      <c r="A92" s="234" t="s">
        <v>317</v>
      </c>
      <c r="B92" s="152" t="s">
        <v>263</v>
      </c>
      <c r="C92" s="244" t="s">
        <v>253</v>
      </c>
      <c r="D92" s="240" t="s">
        <v>213</v>
      </c>
      <c r="E92" s="241">
        <v>8</v>
      </c>
      <c r="F92" s="245"/>
      <c r="G92" s="161">
        <f t="shared" si="2"/>
        <v>0</v>
      </c>
    </row>
    <row r="93" spans="1:7" x14ac:dyDescent="0.25">
      <c r="A93" s="234" t="s">
        <v>318</v>
      </c>
      <c r="B93" s="152" t="s">
        <v>265</v>
      </c>
      <c r="C93" s="246" t="s">
        <v>254</v>
      </c>
      <c r="D93" s="240" t="s">
        <v>213</v>
      </c>
      <c r="E93" s="245">
        <v>6</v>
      </c>
      <c r="F93" s="245"/>
      <c r="G93" s="161">
        <f t="shared" si="2"/>
        <v>0</v>
      </c>
    </row>
    <row r="94" spans="1:7" ht="26.4" x14ac:dyDescent="0.25">
      <c r="A94" s="234" t="s">
        <v>319</v>
      </c>
      <c r="B94" s="152" t="s">
        <v>266</v>
      </c>
      <c r="C94" s="247" t="s">
        <v>255</v>
      </c>
      <c r="D94" s="248" t="s">
        <v>213</v>
      </c>
      <c r="E94" s="249">
        <v>24</v>
      </c>
      <c r="F94" s="250"/>
      <c r="G94" s="161">
        <f t="shared" si="2"/>
        <v>0</v>
      </c>
    </row>
    <row r="95" spans="1:7" x14ac:dyDescent="0.25">
      <c r="A95" s="234" t="s">
        <v>320</v>
      </c>
      <c r="B95" s="152" t="s">
        <v>267</v>
      </c>
      <c r="C95" s="251" t="s">
        <v>256</v>
      </c>
      <c r="D95" s="248" t="s">
        <v>213</v>
      </c>
      <c r="E95" s="252">
        <v>5</v>
      </c>
      <c r="F95" s="250"/>
      <c r="G95" s="161">
        <f t="shared" si="2"/>
        <v>0</v>
      </c>
    </row>
    <row r="96" spans="1:7" ht="39.6" x14ac:dyDescent="0.25">
      <c r="A96" s="234" t="s">
        <v>321</v>
      </c>
      <c r="B96" s="367">
        <v>741810002</v>
      </c>
      <c r="C96" s="163" t="s">
        <v>268</v>
      </c>
      <c r="D96" s="253" t="s">
        <v>35</v>
      </c>
      <c r="E96" s="254">
        <v>1</v>
      </c>
      <c r="F96" s="255"/>
      <c r="G96" s="161">
        <f t="shared" si="2"/>
        <v>0</v>
      </c>
    </row>
    <row r="97" spans="1:7" ht="26.4" x14ac:dyDescent="0.25">
      <c r="A97" s="243" t="s">
        <v>322</v>
      </c>
      <c r="B97" s="373">
        <v>741820102</v>
      </c>
      <c r="C97" s="374" t="s">
        <v>327</v>
      </c>
      <c r="D97" s="375" t="s">
        <v>35</v>
      </c>
      <c r="E97" s="219">
        <v>1</v>
      </c>
      <c r="F97" s="376"/>
      <c r="G97" s="377">
        <f t="shared" si="2"/>
        <v>0</v>
      </c>
    </row>
    <row r="98" spans="1:7" x14ac:dyDescent="0.25">
      <c r="A98" s="234" t="s">
        <v>325</v>
      </c>
      <c r="B98" s="152" t="s">
        <v>307</v>
      </c>
      <c r="C98" s="256" t="s">
        <v>257</v>
      </c>
      <c r="D98" s="257" t="s">
        <v>258</v>
      </c>
      <c r="E98" s="241">
        <v>3</v>
      </c>
      <c r="F98" s="258"/>
      <c r="G98" s="161">
        <f t="shared" si="2"/>
        <v>0</v>
      </c>
    </row>
    <row r="99" spans="1:7" x14ac:dyDescent="0.25">
      <c r="A99" s="234" t="s">
        <v>328</v>
      </c>
      <c r="B99" s="370" t="s">
        <v>307</v>
      </c>
      <c r="C99" s="347" t="s">
        <v>337</v>
      </c>
      <c r="D99" s="371" t="s">
        <v>35</v>
      </c>
      <c r="E99" s="372">
        <v>1</v>
      </c>
      <c r="F99" s="368"/>
      <c r="G99" s="369">
        <f t="shared" si="2"/>
        <v>0</v>
      </c>
    </row>
    <row r="100" spans="1:7" ht="13.8" thickBot="1" x14ac:dyDescent="0.3">
      <c r="A100" s="243"/>
      <c r="B100" s="259"/>
      <c r="C100" s="260"/>
      <c r="D100" s="261"/>
      <c r="E100" s="262"/>
      <c r="F100" s="263"/>
      <c r="G100" s="264"/>
    </row>
    <row r="101" spans="1:7" x14ac:dyDescent="0.25">
      <c r="A101" s="265"/>
      <c r="B101" s="266"/>
      <c r="C101" s="266"/>
      <c r="D101" s="266"/>
      <c r="E101" s="266"/>
      <c r="F101" s="266"/>
      <c r="G101" s="267"/>
    </row>
    <row r="102" spans="1:7" x14ac:dyDescent="0.25">
      <c r="A102" s="268"/>
      <c r="B102" s="269" t="s">
        <v>269</v>
      </c>
      <c r="C102" s="269"/>
      <c r="D102" s="269"/>
      <c r="E102" s="269"/>
      <c r="F102" s="269"/>
      <c r="G102" s="270">
        <f>SUM(G11:G101)</f>
        <v>197.5</v>
      </c>
    </row>
    <row r="103" spans="1:7" ht="13.8" thickBot="1" x14ac:dyDescent="0.3">
      <c r="A103" s="271"/>
      <c r="B103" s="272"/>
      <c r="C103" s="272"/>
      <c r="D103" s="272"/>
      <c r="E103" s="272"/>
      <c r="F103" s="272"/>
      <c r="G103" s="273"/>
    </row>
  </sheetData>
  <phoneticPr fontId="4" type="noConversion"/>
  <pageMargins left="0.7" right="0.7" top="0.78740157499999996" bottom="0.78740157499999996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2.NP rekapitulace</vt:lpstr>
      <vt:lpstr>2.NP  materiál</vt:lpstr>
      <vt:lpstr>2.NP montáž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Skalova</dc:creator>
  <cp:lastModifiedBy>Starosta</cp:lastModifiedBy>
  <cp:lastPrinted>2022-03-28T13:01:09Z</cp:lastPrinted>
  <dcterms:created xsi:type="dcterms:W3CDTF">2022-03-25T08:42:05Z</dcterms:created>
  <dcterms:modified xsi:type="dcterms:W3CDTF">2022-06-16T04:32:57Z</dcterms:modified>
</cp:coreProperties>
</file>