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7462F6D3-22DF-49EC-976A-EA26D9159B85}" xr6:coauthVersionLast="47" xr6:coauthVersionMax="47" xr10:uidLastSave="{00000000-0000-0000-0000-000000000000}"/>
  <bookViews>
    <workbookView xWindow="-120" yWindow="-120" windowWidth="25440" windowHeight="15390" activeTab="1" xr2:uid="{69919AB4-F8F2-40A1-865E-F8AE8A3CC0C3}"/>
  </bookViews>
  <sheets>
    <sheet name="01" sheetId="2" r:id="rId1"/>
    <sheet name="0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50" i="3" l="1"/>
  <c r="L45" i="3"/>
  <c r="L44" i="3"/>
  <c r="L40" i="3"/>
  <c r="L39" i="3"/>
  <c r="L36" i="3"/>
  <c r="L35" i="3"/>
  <c r="L34" i="3"/>
  <c r="L31" i="3"/>
  <c r="L30" i="3"/>
  <c r="L27" i="3"/>
  <c r="L25" i="3"/>
  <c r="L22" i="3"/>
  <c r="L23" i="3" s="1"/>
  <c r="L18" i="3"/>
  <c r="L16" i="3"/>
  <c r="L20" i="3" s="1"/>
  <c r="L11" i="3"/>
  <c r="L10" i="3"/>
  <c r="L46" i="2"/>
  <c r="L45" i="2"/>
  <c r="L41" i="2"/>
  <c r="L40" i="2"/>
  <c r="L43" i="2" s="1"/>
  <c r="L37" i="2"/>
  <c r="L36" i="2"/>
  <c r="L35" i="2"/>
  <c r="L32" i="2"/>
  <c r="L31" i="2"/>
  <c r="L30" i="2"/>
  <c r="L27" i="2"/>
  <c r="L25" i="2"/>
  <c r="L22" i="2"/>
  <c r="L23" i="2" s="1"/>
  <c r="L18" i="2"/>
  <c r="L16" i="2"/>
  <c r="L11" i="2"/>
  <c r="L10" i="2"/>
  <c r="L47" i="2" l="1"/>
  <c r="L38" i="2"/>
  <c r="L33" i="2"/>
  <c r="L28" i="2"/>
  <c r="L20" i="2"/>
  <c r="L14" i="2"/>
  <c r="L42" i="3"/>
  <c r="L37" i="3"/>
  <c r="L32" i="3"/>
  <c r="L28" i="3"/>
  <c r="K47" i="3"/>
  <c r="L14" i="3"/>
  <c r="K48" i="2"/>
  <c r="L46" i="3"/>
  <c r="F52" i="3" l="1"/>
  <c r="K52" i="3" s="1"/>
</calcChain>
</file>

<file path=xl/sharedStrings.xml><?xml version="1.0" encoding="utf-8"?>
<sst xmlns="http://schemas.openxmlformats.org/spreadsheetml/2006/main" count="177" uniqueCount="81">
  <si>
    <t xml:space="preserve">                                        </t>
  </si>
  <si>
    <t xml:space="preserve">                                                  </t>
  </si>
  <si>
    <t xml:space="preserve">   01  ul Řemenovská                                                                                       </t>
  </si>
  <si>
    <t>Položka</t>
  </si>
  <si>
    <t>Text</t>
  </si>
  <si>
    <t>Množství</t>
  </si>
  <si>
    <t>m.j.</t>
  </si>
  <si>
    <t>Cena</t>
  </si>
  <si>
    <t>Celkem</t>
  </si>
  <si>
    <t>Zemní práce</t>
  </si>
  <si>
    <t>113154528</t>
  </si>
  <si>
    <t xml:space="preserve">Frézování živičného krytu tl 100 mm pruh š přes 0,5 m pl do 500 m2                                  </t>
  </si>
  <si>
    <t>113107143</t>
  </si>
  <si>
    <t xml:space="preserve">Odstranění podkladu živičného tl přes 100 do 150 mm ručně                                           </t>
  </si>
  <si>
    <t>dobourání okolo obrubníků + prvků inženýrských sítí</t>
  </si>
  <si>
    <t xml:space="preserve">(50+42+15+7,5+13,5)*0,15 + 11*2                                                                     </t>
  </si>
  <si>
    <t>Zemní práce Celkem :</t>
  </si>
  <si>
    <t>Ostatní konstrukce a práce</t>
  </si>
  <si>
    <t>997013501</t>
  </si>
  <si>
    <t xml:space="preserve">Odvoz suti a vybouraných hmot na skládku nebo meziskládku do 1 km se složením                       </t>
  </si>
  <si>
    <t xml:space="preserve">616*0,1*2,4                                                                                         </t>
  </si>
  <si>
    <t>997013509</t>
  </si>
  <si>
    <t xml:space="preserve">Příplatek k odvozu suti a vybouraných hmot na skládku ZKD 1 km přes 1 km                            </t>
  </si>
  <si>
    <t xml:space="preserve"> 147,84*4                                                                                           </t>
  </si>
  <si>
    <t>Ostatní konstrukce a práce Celkem :</t>
  </si>
  <si>
    <t>Komunikace</t>
  </si>
  <si>
    <t>566201111</t>
  </si>
  <si>
    <t xml:space="preserve">Úprava krytu z kameniva drceného pro nový kryt s doplněním kameniva drceného do 0,04 m3/m2          </t>
  </si>
  <si>
    <t>Komunikace Celkem :</t>
  </si>
  <si>
    <t>919735111</t>
  </si>
  <si>
    <t xml:space="preserve">Řezání stávajícího živičného krytu hl do 50 mm                                                      </t>
  </si>
  <si>
    <t xml:space="preserve">6+50+6+51,5+23,5+14,5+4+2,5                                                                         </t>
  </si>
  <si>
    <t>919731122</t>
  </si>
  <si>
    <t xml:space="preserve">Zarovnání styčné plochy podkladu nebo krytu živičného tl přes 50 do 100 mm                          </t>
  </si>
  <si>
    <t>Potrubí</t>
  </si>
  <si>
    <t>899132212</t>
  </si>
  <si>
    <t xml:space="preserve">Výměna (výšková úprava) poklopu vodovodního samonivelačního nebo pevného šoupátkového               </t>
  </si>
  <si>
    <t>899133212</t>
  </si>
  <si>
    <t xml:space="preserve">Výměna (výšková úprava) vtokové mříže uliční vpusti s použitím plastových vyrovnávacích prvků       </t>
  </si>
  <si>
    <t>899133111</t>
  </si>
  <si>
    <t>Výměna (výšková úprava) pevného poklopu včetně rámu s použitím plastových vyrovnávacích prvků osazen</t>
  </si>
  <si>
    <t>Potrubí Celkem :</t>
  </si>
  <si>
    <t>565135021</t>
  </si>
  <si>
    <t xml:space="preserve">Asfaltový beton vrstva podkladní ACP 16 + tl 50 mm š přes 3 m z nemodifikovaného asfaltu            </t>
  </si>
  <si>
    <t>573231109</t>
  </si>
  <si>
    <t xml:space="preserve">Postřik živičný spojovací ze silniční emulze v množství 0,60 kg/m2                                  </t>
  </si>
  <si>
    <t>577144141</t>
  </si>
  <si>
    <t xml:space="preserve">Asfaltový beton vrstva obrusná ACO 11+ tl 50 mm š přes 3 m z modifikovaného asfaltu                 </t>
  </si>
  <si>
    <t>919732211</t>
  </si>
  <si>
    <t xml:space="preserve">Styčná spára napojení nového živičného povrchu na stávající za tepla š 15 mm hl 25 mm s prořezáním  </t>
  </si>
  <si>
    <t>998225111</t>
  </si>
  <si>
    <t xml:space="preserve">Přesun hmot pro pozemní komunikace s krytem z kamene, monolitickým betonovým nebo živičným          </t>
  </si>
  <si>
    <t>Všeobecné konstrukce a práce</t>
  </si>
  <si>
    <t>072203000</t>
  </si>
  <si>
    <t xml:space="preserve">Silniční provoz - zajištění DIO (dopravní značení)                                                  </t>
  </si>
  <si>
    <t>034002000</t>
  </si>
  <si>
    <t xml:space="preserve">Zabezpečení staveniště                                                                              </t>
  </si>
  <si>
    <t>Všeobecné konstrukce a práce Celkem :</t>
  </si>
  <si>
    <t>Odbytová cena bez DPH:</t>
  </si>
  <si>
    <t xml:space="preserve">   02  ul Smetanova                                                                                        </t>
  </si>
  <si>
    <t xml:space="preserve">(10,5+8+8,5+8+1,5+19+27,5+13)*0,15 + 6*2                                                            </t>
  </si>
  <si>
    <t xml:space="preserve">387*0,11*2,4                                                                                        </t>
  </si>
  <si>
    <t xml:space="preserve">102,168*4                                                                                           </t>
  </si>
  <si>
    <t xml:space="preserve">8,5+12,5+22,5+12+25,5+4                                                                             </t>
  </si>
  <si>
    <t xml:space="preserve">387*0,1*2,4                                                                                         </t>
  </si>
  <si>
    <t>Sazba DPH</t>
  </si>
  <si>
    <t>DPH celkem</t>
  </si>
  <si>
    <t xml:space="preserve">                              </t>
  </si>
  <si>
    <t>ROZPOČET
 (položkový rozpis)</t>
  </si>
  <si>
    <t>Cena bez DPH:</t>
  </si>
  <si>
    <t>Cena s DPH:</t>
  </si>
  <si>
    <t xml:space="preserve">t </t>
  </si>
  <si>
    <t>m2</t>
  </si>
  <si>
    <t>kpl</t>
  </si>
  <si>
    <t xml:space="preserve">m </t>
  </si>
  <si>
    <t>kus</t>
  </si>
  <si>
    <t>m</t>
  </si>
  <si>
    <t>t</t>
  </si>
  <si>
    <t>STAVBA CELKEM (Řemenovská+Smetanova)</t>
  </si>
  <si>
    <t xml:space="preserve">  Stavba:                                       Oprava MK ul. Řemenovská a ul Smetanova                                                                 </t>
  </si>
  <si>
    <t xml:space="preserve">  Stavba:                                       Oprava MK ul. Řemenovská a ul Smetanova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</si>
</sst>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i/>
      <sz val="11"/>
      <color theme="1"/>
      <name val="Aptos Narrow"/>
      <family val="2"/>
      <charset val="238"/>
      <scheme val="minor"/>
    </font>
    <font>
      <i/>
      <sz val="8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theme="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4" fontId="2" fillId="0" borderId="0" xfId="0" applyNumberFormat="1" applyFont="1"/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3" fillId="2" borderId="0" xfId="0" applyFont="1" applyFill="1" applyAlignment="1">
      <alignment horizontal="center"/>
    </xf>
    <xf numFmtId="49" fontId="2" fillId="0" borderId="0" xfId="0" applyNumberFormat="1" applyFont="1" applyAlignment="1">
      <alignment horizontal="left"/>
    </xf>
    <xf numFmtId="4" fontId="2" fillId="0" borderId="0" xfId="0" applyNumberFormat="1" applyFont="1"/>
    <xf numFmtId="4" fontId="3" fillId="0" borderId="0" xfId="0" applyNumberFormat="1" applyFont="1"/>
    <xf numFmtId="164" fontId="9" fillId="0" borderId="0" xfId="0" applyNumberFormat="1" applyFont="1"/>
    <xf numFmtId="4" fontId="3" fillId="2" borderId="0" xfId="0" applyNumberFormat="1" applyFont="1" applyFill="1"/>
    <xf numFmtId="0" fontId="5" fillId="4" borderId="9" xfId="0" applyFont="1" applyFill="1" applyBorder="1"/>
    <xf numFmtId="0" fontId="5" fillId="3" borderId="2" xfId="0" applyFont="1" applyFill="1" applyBorder="1"/>
    <xf numFmtId="0" fontId="5" fillId="3" borderId="6" xfId="0" applyFont="1" applyFill="1" applyBorder="1"/>
    <xf numFmtId="0" fontId="3" fillId="0" borderId="0" xfId="0" applyFont="1"/>
    <xf numFmtId="0" fontId="0" fillId="0" borderId="0" xfId="0"/>
    <xf numFmtId="0" fontId="4" fillId="0" borderId="0" xfId="0" applyFont="1" applyAlignment="1">
      <alignment horizontal="center" vertical="distributed" wrapText="1"/>
    </xf>
    <xf numFmtId="0" fontId="0" fillId="0" borderId="0" xfId="0" applyAlignment="1">
      <alignment horizontal="center" vertical="distributed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shrinkToFit="1"/>
    </xf>
    <xf numFmtId="0" fontId="0" fillId="0" borderId="0" xfId="0" applyAlignment="1">
      <alignment horizontal="left" shrinkToFit="1"/>
    </xf>
    <xf numFmtId="0" fontId="2" fillId="0" borderId="0" xfId="0" applyFont="1"/>
    <xf numFmtId="0" fontId="9" fillId="0" borderId="0" xfId="0" applyFont="1" applyAlignment="1">
      <alignment horizontal="left" shrinkToFit="1"/>
    </xf>
    <xf numFmtId="0" fontId="4" fillId="3" borderId="3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2" fillId="0" borderId="2" xfId="0" applyFont="1" applyBorder="1"/>
    <xf numFmtId="0" fontId="0" fillId="0" borderId="2" xfId="0" applyBorder="1"/>
    <xf numFmtId="0" fontId="5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2" fillId="4" borderId="0" xfId="0" applyFont="1" applyFill="1"/>
    <xf numFmtId="0" fontId="0" fillId="4" borderId="0" xfId="0" applyFill="1"/>
    <xf numFmtId="0" fontId="10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right"/>
    </xf>
    <xf numFmtId="0" fontId="1" fillId="3" borderId="2" xfId="0" applyFont="1" applyFill="1" applyBorder="1" applyAlignment="1">
      <alignment horizontal="right"/>
    </xf>
    <xf numFmtId="4" fontId="5" fillId="3" borderId="2" xfId="0" applyNumberFormat="1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right"/>
    </xf>
    <xf numFmtId="4" fontId="5" fillId="4" borderId="9" xfId="0" applyNumberFormat="1" applyFont="1" applyFill="1" applyBorder="1" applyAlignment="1">
      <alignment horizontal="right"/>
    </xf>
    <xf numFmtId="0" fontId="1" fillId="4" borderId="10" xfId="0" applyFont="1" applyFill="1" applyBorder="1" applyAlignment="1">
      <alignment horizontal="right"/>
    </xf>
    <xf numFmtId="0" fontId="5" fillId="4" borderId="9" xfId="0" applyFont="1" applyFill="1" applyBorder="1"/>
    <xf numFmtId="0" fontId="1" fillId="4" borderId="9" xfId="0" applyFont="1" applyFill="1" applyBorder="1"/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5" fillId="3" borderId="0" xfId="0" applyFont="1" applyFill="1"/>
    <xf numFmtId="0" fontId="1" fillId="3" borderId="0" xfId="0" applyFont="1" applyFill="1"/>
    <xf numFmtId="0" fontId="1" fillId="3" borderId="12" xfId="0" applyFont="1" applyFill="1" applyBorder="1"/>
    <xf numFmtId="0" fontId="5" fillId="3" borderId="6" xfId="0" applyFont="1" applyFill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4" fontId="5" fillId="3" borderId="6" xfId="0" applyNumberFormat="1" applyFont="1" applyFill="1" applyBorder="1" applyAlignment="1">
      <alignment horizontal="right"/>
    </xf>
    <xf numFmtId="0" fontId="1" fillId="3" borderId="7" xfId="0" applyFont="1" applyFill="1" applyBorder="1" applyAlignment="1">
      <alignment horizontal="right"/>
    </xf>
    <xf numFmtId="4" fontId="5" fillId="3" borderId="6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9D1A0-3390-4833-82B1-49F31484B8C8}">
  <dimension ref="A1:L49"/>
  <sheetViews>
    <sheetView workbookViewId="0">
      <selection activeCell="A3" sqref="A3:L4"/>
    </sheetView>
  </sheetViews>
  <sheetFormatPr defaultRowHeight="15" x14ac:dyDescent="0.25"/>
  <cols>
    <col min="1" max="1" width="5.5703125" style="1" customWidth="1"/>
    <col min="2" max="2" width="9.140625" style="1"/>
    <col min="3" max="4" width="9.7109375" style="1" customWidth="1"/>
    <col min="5" max="7" width="9.140625" style="1"/>
    <col min="8" max="8" width="37.140625" style="1" customWidth="1"/>
    <col min="9" max="9" width="9.42578125" style="1" customWidth="1"/>
    <col min="10" max="10" width="6.28515625" style="1" customWidth="1"/>
    <col min="11" max="11" width="9" style="1" customWidth="1"/>
    <col min="12" max="12" width="12.42578125" style="1" customWidth="1"/>
    <col min="13" max="13" width="1.140625" customWidth="1"/>
  </cols>
  <sheetData>
    <row r="1" spans="1:12" x14ac:dyDescent="0.25">
      <c r="A1" s="16" t="s">
        <v>0</v>
      </c>
      <c r="B1" s="17"/>
      <c r="C1" s="17"/>
      <c r="E1" s="18" t="s">
        <v>68</v>
      </c>
      <c r="F1" s="19"/>
      <c r="G1" s="19"/>
      <c r="H1" s="19"/>
      <c r="J1" s="2"/>
      <c r="K1" s="20" t="s">
        <v>1</v>
      </c>
      <c r="L1" s="21"/>
    </row>
    <row r="2" spans="1:12" ht="15.75" thickBot="1" x14ac:dyDescent="0.3">
      <c r="C2" s="3"/>
      <c r="E2" s="19"/>
      <c r="F2" s="19"/>
      <c r="G2" s="19"/>
      <c r="H2" s="19"/>
      <c r="J2" s="2"/>
      <c r="K2" s="20"/>
      <c r="L2" s="21"/>
    </row>
    <row r="3" spans="1:12" x14ac:dyDescent="0.25">
      <c r="A3" s="26" t="s">
        <v>79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8"/>
    </row>
    <row r="4" spans="1:12" ht="15.75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1"/>
    </row>
    <row r="5" spans="1:12" x14ac:dyDescent="0.25">
      <c r="C5" s="1" t="s">
        <v>0</v>
      </c>
    </row>
    <row r="6" spans="1:12" ht="15.75" thickBot="1" x14ac:dyDescent="0.3"/>
    <row r="7" spans="1:12" ht="15.75" thickBot="1" x14ac:dyDescent="0.3">
      <c r="A7" s="32" t="s">
        <v>2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2" ht="15.75" thickBot="1" x14ac:dyDescent="0.3">
      <c r="A8" s="34" t="s">
        <v>3</v>
      </c>
      <c r="B8" s="35"/>
      <c r="C8" s="36" t="s">
        <v>4</v>
      </c>
      <c r="D8" s="37"/>
      <c r="E8" s="37"/>
      <c r="F8" s="37"/>
      <c r="G8" s="37"/>
      <c r="H8" s="37"/>
      <c r="I8" s="6" t="s">
        <v>5</v>
      </c>
      <c r="J8" s="5" t="s">
        <v>6</v>
      </c>
      <c r="K8" s="6" t="s">
        <v>7</v>
      </c>
      <c r="L8" s="6" t="s">
        <v>8</v>
      </c>
    </row>
    <row r="9" spans="1:12" x14ac:dyDescent="0.25">
      <c r="A9" s="7">
        <v>1</v>
      </c>
      <c r="B9" s="38" t="s">
        <v>9</v>
      </c>
      <c r="C9" s="39"/>
      <c r="D9" s="39"/>
      <c r="E9" s="39"/>
      <c r="F9" s="39"/>
      <c r="G9" s="40"/>
      <c r="H9" s="41"/>
      <c r="I9" s="41"/>
      <c r="J9" s="41"/>
      <c r="K9" s="41"/>
      <c r="L9" s="41"/>
    </row>
    <row r="10" spans="1:12" x14ac:dyDescent="0.25">
      <c r="A10" s="4">
        <v>1</v>
      </c>
      <c r="B10" s="8" t="s">
        <v>10</v>
      </c>
      <c r="C10" s="20" t="s">
        <v>11</v>
      </c>
      <c r="D10" s="21"/>
      <c r="E10" s="21"/>
      <c r="F10" s="21"/>
      <c r="G10" s="21"/>
      <c r="H10" s="21"/>
      <c r="I10" s="9">
        <v>616</v>
      </c>
      <c r="J10" s="4" t="s">
        <v>72</v>
      </c>
      <c r="K10" s="9">
        <v>0</v>
      </c>
      <c r="L10" s="10">
        <f>ROUND(I10*K10,2)</f>
        <v>0</v>
      </c>
    </row>
    <row r="11" spans="1:12" x14ac:dyDescent="0.25">
      <c r="A11" s="4">
        <v>2</v>
      </c>
      <c r="B11" s="8" t="s">
        <v>12</v>
      </c>
      <c r="C11" s="20" t="s">
        <v>13</v>
      </c>
      <c r="D11" s="21"/>
      <c r="E11" s="21"/>
      <c r="F11" s="21"/>
      <c r="G11" s="21"/>
      <c r="H11" s="21"/>
      <c r="I11" s="9">
        <v>41.2</v>
      </c>
      <c r="J11" s="4" t="s">
        <v>72</v>
      </c>
      <c r="K11" s="9">
        <v>0</v>
      </c>
      <c r="L11" s="10">
        <f>ROUND(I11*K11,2)</f>
        <v>0</v>
      </c>
    </row>
    <row r="12" spans="1:12" x14ac:dyDescent="0.25">
      <c r="A12" s="24"/>
      <c r="B12" s="17"/>
      <c r="C12" s="22" t="s">
        <v>14</v>
      </c>
      <c r="D12" s="23"/>
      <c r="E12" s="23"/>
      <c r="F12" s="23"/>
      <c r="G12" s="23"/>
      <c r="H12" s="23"/>
      <c r="J12" s="24"/>
      <c r="K12" s="17"/>
      <c r="L12" s="17"/>
    </row>
    <row r="13" spans="1:12" x14ac:dyDescent="0.25">
      <c r="A13" s="24"/>
      <c r="B13" s="17"/>
      <c r="C13" s="25" t="s">
        <v>15</v>
      </c>
      <c r="D13" s="23"/>
      <c r="E13" s="23"/>
      <c r="F13" s="23"/>
      <c r="G13" s="23"/>
      <c r="H13" s="23"/>
      <c r="I13" s="11">
        <v>41.2</v>
      </c>
      <c r="K13" s="24"/>
      <c r="L13" s="17"/>
    </row>
    <row r="14" spans="1:12" x14ac:dyDescent="0.25">
      <c r="A14" s="24"/>
      <c r="B14" s="17"/>
      <c r="C14" s="17"/>
      <c r="D14" s="17"/>
      <c r="E14" s="17"/>
      <c r="F14" s="17"/>
      <c r="G14" s="42" t="s">
        <v>16</v>
      </c>
      <c r="H14" s="43"/>
      <c r="I14" s="43"/>
      <c r="J14" s="43"/>
      <c r="K14" s="43"/>
      <c r="L14" s="12">
        <f>SUM(L10:L11)</f>
        <v>0</v>
      </c>
    </row>
    <row r="15" spans="1:12" x14ac:dyDescent="0.25">
      <c r="A15" s="7">
        <v>9</v>
      </c>
      <c r="B15" s="44" t="s">
        <v>17</v>
      </c>
      <c r="C15" s="45"/>
      <c r="D15" s="45"/>
      <c r="E15" s="45"/>
      <c r="F15" s="45"/>
      <c r="G15" s="24"/>
      <c r="H15" s="17"/>
      <c r="I15" s="17"/>
      <c r="J15" s="17"/>
      <c r="K15" s="17"/>
      <c r="L15" s="17"/>
    </row>
    <row r="16" spans="1:12" x14ac:dyDescent="0.25">
      <c r="A16" s="4">
        <v>3</v>
      </c>
      <c r="B16" s="8" t="s">
        <v>18</v>
      </c>
      <c r="C16" s="20" t="s">
        <v>19</v>
      </c>
      <c r="D16" s="21"/>
      <c r="E16" s="21"/>
      <c r="F16" s="21"/>
      <c r="G16" s="21"/>
      <c r="H16" s="21"/>
      <c r="I16" s="9">
        <v>147.84</v>
      </c>
      <c r="J16" s="4" t="s">
        <v>71</v>
      </c>
      <c r="K16" s="9">
        <v>0</v>
      </c>
      <c r="L16" s="10">
        <f>ROUND(I16*K16,2)</f>
        <v>0</v>
      </c>
    </row>
    <row r="17" spans="1:12" x14ac:dyDescent="0.25">
      <c r="A17" s="24"/>
      <c r="B17" s="17"/>
      <c r="C17" s="25" t="s">
        <v>20</v>
      </c>
      <c r="D17" s="23"/>
      <c r="E17" s="23"/>
      <c r="F17" s="23"/>
      <c r="G17" s="23"/>
      <c r="H17" s="23"/>
      <c r="I17" s="11">
        <v>147.84</v>
      </c>
      <c r="J17" s="4"/>
      <c r="K17" s="24"/>
      <c r="L17" s="17"/>
    </row>
    <row r="18" spans="1:12" x14ac:dyDescent="0.25">
      <c r="A18" s="4">
        <v>4</v>
      </c>
      <c r="B18" s="8" t="s">
        <v>21</v>
      </c>
      <c r="C18" s="20" t="s">
        <v>22</v>
      </c>
      <c r="D18" s="21"/>
      <c r="E18" s="21"/>
      <c r="F18" s="21"/>
      <c r="G18" s="21"/>
      <c r="H18" s="21"/>
      <c r="I18" s="9">
        <v>591.36</v>
      </c>
      <c r="J18" s="4" t="s">
        <v>71</v>
      </c>
      <c r="K18" s="9">
        <v>0</v>
      </c>
      <c r="L18" s="10">
        <f>ROUND(I18*K18,2)</f>
        <v>0</v>
      </c>
    </row>
    <row r="19" spans="1:12" x14ac:dyDescent="0.25">
      <c r="A19" s="24"/>
      <c r="B19" s="17"/>
      <c r="C19" s="25" t="s">
        <v>23</v>
      </c>
      <c r="D19" s="23"/>
      <c r="E19" s="23"/>
      <c r="F19" s="23"/>
      <c r="G19" s="23"/>
      <c r="H19" s="23"/>
      <c r="I19" s="11">
        <v>591.36</v>
      </c>
      <c r="K19" s="24"/>
      <c r="L19" s="17"/>
    </row>
    <row r="20" spans="1:12" x14ac:dyDescent="0.25">
      <c r="A20" s="24"/>
      <c r="B20" s="17"/>
      <c r="C20" s="17"/>
      <c r="D20" s="17"/>
      <c r="E20" s="17"/>
      <c r="F20" s="17"/>
      <c r="G20" s="42" t="s">
        <v>24</v>
      </c>
      <c r="H20" s="43"/>
      <c r="I20" s="43"/>
      <c r="J20" s="43"/>
      <c r="K20" s="43"/>
      <c r="L20" s="12">
        <f>SUM(L16:L18)</f>
        <v>0</v>
      </c>
    </row>
    <row r="21" spans="1:12" x14ac:dyDescent="0.25">
      <c r="A21" s="7">
        <v>5</v>
      </c>
      <c r="B21" s="44" t="s">
        <v>25</v>
      </c>
      <c r="C21" s="45"/>
      <c r="D21" s="45"/>
      <c r="E21" s="45"/>
      <c r="F21" s="45"/>
      <c r="G21" s="24"/>
      <c r="H21" s="17"/>
      <c r="I21" s="17"/>
      <c r="J21" s="17"/>
      <c r="K21" s="17"/>
      <c r="L21" s="17"/>
    </row>
    <row r="22" spans="1:12" x14ac:dyDescent="0.25">
      <c r="A22" s="4">
        <v>5</v>
      </c>
      <c r="B22" s="8" t="s">
        <v>26</v>
      </c>
      <c r="C22" s="20" t="s">
        <v>27</v>
      </c>
      <c r="D22" s="21"/>
      <c r="E22" s="21"/>
      <c r="F22" s="21"/>
      <c r="G22" s="21"/>
      <c r="H22" s="21"/>
      <c r="I22" s="9">
        <v>616</v>
      </c>
      <c r="J22" s="4" t="s">
        <v>72</v>
      </c>
      <c r="K22" s="9">
        <v>0</v>
      </c>
      <c r="L22" s="10">
        <f>ROUND(I22*K22,2)</f>
        <v>0</v>
      </c>
    </row>
    <row r="23" spans="1:12" x14ac:dyDescent="0.25">
      <c r="A23" s="24"/>
      <c r="B23" s="17"/>
      <c r="C23" s="17"/>
      <c r="D23" s="17"/>
      <c r="E23" s="17"/>
      <c r="F23" s="17"/>
      <c r="G23" s="42" t="s">
        <v>28</v>
      </c>
      <c r="H23" s="43"/>
      <c r="I23" s="43"/>
      <c r="J23" s="43"/>
      <c r="K23" s="43"/>
      <c r="L23" s="12">
        <f>SUM(L22)</f>
        <v>0</v>
      </c>
    </row>
    <row r="24" spans="1:12" x14ac:dyDescent="0.25">
      <c r="A24" s="7">
        <v>9</v>
      </c>
      <c r="B24" s="44" t="s">
        <v>17</v>
      </c>
      <c r="C24" s="45"/>
      <c r="D24" s="45"/>
      <c r="E24" s="45"/>
      <c r="F24" s="45"/>
      <c r="G24" s="24"/>
      <c r="H24" s="17"/>
      <c r="I24" s="17"/>
      <c r="J24" s="17"/>
      <c r="K24" s="17"/>
      <c r="L24" s="17"/>
    </row>
    <row r="25" spans="1:12" x14ac:dyDescent="0.25">
      <c r="A25" s="4">
        <v>6</v>
      </c>
      <c r="B25" s="8" t="s">
        <v>29</v>
      </c>
      <c r="C25" s="20" t="s">
        <v>30</v>
      </c>
      <c r="D25" s="21"/>
      <c r="E25" s="21"/>
      <c r="F25" s="21"/>
      <c r="G25" s="21"/>
      <c r="H25" s="21"/>
      <c r="I25" s="9">
        <v>158</v>
      </c>
      <c r="J25" s="4" t="s">
        <v>76</v>
      </c>
      <c r="K25" s="9">
        <v>0</v>
      </c>
      <c r="L25" s="10">
        <f>ROUND(I25*K25,2)</f>
        <v>0</v>
      </c>
    </row>
    <row r="26" spans="1:12" x14ac:dyDescent="0.25">
      <c r="A26" s="24"/>
      <c r="B26" s="17"/>
      <c r="C26" s="25" t="s">
        <v>31</v>
      </c>
      <c r="D26" s="23"/>
      <c r="E26" s="23"/>
      <c r="F26" s="23"/>
      <c r="G26" s="23"/>
      <c r="H26" s="23"/>
      <c r="I26" s="11">
        <v>158</v>
      </c>
      <c r="J26" s="4"/>
      <c r="K26" s="24"/>
      <c r="L26" s="17"/>
    </row>
    <row r="27" spans="1:12" x14ac:dyDescent="0.25">
      <c r="A27" s="4">
        <v>7</v>
      </c>
      <c r="B27" s="8" t="s">
        <v>32</v>
      </c>
      <c r="C27" s="20" t="s">
        <v>33</v>
      </c>
      <c r="D27" s="21"/>
      <c r="E27" s="21"/>
      <c r="F27" s="21"/>
      <c r="G27" s="21"/>
      <c r="H27" s="21"/>
      <c r="I27" s="9">
        <v>158</v>
      </c>
      <c r="J27" s="4" t="s">
        <v>76</v>
      </c>
      <c r="K27" s="9">
        <v>0</v>
      </c>
      <c r="L27" s="10">
        <f>ROUND(I27*K27,2)</f>
        <v>0</v>
      </c>
    </row>
    <row r="28" spans="1:12" x14ac:dyDescent="0.25">
      <c r="A28" s="24"/>
      <c r="B28" s="17"/>
      <c r="C28" s="17"/>
      <c r="D28" s="17"/>
      <c r="E28" s="17"/>
      <c r="F28" s="17"/>
      <c r="G28" s="42" t="s">
        <v>24</v>
      </c>
      <c r="H28" s="43"/>
      <c r="I28" s="43"/>
      <c r="J28" s="43"/>
      <c r="K28" s="43"/>
      <c r="L28" s="12">
        <f>SUM(L25:L27)</f>
        <v>0</v>
      </c>
    </row>
    <row r="29" spans="1:12" x14ac:dyDescent="0.25">
      <c r="A29" s="7">
        <v>8</v>
      </c>
      <c r="B29" s="44" t="s">
        <v>34</v>
      </c>
      <c r="C29" s="45"/>
      <c r="D29" s="45"/>
      <c r="E29" s="45"/>
      <c r="F29" s="45"/>
      <c r="G29" s="24"/>
      <c r="H29" s="17"/>
      <c r="I29" s="17"/>
      <c r="J29" s="17"/>
      <c r="K29" s="17"/>
      <c r="L29" s="17"/>
    </row>
    <row r="30" spans="1:12" x14ac:dyDescent="0.25">
      <c r="A30" s="4">
        <v>8</v>
      </c>
      <c r="B30" s="8" t="s">
        <v>35</v>
      </c>
      <c r="C30" s="20" t="s">
        <v>36</v>
      </c>
      <c r="D30" s="21"/>
      <c r="E30" s="21"/>
      <c r="F30" s="21"/>
      <c r="G30" s="21"/>
      <c r="H30" s="21"/>
      <c r="I30" s="9">
        <v>4</v>
      </c>
      <c r="J30" s="4" t="s">
        <v>75</v>
      </c>
      <c r="K30" s="9">
        <v>0</v>
      </c>
      <c r="L30" s="10">
        <f>ROUND(I30*K30,2)</f>
        <v>0</v>
      </c>
    </row>
    <row r="31" spans="1:12" x14ac:dyDescent="0.25">
      <c r="A31" s="4">
        <v>9</v>
      </c>
      <c r="B31" s="8" t="s">
        <v>37</v>
      </c>
      <c r="C31" s="20" t="s">
        <v>38</v>
      </c>
      <c r="D31" s="21"/>
      <c r="E31" s="21"/>
      <c r="F31" s="21"/>
      <c r="G31" s="21"/>
      <c r="H31" s="21"/>
      <c r="I31" s="9">
        <v>4</v>
      </c>
      <c r="J31" s="4" t="s">
        <v>75</v>
      </c>
      <c r="K31" s="9">
        <v>0</v>
      </c>
      <c r="L31" s="10">
        <f>ROUND(I31*K31,2)</f>
        <v>0</v>
      </c>
    </row>
    <row r="32" spans="1:12" x14ac:dyDescent="0.25">
      <c r="A32" s="4">
        <v>10</v>
      </c>
      <c r="B32" s="8" t="s">
        <v>39</v>
      </c>
      <c r="C32" s="20" t="s">
        <v>40</v>
      </c>
      <c r="D32" s="21"/>
      <c r="E32" s="21"/>
      <c r="F32" s="21"/>
      <c r="G32" s="21"/>
      <c r="H32" s="21"/>
      <c r="I32" s="9">
        <v>4</v>
      </c>
      <c r="J32" s="4" t="s">
        <v>75</v>
      </c>
      <c r="K32" s="9">
        <v>0</v>
      </c>
      <c r="L32" s="10">
        <f>ROUND(I32*K32,2)</f>
        <v>0</v>
      </c>
    </row>
    <row r="33" spans="1:12" x14ac:dyDescent="0.25">
      <c r="A33" s="24"/>
      <c r="B33" s="17"/>
      <c r="C33" s="17"/>
      <c r="D33" s="17"/>
      <c r="E33" s="17"/>
      <c r="F33" s="17"/>
      <c r="G33" s="42" t="s">
        <v>41</v>
      </c>
      <c r="H33" s="43"/>
      <c r="I33" s="43"/>
      <c r="J33" s="43"/>
      <c r="K33" s="43"/>
      <c r="L33" s="12">
        <f>SUM(L30:L32)</f>
        <v>0</v>
      </c>
    </row>
    <row r="34" spans="1:12" x14ac:dyDescent="0.25">
      <c r="A34" s="7">
        <v>5</v>
      </c>
      <c r="B34" s="44" t="s">
        <v>25</v>
      </c>
      <c r="C34" s="45"/>
      <c r="D34" s="45"/>
      <c r="E34" s="45"/>
      <c r="F34" s="45"/>
      <c r="G34" s="24"/>
      <c r="H34" s="17"/>
      <c r="I34" s="17"/>
      <c r="J34" s="17"/>
      <c r="K34" s="17"/>
      <c r="L34" s="17"/>
    </row>
    <row r="35" spans="1:12" x14ac:dyDescent="0.25">
      <c r="A35" s="4">
        <v>11</v>
      </c>
      <c r="B35" s="8" t="s">
        <v>42</v>
      </c>
      <c r="C35" s="20" t="s">
        <v>43</v>
      </c>
      <c r="D35" s="21"/>
      <c r="E35" s="21"/>
      <c r="F35" s="21"/>
      <c r="G35" s="21"/>
      <c r="H35" s="21"/>
      <c r="I35" s="9">
        <v>616</v>
      </c>
      <c r="J35" s="4" t="s">
        <v>72</v>
      </c>
      <c r="K35" s="9">
        <v>0</v>
      </c>
      <c r="L35" s="10">
        <f>ROUND(I35*K35,2)</f>
        <v>0</v>
      </c>
    </row>
    <row r="36" spans="1:12" x14ac:dyDescent="0.25">
      <c r="A36" s="4">
        <v>12</v>
      </c>
      <c r="B36" s="8" t="s">
        <v>44</v>
      </c>
      <c r="C36" s="20" t="s">
        <v>45</v>
      </c>
      <c r="D36" s="21"/>
      <c r="E36" s="21"/>
      <c r="F36" s="21"/>
      <c r="G36" s="21"/>
      <c r="H36" s="21"/>
      <c r="I36" s="9">
        <v>616</v>
      </c>
      <c r="J36" s="4" t="s">
        <v>72</v>
      </c>
      <c r="K36" s="9">
        <v>0</v>
      </c>
      <c r="L36" s="10">
        <f>ROUND(I36*K36,2)</f>
        <v>0</v>
      </c>
    </row>
    <row r="37" spans="1:12" x14ac:dyDescent="0.25">
      <c r="A37" s="4">
        <v>13</v>
      </c>
      <c r="B37" s="8" t="s">
        <v>46</v>
      </c>
      <c r="C37" s="20" t="s">
        <v>47</v>
      </c>
      <c r="D37" s="21"/>
      <c r="E37" s="21"/>
      <c r="F37" s="21"/>
      <c r="G37" s="21"/>
      <c r="H37" s="21"/>
      <c r="I37" s="9">
        <v>616</v>
      </c>
      <c r="J37" s="4" t="s">
        <v>72</v>
      </c>
      <c r="K37" s="9">
        <v>0</v>
      </c>
      <c r="L37" s="10">
        <f>ROUND(I37*K37,2)</f>
        <v>0</v>
      </c>
    </row>
    <row r="38" spans="1:12" x14ac:dyDescent="0.25">
      <c r="A38" s="24"/>
      <c r="B38" s="17"/>
      <c r="C38" s="17"/>
      <c r="D38" s="17"/>
      <c r="E38" s="17"/>
      <c r="F38" s="17"/>
      <c r="G38" s="42" t="s">
        <v>28</v>
      </c>
      <c r="H38" s="43"/>
      <c r="I38" s="43"/>
      <c r="J38" s="43"/>
      <c r="K38" s="43"/>
      <c r="L38" s="12">
        <f>SUM(L35:L37)</f>
        <v>0</v>
      </c>
    </row>
    <row r="39" spans="1:12" x14ac:dyDescent="0.25">
      <c r="A39" s="7">
        <v>9</v>
      </c>
      <c r="B39" s="44" t="s">
        <v>17</v>
      </c>
      <c r="C39" s="45"/>
      <c r="D39" s="45"/>
      <c r="E39" s="45"/>
      <c r="F39" s="45"/>
      <c r="G39" s="24"/>
      <c r="H39" s="17"/>
      <c r="I39" s="17"/>
      <c r="J39" s="17"/>
      <c r="K39" s="17"/>
      <c r="L39" s="17"/>
    </row>
    <row r="40" spans="1:12" x14ac:dyDescent="0.25">
      <c r="A40" s="4">
        <v>14</v>
      </c>
      <c r="B40" s="8" t="s">
        <v>48</v>
      </c>
      <c r="C40" s="20" t="s">
        <v>49</v>
      </c>
      <c r="D40" s="21"/>
      <c r="E40" s="21"/>
      <c r="F40" s="21"/>
      <c r="G40" s="21"/>
      <c r="H40" s="21"/>
      <c r="I40" s="9">
        <v>158</v>
      </c>
      <c r="J40" s="4" t="s">
        <v>74</v>
      </c>
      <c r="K40" s="9">
        <v>0</v>
      </c>
      <c r="L40" s="10">
        <f>ROUND(I40*K40,2)</f>
        <v>0</v>
      </c>
    </row>
    <row r="41" spans="1:12" x14ac:dyDescent="0.25">
      <c r="A41" s="4">
        <v>15</v>
      </c>
      <c r="B41" s="8" t="s">
        <v>50</v>
      </c>
      <c r="C41" s="20" t="s">
        <v>51</v>
      </c>
      <c r="D41" s="21"/>
      <c r="E41" s="21"/>
      <c r="F41" s="21"/>
      <c r="G41" s="21"/>
      <c r="H41" s="21"/>
      <c r="I41" s="9">
        <v>147.84</v>
      </c>
      <c r="J41" s="4" t="s">
        <v>71</v>
      </c>
      <c r="K41" s="9">
        <v>0</v>
      </c>
      <c r="L41" s="10">
        <f>ROUND(I41*K41,2)</f>
        <v>0</v>
      </c>
    </row>
    <row r="42" spans="1:12" x14ac:dyDescent="0.25">
      <c r="A42" s="24"/>
      <c r="B42" s="17"/>
      <c r="C42" s="25" t="s">
        <v>20</v>
      </c>
      <c r="D42" s="23"/>
      <c r="E42" s="23"/>
      <c r="F42" s="23"/>
      <c r="G42" s="23"/>
      <c r="H42" s="23"/>
      <c r="I42" s="11">
        <v>147.84</v>
      </c>
      <c r="K42" s="24"/>
      <c r="L42" s="17"/>
    </row>
    <row r="43" spans="1:12" x14ac:dyDescent="0.25">
      <c r="A43" s="24"/>
      <c r="B43" s="17"/>
      <c r="C43" s="17"/>
      <c r="D43" s="17"/>
      <c r="E43" s="17"/>
      <c r="F43" s="17"/>
      <c r="G43" s="42" t="s">
        <v>24</v>
      </c>
      <c r="H43" s="43"/>
      <c r="I43" s="43"/>
      <c r="J43" s="43"/>
      <c r="K43" s="43"/>
      <c r="L43" s="12">
        <f>SUM(L40:L41)</f>
        <v>0</v>
      </c>
    </row>
    <row r="44" spans="1:12" x14ac:dyDescent="0.25">
      <c r="A44" s="7">
        <v>0</v>
      </c>
      <c r="B44" s="44" t="s">
        <v>52</v>
      </c>
      <c r="C44" s="45"/>
      <c r="D44" s="45"/>
      <c r="E44" s="45"/>
      <c r="F44" s="45"/>
      <c r="G44" s="24"/>
      <c r="H44" s="17"/>
      <c r="I44" s="17"/>
      <c r="J44" s="17"/>
      <c r="K44" s="17"/>
      <c r="L44" s="17"/>
    </row>
    <row r="45" spans="1:12" x14ac:dyDescent="0.25">
      <c r="A45" s="4">
        <v>16</v>
      </c>
      <c r="B45" s="8" t="s">
        <v>53</v>
      </c>
      <c r="C45" s="20" t="s">
        <v>54</v>
      </c>
      <c r="D45" s="21"/>
      <c r="E45" s="21"/>
      <c r="F45" s="21"/>
      <c r="G45" s="21"/>
      <c r="H45" s="21"/>
      <c r="I45" s="9">
        <v>1</v>
      </c>
      <c r="J45" s="4" t="s">
        <v>73</v>
      </c>
      <c r="K45" s="9">
        <v>0</v>
      </c>
      <c r="L45" s="10">
        <f>ROUND(I45*K45,2)</f>
        <v>0</v>
      </c>
    </row>
    <row r="46" spans="1:12" x14ac:dyDescent="0.25">
      <c r="A46" s="4">
        <v>17</v>
      </c>
      <c r="B46" s="8" t="s">
        <v>55</v>
      </c>
      <c r="C46" s="20" t="s">
        <v>56</v>
      </c>
      <c r="D46" s="21"/>
      <c r="E46" s="21"/>
      <c r="F46" s="21"/>
      <c r="G46" s="21"/>
      <c r="H46" s="21"/>
      <c r="I46" s="9">
        <v>1</v>
      </c>
      <c r="J46" s="4" t="s">
        <v>73</v>
      </c>
      <c r="K46" s="9">
        <v>0</v>
      </c>
      <c r="L46" s="10">
        <f>ROUND(I46*K46,2)</f>
        <v>0</v>
      </c>
    </row>
    <row r="47" spans="1:12" ht="15.75" thickBot="1" x14ac:dyDescent="0.3">
      <c r="A47" s="24"/>
      <c r="B47" s="17"/>
      <c r="C47" s="17"/>
      <c r="D47" s="17"/>
      <c r="E47" s="17"/>
      <c r="F47" s="17"/>
      <c r="G47" s="42" t="s">
        <v>57</v>
      </c>
      <c r="H47" s="43"/>
      <c r="I47" s="43"/>
      <c r="J47" s="43"/>
      <c r="K47" s="43"/>
      <c r="L47" s="12">
        <f>SUM(L45:L46)</f>
        <v>0</v>
      </c>
    </row>
    <row r="48" spans="1:12" ht="15.75" thickBot="1" x14ac:dyDescent="0.3">
      <c r="A48" s="60" t="s">
        <v>8</v>
      </c>
      <c r="B48" s="61"/>
      <c r="C48" s="13"/>
      <c r="D48" s="66"/>
      <c r="E48" s="67"/>
      <c r="F48" s="66"/>
      <c r="G48" s="67"/>
      <c r="H48" s="62" t="s">
        <v>58</v>
      </c>
      <c r="I48" s="63"/>
      <c r="J48" s="63"/>
      <c r="K48" s="64">
        <f>+SUM(L10:L11)+L16+L18+L22+L25+L27+SUM(L30:L32)+SUM(L35:L37)+SUM(L40:L41)+SUM(L45:L46)</f>
        <v>0</v>
      </c>
      <c r="L48" s="65"/>
    </row>
    <row r="49" spans="1:12" x14ac:dyDescent="0.25">
      <c r="A49" s="2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</sheetData>
  <mergeCells count="81">
    <mergeCell ref="A49:L49"/>
    <mergeCell ref="A47:F47"/>
    <mergeCell ref="G47:K47"/>
    <mergeCell ref="A48:B48"/>
    <mergeCell ref="H48:J48"/>
    <mergeCell ref="K48:L48"/>
    <mergeCell ref="D48:E48"/>
    <mergeCell ref="F48:G48"/>
    <mergeCell ref="C46:H46"/>
    <mergeCell ref="B39:F39"/>
    <mergeCell ref="G39:L39"/>
    <mergeCell ref="C40:H40"/>
    <mergeCell ref="C41:H41"/>
    <mergeCell ref="C42:H42"/>
    <mergeCell ref="A42:B42"/>
    <mergeCell ref="K42:L42"/>
    <mergeCell ref="A43:F43"/>
    <mergeCell ref="G43:K43"/>
    <mergeCell ref="B44:F44"/>
    <mergeCell ref="G44:L44"/>
    <mergeCell ref="C45:H45"/>
    <mergeCell ref="A38:F38"/>
    <mergeCell ref="G38:K38"/>
    <mergeCell ref="B29:F29"/>
    <mergeCell ref="G29:L29"/>
    <mergeCell ref="C30:H30"/>
    <mergeCell ref="C31:H31"/>
    <mergeCell ref="C32:H32"/>
    <mergeCell ref="A33:F33"/>
    <mergeCell ref="G33:K33"/>
    <mergeCell ref="B34:F34"/>
    <mergeCell ref="G34:L34"/>
    <mergeCell ref="C35:H35"/>
    <mergeCell ref="C36:H36"/>
    <mergeCell ref="C37:H37"/>
    <mergeCell ref="A28:F28"/>
    <mergeCell ref="G28:K28"/>
    <mergeCell ref="B21:F21"/>
    <mergeCell ref="G21:L21"/>
    <mergeCell ref="C22:H22"/>
    <mergeCell ref="A23:F23"/>
    <mergeCell ref="G23:K23"/>
    <mergeCell ref="B24:F24"/>
    <mergeCell ref="G24:L24"/>
    <mergeCell ref="C25:H25"/>
    <mergeCell ref="C26:H26"/>
    <mergeCell ref="A26:B26"/>
    <mergeCell ref="K26:L26"/>
    <mergeCell ref="C27:H27"/>
    <mergeCell ref="C18:H18"/>
    <mergeCell ref="C19:H19"/>
    <mergeCell ref="A19:B19"/>
    <mergeCell ref="K19:L19"/>
    <mergeCell ref="A20:F20"/>
    <mergeCell ref="G20:K20"/>
    <mergeCell ref="C17:H17"/>
    <mergeCell ref="A17:B17"/>
    <mergeCell ref="K17:L17"/>
    <mergeCell ref="C10:H10"/>
    <mergeCell ref="C11:H11"/>
    <mergeCell ref="C12:H12"/>
    <mergeCell ref="A12:B12"/>
    <mergeCell ref="J12:L12"/>
    <mergeCell ref="C13:H13"/>
    <mergeCell ref="A13:B13"/>
    <mergeCell ref="K13:L13"/>
    <mergeCell ref="A14:F14"/>
    <mergeCell ref="G14:K14"/>
    <mergeCell ref="B15:F15"/>
    <mergeCell ref="G15:L15"/>
    <mergeCell ref="C16:H16"/>
    <mergeCell ref="A7:L7"/>
    <mergeCell ref="A8:B8"/>
    <mergeCell ref="C8:H8"/>
    <mergeCell ref="B9:F9"/>
    <mergeCell ref="G9:L9"/>
    <mergeCell ref="A1:C1"/>
    <mergeCell ref="E1:H2"/>
    <mergeCell ref="K1:L1"/>
    <mergeCell ref="K2:L2"/>
    <mergeCell ref="A3:L4"/>
  </mergeCells>
  <pageMargins left="0.19685039375000002" right="0.19685039375000002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15E04-CF91-40AB-8DEC-F4B4893A3F2C}">
  <sheetPr>
    <pageSetUpPr fitToPage="1"/>
  </sheetPr>
  <dimension ref="A1:L56"/>
  <sheetViews>
    <sheetView tabSelected="1" workbookViewId="0">
      <selection activeCell="A3" sqref="A3:L4"/>
    </sheetView>
  </sheetViews>
  <sheetFormatPr defaultRowHeight="15" x14ac:dyDescent="0.25"/>
  <cols>
    <col min="1" max="1" width="5.5703125" style="1" customWidth="1"/>
    <col min="2" max="2" width="9.140625" style="1"/>
    <col min="3" max="3" width="18.42578125" style="1" bestFit="1" customWidth="1"/>
    <col min="4" max="4" width="9.7109375" style="1" customWidth="1"/>
    <col min="5" max="7" width="9.140625" style="1"/>
    <col min="8" max="8" width="36.85546875" style="1" customWidth="1"/>
    <col min="9" max="9" width="9.5703125" style="1" customWidth="1"/>
    <col min="10" max="10" width="5.42578125" style="1" customWidth="1"/>
    <col min="11" max="11" width="8.42578125" style="1" customWidth="1"/>
    <col min="12" max="12" width="10.42578125" style="1" customWidth="1"/>
    <col min="13" max="13" width="16.7109375" customWidth="1"/>
  </cols>
  <sheetData>
    <row r="1" spans="1:12" x14ac:dyDescent="0.25">
      <c r="A1" s="16" t="s">
        <v>0</v>
      </c>
      <c r="B1" s="17"/>
      <c r="C1" s="17"/>
      <c r="E1" s="18" t="s">
        <v>68</v>
      </c>
      <c r="F1" s="19"/>
      <c r="G1" s="19"/>
      <c r="H1" s="19"/>
      <c r="J1" s="2"/>
      <c r="K1" s="20" t="s">
        <v>1</v>
      </c>
      <c r="L1" s="21"/>
    </row>
    <row r="2" spans="1:12" ht="15.75" thickBot="1" x14ac:dyDescent="0.3">
      <c r="C2" s="3"/>
      <c r="E2" s="19"/>
      <c r="F2" s="19"/>
      <c r="G2" s="19"/>
      <c r="H2" s="19"/>
      <c r="J2" s="2"/>
      <c r="K2" s="20"/>
      <c r="L2" s="21"/>
    </row>
    <row r="3" spans="1:12" x14ac:dyDescent="0.25">
      <c r="A3" s="26" t="s">
        <v>80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8"/>
    </row>
    <row r="4" spans="1:12" ht="15.75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1"/>
    </row>
    <row r="5" spans="1:12" x14ac:dyDescent="0.25">
      <c r="C5" s="1" t="s">
        <v>0</v>
      </c>
    </row>
    <row r="6" spans="1:12" ht="15.75" thickBot="1" x14ac:dyDescent="0.3"/>
    <row r="7" spans="1:12" ht="15.75" thickBot="1" x14ac:dyDescent="0.3">
      <c r="A7" s="32" t="s">
        <v>59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2" ht="15.75" thickBot="1" x14ac:dyDescent="0.3">
      <c r="A8" s="34" t="s">
        <v>3</v>
      </c>
      <c r="B8" s="35"/>
      <c r="C8" s="36" t="s">
        <v>4</v>
      </c>
      <c r="D8" s="37"/>
      <c r="E8" s="37"/>
      <c r="F8" s="37"/>
      <c r="G8" s="37"/>
      <c r="H8" s="37"/>
      <c r="I8" s="6" t="s">
        <v>5</v>
      </c>
      <c r="J8" s="5" t="s">
        <v>6</v>
      </c>
      <c r="K8" s="6" t="s">
        <v>7</v>
      </c>
      <c r="L8" s="6" t="s">
        <v>8</v>
      </c>
    </row>
    <row r="9" spans="1:12" x14ac:dyDescent="0.25">
      <c r="A9" s="7">
        <v>1</v>
      </c>
      <c r="B9" s="38" t="s">
        <v>9</v>
      </c>
      <c r="C9" s="39"/>
      <c r="D9" s="39"/>
      <c r="E9" s="39"/>
      <c r="F9" s="39"/>
      <c r="G9" s="40"/>
      <c r="H9" s="41"/>
      <c r="I9" s="41"/>
      <c r="J9" s="41"/>
      <c r="K9" s="41"/>
      <c r="L9" s="41"/>
    </row>
    <row r="10" spans="1:12" x14ac:dyDescent="0.25">
      <c r="A10" s="4">
        <v>1</v>
      </c>
      <c r="B10" s="8" t="s">
        <v>10</v>
      </c>
      <c r="C10" s="20" t="s">
        <v>11</v>
      </c>
      <c r="D10" s="21"/>
      <c r="E10" s="21"/>
      <c r="F10" s="21"/>
      <c r="G10" s="21"/>
      <c r="H10" s="21"/>
      <c r="I10" s="9">
        <v>387</v>
      </c>
      <c r="J10" s="4" t="s">
        <v>72</v>
      </c>
      <c r="K10" s="9">
        <v>0</v>
      </c>
      <c r="L10" s="10">
        <f>ROUND(I10*K10,2)</f>
        <v>0</v>
      </c>
    </row>
    <row r="11" spans="1:12" x14ac:dyDescent="0.25">
      <c r="A11" s="4">
        <v>2</v>
      </c>
      <c r="B11" s="8" t="s">
        <v>12</v>
      </c>
      <c r="C11" s="20" t="s">
        <v>13</v>
      </c>
      <c r="D11" s="21"/>
      <c r="E11" s="21"/>
      <c r="F11" s="21"/>
      <c r="G11" s="21"/>
      <c r="H11" s="21"/>
      <c r="I11" s="9">
        <v>26.4</v>
      </c>
      <c r="J11" s="4" t="s">
        <v>72</v>
      </c>
      <c r="K11" s="9">
        <v>0</v>
      </c>
      <c r="L11" s="10">
        <f>ROUND(I11*K11,2)</f>
        <v>0</v>
      </c>
    </row>
    <row r="12" spans="1:12" x14ac:dyDescent="0.25">
      <c r="A12" s="24"/>
      <c r="B12" s="17"/>
      <c r="C12" s="22" t="s">
        <v>14</v>
      </c>
      <c r="D12" s="23"/>
      <c r="E12" s="23"/>
      <c r="F12" s="23"/>
      <c r="G12" s="23"/>
      <c r="H12" s="23"/>
      <c r="J12" s="24"/>
      <c r="K12" s="17"/>
      <c r="L12" s="17"/>
    </row>
    <row r="13" spans="1:12" x14ac:dyDescent="0.25">
      <c r="A13" s="24"/>
      <c r="B13" s="17"/>
      <c r="C13" s="25" t="s">
        <v>60</v>
      </c>
      <c r="D13" s="23"/>
      <c r="E13" s="23"/>
      <c r="F13" s="23"/>
      <c r="G13" s="23"/>
      <c r="H13" s="23"/>
      <c r="I13" s="11">
        <v>26.4</v>
      </c>
      <c r="K13" s="24"/>
      <c r="L13" s="17"/>
    </row>
    <row r="14" spans="1:12" x14ac:dyDescent="0.25">
      <c r="A14" s="24"/>
      <c r="B14" s="17"/>
      <c r="C14" s="17"/>
      <c r="D14" s="17"/>
      <c r="E14" s="17"/>
      <c r="F14" s="17"/>
      <c r="G14" s="42" t="s">
        <v>16</v>
      </c>
      <c r="H14" s="43"/>
      <c r="I14" s="43"/>
      <c r="J14" s="43"/>
      <c r="K14" s="43"/>
      <c r="L14" s="12">
        <f>SUM(L10:L11)</f>
        <v>0</v>
      </c>
    </row>
    <row r="15" spans="1:12" x14ac:dyDescent="0.25">
      <c r="A15" s="7">
        <v>9</v>
      </c>
      <c r="B15" s="44" t="s">
        <v>17</v>
      </c>
      <c r="C15" s="45"/>
      <c r="D15" s="45"/>
      <c r="E15" s="45"/>
      <c r="F15" s="45"/>
      <c r="G15" s="24"/>
      <c r="H15" s="17"/>
      <c r="I15" s="17"/>
      <c r="J15" s="17"/>
      <c r="K15" s="17"/>
      <c r="L15" s="17"/>
    </row>
    <row r="16" spans="1:12" x14ac:dyDescent="0.25">
      <c r="A16" s="4">
        <v>3</v>
      </c>
      <c r="B16" s="8" t="s">
        <v>18</v>
      </c>
      <c r="C16" s="20" t="s">
        <v>19</v>
      </c>
      <c r="D16" s="21"/>
      <c r="E16" s="21"/>
      <c r="F16" s="21"/>
      <c r="G16" s="21"/>
      <c r="H16" s="21"/>
      <c r="I16" s="9">
        <v>102.16800000000001</v>
      </c>
      <c r="J16" s="4" t="s">
        <v>71</v>
      </c>
      <c r="K16" s="9">
        <v>0</v>
      </c>
      <c r="L16" s="10">
        <f>ROUND(I16*K16,2)</f>
        <v>0</v>
      </c>
    </row>
    <row r="17" spans="1:12" x14ac:dyDescent="0.25">
      <c r="A17" s="24"/>
      <c r="B17" s="17"/>
      <c r="C17" s="25" t="s">
        <v>61</v>
      </c>
      <c r="D17" s="23"/>
      <c r="E17" s="23"/>
      <c r="F17" s="23"/>
      <c r="G17" s="23"/>
      <c r="H17" s="23"/>
      <c r="I17" s="11">
        <v>102.16800000000001</v>
      </c>
      <c r="J17" s="4"/>
      <c r="K17" s="24"/>
      <c r="L17" s="17"/>
    </row>
    <row r="18" spans="1:12" x14ac:dyDescent="0.25">
      <c r="A18" s="4">
        <v>4</v>
      </c>
      <c r="B18" s="8" t="s">
        <v>21</v>
      </c>
      <c r="C18" s="20" t="s">
        <v>22</v>
      </c>
      <c r="D18" s="21"/>
      <c r="E18" s="21"/>
      <c r="F18" s="21"/>
      <c r="G18" s="21"/>
      <c r="H18" s="21"/>
      <c r="I18" s="9">
        <v>408.67200000000003</v>
      </c>
      <c r="J18" s="4" t="s">
        <v>71</v>
      </c>
      <c r="K18" s="9">
        <v>0</v>
      </c>
      <c r="L18" s="10">
        <f>ROUND(I18*K18,2)</f>
        <v>0</v>
      </c>
    </row>
    <row r="19" spans="1:12" x14ac:dyDescent="0.25">
      <c r="A19" s="24"/>
      <c r="B19" s="17"/>
      <c r="C19" s="25" t="s">
        <v>62</v>
      </c>
      <c r="D19" s="23"/>
      <c r="E19" s="23"/>
      <c r="F19" s="23"/>
      <c r="G19" s="23"/>
      <c r="H19" s="23"/>
      <c r="I19" s="11">
        <v>408.67200000000003</v>
      </c>
      <c r="J19" s="4"/>
      <c r="K19" s="24"/>
      <c r="L19" s="17"/>
    </row>
    <row r="20" spans="1:12" x14ac:dyDescent="0.25">
      <c r="A20" s="24"/>
      <c r="B20" s="17"/>
      <c r="C20" s="17"/>
      <c r="D20" s="17"/>
      <c r="E20" s="17"/>
      <c r="F20" s="17"/>
      <c r="G20" s="42" t="s">
        <v>24</v>
      </c>
      <c r="H20" s="43"/>
      <c r="I20" s="43"/>
      <c r="J20" s="43"/>
      <c r="K20" s="43"/>
      <c r="L20" s="12">
        <f>SUM(L16:L18)</f>
        <v>0</v>
      </c>
    </row>
    <row r="21" spans="1:12" x14ac:dyDescent="0.25">
      <c r="A21" s="7">
        <v>5</v>
      </c>
      <c r="B21" s="44" t="s">
        <v>25</v>
      </c>
      <c r="C21" s="45"/>
      <c r="D21" s="45"/>
      <c r="E21" s="45"/>
      <c r="F21" s="45"/>
      <c r="G21" s="24"/>
      <c r="H21" s="17"/>
      <c r="I21" s="17"/>
      <c r="J21" s="17"/>
      <c r="K21" s="17"/>
      <c r="L21" s="17"/>
    </row>
    <row r="22" spans="1:12" x14ac:dyDescent="0.25">
      <c r="A22" s="4">
        <v>5</v>
      </c>
      <c r="B22" s="8" t="s">
        <v>26</v>
      </c>
      <c r="C22" s="20" t="s">
        <v>27</v>
      </c>
      <c r="D22" s="21"/>
      <c r="E22" s="21"/>
      <c r="F22" s="21"/>
      <c r="G22" s="21"/>
      <c r="H22" s="21"/>
      <c r="I22" s="9">
        <v>387</v>
      </c>
      <c r="J22" s="4" t="s">
        <v>72</v>
      </c>
      <c r="K22" s="9">
        <v>0</v>
      </c>
      <c r="L22" s="10">
        <f>ROUND(I22*K22,2)</f>
        <v>0</v>
      </c>
    </row>
    <row r="23" spans="1:12" x14ac:dyDescent="0.25">
      <c r="A23" s="24"/>
      <c r="B23" s="17"/>
      <c r="C23" s="17"/>
      <c r="D23" s="17"/>
      <c r="E23" s="17"/>
      <c r="F23" s="17"/>
      <c r="G23" s="42" t="s">
        <v>28</v>
      </c>
      <c r="H23" s="43"/>
      <c r="I23" s="43"/>
      <c r="J23" s="43"/>
      <c r="K23" s="43"/>
      <c r="L23" s="12">
        <f>SUM(L22)</f>
        <v>0</v>
      </c>
    </row>
    <row r="24" spans="1:12" x14ac:dyDescent="0.25">
      <c r="A24" s="7">
        <v>9</v>
      </c>
      <c r="B24" s="44" t="s">
        <v>17</v>
      </c>
      <c r="C24" s="45"/>
      <c r="D24" s="45"/>
      <c r="E24" s="45"/>
      <c r="F24" s="45"/>
      <c r="G24" s="24"/>
      <c r="H24" s="17"/>
      <c r="I24" s="17"/>
      <c r="J24" s="17"/>
      <c r="K24" s="17"/>
      <c r="L24" s="17"/>
    </row>
    <row r="25" spans="1:12" x14ac:dyDescent="0.25">
      <c r="A25" s="4">
        <v>6</v>
      </c>
      <c r="B25" s="8" t="s">
        <v>29</v>
      </c>
      <c r="C25" s="20" t="s">
        <v>30</v>
      </c>
      <c r="D25" s="21"/>
      <c r="E25" s="21"/>
      <c r="F25" s="21"/>
      <c r="G25" s="21"/>
      <c r="H25" s="21"/>
      <c r="I25" s="9">
        <v>85</v>
      </c>
      <c r="J25" s="4" t="s">
        <v>74</v>
      </c>
      <c r="K25" s="9">
        <v>0</v>
      </c>
      <c r="L25" s="10">
        <f>ROUND(I25*K25,2)</f>
        <v>0</v>
      </c>
    </row>
    <row r="26" spans="1:12" x14ac:dyDescent="0.25">
      <c r="A26" s="24"/>
      <c r="B26" s="17"/>
      <c r="C26" s="25" t="s">
        <v>63</v>
      </c>
      <c r="D26" s="23"/>
      <c r="E26" s="23"/>
      <c r="F26" s="23"/>
      <c r="G26" s="23"/>
      <c r="H26" s="23"/>
      <c r="I26" s="11">
        <v>85</v>
      </c>
      <c r="J26" s="4"/>
      <c r="K26" s="24"/>
      <c r="L26" s="17"/>
    </row>
    <row r="27" spans="1:12" x14ac:dyDescent="0.25">
      <c r="A27" s="4">
        <v>7</v>
      </c>
      <c r="B27" s="8" t="s">
        <v>32</v>
      </c>
      <c r="C27" s="20" t="s">
        <v>33</v>
      </c>
      <c r="D27" s="21"/>
      <c r="E27" s="21"/>
      <c r="F27" s="21"/>
      <c r="G27" s="21"/>
      <c r="H27" s="21"/>
      <c r="I27" s="9">
        <v>85</v>
      </c>
      <c r="J27" s="4" t="s">
        <v>76</v>
      </c>
      <c r="K27" s="9">
        <v>0</v>
      </c>
      <c r="L27" s="10">
        <f>ROUND(I27*K27,2)</f>
        <v>0</v>
      </c>
    </row>
    <row r="28" spans="1:12" x14ac:dyDescent="0.25">
      <c r="A28" s="24"/>
      <c r="B28" s="17"/>
      <c r="C28" s="17"/>
      <c r="D28" s="17"/>
      <c r="E28" s="17"/>
      <c r="F28" s="17"/>
      <c r="G28" s="42" t="s">
        <v>24</v>
      </c>
      <c r="H28" s="43"/>
      <c r="I28" s="43"/>
      <c r="J28" s="43"/>
      <c r="K28" s="43"/>
      <c r="L28" s="12">
        <f>SUM(L25:L27)</f>
        <v>0</v>
      </c>
    </row>
    <row r="29" spans="1:12" x14ac:dyDescent="0.25">
      <c r="A29" s="7">
        <v>8</v>
      </c>
      <c r="B29" s="44" t="s">
        <v>34</v>
      </c>
      <c r="C29" s="45"/>
      <c r="D29" s="45"/>
      <c r="E29" s="45"/>
      <c r="F29" s="45"/>
      <c r="G29" s="24"/>
      <c r="H29" s="17"/>
      <c r="I29" s="17"/>
      <c r="J29" s="17"/>
      <c r="K29" s="17"/>
      <c r="L29" s="17"/>
    </row>
    <row r="30" spans="1:12" x14ac:dyDescent="0.25">
      <c r="A30" s="4">
        <v>8</v>
      </c>
      <c r="B30" s="8" t="s">
        <v>35</v>
      </c>
      <c r="C30" s="20" t="s">
        <v>36</v>
      </c>
      <c r="D30" s="21"/>
      <c r="E30" s="21"/>
      <c r="F30" s="21"/>
      <c r="G30" s="21"/>
      <c r="H30" s="21"/>
      <c r="I30" s="9">
        <v>3</v>
      </c>
      <c r="J30" s="4" t="s">
        <v>75</v>
      </c>
      <c r="K30" s="9">
        <v>0</v>
      </c>
      <c r="L30" s="10">
        <f>ROUND(I30*K30,2)</f>
        <v>0</v>
      </c>
    </row>
    <row r="31" spans="1:12" x14ac:dyDescent="0.25">
      <c r="A31" s="4">
        <v>9</v>
      </c>
      <c r="B31" s="8" t="s">
        <v>39</v>
      </c>
      <c r="C31" s="20" t="s">
        <v>40</v>
      </c>
      <c r="D31" s="21"/>
      <c r="E31" s="21"/>
      <c r="F31" s="21"/>
      <c r="G31" s="21"/>
      <c r="H31" s="21"/>
      <c r="I31" s="9">
        <v>3</v>
      </c>
      <c r="J31" s="4" t="s">
        <v>75</v>
      </c>
      <c r="K31" s="9">
        <v>0</v>
      </c>
      <c r="L31" s="10">
        <f>ROUND(I31*K31,2)</f>
        <v>0</v>
      </c>
    </row>
    <row r="32" spans="1:12" x14ac:dyDescent="0.25">
      <c r="A32" s="24"/>
      <c r="B32" s="17"/>
      <c r="C32" s="17"/>
      <c r="D32" s="17"/>
      <c r="E32" s="17"/>
      <c r="F32" s="17"/>
      <c r="G32" s="42" t="s">
        <v>41</v>
      </c>
      <c r="H32" s="43"/>
      <c r="I32" s="43"/>
      <c r="J32" s="43"/>
      <c r="K32" s="43"/>
      <c r="L32" s="12">
        <f>SUM(L30:L31)</f>
        <v>0</v>
      </c>
    </row>
    <row r="33" spans="1:12" x14ac:dyDescent="0.25">
      <c r="A33" s="7">
        <v>5</v>
      </c>
      <c r="B33" s="44" t="s">
        <v>25</v>
      </c>
      <c r="C33" s="45"/>
      <c r="D33" s="45"/>
      <c r="E33" s="45"/>
      <c r="F33" s="45"/>
      <c r="G33" s="24"/>
      <c r="H33" s="17"/>
      <c r="I33" s="17"/>
      <c r="J33" s="17"/>
      <c r="K33" s="17"/>
      <c r="L33" s="17"/>
    </row>
    <row r="34" spans="1:12" x14ac:dyDescent="0.25">
      <c r="A34" s="4">
        <v>10</v>
      </c>
      <c r="B34" s="8" t="s">
        <v>42</v>
      </c>
      <c r="C34" s="20" t="s">
        <v>43</v>
      </c>
      <c r="D34" s="21"/>
      <c r="E34" s="21"/>
      <c r="F34" s="21"/>
      <c r="G34" s="21"/>
      <c r="H34" s="21"/>
      <c r="I34" s="9">
        <v>387</v>
      </c>
      <c r="J34" s="4" t="s">
        <v>72</v>
      </c>
      <c r="K34" s="9">
        <v>0</v>
      </c>
      <c r="L34" s="10">
        <f>ROUND(I34*K34,2)</f>
        <v>0</v>
      </c>
    </row>
    <row r="35" spans="1:12" x14ac:dyDescent="0.25">
      <c r="A35" s="4">
        <v>11</v>
      </c>
      <c r="B35" s="8" t="s">
        <v>44</v>
      </c>
      <c r="C35" s="20" t="s">
        <v>45</v>
      </c>
      <c r="D35" s="21"/>
      <c r="E35" s="21"/>
      <c r="F35" s="21"/>
      <c r="G35" s="21"/>
      <c r="H35" s="21"/>
      <c r="I35" s="9">
        <v>387</v>
      </c>
      <c r="J35" s="4" t="s">
        <v>72</v>
      </c>
      <c r="K35" s="9">
        <v>0</v>
      </c>
      <c r="L35" s="10">
        <f>ROUND(I35*K35,2)</f>
        <v>0</v>
      </c>
    </row>
    <row r="36" spans="1:12" x14ac:dyDescent="0.25">
      <c r="A36" s="4">
        <v>12</v>
      </c>
      <c r="B36" s="8" t="s">
        <v>46</v>
      </c>
      <c r="C36" s="20" t="s">
        <v>47</v>
      </c>
      <c r="D36" s="21"/>
      <c r="E36" s="21"/>
      <c r="F36" s="21"/>
      <c r="G36" s="21"/>
      <c r="H36" s="21"/>
      <c r="I36" s="9">
        <v>387</v>
      </c>
      <c r="J36" s="4" t="s">
        <v>72</v>
      </c>
      <c r="K36" s="9">
        <v>0</v>
      </c>
      <c r="L36" s="10">
        <f>ROUND(I36*K36,2)</f>
        <v>0</v>
      </c>
    </row>
    <row r="37" spans="1:12" x14ac:dyDescent="0.25">
      <c r="A37" s="24"/>
      <c r="B37" s="17"/>
      <c r="C37" s="17"/>
      <c r="D37" s="17"/>
      <c r="E37" s="17"/>
      <c r="F37" s="17"/>
      <c r="G37" s="42" t="s">
        <v>28</v>
      </c>
      <c r="H37" s="43"/>
      <c r="I37" s="43"/>
      <c r="J37" s="43"/>
      <c r="K37" s="43"/>
      <c r="L37" s="12">
        <f>SUM(L34:L36)</f>
        <v>0</v>
      </c>
    </row>
    <row r="38" spans="1:12" x14ac:dyDescent="0.25">
      <c r="A38" s="7">
        <v>9</v>
      </c>
      <c r="B38" s="44" t="s">
        <v>17</v>
      </c>
      <c r="C38" s="45"/>
      <c r="D38" s="45"/>
      <c r="E38" s="45"/>
      <c r="F38" s="45"/>
      <c r="G38" s="24"/>
      <c r="H38" s="17"/>
      <c r="I38" s="17"/>
      <c r="J38" s="17"/>
      <c r="K38" s="17"/>
      <c r="L38" s="17"/>
    </row>
    <row r="39" spans="1:12" x14ac:dyDescent="0.25">
      <c r="A39" s="4">
        <v>13</v>
      </c>
      <c r="B39" s="8" t="s">
        <v>48</v>
      </c>
      <c r="C39" s="20" t="s">
        <v>49</v>
      </c>
      <c r="D39" s="21"/>
      <c r="E39" s="21"/>
      <c r="F39" s="21"/>
      <c r="G39" s="21"/>
      <c r="H39" s="21"/>
      <c r="I39" s="9">
        <v>85</v>
      </c>
      <c r="J39" s="4" t="s">
        <v>76</v>
      </c>
      <c r="K39" s="9">
        <v>0</v>
      </c>
      <c r="L39" s="10">
        <f>ROUND(I39*K39,2)</f>
        <v>0</v>
      </c>
    </row>
    <row r="40" spans="1:12" x14ac:dyDescent="0.25">
      <c r="A40" s="4">
        <v>14</v>
      </c>
      <c r="B40" s="8" t="s">
        <v>50</v>
      </c>
      <c r="C40" s="20" t="s">
        <v>51</v>
      </c>
      <c r="D40" s="21"/>
      <c r="E40" s="21"/>
      <c r="F40" s="21"/>
      <c r="G40" s="21"/>
      <c r="H40" s="21"/>
      <c r="I40" s="9">
        <v>92.88</v>
      </c>
      <c r="J40" s="4" t="s">
        <v>77</v>
      </c>
      <c r="K40" s="9">
        <v>0</v>
      </c>
      <c r="L40" s="10">
        <f>ROUND(I40*K40,2)</f>
        <v>0</v>
      </c>
    </row>
    <row r="41" spans="1:12" x14ac:dyDescent="0.25">
      <c r="A41" s="24"/>
      <c r="B41" s="17"/>
      <c r="C41" s="25" t="s">
        <v>64</v>
      </c>
      <c r="D41" s="23"/>
      <c r="E41" s="23"/>
      <c r="F41" s="23"/>
      <c r="G41" s="23"/>
      <c r="H41" s="23"/>
      <c r="I41" s="11">
        <v>92.88</v>
      </c>
      <c r="K41" s="24"/>
      <c r="L41" s="17"/>
    </row>
    <row r="42" spans="1:12" x14ac:dyDescent="0.25">
      <c r="A42" s="24"/>
      <c r="B42" s="17"/>
      <c r="C42" s="17"/>
      <c r="D42" s="17"/>
      <c r="E42" s="17"/>
      <c r="F42" s="17"/>
      <c r="G42" s="42" t="s">
        <v>24</v>
      </c>
      <c r="H42" s="43"/>
      <c r="I42" s="43"/>
      <c r="J42" s="43"/>
      <c r="K42" s="43"/>
      <c r="L42" s="12">
        <f>SUM(L39:L40)</f>
        <v>0</v>
      </c>
    </row>
    <row r="43" spans="1:12" x14ac:dyDescent="0.25">
      <c r="A43" s="7">
        <v>0</v>
      </c>
      <c r="B43" s="44" t="s">
        <v>52</v>
      </c>
      <c r="C43" s="45"/>
      <c r="D43" s="45"/>
      <c r="E43" s="45"/>
      <c r="F43" s="45"/>
      <c r="G43" s="24"/>
      <c r="H43" s="17"/>
      <c r="I43" s="17"/>
      <c r="J43" s="17"/>
      <c r="K43" s="17"/>
      <c r="L43" s="17"/>
    </row>
    <row r="44" spans="1:12" x14ac:dyDescent="0.25">
      <c r="A44" s="4">
        <v>15</v>
      </c>
      <c r="B44" s="8" t="s">
        <v>53</v>
      </c>
      <c r="C44" s="20" t="s">
        <v>54</v>
      </c>
      <c r="D44" s="21"/>
      <c r="E44" s="21"/>
      <c r="F44" s="21"/>
      <c r="G44" s="21"/>
      <c r="H44" s="21"/>
      <c r="I44" s="9">
        <v>1</v>
      </c>
      <c r="J44" s="4" t="s">
        <v>73</v>
      </c>
      <c r="K44" s="9">
        <v>0</v>
      </c>
      <c r="L44" s="10">
        <f>ROUND(I44*K44,2)</f>
        <v>0</v>
      </c>
    </row>
    <row r="45" spans="1:12" x14ac:dyDescent="0.25">
      <c r="A45" s="4">
        <v>16</v>
      </c>
      <c r="B45" s="8" t="s">
        <v>55</v>
      </c>
      <c r="C45" s="20" t="s">
        <v>56</v>
      </c>
      <c r="D45" s="21"/>
      <c r="E45" s="21"/>
      <c r="F45" s="21"/>
      <c r="G45" s="21"/>
      <c r="H45" s="21"/>
      <c r="I45" s="9">
        <v>1</v>
      </c>
      <c r="J45" s="4" t="s">
        <v>73</v>
      </c>
      <c r="K45" s="9">
        <v>0</v>
      </c>
      <c r="L45" s="10">
        <f>ROUND(I45*K45,2)</f>
        <v>0</v>
      </c>
    </row>
    <row r="46" spans="1:12" ht="15.75" thickBot="1" x14ac:dyDescent="0.3">
      <c r="A46" s="24"/>
      <c r="B46" s="17"/>
      <c r="C46" s="17"/>
      <c r="D46" s="17"/>
      <c r="E46" s="17"/>
      <c r="F46" s="17"/>
      <c r="G46" s="42" t="s">
        <v>57</v>
      </c>
      <c r="H46" s="43"/>
      <c r="I46" s="43"/>
      <c r="J46" s="43"/>
      <c r="K46" s="43"/>
      <c r="L46" s="12">
        <f>SUM(L44:L45)</f>
        <v>0</v>
      </c>
    </row>
    <row r="47" spans="1:12" ht="15.75" thickBot="1" x14ac:dyDescent="0.3">
      <c r="A47" s="60" t="s">
        <v>8</v>
      </c>
      <c r="B47" s="61"/>
      <c r="C47" s="13"/>
      <c r="D47" s="66"/>
      <c r="E47" s="67"/>
      <c r="F47" s="66"/>
      <c r="G47" s="67"/>
      <c r="H47" s="62" t="s">
        <v>69</v>
      </c>
      <c r="I47" s="63"/>
      <c r="J47" s="63"/>
      <c r="K47" s="64">
        <f>+SUM(L10:L11)+L16+L18+L22+L25+L27+SUM(L30:L31)+SUM(L34:L36)+SUM(L39:L40)+SUM(L44:L45)</f>
        <v>0</v>
      </c>
      <c r="L47" s="65"/>
    </row>
    <row r="48" spans="1:12" x14ac:dyDescent="0.25">
      <c r="A48" s="24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ht="15.75" thickBot="1" x14ac:dyDescent="0.3">
      <c r="A49" s="46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</row>
    <row r="50" spans="1:12" x14ac:dyDescent="0.25">
      <c r="A50" s="48" t="s">
        <v>78</v>
      </c>
      <c r="B50" s="49"/>
      <c r="C50" s="49"/>
      <c r="D50" s="58" t="s">
        <v>65</v>
      </c>
      <c r="E50" s="59"/>
      <c r="F50" s="58" t="s">
        <v>66</v>
      </c>
      <c r="G50" s="59"/>
      <c r="H50" s="54" t="s">
        <v>69</v>
      </c>
      <c r="I50" s="55"/>
      <c r="J50" s="14"/>
      <c r="K50" s="56">
        <f>'01'!K48+'02'!K47</f>
        <v>0</v>
      </c>
      <c r="L50" s="57"/>
    </row>
    <row r="51" spans="1:12" x14ac:dyDescent="0.25">
      <c r="A51" s="50"/>
      <c r="B51" s="51"/>
      <c r="C51" s="51"/>
      <c r="D51" s="70"/>
      <c r="E51" s="71"/>
      <c r="F51" s="70"/>
      <c r="G51" s="71"/>
      <c r="H51" s="70"/>
      <c r="I51" s="71"/>
      <c r="J51" s="71"/>
      <c r="K51" s="71"/>
      <c r="L51" s="72"/>
    </row>
    <row r="52" spans="1:12" ht="15.75" thickBot="1" x14ac:dyDescent="0.3">
      <c r="A52" s="52"/>
      <c r="B52" s="53"/>
      <c r="C52" s="53"/>
      <c r="D52" s="77">
        <v>21</v>
      </c>
      <c r="E52" s="78"/>
      <c r="F52" s="77">
        <f>ROUNDUP(K50*0.21,2)</f>
        <v>0</v>
      </c>
      <c r="G52" s="78"/>
      <c r="H52" s="73" t="s">
        <v>70</v>
      </c>
      <c r="I52" s="74"/>
      <c r="J52" s="15"/>
      <c r="K52" s="75">
        <f>K50+F52+F51</f>
        <v>0</v>
      </c>
      <c r="L52" s="76"/>
    </row>
    <row r="53" spans="1:12" x14ac:dyDescent="0.25">
      <c r="A53" s="46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</row>
    <row r="54" spans="1:12" x14ac:dyDescent="0.25">
      <c r="A54" s="24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5">
      <c r="A55" s="68"/>
      <c r="B55" s="69"/>
      <c r="C55" s="68" t="s">
        <v>67</v>
      </c>
      <c r="D55" s="69"/>
      <c r="E55" s="69"/>
      <c r="F55" s="24"/>
      <c r="G55" s="17"/>
      <c r="H55" s="17"/>
      <c r="I55" s="17"/>
      <c r="J55" s="17"/>
      <c r="K55" s="17"/>
      <c r="L55" s="17"/>
    </row>
    <row r="56" spans="1:12" x14ac:dyDescent="0.25">
      <c r="A56" s="68"/>
      <c r="B56" s="69"/>
      <c r="C56" s="68"/>
      <c r="D56" s="69"/>
      <c r="E56" s="69"/>
      <c r="F56" s="24"/>
      <c r="G56" s="17"/>
      <c r="H56" s="17"/>
      <c r="I56" s="17"/>
      <c r="J56" s="17"/>
      <c r="K56" s="17"/>
      <c r="L56" s="17"/>
    </row>
  </sheetData>
  <mergeCells count="101">
    <mergeCell ref="A53:L53"/>
    <mergeCell ref="A54:L54"/>
    <mergeCell ref="A55:B55"/>
    <mergeCell ref="C55:E55"/>
    <mergeCell ref="F55:L55"/>
    <mergeCell ref="A56:B56"/>
    <mergeCell ref="C56:E56"/>
    <mergeCell ref="F56:L56"/>
    <mergeCell ref="H51:L51"/>
    <mergeCell ref="D51:E51"/>
    <mergeCell ref="F51:G51"/>
    <mergeCell ref="H52:I52"/>
    <mergeCell ref="K52:L52"/>
    <mergeCell ref="D52:E52"/>
    <mergeCell ref="F52:G52"/>
    <mergeCell ref="A48:L48"/>
    <mergeCell ref="A49:L49"/>
    <mergeCell ref="A50:C52"/>
    <mergeCell ref="H50:I50"/>
    <mergeCell ref="K50:L50"/>
    <mergeCell ref="D50:E50"/>
    <mergeCell ref="F50:G50"/>
    <mergeCell ref="A46:F46"/>
    <mergeCell ref="G46:K46"/>
    <mergeCell ref="A47:B47"/>
    <mergeCell ref="H47:J47"/>
    <mergeCell ref="K47:L47"/>
    <mergeCell ref="D47:E47"/>
    <mergeCell ref="F47:G47"/>
    <mergeCell ref="A42:F42"/>
    <mergeCell ref="G42:K42"/>
    <mergeCell ref="B43:F43"/>
    <mergeCell ref="G43:L43"/>
    <mergeCell ref="C44:H44"/>
    <mergeCell ref="C45:H45"/>
    <mergeCell ref="B38:F38"/>
    <mergeCell ref="G38:L38"/>
    <mergeCell ref="C39:H39"/>
    <mergeCell ref="C40:H40"/>
    <mergeCell ref="C41:H41"/>
    <mergeCell ref="A41:B41"/>
    <mergeCell ref="K41:L41"/>
    <mergeCell ref="B33:F33"/>
    <mergeCell ref="G33:L33"/>
    <mergeCell ref="C34:H34"/>
    <mergeCell ref="C35:H35"/>
    <mergeCell ref="C36:H36"/>
    <mergeCell ref="A37:F37"/>
    <mergeCell ref="G37:K37"/>
    <mergeCell ref="B29:F29"/>
    <mergeCell ref="G29:L29"/>
    <mergeCell ref="C30:H30"/>
    <mergeCell ref="C31:H31"/>
    <mergeCell ref="A32:F32"/>
    <mergeCell ref="G32:K32"/>
    <mergeCell ref="C25:H25"/>
    <mergeCell ref="C26:H26"/>
    <mergeCell ref="A26:B26"/>
    <mergeCell ref="K26:L26"/>
    <mergeCell ref="C27:H27"/>
    <mergeCell ref="A28:F28"/>
    <mergeCell ref="G28:K28"/>
    <mergeCell ref="B21:F21"/>
    <mergeCell ref="G21:L21"/>
    <mergeCell ref="C22:H22"/>
    <mergeCell ref="A23:F23"/>
    <mergeCell ref="G23:K23"/>
    <mergeCell ref="B24:F24"/>
    <mergeCell ref="G24:L24"/>
    <mergeCell ref="C18:H18"/>
    <mergeCell ref="C19:H19"/>
    <mergeCell ref="A19:B19"/>
    <mergeCell ref="K19:L19"/>
    <mergeCell ref="A20:F20"/>
    <mergeCell ref="G20:K20"/>
    <mergeCell ref="A14:F14"/>
    <mergeCell ref="G14:K14"/>
    <mergeCell ref="B15:F15"/>
    <mergeCell ref="G15:L15"/>
    <mergeCell ref="C16:H16"/>
    <mergeCell ref="C17:H17"/>
    <mergeCell ref="A17:B17"/>
    <mergeCell ref="K17:L17"/>
    <mergeCell ref="C13:H13"/>
    <mergeCell ref="A13:B13"/>
    <mergeCell ref="K13:L13"/>
    <mergeCell ref="A3:L4"/>
    <mergeCell ref="A7:L7"/>
    <mergeCell ref="A8:B8"/>
    <mergeCell ref="C8:H8"/>
    <mergeCell ref="B9:F9"/>
    <mergeCell ref="G9:L9"/>
    <mergeCell ref="A1:C1"/>
    <mergeCell ref="E1:H2"/>
    <mergeCell ref="K1:L1"/>
    <mergeCell ref="K2:L2"/>
    <mergeCell ref="C10:H10"/>
    <mergeCell ref="C11:H11"/>
    <mergeCell ref="C12:H12"/>
    <mergeCell ref="A12:B12"/>
    <mergeCell ref="J12:L12"/>
  </mergeCells>
  <pageMargins left="0.19685039375000002" right="0.19685039375000002" top="0.78740157499999996" bottom="0.78740157499999996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01</vt:lpstr>
      <vt:lpstr>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2026-09-21T12:45:12Z</dcterms:created>
  <dcterms:modified xsi:type="dcterms:W3CDTF">2026-10-01T10:57:31Z</dcterms:modified>
</cp:coreProperties>
</file>