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codeName="Tento_zošit" defaultThemeVersion="124226"/>
  <mc:AlternateContent xmlns:mc="http://schemas.openxmlformats.org/markup-compatibility/2006">
    <mc:Choice Requires="x15">
      <x15ac:absPath xmlns:x15ac="http://schemas.microsoft.com/office/spreadsheetml/2010/11/ac" url="https://botanickateplice-my.sharepoint.com/personal/cerna_botanickateplice_cz/Documents/Plocha/OBJEDNÁVKY/Různé/2026_pracovní/2026_Jeníkov_VZMR 1_2026/"/>
    </mc:Choice>
  </mc:AlternateContent>
  <xr:revisionPtr revIDLastSave="1472" documentId="13_ncr:1_{2908D13C-A221-4CE2-A686-440A902A1C1F}" xr6:coauthVersionLast="47" xr6:coauthVersionMax="47" xr10:uidLastSave="{255662C6-A487-41A0-966B-E4D587C3D8D6}"/>
  <bookViews>
    <workbookView xWindow="-108" yWindow="-108" windowWidth="23256" windowHeight="12456" xr2:uid="{00000000-000D-0000-FFFF-FFFF00000000}"/>
  </bookViews>
  <sheets>
    <sheet name="VV_OKDS" sheetId="4" r:id="rId1"/>
  </sheet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4" i="4" l="1"/>
  <c r="E44" i="4"/>
  <c r="H44" i="4" s="1"/>
  <c r="G45" i="4"/>
  <c r="E45" i="4"/>
  <c r="H45" i="4" s="1"/>
  <c r="G43" i="4"/>
  <c r="E43" i="4"/>
  <c r="G42" i="4"/>
  <c r="E42" i="4"/>
  <c r="G41" i="4"/>
  <c r="E41" i="4"/>
  <c r="H41" i="4" s="1"/>
  <c r="G40" i="4"/>
  <c r="E40" i="4"/>
  <c r="H40" i="4" s="1"/>
  <c r="G39" i="4"/>
  <c r="E39" i="4"/>
  <c r="G38" i="4"/>
  <c r="E38" i="4"/>
  <c r="H38" i="4" s="1"/>
  <c r="G37" i="4"/>
  <c r="E37" i="4"/>
  <c r="H37" i="4" s="1"/>
  <c r="G36" i="4"/>
  <c r="E36" i="4"/>
  <c r="H36" i="4" s="1"/>
  <c r="G35" i="4"/>
  <c r="E35" i="4"/>
  <c r="H35" i="4" s="1"/>
  <c r="G34" i="4"/>
  <c r="E34" i="4"/>
  <c r="H34" i="4" s="1"/>
  <c r="G33" i="4"/>
  <c r="E33" i="4"/>
  <c r="G32" i="4"/>
  <c r="E32" i="4"/>
  <c r="H32" i="4" s="1"/>
  <c r="G31" i="4"/>
  <c r="E31" i="4"/>
  <c r="H31" i="4" s="1"/>
  <c r="G30" i="4"/>
  <c r="E30" i="4"/>
  <c r="H30" i="4" s="1"/>
  <c r="G29" i="4"/>
  <c r="E29" i="4"/>
  <c r="H29" i="4" s="1"/>
  <c r="G28" i="4"/>
  <c r="E28" i="4"/>
  <c r="H28" i="4" s="1"/>
  <c r="G27" i="4"/>
  <c r="E27" i="4"/>
  <c r="G26" i="4"/>
  <c r="E26" i="4"/>
  <c r="H26" i="4" s="1"/>
  <c r="G25" i="4"/>
  <c r="E25" i="4"/>
  <c r="H25" i="4" s="1"/>
  <c r="G24" i="4"/>
  <c r="E24" i="4"/>
  <c r="H24" i="4" s="1"/>
  <c r="G23" i="4"/>
  <c r="E23" i="4"/>
  <c r="G22" i="4"/>
  <c r="E22" i="4"/>
  <c r="H22" i="4" s="1"/>
  <c r="G21" i="4"/>
  <c r="E21" i="4"/>
  <c r="G20" i="4"/>
  <c r="E20" i="4"/>
  <c r="H20" i="4" s="1"/>
  <c r="G19" i="4"/>
  <c r="E19" i="4"/>
  <c r="H19" i="4" s="1"/>
  <c r="G18" i="4"/>
  <c r="E18" i="4"/>
  <c r="H18" i="4" s="1"/>
  <c r="G17" i="4"/>
  <c r="E17" i="4"/>
  <c r="G16" i="4"/>
  <c r="E16" i="4"/>
  <c r="H16" i="4" s="1"/>
  <c r="E15" i="4"/>
  <c r="G15" i="4"/>
  <c r="H43" i="4" l="1"/>
  <c r="H42" i="4"/>
  <c r="H21" i="4"/>
  <c r="H27" i="4"/>
  <c r="H17" i="4"/>
  <c r="H33" i="4"/>
  <c r="H23" i="4"/>
  <c r="H39" i="4"/>
  <c r="H15" i="4"/>
  <c r="H47" i="4" s="1"/>
  <c r="H49" i="4" s="1"/>
</calcChain>
</file>

<file path=xl/sharedStrings.xml><?xml version="1.0" encoding="utf-8"?>
<sst xmlns="http://schemas.openxmlformats.org/spreadsheetml/2006/main" count="85" uniqueCount="56">
  <si>
    <t>Množ.</t>
  </si>
  <si>
    <t>M.J.</t>
  </si>
  <si>
    <t>ks</t>
  </si>
  <si>
    <t>Celková cena bez DPH</t>
  </si>
  <si>
    <t xml:space="preserve">Objednatel:  </t>
  </si>
  <si>
    <t>Datum vystavení nabídky:</t>
  </si>
  <si>
    <t>kpl</t>
  </si>
  <si>
    <t>Adresa:</t>
  </si>
  <si>
    <t>Kontaktní osoba:</t>
  </si>
  <si>
    <t>Název stavby:</t>
  </si>
  <si>
    <t>Obec Jeníkov</t>
  </si>
  <si>
    <t xml:space="preserve">Oldřichov 52, 417 24 Jeníkov </t>
  </si>
  <si>
    <t>Výkaz výměr: Obecní kamerový dohledový systém</t>
  </si>
  <si>
    <t>Obecní kamerový dohledový systém</t>
  </si>
  <si>
    <t>OKDS</t>
  </si>
  <si>
    <t>Dodávky + služby</t>
  </si>
  <si>
    <t>set</t>
  </si>
  <si>
    <t>cena celkem</t>
  </si>
  <si>
    <t>MATERIÁL</t>
  </si>
  <si>
    <t>cena jednotková</t>
  </si>
  <si>
    <t>MONTÁŽ. DODÁVKA</t>
  </si>
  <si>
    <t>CELKEM</t>
  </si>
  <si>
    <r>
      <t xml:space="preserve">ITC IP kamera pro dopravní aplikace do rychlosti min. 120 km/hod. Detekce a velmi přesné rozpoznávání vozidel nejen podle RZ (ANPR), ale i dalších charakteristik vozidel, a to díky použití učících se algoritmů AI 4 Mpx, zoom objektiv, PoE, IP 67, IK10 </t>
    </r>
    <r>
      <rPr>
        <i/>
        <sz val="9"/>
        <rFont val="Calibri"/>
        <family val="2"/>
        <charset val="238"/>
        <scheme val="minor"/>
      </rPr>
      <t>včetně montážního kitu</t>
    </r>
    <r>
      <rPr>
        <sz val="9"/>
        <rFont val="Calibri"/>
        <family val="2"/>
        <charset val="238"/>
        <scheme val="minor"/>
      </rPr>
      <t xml:space="preserve">
</t>
    </r>
  </si>
  <si>
    <t>POPIS</t>
  </si>
  <si>
    <r>
      <t xml:space="preserve">Kompaktní venkovní IP kamera, rozlišení min. 5 Mpx, s dosvitem min. 80 m, IP67 a IK10, PoE, fixní objektiv min. 90° horizontálně, </t>
    </r>
    <r>
      <rPr>
        <i/>
        <sz val="9"/>
        <rFont val="Calibri"/>
        <family val="2"/>
        <charset val="238"/>
        <scheme val="minor"/>
      </rPr>
      <t>včetně montážního kitu</t>
    </r>
  </si>
  <si>
    <r>
      <t xml:space="preserve">Kompaktní venkovní IP kamera, rozlišení min. 5 Mpx, noční přísvit min. 80 m, IP67 a IK10, PoE+, zoom objektiv dle definované zóny záběru (min. 35 mm), </t>
    </r>
    <r>
      <rPr>
        <i/>
        <sz val="9"/>
        <rFont val="Calibri"/>
        <family val="2"/>
        <charset val="238"/>
        <scheme val="minor"/>
      </rPr>
      <t>včetně montážního kitu</t>
    </r>
  </si>
  <si>
    <t xml:space="preserve">min. 27" 4K HD CCTV monitor, IPS, ELED, rozlišení 3840x2160 px, poměr stran 16:9
</t>
  </si>
  <si>
    <t>MNG, switch s 16 porty 10/100 Mbps, 2 porty 10/100/1000 Mbps, 1 Combo SFP Gigabit portem a podporem PoE + napájení 150 W, SFP modul</t>
  </si>
  <si>
    <t>Set klávesnice s myší (drátový)</t>
  </si>
  <si>
    <t>PC klient - procesor i7, 16 GB RAM DDR4, možnost rozšíření, Systémový SSD, 512 GB NVMe, grafická karta s 1X HDMI, 1x DP, Ethernet 1 Gb, zdroj 550 W, audio výstup, Microsoft Windows 11 PRO</t>
  </si>
  <si>
    <r>
      <t xml:space="preserve">IP videorekordér 32kanálový, min. 350 Mbps (200 při AI funkcích), rozlišení 32 Mpx na kameru, Perimetr Protection, ANPR, SMD plus, pozice pro 4x SATA III 3,5" HDD, ONVIF kompatibilní, CZ menu, LAN port, </t>
    </r>
    <r>
      <rPr>
        <b/>
        <sz val="9"/>
        <rFont val="Calibri"/>
        <family val="2"/>
        <charset val="238"/>
        <scheme val="minor"/>
      </rPr>
      <t>včetně diskového úložiště min. 2x 6TB pro provoz 24/7</t>
    </r>
  </si>
  <si>
    <t>Analytický Videoserver určený do racku. Minimální konfigurace: 3,5 GHz, 16 GB RAM, SW RAID, 2x Ethernet 1Gb, 2x USB, zdroj 350W, Microsoft Windows 11 Enterprise IoT 64 bit, sys. SDD 512 GB</t>
  </si>
  <si>
    <t>SATA DISK 2000GB, 5900 rpm, vhodný do podmínek 24/7, pro PC Videoserver, DVR, NAS, záruka 36 měsíců - záznam z logů a exportů</t>
  </si>
  <si>
    <t>Licence pro správu vzdálených NVR nebo kamerových bodů včetně ANPR</t>
  </si>
  <si>
    <t>Instalační plastový box s uchycením na sloup VO, uzamykatelný, lokální přívod 230V z VO, IP65, min. rozměry 600x800x260 se vstřikovaným těsněním a přírubami. AKU min. 100Ah pro napájení z veřejného osvětlení, základní PoE switch na DIN, AKU, dobíjecí stanice, jištění, zásuvka 230V</t>
  </si>
  <si>
    <t>Nástěnný PoE distribuční SwitchBox s min. 4x PoE porty, vnitřní použití</t>
  </si>
  <si>
    <t>P-P SPOJ 5/60GHz, Kompletní set na min. 2,5 km včetně registrace zaměření</t>
  </si>
  <si>
    <t>Hlavní rozvaděč nástěnný min. 18U 600 mm, dveře sklo, RAL 7035</t>
  </si>
  <si>
    <t>Vnitřní vybavení DR: zásuvkové pole s přepěťovou ochranou, police, zámek se dvěma klíči, patch panel, vysazovací panel, ventilace</t>
  </si>
  <si>
    <t>Hlavní router pro rozdělení LAN sítě do oddělené VLAN a správu portů</t>
  </si>
  <si>
    <t>Stožárový výložník pro datový spoj/kameru</t>
  </si>
  <si>
    <t>Integrace přehledové kamery na server OKDS, zalicencování do SW</t>
  </si>
  <si>
    <t>Nastavení analýzy ANPR, seřízení kamery včetně otestování, zalicencování SW</t>
  </si>
  <si>
    <t>Zajištění lokálních elektropřívodů pro VSS BOXY VO, jištění</t>
  </si>
  <si>
    <t>Datová  metalická spojení v rámci VO a pevných přípojných bodů</t>
  </si>
  <si>
    <t>Vnitřní datové rozvody pevných přípojných bodů (povrchová montáž lišty/trubky)</t>
  </si>
  <si>
    <t>Zajištění lokálních elektropřívodů 230V se samostatným jištěním (pro dat. Rozvaděče a SwitchBoxy + DR)</t>
  </si>
  <si>
    <t>Informační tabule (obec/prostory jsou monitorovány kam. systémem) min. 500x250 (různé tabule podle umístění)</t>
  </si>
  <si>
    <t>Inicializace, nastavení a konfigurace OKDS systému, zaučení obsluhy, technická dokumentace</t>
  </si>
  <si>
    <t>Doprava, cestovné, technik na cestě, přeprava plošiny</t>
  </si>
  <si>
    <t xml:space="preserve">Zapůjčení výškové plošiny </t>
  </si>
  <si>
    <t>den</t>
  </si>
  <si>
    <t>Drobný a pomocný materiál (koncovky, tmely, hmoždinky, montážní sady</t>
  </si>
  <si>
    <t>Koordinace montáže, zákresy skutečného provedení</t>
  </si>
  <si>
    <t>Celková cena s DPH</t>
  </si>
  <si>
    <t>Zkoušky výchozí + revize elektro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</si>
</sst>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K\č"/>
    <numFmt numFmtId="165" formatCode="#,##0%"/>
    <numFmt numFmtId="166" formatCode="#,##0.00\ &quot;Kč&quot;"/>
  </numFmts>
  <fonts count="12" x14ac:knownFonts="1">
    <font>
      <sz val="10"/>
      <name val="Arial CE"/>
      <charset val="238"/>
    </font>
    <font>
      <sz val="10"/>
      <name val="Arial"/>
      <family val="2"/>
    </font>
    <font>
      <sz val="10"/>
      <name val="Arial"/>
      <family val="2"/>
      <charset val="238"/>
    </font>
    <font>
      <sz val="10"/>
      <name val="Calibri"/>
      <family val="2"/>
      <charset val="238"/>
      <scheme val="minor"/>
    </font>
    <font>
      <b/>
      <sz val="10"/>
      <name val="Calibri"/>
      <family val="2"/>
      <charset val="238"/>
      <scheme val="minor"/>
    </font>
    <font>
      <b/>
      <sz val="12"/>
      <color rgb="FFBB3119"/>
      <name val="Calibri"/>
      <family val="2"/>
      <charset val="238"/>
      <scheme val="minor"/>
    </font>
    <font>
      <sz val="9"/>
      <name val="Calibri"/>
      <family val="2"/>
      <charset val="238"/>
      <scheme val="minor"/>
    </font>
    <font>
      <b/>
      <sz val="10"/>
      <color rgb="FFBB3119"/>
      <name val="Calibri"/>
      <family val="2"/>
      <charset val="238"/>
      <scheme val="minor"/>
    </font>
    <font>
      <b/>
      <sz val="10"/>
      <name val="Arial CE"/>
      <charset val="238"/>
    </font>
    <font>
      <b/>
      <sz val="9"/>
      <name val="Calibri"/>
      <family val="2"/>
      <charset val="238"/>
      <scheme val="minor"/>
    </font>
    <font>
      <b/>
      <sz val="12"/>
      <name val="Calibri"/>
      <family val="2"/>
      <charset val="238"/>
      <scheme val="minor"/>
    </font>
    <font>
      <i/>
      <sz val="9"/>
      <name val="Calibri"/>
      <family val="2"/>
      <charset val="238"/>
      <scheme val="minor"/>
    </font>
  </fonts>
  <fills count="7">
    <fill>
      <patternFill patternType="none"/>
    </fill>
    <fill>
      <patternFill patternType="gray125"/>
    </fill>
    <fill>
      <patternFill patternType="solid">
        <fgColor indexed="2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s>
  <borders count="13">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s>
  <cellStyleXfs count="4">
    <xf numFmtId="0" fontId="0" fillId="0" borderId="0"/>
    <xf numFmtId="0" fontId="2" fillId="0" borderId="0"/>
    <xf numFmtId="0" fontId="1" fillId="0" borderId="0"/>
    <xf numFmtId="0" fontId="1" fillId="0" borderId="0"/>
  </cellStyleXfs>
  <cellXfs count="56">
    <xf numFmtId="0" fontId="0" fillId="0" borderId="0" xfId="0"/>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0" fontId="3" fillId="2" borderId="7" xfId="0" applyFont="1" applyFill="1" applyBorder="1" applyAlignment="1">
      <alignment vertical="center"/>
    </xf>
    <xf numFmtId="0" fontId="3" fillId="5" borderId="6" xfId="0" applyFont="1" applyFill="1" applyBorder="1" applyAlignment="1">
      <alignment vertical="center"/>
    </xf>
    <xf numFmtId="0" fontId="6" fillId="5" borderId="9" xfId="0" applyFont="1" applyFill="1" applyBorder="1" applyAlignment="1">
      <alignment vertical="center"/>
    </xf>
    <xf numFmtId="0" fontId="3" fillId="5" borderId="1" xfId="0" applyFont="1" applyFill="1" applyBorder="1" applyAlignment="1">
      <alignment horizontal="right" vertical="center"/>
    </xf>
    <xf numFmtId="0" fontId="3" fillId="5" borderId="1" xfId="0" applyFont="1" applyFill="1" applyBorder="1" applyAlignment="1">
      <alignment horizontal="left" vertical="center"/>
    </xf>
    <xf numFmtId="164" fontId="3" fillId="5" borderId="1" xfId="0" applyNumberFormat="1" applyFont="1" applyFill="1" applyBorder="1" applyAlignment="1">
      <alignment horizontal="right" vertical="center"/>
    </xf>
    <xf numFmtId="165" fontId="3" fillId="5" borderId="1" xfId="0" applyNumberFormat="1" applyFont="1" applyFill="1" applyBorder="1" applyAlignment="1">
      <alignment horizontal="right" vertical="center"/>
    </xf>
    <xf numFmtId="0" fontId="3" fillId="2" borderId="11" xfId="0" applyFont="1" applyFill="1" applyBorder="1" applyAlignment="1">
      <alignment vertical="center"/>
    </xf>
    <xf numFmtId="0" fontId="4" fillId="2" borderId="5" xfId="0" applyFont="1" applyFill="1" applyBorder="1" applyAlignment="1">
      <alignment horizontal="center" vertical="center" wrapText="1"/>
    </xf>
    <xf numFmtId="0" fontId="4" fillId="2" borderId="4" xfId="0" applyFont="1" applyFill="1" applyBorder="1" applyAlignment="1">
      <alignment horizontal="center" vertical="center" wrapText="1"/>
    </xf>
    <xf numFmtId="14" fontId="4" fillId="0" borderId="0" xfId="0" applyNumberFormat="1" applyFont="1" applyAlignment="1">
      <alignment horizontal="center" vertical="center"/>
    </xf>
    <xf numFmtId="0" fontId="9" fillId="6" borderId="6" xfId="0" applyFont="1" applyFill="1" applyBorder="1" applyAlignment="1">
      <alignment vertical="center"/>
    </xf>
    <xf numFmtId="14" fontId="4" fillId="0" borderId="0" xfId="0" applyNumberFormat="1" applyFont="1" applyAlignment="1">
      <alignment horizontal="left" vertical="center"/>
    </xf>
    <xf numFmtId="14" fontId="4" fillId="0" borderId="0" xfId="0" applyNumberFormat="1" applyFont="1" applyAlignment="1">
      <alignment vertical="center"/>
    </xf>
    <xf numFmtId="0" fontId="6" fillId="0" borderId="3" xfId="0" applyFont="1" applyBorder="1" applyAlignment="1">
      <alignment horizontal="left" vertical="center"/>
    </xf>
    <xf numFmtId="164" fontId="6" fillId="0" borderId="3" xfId="0" applyNumberFormat="1" applyFont="1" applyBorder="1" applyAlignment="1">
      <alignment horizontal="right" vertical="center"/>
    </xf>
    <xf numFmtId="164" fontId="6" fillId="3" borderId="3" xfId="0" applyNumberFormat="1" applyFont="1" applyFill="1" applyBorder="1" applyAlignment="1">
      <alignment horizontal="right" vertical="center"/>
    </xf>
    <xf numFmtId="0" fontId="6" fillId="6" borderId="11" xfId="0" applyFont="1" applyFill="1" applyBorder="1" applyAlignment="1">
      <alignment vertical="center"/>
    </xf>
    <xf numFmtId="0" fontId="3" fillId="0" borderId="0" xfId="0" applyFont="1" applyAlignment="1">
      <alignment horizontal="right" vertical="center"/>
    </xf>
    <xf numFmtId="0" fontId="3" fillId="0" borderId="0" xfId="0" applyFont="1" applyAlignment="1">
      <alignment horizontal="left" vertical="center"/>
    </xf>
    <xf numFmtId="164" fontId="3" fillId="0" borderId="0" xfId="0" applyNumberFormat="1" applyFont="1" applyAlignment="1">
      <alignment horizontal="right" vertical="center"/>
    </xf>
    <xf numFmtId="0" fontId="9" fillId="6" borderId="7" xfId="0" applyFont="1" applyFill="1" applyBorder="1" applyAlignment="1">
      <alignment vertical="center"/>
    </xf>
    <xf numFmtId="9" fontId="9" fillId="6" borderId="7" xfId="0" applyNumberFormat="1" applyFont="1" applyFill="1" applyBorder="1" applyAlignment="1">
      <alignment vertical="center"/>
    </xf>
    <xf numFmtId="2" fontId="9" fillId="6" borderId="11" xfId="0" applyNumberFormat="1" applyFont="1" applyFill="1" applyBorder="1" applyAlignment="1">
      <alignment vertical="center"/>
    </xf>
    <xf numFmtId="0" fontId="6" fillId="0" borderId="3" xfId="0" applyFont="1" applyBorder="1" applyAlignment="1">
      <alignment vertical="center" wrapText="1"/>
    </xf>
    <xf numFmtId="0" fontId="3" fillId="6" borderId="11" xfId="0" applyFont="1" applyFill="1" applyBorder="1" applyAlignment="1">
      <alignment vertical="center"/>
    </xf>
    <xf numFmtId="0" fontId="3" fillId="6" borderId="7" xfId="0" applyFont="1" applyFill="1" applyBorder="1" applyAlignment="1">
      <alignment vertical="center"/>
    </xf>
    <xf numFmtId="9" fontId="4" fillId="6" borderId="7" xfId="0" applyNumberFormat="1" applyFont="1" applyFill="1" applyBorder="1" applyAlignment="1">
      <alignment vertical="center"/>
    </xf>
    <xf numFmtId="0" fontId="10" fillId="6" borderId="6" xfId="0" applyFont="1" applyFill="1" applyBorder="1" applyAlignment="1">
      <alignment vertical="center"/>
    </xf>
    <xf numFmtId="166" fontId="3" fillId="0" borderId="0" xfId="0" applyNumberFormat="1" applyFont="1" applyAlignment="1">
      <alignment vertical="center"/>
    </xf>
    <xf numFmtId="0" fontId="3" fillId="2" borderId="11"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3" xfId="0" applyFont="1" applyFill="1" applyBorder="1" applyAlignment="1">
      <alignment horizontal="center" vertical="center"/>
    </xf>
    <xf numFmtId="0" fontId="8" fillId="0" borderId="0" xfId="0" applyFont="1" applyAlignment="1">
      <alignment horizontal="center" vertical="center"/>
    </xf>
    <xf numFmtId="9" fontId="3" fillId="2" borderId="7" xfId="0" applyNumberFormat="1" applyFont="1" applyFill="1" applyBorder="1" applyAlignment="1">
      <alignment horizontal="center" vertical="center"/>
    </xf>
    <xf numFmtId="0" fontId="3" fillId="0" borderId="3" xfId="0" applyFont="1" applyBorder="1" applyAlignment="1">
      <alignment horizontal="center" vertical="center"/>
    </xf>
    <xf numFmtId="0" fontId="3" fillId="0" borderId="3" xfId="0" applyFont="1" applyBorder="1" applyAlignment="1">
      <alignment vertical="center"/>
    </xf>
    <xf numFmtId="166" fontId="6" fillId="3" borderId="3" xfId="0" applyNumberFormat="1" applyFont="1" applyFill="1" applyBorder="1" applyAlignment="1">
      <alignment horizontal="right" vertical="center"/>
    </xf>
    <xf numFmtId="0" fontId="4" fillId="2" borderId="10" xfId="0" applyFont="1" applyFill="1" applyBorder="1" applyAlignment="1">
      <alignment horizontal="center" vertical="top" wrapText="1"/>
    </xf>
    <xf numFmtId="0" fontId="6" fillId="0" borderId="3" xfId="0" applyFont="1" applyBorder="1" applyAlignment="1">
      <alignment horizontal="left" vertical="center" wrapText="1"/>
    </xf>
    <xf numFmtId="0" fontId="6" fillId="0" borderId="3" xfId="0" applyFont="1" applyBorder="1" applyAlignment="1">
      <alignment horizontal="left" wrapText="1"/>
    </xf>
    <xf numFmtId="166" fontId="4" fillId="3" borderId="3" xfId="0" applyNumberFormat="1" applyFont="1" applyFill="1" applyBorder="1" applyAlignment="1">
      <alignment horizontal="right" vertical="center"/>
    </xf>
    <xf numFmtId="1" fontId="6" fillId="0" borderId="3" xfId="0" applyNumberFormat="1" applyFont="1" applyBorder="1" applyAlignment="1">
      <alignment horizontal="right" vertical="center"/>
    </xf>
    <xf numFmtId="14" fontId="4" fillId="0" borderId="0" xfId="0" applyNumberFormat="1" applyFont="1" applyAlignment="1">
      <alignment horizontal="left" vertical="center"/>
    </xf>
    <xf numFmtId="0" fontId="4" fillId="2" borderId="9"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8" fillId="4" borderId="12" xfId="0" applyFont="1" applyFill="1" applyBorder="1" applyAlignment="1">
      <alignment horizontal="center" vertical="center"/>
    </xf>
    <xf numFmtId="0" fontId="8" fillId="4" borderId="0" xfId="0" applyFont="1" applyFill="1" applyAlignment="1">
      <alignment horizontal="center" vertical="center"/>
    </xf>
    <xf numFmtId="164" fontId="3" fillId="5" borderId="5" xfId="0" applyNumberFormat="1" applyFont="1" applyFill="1" applyBorder="1" applyAlignment="1">
      <alignment horizontal="right" vertical="center"/>
    </xf>
    <xf numFmtId="0" fontId="7" fillId="3" borderId="9" xfId="0" applyFont="1" applyFill="1" applyBorder="1" applyAlignment="1">
      <alignment horizontal="left" vertical="center"/>
    </xf>
    <xf numFmtId="0" fontId="7" fillId="3" borderId="1" xfId="0" applyFont="1" applyFill="1" applyBorder="1" applyAlignment="1">
      <alignment horizontal="left" vertical="center"/>
    </xf>
  </cellXfs>
  <cellStyles count="4">
    <cellStyle name="Normálna 3" xfId="1" xr:uid="{00000000-0005-0000-0000-000000000000}"/>
    <cellStyle name="Normální" xfId="0" builtinId="0"/>
    <cellStyle name="Standard 5" xfId="2" xr:uid="{00000000-0005-0000-0000-000002000000}"/>
    <cellStyle name="Standard_Kalkulation Staffier_grob" xfId="3" xr:uid="{00000000-0005-0000-0000-000003000000}"/>
  </cellStyles>
  <dxfs count="1">
    <dxf>
      <font>
        <color theme="0" tint="-0.2499465926084170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5BAED-936D-49F9-8D86-24EEECF532A0}">
  <sheetPr>
    <tabColor theme="0"/>
  </sheetPr>
  <dimension ref="A2:K54"/>
  <sheetViews>
    <sheetView tabSelected="1" zoomScale="110" zoomScaleNormal="110" workbookViewId="0">
      <pane ySplit="12" topLeftCell="A43" activePane="bottomLeft" state="frozen"/>
      <selection pane="bottomLeft" activeCell="K47" sqref="K47"/>
    </sheetView>
  </sheetViews>
  <sheetFormatPr defaultColWidth="9.109375" defaultRowHeight="14.1" customHeight="1" x14ac:dyDescent="0.25"/>
  <cols>
    <col min="1" max="1" width="45" style="1" customWidth="1"/>
    <col min="2" max="2" width="5.109375" style="1" customWidth="1"/>
    <col min="3" max="3" width="4.109375" style="1" customWidth="1"/>
    <col min="4" max="4" width="14.33203125" style="1" customWidth="1"/>
    <col min="5" max="5" width="12.5546875" style="1" customWidth="1"/>
    <col min="6" max="6" width="14.88671875" style="1" customWidth="1"/>
    <col min="7" max="7" width="13.109375" style="1" customWidth="1"/>
    <col min="8" max="8" width="15.88671875" style="1" customWidth="1"/>
    <col min="9" max="16384" width="9.109375" style="1"/>
  </cols>
  <sheetData>
    <row r="2" spans="1:11" ht="22.2" customHeight="1" x14ac:dyDescent="0.25">
      <c r="A2" s="51" t="s">
        <v>12</v>
      </c>
      <c r="B2" s="52"/>
      <c r="C2" s="52"/>
      <c r="D2" s="52"/>
      <c r="E2" s="52"/>
      <c r="F2" s="52"/>
      <c r="G2" s="52"/>
      <c r="H2" s="52"/>
      <c r="I2" s="52"/>
      <c r="J2" s="38"/>
      <c r="K2" s="38"/>
    </row>
    <row r="3" spans="1:11" ht="14.1" customHeight="1" x14ac:dyDescent="0.25">
      <c r="A3" s="2" t="s">
        <v>4</v>
      </c>
      <c r="B3" s="2" t="s">
        <v>10</v>
      </c>
    </row>
    <row r="4" spans="1:11" ht="14.1" customHeight="1" x14ac:dyDescent="0.25">
      <c r="A4" s="2" t="s">
        <v>8</v>
      </c>
      <c r="B4" s="2"/>
    </row>
    <row r="5" spans="1:11" ht="14.1" customHeight="1" x14ac:dyDescent="0.25">
      <c r="A5" s="1" t="s">
        <v>7</v>
      </c>
      <c r="B5" s="1" t="s">
        <v>11</v>
      </c>
    </row>
    <row r="6" spans="1:11" ht="14.1" customHeight="1" x14ac:dyDescent="0.25">
      <c r="A6" s="1" t="s">
        <v>9</v>
      </c>
      <c r="B6" s="18" t="s">
        <v>13</v>
      </c>
      <c r="C6" s="18"/>
      <c r="D6" s="15"/>
    </row>
    <row r="7" spans="1:11" ht="14.1" customHeight="1" x14ac:dyDescent="0.25">
      <c r="A7" s="1" t="s">
        <v>5</v>
      </c>
      <c r="B7" s="48"/>
      <c r="C7" s="48"/>
      <c r="D7" s="15"/>
    </row>
    <row r="8" spans="1:11" ht="14.1" customHeight="1" x14ac:dyDescent="0.25">
      <c r="B8" s="17"/>
      <c r="C8" s="17"/>
      <c r="D8" s="15"/>
    </row>
    <row r="9" spans="1:11" ht="14.1" customHeight="1" x14ac:dyDescent="0.25">
      <c r="A9" s="3"/>
    </row>
    <row r="10" spans="1:11" ht="14.1" customHeight="1" x14ac:dyDescent="0.25">
      <c r="A10" s="3"/>
    </row>
    <row r="11" spans="1:11" ht="14.1" customHeight="1" x14ac:dyDescent="0.25">
      <c r="A11" s="14" t="s">
        <v>23</v>
      </c>
      <c r="B11" s="43" t="s">
        <v>0</v>
      </c>
      <c r="C11" s="13" t="s">
        <v>1</v>
      </c>
      <c r="D11" s="49" t="s">
        <v>18</v>
      </c>
      <c r="E11" s="50"/>
      <c r="F11" s="49" t="s">
        <v>20</v>
      </c>
      <c r="G11" s="50"/>
    </row>
    <row r="12" spans="1:11" ht="14.1" customHeight="1" x14ac:dyDescent="0.25">
      <c r="A12" s="6"/>
      <c r="B12" s="12"/>
      <c r="C12" s="5"/>
      <c r="D12" s="37" t="s">
        <v>19</v>
      </c>
      <c r="E12" s="36" t="s">
        <v>17</v>
      </c>
      <c r="F12" s="39" t="s">
        <v>19</v>
      </c>
      <c r="G12" s="35" t="s">
        <v>17</v>
      </c>
      <c r="H12" s="40" t="s">
        <v>21</v>
      </c>
    </row>
    <row r="13" spans="1:11" ht="14.1" customHeight="1" x14ac:dyDescent="0.25">
      <c r="A13" s="33" t="s">
        <v>14</v>
      </c>
      <c r="B13" s="30"/>
      <c r="C13" s="31"/>
      <c r="D13" s="30"/>
      <c r="E13" s="30"/>
      <c r="F13" s="32"/>
      <c r="G13" s="30"/>
      <c r="H13" s="41"/>
    </row>
    <row r="14" spans="1:11" ht="14.1" customHeight="1" x14ac:dyDescent="0.25">
      <c r="A14" s="16" t="s">
        <v>15</v>
      </c>
      <c r="B14" s="28"/>
      <c r="C14" s="26"/>
      <c r="D14" s="22"/>
      <c r="E14" s="22"/>
      <c r="F14" s="27"/>
      <c r="G14" s="22"/>
      <c r="H14" s="41"/>
    </row>
    <row r="15" spans="1:11" ht="78.75" customHeight="1" x14ac:dyDescent="0.25">
      <c r="A15" s="44" t="s">
        <v>22</v>
      </c>
      <c r="B15" s="47">
        <v>3</v>
      </c>
      <c r="C15" s="19" t="s">
        <v>16</v>
      </c>
      <c r="D15" s="20">
        <v>0</v>
      </c>
      <c r="E15" s="20">
        <f>B15*D15</f>
        <v>0</v>
      </c>
      <c r="F15" s="42">
        <v>0</v>
      </c>
      <c r="G15" s="21">
        <f>B15*F15</f>
        <v>0</v>
      </c>
      <c r="H15" s="20">
        <f>E15+G15</f>
        <v>0</v>
      </c>
    </row>
    <row r="16" spans="1:11" ht="51" customHeight="1" x14ac:dyDescent="0.25">
      <c r="A16" s="44" t="s">
        <v>24</v>
      </c>
      <c r="B16" s="47">
        <v>10</v>
      </c>
      <c r="C16" s="19" t="s">
        <v>16</v>
      </c>
      <c r="D16" s="20">
        <v>0</v>
      </c>
      <c r="E16" s="20">
        <f t="shared" ref="E16:E45" si="0">B16*D16</f>
        <v>0</v>
      </c>
      <c r="F16" s="42">
        <v>0</v>
      </c>
      <c r="G16" s="21">
        <f t="shared" ref="G16:G45" si="1">B16*F16</f>
        <v>0</v>
      </c>
      <c r="H16" s="20">
        <f t="shared" ref="H16:H45" si="2">E16+G16</f>
        <v>0</v>
      </c>
    </row>
    <row r="17" spans="1:8" ht="63.6" customHeight="1" x14ac:dyDescent="0.25">
      <c r="A17" s="44" t="s">
        <v>25</v>
      </c>
      <c r="B17" s="47">
        <v>5</v>
      </c>
      <c r="C17" s="19" t="s">
        <v>16</v>
      </c>
      <c r="D17" s="20">
        <v>0</v>
      </c>
      <c r="E17" s="20">
        <f t="shared" si="0"/>
        <v>0</v>
      </c>
      <c r="F17" s="42">
        <v>0</v>
      </c>
      <c r="G17" s="21">
        <f t="shared" si="1"/>
        <v>0</v>
      </c>
      <c r="H17" s="20">
        <f t="shared" si="2"/>
        <v>0</v>
      </c>
    </row>
    <row r="18" spans="1:8" ht="39.6" customHeight="1" x14ac:dyDescent="0.25">
      <c r="A18" s="45" t="s">
        <v>26</v>
      </c>
      <c r="B18" s="47">
        <v>1</v>
      </c>
      <c r="C18" s="19" t="s">
        <v>2</v>
      </c>
      <c r="D18" s="20">
        <v>0</v>
      </c>
      <c r="E18" s="20">
        <f t="shared" si="0"/>
        <v>0</v>
      </c>
      <c r="F18" s="42">
        <v>0</v>
      </c>
      <c r="G18" s="21">
        <f t="shared" si="1"/>
        <v>0</v>
      </c>
      <c r="H18" s="20">
        <f t="shared" si="2"/>
        <v>0</v>
      </c>
    </row>
    <row r="19" spans="1:8" ht="51" customHeight="1" x14ac:dyDescent="0.25">
      <c r="A19" s="29" t="s">
        <v>27</v>
      </c>
      <c r="B19" s="47">
        <v>1</v>
      </c>
      <c r="C19" s="19" t="s">
        <v>2</v>
      </c>
      <c r="D19" s="20">
        <v>0</v>
      </c>
      <c r="E19" s="20">
        <f t="shared" si="0"/>
        <v>0</v>
      </c>
      <c r="F19" s="42">
        <v>0</v>
      </c>
      <c r="G19" s="21">
        <f t="shared" si="1"/>
        <v>0</v>
      </c>
      <c r="H19" s="20">
        <f t="shared" si="2"/>
        <v>0</v>
      </c>
    </row>
    <row r="20" spans="1:8" ht="31.2" customHeight="1" x14ac:dyDescent="0.25">
      <c r="A20" s="29" t="s">
        <v>28</v>
      </c>
      <c r="B20" s="47">
        <v>1</v>
      </c>
      <c r="C20" s="19" t="s">
        <v>16</v>
      </c>
      <c r="D20" s="20">
        <v>0</v>
      </c>
      <c r="E20" s="20">
        <f t="shared" si="0"/>
        <v>0</v>
      </c>
      <c r="F20" s="42">
        <v>0</v>
      </c>
      <c r="G20" s="21">
        <f t="shared" si="1"/>
        <v>0</v>
      </c>
      <c r="H20" s="20">
        <f t="shared" si="2"/>
        <v>0</v>
      </c>
    </row>
    <row r="21" spans="1:8" ht="63" customHeight="1" x14ac:dyDescent="0.25">
      <c r="A21" s="29" t="s">
        <v>29</v>
      </c>
      <c r="B21" s="47">
        <v>1</v>
      </c>
      <c r="C21" s="19" t="s">
        <v>2</v>
      </c>
      <c r="D21" s="20">
        <v>0</v>
      </c>
      <c r="E21" s="20">
        <f t="shared" si="0"/>
        <v>0</v>
      </c>
      <c r="F21" s="42">
        <v>0</v>
      </c>
      <c r="G21" s="21">
        <f t="shared" si="1"/>
        <v>0</v>
      </c>
      <c r="H21" s="20">
        <f t="shared" si="2"/>
        <v>0</v>
      </c>
    </row>
    <row r="22" spans="1:8" ht="67.2" customHeight="1" x14ac:dyDescent="0.25">
      <c r="A22" s="29" t="s">
        <v>30</v>
      </c>
      <c r="B22" s="47">
        <v>1</v>
      </c>
      <c r="C22" s="19" t="s">
        <v>16</v>
      </c>
      <c r="D22" s="20">
        <v>0</v>
      </c>
      <c r="E22" s="20">
        <f t="shared" si="0"/>
        <v>0</v>
      </c>
      <c r="F22" s="42">
        <v>0</v>
      </c>
      <c r="G22" s="21">
        <f t="shared" si="1"/>
        <v>0</v>
      </c>
      <c r="H22" s="20">
        <f t="shared" si="2"/>
        <v>0</v>
      </c>
    </row>
    <row r="23" spans="1:8" ht="63.6" customHeight="1" x14ac:dyDescent="0.25">
      <c r="A23" s="29" t="s">
        <v>31</v>
      </c>
      <c r="B23" s="47">
        <v>1</v>
      </c>
      <c r="C23" s="19" t="s">
        <v>2</v>
      </c>
      <c r="D23" s="20">
        <v>0</v>
      </c>
      <c r="E23" s="20">
        <f t="shared" si="0"/>
        <v>0</v>
      </c>
      <c r="F23" s="42">
        <v>0</v>
      </c>
      <c r="G23" s="21">
        <f t="shared" si="1"/>
        <v>0</v>
      </c>
      <c r="H23" s="20">
        <f t="shared" si="2"/>
        <v>0</v>
      </c>
    </row>
    <row r="24" spans="1:8" ht="37.950000000000003" customHeight="1" x14ac:dyDescent="0.25">
      <c r="A24" s="29" t="s">
        <v>32</v>
      </c>
      <c r="B24" s="47">
        <v>2</v>
      </c>
      <c r="C24" s="19" t="s">
        <v>2</v>
      </c>
      <c r="D24" s="20">
        <v>0</v>
      </c>
      <c r="E24" s="20">
        <f t="shared" si="0"/>
        <v>0</v>
      </c>
      <c r="F24" s="42">
        <v>0</v>
      </c>
      <c r="G24" s="21">
        <f t="shared" si="1"/>
        <v>0</v>
      </c>
      <c r="H24" s="20">
        <f t="shared" si="2"/>
        <v>0</v>
      </c>
    </row>
    <row r="25" spans="1:8" ht="37.200000000000003" customHeight="1" x14ac:dyDescent="0.25">
      <c r="A25" s="29" t="s">
        <v>33</v>
      </c>
      <c r="B25" s="47">
        <v>18</v>
      </c>
      <c r="C25" s="19" t="s">
        <v>2</v>
      </c>
      <c r="D25" s="20">
        <v>0</v>
      </c>
      <c r="E25" s="20">
        <f t="shared" si="0"/>
        <v>0</v>
      </c>
      <c r="F25" s="42">
        <v>0</v>
      </c>
      <c r="G25" s="21">
        <f t="shared" si="1"/>
        <v>0</v>
      </c>
      <c r="H25" s="20">
        <f t="shared" si="2"/>
        <v>0</v>
      </c>
    </row>
    <row r="26" spans="1:8" ht="69" customHeight="1" x14ac:dyDescent="0.25">
      <c r="A26" s="29" t="s">
        <v>34</v>
      </c>
      <c r="B26" s="47">
        <v>7</v>
      </c>
      <c r="C26" s="19" t="s">
        <v>16</v>
      </c>
      <c r="D26" s="20">
        <v>0</v>
      </c>
      <c r="E26" s="20">
        <f t="shared" si="0"/>
        <v>0</v>
      </c>
      <c r="F26" s="42">
        <v>0</v>
      </c>
      <c r="G26" s="21">
        <f t="shared" si="1"/>
        <v>0</v>
      </c>
      <c r="H26" s="20">
        <f t="shared" si="2"/>
        <v>0</v>
      </c>
    </row>
    <row r="27" spans="1:8" ht="47.4" customHeight="1" x14ac:dyDescent="0.25">
      <c r="A27" s="29" t="s">
        <v>35</v>
      </c>
      <c r="B27" s="47">
        <v>4</v>
      </c>
      <c r="C27" s="19" t="s">
        <v>16</v>
      </c>
      <c r="D27" s="20">
        <v>0</v>
      </c>
      <c r="E27" s="20">
        <f t="shared" si="0"/>
        <v>0</v>
      </c>
      <c r="F27" s="42">
        <v>0</v>
      </c>
      <c r="G27" s="21">
        <f t="shared" si="1"/>
        <v>0</v>
      </c>
      <c r="H27" s="20">
        <f t="shared" si="2"/>
        <v>0</v>
      </c>
    </row>
    <row r="28" spans="1:8" ht="40.200000000000003" customHeight="1" x14ac:dyDescent="0.25">
      <c r="A28" s="29" t="s">
        <v>36</v>
      </c>
      <c r="B28" s="47">
        <v>13</v>
      </c>
      <c r="C28" s="19" t="s">
        <v>16</v>
      </c>
      <c r="D28" s="20">
        <v>0</v>
      </c>
      <c r="E28" s="20">
        <f t="shared" si="0"/>
        <v>0</v>
      </c>
      <c r="F28" s="42">
        <v>0</v>
      </c>
      <c r="G28" s="21">
        <f t="shared" si="1"/>
        <v>0</v>
      </c>
      <c r="H28" s="20">
        <f t="shared" si="2"/>
        <v>0</v>
      </c>
    </row>
    <row r="29" spans="1:8" ht="49.95" customHeight="1" x14ac:dyDescent="0.25">
      <c r="A29" s="29" t="s">
        <v>37</v>
      </c>
      <c r="B29" s="47">
        <v>1</v>
      </c>
      <c r="C29" s="19" t="s">
        <v>2</v>
      </c>
      <c r="D29" s="20">
        <v>0</v>
      </c>
      <c r="E29" s="20">
        <f t="shared" si="0"/>
        <v>0</v>
      </c>
      <c r="F29" s="42">
        <v>0</v>
      </c>
      <c r="G29" s="21">
        <f t="shared" si="1"/>
        <v>0</v>
      </c>
      <c r="H29" s="20">
        <f t="shared" si="2"/>
        <v>0</v>
      </c>
    </row>
    <row r="30" spans="1:8" ht="51" customHeight="1" x14ac:dyDescent="0.25">
      <c r="A30" s="29" t="s">
        <v>38</v>
      </c>
      <c r="B30" s="47">
        <v>1</v>
      </c>
      <c r="C30" s="19" t="s">
        <v>16</v>
      </c>
      <c r="D30" s="20">
        <v>0</v>
      </c>
      <c r="E30" s="20">
        <f t="shared" si="0"/>
        <v>0</v>
      </c>
      <c r="F30" s="42">
        <v>0</v>
      </c>
      <c r="G30" s="21">
        <f t="shared" si="1"/>
        <v>0</v>
      </c>
      <c r="H30" s="20">
        <f t="shared" si="2"/>
        <v>0</v>
      </c>
    </row>
    <row r="31" spans="1:8" ht="51" customHeight="1" x14ac:dyDescent="0.25">
      <c r="A31" s="29" t="s">
        <v>39</v>
      </c>
      <c r="B31" s="47">
        <v>1</v>
      </c>
      <c r="C31" s="19" t="s">
        <v>2</v>
      </c>
      <c r="D31" s="20">
        <v>0</v>
      </c>
      <c r="E31" s="20">
        <f t="shared" si="0"/>
        <v>0</v>
      </c>
      <c r="F31" s="42">
        <v>0</v>
      </c>
      <c r="G31" s="21">
        <f t="shared" si="1"/>
        <v>0</v>
      </c>
      <c r="H31" s="20">
        <f t="shared" si="2"/>
        <v>0</v>
      </c>
    </row>
    <row r="32" spans="1:8" ht="42.6" customHeight="1" x14ac:dyDescent="0.25">
      <c r="A32" s="29" t="s">
        <v>40</v>
      </c>
      <c r="B32" s="47">
        <v>4</v>
      </c>
      <c r="C32" s="19" t="s">
        <v>16</v>
      </c>
      <c r="D32" s="20">
        <v>0</v>
      </c>
      <c r="E32" s="20">
        <f t="shared" si="0"/>
        <v>0</v>
      </c>
      <c r="F32" s="42">
        <v>0</v>
      </c>
      <c r="G32" s="21">
        <f t="shared" si="1"/>
        <v>0</v>
      </c>
      <c r="H32" s="20">
        <f t="shared" si="2"/>
        <v>0</v>
      </c>
    </row>
    <row r="33" spans="1:11" ht="36.6" customHeight="1" x14ac:dyDescent="0.25">
      <c r="A33" s="29" t="s">
        <v>41</v>
      </c>
      <c r="B33" s="47">
        <v>15</v>
      </c>
      <c r="C33" s="19" t="s">
        <v>2</v>
      </c>
      <c r="D33" s="20">
        <v>0</v>
      </c>
      <c r="E33" s="20">
        <f t="shared" si="0"/>
        <v>0</v>
      </c>
      <c r="F33" s="42">
        <v>0</v>
      </c>
      <c r="G33" s="21">
        <f t="shared" si="1"/>
        <v>0</v>
      </c>
      <c r="H33" s="20">
        <f t="shared" si="2"/>
        <v>0</v>
      </c>
    </row>
    <row r="34" spans="1:11" ht="52.2" customHeight="1" x14ac:dyDescent="0.25">
      <c r="A34" s="29" t="s">
        <v>42</v>
      </c>
      <c r="B34" s="47">
        <v>3</v>
      </c>
      <c r="C34" s="19" t="s">
        <v>2</v>
      </c>
      <c r="D34" s="20">
        <v>0</v>
      </c>
      <c r="E34" s="20">
        <f t="shared" si="0"/>
        <v>0</v>
      </c>
      <c r="F34" s="42">
        <v>0</v>
      </c>
      <c r="G34" s="21">
        <f t="shared" si="1"/>
        <v>0</v>
      </c>
      <c r="H34" s="20">
        <f t="shared" si="2"/>
        <v>0</v>
      </c>
    </row>
    <row r="35" spans="1:11" ht="28.8" customHeight="1" x14ac:dyDescent="0.25">
      <c r="A35" s="29" t="s">
        <v>43</v>
      </c>
      <c r="B35" s="47">
        <v>7</v>
      </c>
      <c r="C35" s="19" t="s">
        <v>2</v>
      </c>
      <c r="D35" s="20">
        <v>0</v>
      </c>
      <c r="E35" s="20">
        <f t="shared" si="0"/>
        <v>0</v>
      </c>
      <c r="F35" s="42">
        <v>0</v>
      </c>
      <c r="G35" s="21">
        <f t="shared" si="1"/>
        <v>0</v>
      </c>
      <c r="H35" s="20">
        <f t="shared" si="2"/>
        <v>0</v>
      </c>
    </row>
    <row r="36" spans="1:11" ht="30" customHeight="1" x14ac:dyDescent="0.25">
      <c r="A36" s="29" t="s">
        <v>44</v>
      </c>
      <c r="B36" s="47">
        <v>6</v>
      </c>
      <c r="C36" s="19" t="s">
        <v>2</v>
      </c>
      <c r="D36" s="20">
        <v>0</v>
      </c>
      <c r="E36" s="20">
        <f t="shared" si="0"/>
        <v>0</v>
      </c>
      <c r="F36" s="42">
        <v>0</v>
      </c>
      <c r="G36" s="21">
        <f t="shared" si="1"/>
        <v>0</v>
      </c>
      <c r="H36" s="20">
        <f t="shared" si="2"/>
        <v>0</v>
      </c>
    </row>
    <row r="37" spans="1:11" ht="26.4" customHeight="1" x14ac:dyDescent="0.25">
      <c r="A37" s="29" t="s">
        <v>45</v>
      </c>
      <c r="B37" s="47">
        <v>6</v>
      </c>
      <c r="C37" s="19" t="s">
        <v>2</v>
      </c>
      <c r="D37" s="20">
        <v>0</v>
      </c>
      <c r="E37" s="20">
        <f t="shared" si="0"/>
        <v>0</v>
      </c>
      <c r="F37" s="42">
        <v>0</v>
      </c>
      <c r="G37" s="21">
        <f t="shared" si="1"/>
        <v>0</v>
      </c>
      <c r="H37" s="20">
        <f t="shared" si="2"/>
        <v>0</v>
      </c>
    </row>
    <row r="38" spans="1:11" ht="26.4" customHeight="1" x14ac:dyDescent="0.25">
      <c r="A38" s="29" t="s">
        <v>46</v>
      </c>
      <c r="B38" s="47">
        <v>6</v>
      </c>
      <c r="C38" s="19" t="s">
        <v>6</v>
      </c>
      <c r="D38" s="20">
        <v>0</v>
      </c>
      <c r="E38" s="20">
        <f t="shared" si="0"/>
        <v>0</v>
      </c>
      <c r="F38" s="42">
        <v>0</v>
      </c>
      <c r="G38" s="21">
        <f t="shared" si="1"/>
        <v>0</v>
      </c>
      <c r="H38" s="20">
        <f t="shared" si="2"/>
        <v>0</v>
      </c>
    </row>
    <row r="39" spans="1:11" ht="33.6" customHeight="1" x14ac:dyDescent="0.25">
      <c r="A39" s="29" t="s">
        <v>47</v>
      </c>
      <c r="B39" s="47">
        <v>12</v>
      </c>
      <c r="C39" s="19" t="s">
        <v>2</v>
      </c>
      <c r="D39" s="20">
        <v>0</v>
      </c>
      <c r="E39" s="20">
        <f t="shared" si="0"/>
        <v>0</v>
      </c>
      <c r="F39" s="42">
        <v>0</v>
      </c>
      <c r="G39" s="21">
        <f t="shared" si="1"/>
        <v>0</v>
      </c>
      <c r="H39" s="20">
        <f t="shared" si="2"/>
        <v>0</v>
      </c>
    </row>
    <row r="40" spans="1:11" ht="36.6" customHeight="1" x14ac:dyDescent="0.25">
      <c r="A40" s="29" t="s">
        <v>48</v>
      </c>
      <c r="B40" s="47">
        <v>1</v>
      </c>
      <c r="C40" s="19" t="s">
        <v>6</v>
      </c>
      <c r="D40" s="20">
        <v>0</v>
      </c>
      <c r="E40" s="20">
        <f t="shared" si="0"/>
        <v>0</v>
      </c>
      <c r="F40" s="42">
        <v>0</v>
      </c>
      <c r="G40" s="21">
        <f t="shared" si="1"/>
        <v>0</v>
      </c>
      <c r="H40" s="20">
        <f t="shared" si="2"/>
        <v>0</v>
      </c>
    </row>
    <row r="41" spans="1:11" ht="30" customHeight="1" x14ac:dyDescent="0.25">
      <c r="A41" s="29" t="s">
        <v>49</v>
      </c>
      <c r="B41" s="47">
        <v>1</v>
      </c>
      <c r="C41" s="19" t="s">
        <v>6</v>
      </c>
      <c r="D41" s="20">
        <v>0</v>
      </c>
      <c r="E41" s="20">
        <f t="shared" si="0"/>
        <v>0</v>
      </c>
      <c r="F41" s="42">
        <v>0</v>
      </c>
      <c r="G41" s="21">
        <f t="shared" si="1"/>
        <v>0</v>
      </c>
      <c r="H41" s="20">
        <f t="shared" si="2"/>
        <v>0</v>
      </c>
    </row>
    <row r="42" spans="1:11" ht="31.8" customHeight="1" x14ac:dyDescent="0.25">
      <c r="A42" s="29" t="s">
        <v>50</v>
      </c>
      <c r="B42" s="47">
        <v>6</v>
      </c>
      <c r="C42" s="19" t="s">
        <v>51</v>
      </c>
      <c r="D42" s="20">
        <v>0</v>
      </c>
      <c r="E42" s="20">
        <f t="shared" si="0"/>
        <v>0</v>
      </c>
      <c r="F42" s="42">
        <v>0</v>
      </c>
      <c r="G42" s="21">
        <f t="shared" si="1"/>
        <v>0</v>
      </c>
      <c r="H42" s="20">
        <f t="shared" si="2"/>
        <v>0</v>
      </c>
    </row>
    <row r="43" spans="1:11" ht="34.799999999999997" customHeight="1" x14ac:dyDescent="0.25">
      <c r="A43" s="29" t="s">
        <v>52</v>
      </c>
      <c r="B43" s="47">
        <v>1</v>
      </c>
      <c r="C43" s="19" t="s">
        <v>6</v>
      </c>
      <c r="D43" s="20">
        <v>0</v>
      </c>
      <c r="E43" s="20">
        <f t="shared" si="0"/>
        <v>0</v>
      </c>
      <c r="F43" s="42">
        <v>0</v>
      </c>
      <c r="G43" s="21">
        <f t="shared" si="1"/>
        <v>0</v>
      </c>
      <c r="H43" s="20">
        <f t="shared" si="2"/>
        <v>0</v>
      </c>
    </row>
    <row r="44" spans="1:11" ht="26.4" customHeight="1" x14ac:dyDescent="0.25">
      <c r="A44" s="29" t="s">
        <v>53</v>
      </c>
      <c r="B44" s="47">
        <v>1</v>
      </c>
      <c r="C44" s="19" t="s">
        <v>6</v>
      </c>
      <c r="D44" s="20">
        <v>0</v>
      </c>
      <c r="E44" s="20">
        <f t="shared" ref="E44" si="3">B44*D44</f>
        <v>0</v>
      </c>
      <c r="F44" s="42">
        <v>0</v>
      </c>
      <c r="G44" s="21">
        <f t="shared" ref="G44" si="4">B44*F44</f>
        <v>0</v>
      </c>
      <c r="H44" s="20">
        <f t="shared" ref="H44" si="5">E44+G44</f>
        <v>0</v>
      </c>
    </row>
    <row r="45" spans="1:11" ht="15" customHeight="1" x14ac:dyDescent="0.25">
      <c r="A45" s="29" t="s">
        <v>55</v>
      </c>
      <c r="B45" s="47">
        <v>1</v>
      </c>
      <c r="C45" s="19" t="s">
        <v>6</v>
      </c>
      <c r="D45" s="20">
        <v>0</v>
      </c>
      <c r="E45" s="20">
        <f t="shared" si="0"/>
        <v>0</v>
      </c>
      <c r="F45" s="42">
        <v>0</v>
      </c>
      <c r="G45" s="21">
        <f t="shared" si="1"/>
        <v>0</v>
      </c>
      <c r="H45" s="20">
        <f t="shared" si="2"/>
        <v>0</v>
      </c>
    </row>
    <row r="46" spans="1:11" ht="14.1" customHeight="1" x14ac:dyDescent="0.25">
      <c r="A46" s="7"/>
      <c r="B46" s="8"/>
      <c r="C46" s="9"/>
      <c r="D46" s="10"/>
      <c r="E46" s="10"/>
      <c r="F46" s="11"/>
      <c r="G46" s="53"/>
      <c r="H46" s="53"/>
    </row>
    <row r="47" spans="1:11" ht="14.1" customHeight="1" x14ac:dyDescent="0.25">
      <c r="D47" s="54" t="s">
        <v>3</v>
      </c>
      <c r="E47" s="55"/>
      <c r="F47" s="55"/>
      <c r="G47" s="55"/>
      <c r="H47" s="46">
        <f>SUM(H15:H45)</f>
        <v>0</v>
      </c>
      <c r="K47" s="23"/>
    </row>
    <row r="48" spans="1:11" ht="14.1" customHeight="1" x14ac:dyDescent="0.25">
      <c r="A48" s="4"/>
      <c r="K48" s="23"/>
    </row>
    <row r="49" spans="1:8" ht="14.1" customHeight="1" x14ac:dyDescent="0.25">
      <c r="A49" s="4"/>
      <c r="D49" s="1" t="s">
        <v>54</v>
      </c>
      <c r="H49" s="34">
        <f>H47*1.21</f>
        <v>0</v>
      </c>
    </row>
    <row r="50" spans="1:8" ht="14.1" customHeight="1" x14ac:dyDescent="0.25">
      <c r="A50" s="4"/>
    </row>
    <row r="52" spans="1:8" ht="14.1" customHeight="1" x14ac:dyDescent="0.25">
      <c r="A52" s="4"/>
      <c r="B52" s="23"/>
      <c r="C52" s="24"/>
      <c r="D52" s="25"/>
      <c r="E52" s="25"/>
    </row>
    <row r="53" spans="1:8" ht="14.1" customHeight="1" x14ac:dyDescent="0.25">
      <c r="A53" s="2"/>
    </row>
    <row r="54" spans="1:8" ht="14.1" customHeight="1" x14ac:dyDescent="0.25">
      <c r="A54" s="2"/>
      <c r="D54" s="2"/>
    </row>
  </sheetData>
  <mergeCells count="6">
    <mergeCell ref="D47:G47"/>
    <mergeCell ref="B7:C7"/>
    <mergeCell ref="D11:E11"/>
    <mergeCell ref="A2:I2"/>
    <mergeCell ref="F11:G11"/>
    <mergeCell ref="G46:H46"/>
  </mergeCells>
  <conditionalFormatting sqref="F12:F14">
    <cfRule type="expression" dxfId="0" priority="1">
      <formula>#REF!&lt;&gt;0</formula>
    </cfRule>
  </conditionalFormatting>
  <pageMargins left="0.78740157480314965" right="0.78740157480314965" top="0.78740157480314965" bottom="0.78740157480314965"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Listy</vt:lpstr>
      </vt:variant>
      <vt:variant>
        <vt:i4>1</vt:i4>
      </vt:variant>
    </vt:vector>
  </HeadingPairs>
  <TitlesOfParts>
    <vt:vector size="1" baseType="lpstr">
      <vt:lpstr>VV_OKDS</vt:lpstr>
    </vt:vector>
  </TitlesOfParts>
  <Company>Bramac Dachsysteme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canivlad</dc:creator>
  <cp:lastModifiedBy>Lucie Černá</cp:lastModifiedBy>
  <cp:lastPrinted>2026-04-20T12:24:09Z</cp:lastPrinted>
  <dcterms:created xsi:type="dcterms:W3CDTF">2005-11-03T09:17:57Z</dcterms:created>
  <dcterms:modified xsi:type="dcterms:W3CDTF">2026-04-24T06:37:49Z</dcterms:modified>
</cp:coreProperties>
</file>