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Pavlína Vilímková\Documents\24_ODPADY_UHELNA_24102024_13112024\00_ZD_Uhelna_Odpady_24102024_VYHLASENI\"/>
    </mc:Choice>
  </mc:AlternateContent>
  <bookViews>
    <workbookView xWindow="2280" yWindow="504" windowWidth="28056" windowHeight="15900" tabRatio="897" activeTab="6"/>
  </bookViews>
  <sheets>
    <sheet name="KRYCÍ LIST" sheetId="14" r:id="rId1"/>
    <sheet name="REKAPITULACE" sheetId="13" r:id="rId2"/>
    <sheet name="1 - SKO NÁDOBY" sheetId="1" r:id="rId3"/>
    <sheet name="2.1 - PLASTY" sheetId="7" r:id="rId4"/>
    <sheet name="2.2 - PAPÍR" sheetId="10" r:id="rId5"/>
    <sheet name="2.3 - SKLO SMĚSNÉ" sheetId="12" r:id="rId6"/>
    <sheet name="Doplňující informace" sheetId="15" r:id="rId7"/>
  </sheets>
  <definedNames>
    <definedName name="_xlnm.Print_Area" localSheetId="2">'1 - SKO NÁDOBY'!$A$1:$F$38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 i="10" l="1"/>
  <c r="E8" i="7"/>
  <c r="E8" i="12"/>
  <c r="F8" i="12"/>
  <c r="E9" i="12"/>
  <c r="F9" i="12"/>
  <c r="F10" i="12"/>
  <c r="E21" i="12"/>
  <c r="E22" i="12"/>
  <c r="F22" i="12"/>
  <c r="F28" i="12"/>
  <c r="E10" i="12"/>
  <c r="E28" i="12"/>
  <c r="E19" i="10"/>
  <c r="F19" i="10"/>
  <c r="F20" i="10"/>
  <c r="E20" i="10"/>
  <c r="E19" i="7"/>
  <c r="F19" i="7"/>
  <c r="F20" i="7"/>
  <c r="E20" i="7"/>
  <c r="E10" i="1"/>
  <c r="F10" i="1"/>
  <c r="E11" i="1"/>
  <c r="F11" i="1"/>
  <c r="E12" i="1"/>
  <c r="F12" i="1"/>
  <c r="F13" i="1"/>
  <c r="F21" i="12"/>
  <c r="F8" i="10"/>
  <c r="F9" i="10"/>
  <c r="F26" i="10"/>
  <c r="E9" i="10"/>
  <c r="E26" i="10"/>
  <c r="F8" i="7"/>
  <c r="F9" i="7"/>
  <c r="F27" i="7"/>
  <c r="E9" i="7"/>
  <c r="E27" i="7"/>
  <c r="E27" i="1"/>
  <c r="F27" i="1"/>
  <c r="F28" i="1"/>
  <c r="F38" i="1"/>
  <c r="E28" i="1"/>
  <c r="E13" i="1"/>
  <c r="E38" i="1"/>
  <c r="D6" i="13"/>
  <c r="D7" i="13"/>
  <c r="D8" i="13"/>
  <c r="E6" i="13"/>
  <c r="F6" i="13"/>
  <c r="E7" i="13"/>
  <c r="F7" i="13"/>
  <c r="F8" i="13"/>
  <c r="E8" i="13"/>
  <c r="C6" i="13"/>
  <c r="C7" i="13"/>
  <c r="C8" i="13"/>
  <c r="D28" i="1"/>
</calcChain>
</file>

<file path=xl/sharedStrings.xml><?xml version="1.0" encoding="utf-8"?>
<sst xmlns="http://schemas.openxmlformats.org/spreadsheetml/2006/main" count="183" uniqueCount="127">
  <si>
    <t xml:space="preserve">CELKEM </t>
  </si>
  <si>
    <t>CELKEM</t>
  </si>
  <si>
    <t>Cena za manipulaci s jednou nádobou zahrnuje:</t>
  </si>
  <si>
    <t xml:space="preserve">Cena za manipulaci s jedním kontejnerem zahrnuje: </t>
  </si>
  <si>
    <t>Cena za tunu zahrnuje tyto náklady a úkony:</t>
  </si>
  <si>
    <t>Druh odpadu</t>
  </si>
  <si>
    <t>cena za převzetí separových odpadů zahrnuje třídění, dočištění a výnos z prodeje vytříděných složek</t>
  </si>
  <si>
    <t>Objem 110 a 120 litrů 1 x 14 dní</t>
  </si>
  <si>
    <t xml:space="preserve"> </t>
  </si>
  <si>
    <t>Typ nádoby a frekvence svozu</t>
  </si>
  <si>
    <t>Objem 1100 litrů 1x 14 dní</t>
  </si>
  <si>
    <t>Plasty - včetně kovů a nápojových kartonů</t>
  </si>
  <si>
    <t>Počet svozů za rok</t>
  </si>
  <si>
    <t>1.  Veřejná zakázka</t>
  </si>
  <si>
    <t>Název:</t>
  </si>
  <si>
    <t>2.  Základní identifikační údaje</t>
  </si>
  <si>
    <t xml:space="preserve">Obchodní firma nebo název / Obchodní firma nebo jméno a příjmení: </t>
  </si>
  <si>
    <t xml:space="preserve">Osoba oprávněná za zadavatele jednat: </t>
  </si>
  <si>
    <t xml:space="preserve">Kontaktní osoba:  </t>
  </si>
  <si>
    <t xml:space="preserve">Tel./fax: </t>
  </si>
  <si>
    <t xml:space="preserve">E-mail:  </t>
  </si>
  <si>
    <t>Cena celkem bez DPH:</t>
  </si>
  <si>
    <t xml:space="preserve">4. Měna, ve které je nabídková cena v bodu 3. uvedena </t>
  </si>
  <si>
    <t>CZK</t>
  </si>
  <si>
    <t>Sídlo / Místo podnikání:</t>
  </si>
  <si>
    <t>Rekapitulace nabídkové ceny</t>
  </si>
  <si>
    <t>Sídlo:</t>
  </si>
  <si>
    <t>IČ/DIČ:</t>
  </si>
  <si>
    <t>2.1 Zadavatel</t>
  </si>
  <si>
    <t>2.2 Účastník zadávacího řízení / dodavatel</t>
  </si>
  <si>
    <t>IČ / DIČ:</t>
  </si>
  <si>
    <t>Datum a místo zpracování nabídky:</t>
  </si>
  <si>
    <t>Podpis osoby oprávněné jednat jménem či za účastníka zadávacího řízení:</t>
  </si>
  <si>
    <t>Titul, jméno, příjmení, funkce:</t>
  </si>
  <si>
    <t>Cena celkem včetně DPH:</t>
  </si>
  <si>
    <t>Dílčí plnění pro zpracování nabídkové ceny</t>
  </si>
  <si>
    <t>Cenová nabídka za rok (bez DPH)</t>
  </si>
  <si>
    <t>Cenová nabídka celkem bez DPH</t>
  </si>
  <si>
    <t>Cenová nabídka celkem včetně DPH</t>
  </si>
  <si>
    <t>TABULKY PRO ZPRACOVÁNÍ NABÍDKOVÉ CENY</t>
  </si>
  <si>
    <t>Počet nádob</t>
  </si>
  <si>
    <t>Cena za manipulaci s jednou nádobou (bez DPH)</t>
  </si>
  <si>
    <t>Cenová nabídka celkem (bez DPH)</t>
  </si>
  <si>
    <t>Cenová nabídka                     celkem (bez DPH)</t>
  </si>
  <si>
    <t>Cenová nabídka celkem                   (bez DPH)</t>
  </si>
  <si>
    <t>Cenová nabídka celkem                (bez DPH)</t>
  </si>
  <si>
    <t>Cena za manipulaci s  jednou nádobou                  (bez DPH)</t>
  </si>
  <si>
    <t>Cena za tunu                                 (v případě výkupu " -")</t>
  </si>
  <si>
    <t>5. Podpis osoby oprávněné jednat jménem či za účastníka zadávacího řízení / dodavatele</t>
  </si>
  <si>
    <t>Příloha ZD č. 1 - Stanovení nabídkové ceny (závazný dokument)</t>
  </si>
  <si>
    <t>Samostatně DPH                                     (sazba 21%):</t>
  </si>
  <si>
    <t>DPH (21%) celkem</t>
  </si>
  <si>
    <t>Objem 240 litrů 1 x 14 dní</t>
  </si>
  <si>
    <t>1. 2. Cena za tunu směsného komunálního odpadu - odstranění/využití apod.</t>
  </si>
  <si>
    <t>Odstranění/využití apod. směsného komunálního odpadu</t>
  </si>
  <si>
    <t>odvoz odpadu do místa odstranění/využití apod.</t>
  </si>
  <si>
    <t>Cena za odstranění/využití apod. směsného komunálního odpadu zahrnuje tyto náklady a úkony:</t>
  </si>
  <si>
    <t>2. 1.  PLASTY - VČETNĚ NÁPOJOVÝCH KARTONŮ A KOVŮ</t>
  </si>
  <si>
    <t xml:space="preserve">Cena za manipulaci s jednou nádobou zahrnuje: </t>
  </si>
  <si>
    <t>odvoz odpadu do místa využití/zpracování apod.</t>
  </si>
  <si>
    <t>případné ostatní náklady mimo následného využití/zpracování apod.</t>
  </si>
  <si>
    <t>2. 1. 2. Cena za převzetí a následné nakládání tříděných-separovaných odpadů</t>
  </si>
  <si>
    <t>cena za převzetí separových odpadů zahrnuje třídění, dočištění, následné nakládání a výnos z prodeje vytříděných složek</t>
  </si>
  <si>
    <t>případnou rekultivační rezervu v případě odstranění odpadu na skládce</t>
  </si>
  <si>
    <t>2. 2.  PAPÍR A LEPENKA</t>
  </si>
  <si>
    <t>2. 2. 2. Cena za převzetí a následné nakládání tříděných-separovaných odpadů</t>
  </si>
  <si>
    <t>PAPÍR  A LEPENKA</t>
  </si>
  <si>
    <t>2. 3.  SKLO - SMĚSNÉ</t>
  </si>
  <si>
    <t>všechny manipulace s nádobou přemístění ze stanoviště a vrácení na stanoviště - nádoby jsou umístěny u jednotlivých nemovitostí v obci</t>
  </si>
  <si>
    <t>SKLO - SMĚSNÉ</t>
  </si>
  <si>
    <t>SMĚSNÝ KOMUNÁLNÍ ODPAD</t>
  </si>
  <si>
    <t>TŘÍDĚNÉ-SEPAROVANÉ ODPADY</t>
  </si>
  <si>
    <t>1) SMĚSNÝ KOMUNÁLNÍ ODPAD - SVOZ NÁDOB A NÁSLEDNÉ NAKLÁDÁNÍ</t>
  </si>
  <si>
    <t>2) SVOZ TŘÍDĚNÝCH-SEPAROVANÝCH ODPADŮ A NÁSLEDNÉ NAKLÁDÁNÍ</t>
  </si>
  <si>
    <t>2. 3. 2. Cena za převzetí separovaných odpadů</t>
  </si>
  <si>
    <t>Cena za tunu (bez DPH)</t>
  </si>
  <si>
    <t>CELKEM ZA SMĚSNÝ KOMUNÁLNÍ ODPAD</t>
  </si>
  <si>
    <t>CELKEM ZA TŘÍDĚNÉ PLASTY</t>
  </si>
  <si>
    <t>CELKEM ZA TŘÍDĚNÝ PAPÍR A LEPENKU</t>
  </si>
  <si>
    <t>CELKEM ZA TŘÍDĚNÉ SKLO - SMĚSNÉ</t>
  </si>
  <si>
    <t>Cenová nabídka za rok bez DPH</t>
  </si>
  <si>
    <t>POZN.: Cenová nabídka celkem bez DPH i včetně DPH je za 4 roky, DPH (21%) celkem je za 4 roky</t>
  </si>
  <si>
    <t>případné ostatní náklady mimo následného odstranění/využití apod. a také načítání identifikačních čipů na nádobách včetně předání informací o každém svozu</t>
  </si>
  <si>
    <t>Obec Uhelná</t>
  </si>
  <si>
    <t>Uhelná 163, 790 68 Uhelná</t>
  </si>
  <si>
    <t>Počet pytlů</t>
  </si>
  <si>
    <t>Cena za jenu manipulaci (300 pytlů)                   (bez DPH)</t>
  </si>
  <si>
    <t>Cena za jenu manipulaci (200 pytlů)                   (bez DPH)</t>
  </si>
  <si>
    <t>všechny manipulace s nádobou přemístění ze stanoviště a vrácení na stanoviště - nádoby jsou umístěny na jednom veřejném stanovišti v obci</t>
  </si>
  <si>
    <t>naložení separovaného odpadu</t>
  </si>
  <si>
    <t>Podmínky pro zpracování Tabulek a pro zpracování nabídkové ceny:</t>
  </si>
  <si>
    <t>1. 1. Cena za manipulaci se sběrnou nádobou v majetku objednatele nebo jiného majitele (občanů případně zapojených podnikatelů do obecního systému) a za dopravu</t>
  </si>
  <si>
    <t>2. 1. 1.  Cena za manipulaci s nádobou v majetku objednatele (obce/města nebo v majetku společnosti EKO-KOM) a doprava</t>
  </si>
  <si>
    <t>cena za odstranění směsného komunálního odpadu (skládkování), případně za energetické využití odpadu nebo jiného nakládání s tímto odpadem</t>
  </si>
  <si>
    <t>2. 2. 1.  Cena za manipulaci s nádobou v majetku objednatele (obce/města nebo v majetku společnosti EKO-KOM) a doprava</t>
  </si>
  <si>
    <t>2. 3. 1.  Cena za manipulaci s nádobou v majetku objednatele (obce/města nebo v majetku společnosti EKO-KOM) a doprava</t>
  </si>
  <si>
    <t>Zajištění nákládání s komunálními odpady obce Uhelná</t>
  </si>
  <si>
    <t>manipulace - naložení plastových pytlů o objemu cca 100 l - pytle jsou umístěny na jednom místě - zahrada u Obce Uhelné</t>
  </si>
  <si>
    <t>00636053 / CZ00626053</t>
  </si>
  <si>
    <t>Bc. Zdeněk Hořava, starosta obce</t>
  </si>
  <si>
    <t>+420 584 433 022</t>
  </si>
  <si>
    <t>uhelna@uhelna.cz</t>
  </si>
  <si>
    <t>3. Nabídková cena za 4  kalendářní roky</t>
  </si>
  <si>
    <t>naložení odpadu, naložení ostatního odpadu vedle nádoby v okruhu 1 metru vyjma nebezpečného odpadu</t>
  </si>
  <si>
    <t>úklid stanoviště nádob v okruhu 1 metru na zpevněné ploše a na vegetaci vysbíráním a naložením tohoto odpadu</t>
  </si>
  <si>
    <t>objem 110 l, 120 l  240 l je popelnice, objem 1100 l je kontejner s horním výsypem</t>
  </si>
  <si>
    <t>dodavatel služby je povinen v den svozu převzít od obce ruční čtecí zařízení na identifikaci vyvezených nádob (QR kódy) a je povinen načítat jednotlivé výsypy</t>
  </si>
  <si>
    <t xml:space="preserve">Odstranění/využití apod. odpadu </t>
  </si>
  <si>
    <t>součástí ceny ale není případná výše zákonného poplatku za ukládání odpadu na skládku podle zákona č. 541/2020 Sb., o odpadech nebo jiné zákonem stanovené poplatky nebo daně (poplatky za ukládání odpadu na skládku podle zákona č. 541/2020 Sb., o odpadech, budou účtovány dle výše stanovené zákonem v době provádění služby, a to samostatně - není součástí nabídkové ceny)</t>
  </si>
  <si>
    <t>Množství tun za rok  (předpoklad za rok)</t>
  </si>
  <si>
    <t>Plastové pytle - jedno sběrné místo - zahrada u Obce Uhelné, 1 x 2 měsíce</t>
  </si>
  <si>
    <t>evidována bude odděleně hmotnost  plastu, kovu a nápojových kartonů</t>
  </si>
  <si>
    <t>Objem 1500 l - kontejner se spodním výsypem - 1x 3 měsíce</t>
  </si>
  <si>
    <t>Objem 1100 l - kontejner se horním výsypem - 1x 3 měsíce</t>
  </si>
  <si>
    <t>1) Příloha ZD č. 1 – Stanovení nabídkové ceny (závazný dokument) na základě, které se stanoví nabídková cena účastníka ZŘ, zahrnuje úkony, které mohou být v průběhu doby plnění Smlouvy, realizovány, ale nejsou zadavatelem požadovány ihned od počátku realizace plnění. Oceněny musí být všechny položky v rámci Přílohy ZD č. 1 – Stanovení nabídkové ceny (závazný dokument), tzn. i ty, které obsahují nulové položky např. u počtu nádob, kontejnerů, množství, manipulací apod.</t>
  </si>
  <si>
    <t>2) Fakturace bude zohledňovat skutečné množství služeb realizovaných dodavatelem/účastníkem ZŘ pro odběratele/zadavatele v daném měsíci, tzn. nebude fakturováno paušálně. Fakturace bude zohledňovat změnu typů svozových nádob či jejich počtů, a to dle okamžitých potřeb zadavatele a množství produkovaných odpadů dle skutečných potřeb občanů a dle opatření vydaných zadavatelem a jiných subjektů spolupodílejících se na organizování systému nakládání s odpady u zadavatele.</t>
  </si>
  <si>
    <t>3) Nabídkovou cenou se rozumí cena za plnění veřejné zakázky, za období 48 měsíců po sobě jdoucích.</t>
  </si>
  <si>
    <t>4) Nabídková cena musí být cenou pevnou, tzn. nejvýše přípustnou, která bude nezávislá na změně podmínek v průběhu realizace zadávacího řízení.</t>
  </si>
  <si>
    <t>5) Nabídková cena bude uvedena v CZK.</t>
  </si>
  <si>
    <t>6) Nabídková cena bude uvedena v členění: celková nabídková cena bez daně z přidané hodnoty (DPH), samostatně DPH (vysoká sazba DPH) a celková nabídková cena včetně DPH.</t>
  </si>
  <si>
    <t>7) Nabídková cena bude zahrnovat veškeré náklady související s realizací služby (mimo skládkovacího poplatku viz pozn. č. 12), kupní cenu či cenu nájmu dodávek, strojů a zařízení a nemovitostí, včetně provozoven, které je dodavatel povinen k provedení služeb dle Smlouvy opatřit, náklady na skládku a odvoz odpadového materiálu, zábor veřejného prostranství, náklady na spotřebovaná média (nafta, el. energie, voda, atd.), režie, případně další související náklady a také načítání identifikačních čipů na nádobách s horním výsypem včetně předání informací o každém svozu.</t>
  </si>
  <si>
    <t>8) Cenu dodavatel uvede úplnou tak, že k uvedeným jednotkovým cenám nebudou dodatečně připočítávány žádné další náklady, (např. další náklady na dopravu apod.) s výjimkou případů, kdy dojde ke změně právních předpisů souvisejících s plněním této veřejné zakázky. V takovém případě by dodavatel musel předložit podrobnou kalkulaci, tuto projednat a odsouhlasit se zadavatelem a prokázat, že se jedná pouze o zvýšené náklady vzniklé dopadem těchto změn (mimo skládkovacího poplatku viz pozn. č. 12).</t>
  </si>
  <si>
    <t>9) K překročení či snížení nabídkové ceny, definované jako součet nabídkové ceny bez DPH, výše DPH a částky včetně DPH, může dojít pouze v případě, že v období mezi předložením nabídky vítězného účastníka dodavatele a podpisem Smlouvy na plnění veřejné zakázky, dojde ke zvýšení či snížení DPH. V takovémto případě bude nabídková cena stanovena jako součet ceny bez DPH a příslušné částky DPH, určené podle předpisů platných v den podpisu Smlouvy.</t>
  </si>
  <si>
    <t>10) Ke změně nabídkové ceny může dále dojít v případech stanovených Zákonem a za podmínek stanovených zadavatelem v zadávacích podmínkách.</t>
  </si>
  <si>
    <t>11) Dodavatel služby/svozová firma je po dohodě s obcí oprávněn změnit systém svozu separovaných odpadů, ale musí zachovat stejnou kapacitu sběrné sítě v litrech a aktuální počet stanovišť.</t>
  </si>
  <si>
    <t>12) K ceně za převzetí 1 tuny směsného komunálního odpadu může být také následně účastníkem/dodavatelem služby (při fakturaci za příslušný měsíc) připočten poplatek podle zákona č. 541/2001 Sb. o odpadech, za ukládání odpadu na skládku (pokud jde o zařízení na odstranění odpadů). Pokud zadavatel/objednatel uplatní sníženou sazbu poplatku podle § 157 za stanovené množství odpadu (uplatnění nároku obce) bude účastníkem/dodavatelem služby účtován tento snížený poplatek. Výše poplatku se pro účely cenových ujednání dle této smlouvy průběžně aktualizuje vždy od data právní účinnosti právního předpisu, který poplatek stanovil, případně změnil výši poplatků již stanovených, případně od data, kdy dojde ke změně výše poplatku dle právně účinného právního předpisu.</t>
  </si>
  <si>
    <t>13) Umožnit adresnou evidenci odpadových nádob (popelnice 110 l, 120 l, 240 l a kontejnery s horním výsypem 770 l, 1100 l) pomoci identifikačních čipů a zajistit záznamy jednotlivých svozů včetně typů odpadu, objemu odpadových nádob. Předávat zadavateli 1 x měsíčně přehled (číslo identifikačního čipu, adresu-ulice a čp., datum svozu, druh odpadu, druh a objem nádoby, případně i hmotnost odpadu v nádobě a celkovou hmotnost svozu) ve formátu XLSX a případně ve formátu pro přenos dat do evidenčního systému zadavatele.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</si>
</sst>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č_-;\-* #,##0.00\ _K_č_-;_-* &quot;-&quot;??\ _K_č_-;_-@_-"/>
  </numFmts>
  <fonts count="24" x14ac:knownFonts="1">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sz val="10"/>
      <color theme="1"/>
      <name val="Arial"/>
      <family val="2"/>
      <charset val="238"/>
    </font>
    <font>
      <b/>
      <sz val="10"/>
      <name val="Arial"/>
      <family val="2"/>
    </font>
    <font>
      <sz val="10"/>
      <name val="Arial"/>
      <family val="2"/>
    </font>
    <font>
      <b/>
      <sz val="10"/>
      <color theme="1"/>
      <name val="Arial"/>
      <family val="2"/>
      <charset val="238"/>
    </font>
    <font>
      <sz val="8"/>
      <name val="Calibri"/>
      <family val="2"/>
      <charset val="238"/>
      <scheme val="minor"/>
    </font>
    <font>
      <u/>
      <sz val="11"/>
      <color theme="10"/>
      <name val="Calibri"/>
      <family val="2"/>
      <charset val="238"/>
      <scheme val="minor"/>
    </font>
    <font>
      <u/>
      <sz val="11"/>
      <color theme="11"/>
      <name val="Calibri"/>
      <family val="2"/>
      <charset val="238"/>
      <scheme val="minor"/>
    </font>
    <font>
      <u/>
      <sz val="10"/>
      <color theme="10"/>
      <name val="Arial"/>
      <family val="2"/>
    </font>
    <font>
      <b/>
      <sz val="14"/>
      <name val="Arial"/>
      <family val="2"/>
    </font>
    <font>
      <sz val="14"/>
      <color theme="1"/>
      <name val="Arial"/>
      <family val="2"/>
    </font>
    <font>
      <b/>
      <sz val="14"/>
      <color theme="1"/>
      <name val="Arial"/>
      <family val="2"/>
    </font>
    <font>
      <b/>
      <u/>
      <sz val="10"/>
      <name val="Arial"/>
      <family val="2"/>
    </font>
    <font>
      <b/>
      <u/>
      <sz val="10"/>
      <color theme="1"/>
      <name val="Arial"/>
      <family val="2"/>
    </font>
    <font>
      <b/>
      <u/>
      <sz val="10"/>
      <color theme="1"/>
      <name val="Arial"/>
      <family val="2"/>
      <charset val="238"/>
    </font>
    <font>
      <b/>
      <u/>
      <sz val="10"/>
      <name val="Arial"/>
      <family val="2"/>
      <charset val="238"/>
    </font>
    <font>
      <b/>
      <u/>
      <sz val="10"/>
      <color theme="10"/>
      <name val="Arial"/>
      <family val="2"/>
    </font>
    <font>
      <b/>
      <sz val="10"/>
      <color theme="1"/>
      <name val="Arial"/>
      <family val="2"/>
    </font>
    <font>
      <sz val="10"/>
      <color theme="1"/>
      <name val="Arial"/>
      <family val="2"/>
    </font>
  </fonts>
  <fills count="5">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indexed="9"/>
        <bgColor indexed="64"/>
      </patternFill>
    </fill>
  </fills>
  <borders count="4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diagonal/>
    </border>
  </borders>
  <cellStyleXfs count="39">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194">
    <xf numFmtId="0" fontId="0" fillId="0" borderId="0" xfId="0"/>
    <xf numFmtId="0" fontId="7" fillId="3" borderId="27" xfId="0" applyFont="1" applyFill="1" applyBorder="1" applyAlignment="1">
      <alignment horizontal="left" wrapText="1"/>
    </xf>
    <xf numFmtId="0" fontId="7" fillId="3" borderId="29" xfId="0" applyFont="1" applyFill="1" applyBorder="1" applyAlignment="1">
      <alignment horizontal="left" wrapText="1"/>
    </xf>
    <xf numFmtId="0" fontId="7" fillId="3" borderId="30" xfId="0" applyFont="1" applyFill="1" applyBorder="1" applyAlignment="1">
      <alignment horizontal="left" wrapText="1"/>
    </xf>
    <xf numFmtId="0" fontId="7" fillId="3" borderId="27"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6" fillId="0" borderId="0" xfId="0" applyFont="1"/>
    <xf numFmtId="0" fontId="6" fillId="0" borderId="0" xfId="0" applyFont="1" applyAlignment="1">
      <alignment vertical="center"/>
    </xf>
    <xf numFmtId="0" fontId="7" fillId="3" borderId="42" xfId="0" applyFont="1" applyFill="1" applyBorder="1" applyAlignment="1">
      <alignment horizontal="left" vertical="center"/>
    </xf>
    <xf numFmtId="0" fontId="7" fillId="3" borderId="34" xfId="0" applyFont="1" applyFill="1" applyBorder="1" applyAlignment="1">
      <alignment vertical="center" wrapText="1"/>
    </xf>
    <xf numFmtId="0" fontId="7" fillId="4" borderId="0" xfId="0" applyFont="1" applyFill="1"/>
    <xf numFmtId="0" fontId="6" fillId="4" borderId="0" xfId="0" applyFont="1" applyFill="1"/>
    <xf numFmtId="0" fontId="9" fillId="3" borderId="37"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14" fillId="4" borderId="0" xfId="0" applyFont="1" applyFill="1"/>
    <xf numFmtId="0" fontId="6" fillId="4" borderId="27" xfId="0" applyFont="1" applyFill="1" applyBorder="1" applyAlignment="1">
      <alignment horizontal="center" vertical="center"/>
    </xf>
    <xf numFmtId="4" fontId="6" fillId="4" borderId="11" xfId="0" applyNumberFormat="1" applyFont="1" applyFill="1" applyBorder="1" applyAlignment="1">
      <alignment vertical="center" wrapText="1"/>
    </xf>
    <xf numFmtId="4" fontId="6" fillId="4" borderId="27" xfId="0" applyNumberFormat="1" applyFont="1" applyFill="1" applyBorder="1" applyAlignment="1">
      <alignment vertical="center"/>
    </xf>
    <xf numFmtId="4" fontId="6" fillId="4" borderId="10" xfId="0" applyNumberFormat="1" applyFont="1" applyFill="1" applyBorder="1" applyAlignment="1">
      <alignment vertical="center"/>
    </xf>
    <xf numFmtId="4" fontId="6" fillId="4" borderId="28" xfId="0" applyNumberFormat="1" applyFont="1" applyFill="1" applyBorder="1" applyAlignment="1">
      <alignment vertical="center"/>
    </xf>
    <xf numFmtId="0" fontId="6" fillId="4" borderId="29" xfId="0" applyFont="1" applyFill="1" applyBorder="1" applyAlignment="1">
      <alignment horizontal="center" vertical="center"/>
    </xf>
    <xf numFmtId="4" fontId="6" fillId="4" borderId="6" xfId="0" applyNumberFormat="1" applyFont="1" applyFill="1" applyBorder="1" applyAlignment="1">
      <alignment vertical="center" wrapText="1"/>
    </xf>
    <xf numFmtId="4" fontId="6" fillId="4" borderId="29" xfId="0" applyNumberFormat="1" applyFont="1" applyFill="1" applyBorder="1" applyAlignment="1">
      <alignment vertical="center"/>
    </xf>
    <xf numFmtId="4" fontId="6" fillId="4" borderId="25" xfId="0" applyNumberFormat="1" applyFont="1" applyFill="1" applyBorder="1" applyAlignment="1">
      <alignment vertical="center"/>
    </xf>
    <xf numFmtId="4" fontId="6" fillId="3" borderId="37" xfId="0" applyNumberFormat="1" applyFont="1" applyFill="1" applyBorder="1" applyAlignment="1">
      <alignment vertical="center" wrapText="1"/>
    </xf>
    <xf numFmtId="4" fontId="6" fillId="3" borderId="41" xfId="0" applyNumberFormat="1" applyFont="1" applyFill="1" applyBorder="1" applyAlignment="1">
      <alignment vertical="center" wrapText="1"/>
    </xf>
    <xf numFmtId="4" fontId="6" fillId="3" borderId="38" xfId="0" applyNumberFormat="1" applyFont="1" applyFill="1" applyBorder="1" applyAlignment="1">
      <alignment vertical="center" wrapText="1"/>
    </xf>
    <xf numFmtId="4" fontId="6" fillId="3" borderId="40" xfId="0" applyNumberFormat="1" applyFont="1" applyFill="1" applyBorder="1" applyAlignment="1">
      <alignment vertical="center" wrapText="1"/>
    </xf>
    <xf numFmtId="0" fontId="9" fillId="2" borderId="0" xfId="0" applyFont="1" applyFill="1" applyAlignment="1">
      <alignment vertical="center" wrapText="1"/>
    </xf>
    <xf numFmtId="4" fontId="9" fillId="0" borderId="5" xfId="0" applyNumberFormat="1" applyFont="1" applyBorder="1" applyAlignment="1">
      <alignment horizontal="right" vertical="center" indent="1"/>
    </xf>
    <xf numFmtId="4" fontId="9" fillId="2" borderId="10" xfId="0" applyNumberFormat="1" applyFont="1" applyFill="1" applyBorder="1" applyAlignment="1">
      <alignment horizontal="right" vertical="center" indent="1"/>
    </xf>
    <xf numFmtId="4" fontId="9" fillId="0" borderId="5" xfId="0" applyNumberFormat="1" applyFont="1" applyBorder="1" applyAlignment="1">
      <alignment horizontal="center" vertical="center"/>
    </xf>
    <xf numFmtId="0" fontId="9" fillId="0" borderId="0" xfId="0" applyFont="1" applyAlignment="1">
      <alignment horizontal="left" vertical="center"/>
    </xf>
    <xf numFmtId="0" fontId="17" fillId="0" borderId="0" xfId="0" applyFont="1" applyAlignment="1">
      <alignment vertical="center"/>
    </xf>
    <xf numFmtId="0" fontId="5" fillId="0" borderId="0" xfId="0" applyFont="1"/>
    <xf numFmtId="0" fontId="5" fillId="0" borderId="0" xfId="0" applyFont="1" applyAlignment="1">
      <alignment wrapText="1"/>
    </xf>
    <xf numFmtId="0" fontId="5" fillId="0" borderId="5" xfId="0" applyFont="1" applyBorder="1" applyAlignment="1">
      <alignment vertical="center"/>
    </xf>
    <xf numFmtId="0" fontId="5" fillId="2" borderId="5" xfId="0" applyFont="1" applyFill="1" applyBorder="1" applyAlignment="1">
      <alignment horizontal="center" vertical="center" wrapText="1"/>
    </xf>
    <xf numFmtId="4" fontId="5" fillId="2" borderId="5" xfId="0" applyNumberFormat="1" applyFont="1" applyFill="1" applyBorder="1" applyAlignment="1">
      <alignment horizontal="right" vertical="center" indent="1"/>
    </xf>
    <xf numFmtId="4" fontId="5" fillId="2" borderId="5" xfId="0" applyNumberFormat="1" applyFont="1" applyFill="1" applyBorder="1" applyAlignment="1">
      <alignment horizontal="right" vertical="center" wrapText="1" indent="1"/>
    </xf>
    <xf numFmtId="0" fontId="5" fillId="0" borderId="0" xfId="0" applyFont="1" applyAlignment="1">
      <alignment horizontal="left" vertical="center"/>
    </xf>
    <xf numFmtId="0" fontId="5" fillId="0" borderId="0" xfId="0" applyFont="1" applyAlignment="1">
      <alignment horizontal="left" vertical="center" indent="3"/>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9" fillId="3" borderId="5" xfId="0" applyFont="1" applyFill="1" applyBorder="1" applyAlignment="1">
      <alignment horizontal="center" vertical="center" wrapText="1"/>
    </xf>
    <xf numFmtId="0" fontId="4" fillId="0" borderId="0" xfId="0" applyFont="1"/>
    <xf numFmtId="0" fontId="4" fillId="0" borderId="0" xfId="0" applyFont="1" applyAlignment="1">
      <alignment wrapText="1"/>
    </xf>
    <xf numFmtId="0" fontId="4" fillId="2" borderId="5" xfId="0" applyFont="1" applyFill="1" applyBorder="1" applyAlignment="1">
      <alignment horizontal="center" vertical="center" wrapText="1"/>
    </xf>
    <xf numFmtId="4" fontId="4" fillId="2" borderId="5" xfId="0" applyNumberFormat="1" applyFont="1" applyFill="1" applyBorder="1" applyAlignment="1">
      <alignment horizontal="right" vertical="center" indent="1"/>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18" fillId="0" borderId="0" xfId="0" applyFont="1"/>
    <xf numFmtId="0" fontId="4" fillId="0" borderId="0" xfId="0" applyFont="1" applyAlignment="1">
      <alignment horizontal="left" vertical="center" indent="3"/>
    </xf>
    <xf numFmtId="0" fontId="3" fillId="0" borderId="0" xfId="0" applyFont="1"/>
    <xf numFmtId="0" fontId="3" fillId="0" borderId="0" xfId="0" applyFont="1" applyAlignment="1">
      <alignment wrapText="1"/>
    </xf>
    <xf numFmtId="0" fontId="3" fillId="2" borderId="5" xfId="0" applyFont="1" applyFill="1" applyBorder="1" applyAlignment="1">
      <alignment horizontal="center" vertical="center" wrapText="1"/>
    </xf>
    <xf numFmtId="4" fontId="3" fillId="2" borderId="5" xfId="0" applyNumberFormat="1" applyFont="1" applyFill="1" applyBorder="1" applyAlignment="1">
      <alignment horizontal="right" vertical="center" inden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indent="3"/>
    </xf>
    <xf numFmtId="0" fontId="8" fillId="2" borderId="5" xfId="0" applyFont="1" applyFill="1" applyBorder="1" applyAlignment="1">
      <alignment horizontal="center" vertical="center" wrapText="1"/>
    </xf>
    <xf numFmtId="0" fontId="2" fillId="0" borderId="0" xfId="0" applyFont="1"/>
    <xf numFmtId="0" fontId="2" fillId="0" borderId="0" xfId="0" applyFont="1" applyAlignment="1">
      <alignment vertical="center"/>
    </xf>
    <xf numFmtId="0" fontId="13" fillId="0" borderId="0" xfId="3" applyFont="1" applyAlignment="1">
      <alignment vertical="center"/>
    </xf>
    <xf numFmtId="0" fontId="4" fillId="2" borderId="26" xfId="0" applyFont="1" applyFill="1" applyBorder="1" applyAlignment="1">
      <alignment horizontal="center" vertical="center" wrapText="1"/>
    </xf>
    <xf numFmtId="0" fontId="9" fillId="0" borderId="0" xfId="0" applyFont="1" applyAlignment="1">
      <alignment horizontal="left" vertical="center" wrapText="1"/>
    </xf>
    <xf numFmtId="4" fontId="9" fillId="2" borderId="0" xfId="0" applyNumberFormat="1" applyFont="1" applyFill="1" applyAlignment="1">
      <alignment horizontal="right" vertical="center" indent="1"/>
    </xf>
    <xf numFmtId="0" fontId="1" fillId="0" borderId="5" xfId="0" applyFont="1" applyBorder="1" applyAlignment="1">
      <alignment vertical="center"/>
    </xf>
    <xf numFmtId="0" fontId="1" fillId="0" borderId="0" xfId="0" applyFont="1"/>
    <xf numFmtId="0" fontId="19" fillId="0" borderId="0" xfId="0" applyFont="1"/>
    <xf numFmtId="4" fontId="4" fillId="2" borderId="26" xfId="0" applyNumberFormat="1" applyFont="1" applyFill="1" applyBorder="1" applyAlignment="1">
      <alignment horizontal="right" vertical="center" indent="1"/>
    </xf>
    <xf numFmtId="0" fontId="1" fillId="4" borderId="10" xfId="0" applyFont="1" applyFill="1" applyBorder="1" applyAlignment="1">
      <alignment horizontal="left" vertical="center"/>
    </xf>
    <xf numFmtId="0" fontId="1" fillId="4" borderId="5" xfId="0" applyFont="1" applyFill="1" applyBorder="1" applyAlignment="1">
      <alignment horizontal="left" vertical="center"/>
    </xf>
    <xf numFmtId="0" fontId="1" fillId="0" borderId="5" xfId="0" applyFont="1" applyBorder="1" applyAlignment="1">
      <alignment vertical="center" wrapText="1"/>
    </xf>
    <xf numFmtId="4" fontId="9" fillId="0" borderId="5" xfId="0" applyNumberFormat="1" applyFont="1" applyBorder="1" applyAlignment="1">
      <alignment horizontal="right" vertical="center" wrapText="1" indent="1"/>
    </xf>
    <xf numFmtId="4" fontId="9" fillId="0" borderId="10" xfId="0" applyNumberFormat="1" applyFont="1" applyBorder="1" applyAlignment="1">
      <alignment horizontal="right" vertical="center" indent="1"/>
    </xf>
    <xf numFmtId="4" fontId="3" fillId="0" borderId="5" xfId="0" applyNumberFormat="1" applyFont="1" applyBorder="1" applyAlignment="1">
      <alignment horizontal="right" vertical="center" indent="1"/>
    </xf>
    <xf numFmtId="0" fontId="4"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xf numFmtId="0" fontId="3" fillId="0" borderId="0" xfId="0" applyFont="1" applyAlignment="1">
      <alignment horizontal="left" vertical="center"/>
    </xf>
    <xf numFmtId="0" fontId="22" fillId="0" borderId="0" xfId="0" applyFont="1" applyAlignment="1">
      <alignment vertical="center"/>
    </xf>
    <xf numFmtId="0" fontId="23" fillId="0" borderId="0" xfId="0" applyFont="1"/>
    <xf numFmtId="0" fontId="23"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left" vertical="center" wrapText="1"/>
    </xf>
    <xf numFmtId="0" fontId="8" fillId="0" borderId="9" xfId="0" applyFont="1" applyBorder="1" applyAlignment="1">
      <alignment horizontal="left" vertical="center" wrapText="1"/>
    </xf>
    <xf numFmtId="0" fontId="2" fillId="0" borderId="9" xfId="0" applyFont="1" applyBorder="1" applyAlignment="1">
      <alignment horizontal="left" vertical="center" wrapText="1"/>
    </xf>
    <xf numFmtId="0" fontId="2" fillId="0" borderId="35" xfId="0" applyFont="1" applyBorder="1" applyAlignment="1">
      <alignment horizontal="left" vertical="center" wrapText="1"/>
    </xf>
    <xf numFmtId="0" fontId="8" fillId="0" borderId="5" xfId="0" applyFont="1" applyBorder="1" applyAlignment="1">
      <alignment horizontal="left" vertical="center" wrapText="1"/>
    </xf>
    <xf numFmtId="0" fontId="2" fillId="0" borderId="5" xfId="0" applyFont="1" applyBorder="1" applyAlignment="1">
      <alignment horizontal="left" vertical="center" wrapText="1"/>
    </xf>
    <xf numFmtId="0" fontId="2" fillId="0" borderId="25" xfId="0" applyFont="1" applyBorder="1" applyAlignment="1">
      <alignment horizontal="left" vertical="center" wrapTex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5" xfId="0" applyFont="1" applyBorder="1" applyAlignment="1">
      <alignment horizontal="left" vertical="center"/>
    </xf>
    <xf numFmtId="0" fontId="2" fillId="0" borderId="25" xfId="0" applyFont="1" applyBorder="1" applyAlignment="1">
      <alignment horizontal="left" vertical="center"/>
    </xf>
    <xf numFmtId="164" fontId="8" fillId="0" borderId="23" xfId="0" applyNumberFormat="1" applyFont="1" applyBorder="1" applyAlignment="1">
      <alignment horizontal="center" vertical="center"/>
    </xf>
    <xf numFmtId="0" fontId="8" fillId="0" borderId="24" xfId="0" applyFont="1" applyBorder="1" applyAlignment="1">
      <alignment horizontal="center" vertical="center"/>
    </xf>
    <xf numFmtId="0" fontId="2" fillId="0" borderId="24" xfId="0" applyFont="1" applyBorder="1" applyAlignment="1">
      <alignment horizontal="center" vertical="center"/>
    </xf>
    <xf numFmtId="0" fontId="7"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9" fillId="0" borderId="32" xfId="0" applyFont="1" applyBorder="1" applyAlignment="1">
      <alignment horizontal="center" vertical="center"/>
    </xf>
    <xf numFmtId="0" fontId="9" fillId="0" borderId="0" xfId="0" applyFont="1" applyAlignment="1">
      <alignment horizontal="center" vertical="center"/>
    </xf>
    <xf numFmtId="0" fontId="9" fillId="0" borderId="33" xfId="0" applyFont="1" applyBorder="1" applyAlignment="1">
      <alignment horizontal="center" vertical="center"/>
    </xf>
    <xf numFmtId="0" fontId="7" fillId="3" borderId="32" xfId="0" applyFont="1" applyFill="1" applyBorder="1" applyAlignment="1">
      <alignment horizontal="center" vertical="center"/>
    </xf>
    <xf numFmtId="0" fontId="2" fillId="3" borderId="0" xfId="0" applyFont="1" applyFill="1" applyAlignment="1">
      <alignment horizontal="center" vertical="center"/>
    </xf>
    <xf numFmtId="0" fontId="2" fillId="3" borderId="33"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2" xfId="0" applyFont="1" applyFill="1" applyBorder="1" applyAlignment="1">
      <alignment horizontal="center" vertical="center"/>
    </xf>
    <xf numFmtId="0" fontId="14" fillId="3" borderId="15"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0" xfId="0" applyFont="1" applyFill="1" applyAlignment="1">
      <alignment horizontal="center" vertical="center"/>
    </xf>
    <xf numFmtId="0" fontId="15" fillId="3" borderId="33"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9"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0"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0" borderId="16"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4" xfId="0" applyFont="1" applyBorder="1" applyAlignment="1">
      <alignment horizontal="left" vertical="center" wrapText="1"/>
    </xf>
    <xf numFmtId="0" fontId="22" fillId="0" borderId="19" xfId="0" applyFont="1" applyBorder="1" applyAlignment="1">
      <alignment horizontal="left" vertical="center" wrapText="1"/>
    </xf>
    <xf numFmtId="0" fontId="7" fillId="3" borderId="1" xfId="0" applyFont="1" applyFill="1" applyBorder="1" applyAlignment="1">
      <alignment horizontal="left"/>
    </xf>
    <xf numFmtId="0" fontId="23" fillId="3" borderId="3" xfId="0" applyFont="1" applyFill="1" applyBorder="1"/>
    <xf numFmtId="0" fontId="23" fillId="3" borderId="2" xfId="0" applyFont="1" applyFill="1" applyBorder="1"/>
    <xf numFmtId="0" fontId="7" fillId="0" borderId="10" xfId="0" applyFont="1" applyBorder="1" applyAlignment="1">
      <alignment horizontal="left" vertical="center" wrapText="1"/>
    </xf>
    <xf numFmtId="0" fontId="7" fillId="0" borderId="28" xfId="0" applyFont="1" applyBorder="1" applyAlignment="1">
      <alignment horizontal="left" vertical="center" wrapText="1"/>
    </xf>
    <xf numFmtId="0" fontId="7" fillId="0" borderId="5" xfId="0" applyFont="1" applyBorder="1" applyAlignment="1">
      <alignment horizontal="left" vertical="center" wrapText="1"/>
    </xf>
    <xf numFmtId="0" fontId="7" fillId="0" borderId="25" xfId="0" applyFont="1" applyBorder="1" applyAlignment="1">
      <alignment horizontal="left" vertical="center" wrapText="1"/>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49" fontId="7" fillId="0" borderId="6"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7" fillId="0" borderId="22" xfId="0" applyNumberFormat="1" applyFont="1" applyBorder="1" applyAlignment="1">
      <alignment horizontal="left" vertical="center" wrapText="1"/>
    </xf>
    <xf numFmtId="0" fontId="21" fillId="0" borderId="26" xfId="3" applyFont="1" applyFill="1" applyBorder="1" applyAlignment="1">
      <alignment horizontal="left" vertical="center" wrapText="1"/>
    </xf>
    <xf numFmtId="0" fontId="7" fillId="0" borderId="26" xfId="0" applyFont="1" applyBorder="1" applyAlignment="1">
      <alignment horizontal="left" vertical="center" wrapText="1"/>
    </xf>
    <xf numFmtId="0" fontId="7" fillId="0" borderId="31" xfId="0" applyFont="1" applyBorder="1" applyAlignment="1">
      <alignment horizontal="left" vertical="center" wrapText="1"/>
    </xf>
    <xf numFmtId="0" fontId="2" fillId="3" borderId="3" xfId="0" applyFont="1" applyFill="1" applyBorder="1"/>
    <xf numFmtId="0" fontId="2" fillId="3" borderId="2" xfId="0" applyFont="1" applyFill="1" applyBorder="1"/>
    <xf numFmtId="0" fontId="9" fillId="3" borderId="41"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39" xfId="0" applyFont="1" applyFill="1" applyBorder="1" applyAlignment="1">
      <alignment horizontal="center" vertical="center"/>
    </xf>
    <xf numFmtId="0" fontId="9" fillId="0" borderId="0" xfId="0" applyFont="1" applyAlignment="1">
      <alignment vertical="center"/>
    </xf>
    <xf numFmtId="0" fontId="16" fillId="0" borderId="0" xfId="0" applyFont="1" applyAlignment="1">
      <alignment horizontal="center" vertical="center"/>
    </xf>
    <xf numFmtId="0" fontId="19" fillId="0" borderId="0" xfId="0" applyFont="1" applyAlignment="1">
      <alignment vertical="center"/>
    </xf>
    <xf numFmtId="0" fontId="9" fillId="0" borderId="5" xfId="0" applyFont="1" applyBorder="1" applyAlignment="1">
      <alignment vertical="center" wrapText="1"/>
    </xf>
    <xf numFmtId="0" fontId="9" fillId="2" borderId="10" xfId="0" applyFont="1" applyFill="1" applyBorder="1" applyAlignment="1">
      <alignment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5" fillId="2" borderId="5" xfId="0" applyFont="1" applyFill="1" applyBorder="1" applyAlignment="1">
      <alignment horizontal="left" vertical="center" wrapText="1"/>
    </xf>
    <xf numFmtId="0" fontId="17" fillId="0" borderId="0" xfId="0" applyFont="1" applyAlignment="1">
      <alignment horizontal="left" vertical="center" wrapText="1"/>
    </xf>
    <xf numFmtId="0" fontId="22" fillId="0" borderId="6" xfId="0" applyFont="1" applyBorder="1" applyAlignment="1">
      <alignment horizontal="left" vertical="center" wrapText="1"/>
    </xf>
    <xf numFmtId="0" fontId="22" fillId="0" borderId="8" xfId="0" applyFont="1" applyBorder="1" applyAlignment="1">
      <alignment horizontal="left" vertical="center" wrapText="1"/>
    </xf>
    <xf numFmtId="0" fontId="22" fillId="0" borderId="7" xfId="0" applyFont="1" applyBorder="1" applyAlignment="1">
      <alignment horizontal="left" vertical="center" wrapText="1"/>
    </xf>
    <xf numFmtId="0" fontId="23" fillId="0" borderId="0" xfId="0" applyFont="1" applyAlignment="1">
      <alignment horizontal="left" vertical="center" wrapText="1"/>
    </xf>
    <xf numFmtId="0" fontId="18" fillId="0" borderId="0" xfId="0" applyFont="1" applyAlignment="1">
      <alignment vertical="center"/>
    </xf>
    <xf numFmtId="0" fontId="20" fillId="0" borderId="0" xfId="0" applyFont="1" applyAlignment="1">
      <alignment vertical="center"/>
    </xf>
    <xf numFmtId="0" fontId="17" fillId="0" borderId="0" xfId="0" applyFont="1" applyAlignment="1">
      <alignment vertical="center"/>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6" xfId="0" applyFont="1" applyBorder="1" applyAlignment="1">
      <alignment vertical="center" wrapText="1"/>
    </xf>
    <xf numFmtId="0" fontId="9" fillId="0" borderId="8" xfId="0" applyFont="1" applyBorder="1" applyAlignment="1">
      <alignment vertical="center" wrapText="1"/>
    </xf>
    <xf numFmtId="0" fontId="9" fillId="0" borderId="7" xfId="0" applyFont="1" applyBorder="1" applyAlignment="1">
      <alignment vertical="center" wrapText="1"/>
    </xf>
    <xf numFmtId="0" fontId="9" fillId="3" borderId="5" xfId="0" applyFont="1" applyFill="1" applyBorder="1" applyAlignment="1">
      <alignment horizontal="left" vertical="center" wrapText="1" indent="2"/>
    </xf>
    <xf numFmtId="0" fontId="9" fillId="2" borderId="5" xfId="0" applyFont="1" applyFill="1" applyBorder="1" applyAlignment="1">
      <alignment horizontal="left" vertical="center" wrapText="1"/>
    </xf>
    <xf numFmtId="0" fontId="8" fillId="2" borderId="36" xfId="0" applyFont="1" applyFill="1" applyBorder="1" applyAlignment="1">
      <alignment vertical="center" wrapText="1"/>
    </xf>
    <xf numFmtId="0" fontId="4" fillId="2" borderId="45" xfId="0" applyFont="1" applyFill="1" applyBorder="1" applyAlignment="1">
      <alignment vertical="center" wrapText="1"/>
    </xf>
    <xf numFmtId="0" fontId="9" fillId="3" borderId="6" xfId="0" applyFont="1" applyFill="1" applyBorder="1" applyAlignment="1">
      <alignment horizontal="left" vertical="center" wrapText="1" indent="2"/>
    </xf>
    <xf numFmtId="0" fontId="9" fillId="3" borderId="7" xfId="0" applyFont="1" applyFill="1" applyBorder="1" applyAlignment="1">
      <alignment horizontal="left" vertical="center" wrapText="1" indent="2"/>
    </xf>
    <xf numFmtId="0" fontId="8" fillId="2" borderId="6" xfId="0" applyFont="1" applyFill="1" applyBorder="1" applyAlignment="1">
      <alignment vertical="center" wrapText="1"/>
    </xf>
    <xf numFmtId="0" fontId="3" fillId="2" borderId="7" xfId="0" applyFont="1" applyFill="1" applyBorder="1" applyAlignment="1">
      <alignmen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7" xfId="0" applyFont="1" applyFill="1" applyBorder="1" applyAlignment="1">
      <alignment horizontal="left" vertical="center" wrapText="1"/>
    </xf>
  </cellXfs>
  <cellStyles count="39">
    <cellStyle name="Hypertextový odkaz" xfId="1" builtinId="8" hidden="1"/>
    <cellStyle name="Hypertextový odkaz" xfId="3" builtinId="8"/>
    <cellStyle name="Normální" xfId="0" builtinId="0"/>
    <cellStyle name="Použitý hypertextový odkaz" xfId="2" builtinId="9" hidden="1"/>
    <cellStyle name="Použitý hypertextový odkaz" xfId="4" builtinId="9" hidden="1"/>
    <cellStyle name="Použitý hypertextový odkaz" xfId="5" builtinId="9" hidden="1"/>
    <cellStyle name="Použitý hypertextový odkaz" xfId="6" builtinId="9" hidden="1"/>
    <cellStyle name="Použitý hypertextový odkaz" xfId="7" builtinId="9" hidden="1"/>
    <cellStyle name="Použitý hypertextový odkaz" xfId="8" builtinId="9" hidden="1"/>
    <cellStyle name="Použitý hypertextový odkaz" xfId="9" builtinId="9" hidden="1"/>
    <cellStyle name="Použitý hypertextový odkaz" xfId="10" builtinId="9" hidden="1"/>
    <cellStyle name="Použitý hypertextový odkaz" xfId="11" builtinId="9" hidden="1"/>
    <cellStyle name="Použitý hypertextový odkaz" xfId="12" builtinId="9" hidden="1"/>
    <cellStyle name="Použitý hypertextový odkaz" xfId="13" builtinId="9" hidden="1"/>
    <cellStyle name="Použitý hypertextový odkaz" xfId="14" builtinId="9" hidden="1"/>
    <cellStyle name="Použitý hypertextový odkaz" xfId="15" builtinId="9" hidden="1"/>
    <cellStyle name="Použitý hypertextový odkaz" xfId="16" builtinId="9" hidden="1"/>
    <cellStyle name="Použitý hypertextový odkaz" xfId="17" builtinId="9" hidden="1"/>
    <cellStyle name="Použitý hypertextový odkaz" xfId="18" builtinId="9" hidden="1"/>
    <cellStyle name="Použitý hypertextový odkaz" xfId="19" builtinId="9" hidden="1"/>
    <cellStyle name="Použitý hypertextový odkaz" xfId="20" builtinId="9" hidden="1"/>
    <cellStyle name="Použitý hypertextový odkaz" xfId="21" builtinId="9" hidden="1"/>
    <cellStyle name="Použitý hypertextový odkaz" xfId="22" builtinId="9" hidden="1"/>
    <cellStyle name="Použitý hypertextový odkaz" xfId="23" builtinId="9" hidden="1"/>
    <cellStyle name="Použitý hypertextový odkaz" xfId="24" builtinId="9" hidden="1"/>
    <cellStyle name="Použitý hypertextový odkaz" xfId="25" builtinId="9" hidden="1"/>
    <cellStyle name="Použitý hypertextový odkaz" xfId="26" builtinId="9" hidden="1"/>
    <cellStyle name="Použitý hypertextový odkaz" xfId="27" builtinId="9" hidden="1"/>
    <cellStyle name="Použitý hypertextový odkaz" xfId="28" builtinId="9" hidden="1"/>
    <cellStyle name="Použitý hypertextový odkaz" xfId="29" builtinId="9" hidden="1"/>
    <cellStyle name="Použitý hypertextový odkaz" xfId="30" builtinId="9" hidden="1"/>
    <cellStyle name="Použitý hypertextový odkaz" xfId="31" builtinId="9" hidden="1"/>
    <cellStyle name="Použitý hypertextový odkaz" xfId="32" builtinId="9" hidden="1"/>
    <cellStyle name="Použitý hypertextový odkaz" xfId="33" builtinId="9" hidden="1"/>
    <cellStyle name="Použitý hypertextový odkaz" xfId="34" builtinId="9" hidden="1"/>
    <cellStyle name="Použitý hypertextový odkaz" xfId="35" builtinId="9" hidden="1"/>
    <cellStyle name="Použitý hypertextový odkaz" xfId="36" builtinId="9" hidden="1"/>
    <cellStyle name="Použitý hypertextový odkaz" xfId="37" builtinId="9" hidden="1"/>
    <cellStyle name="Použitý hypertextový odkaz" xfId="38"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helna@uhelna.c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view="pageBreakPreview" zoomScaleNormal="140" zoomScaleSheetLayoutView="100" workbookViewId="0">
      <selection activeCell="I18" sqref="I18"/>
    </sheetView>
  </sheetViews>
  <sheetFormatPr defaultColWidth="8.6640625" defaultRowHeight="13.2" x14ac:dyDescent="0.25"/>
  <cols>
    <col min="1" max="1" width="43.6640625" style="69" bestFit="1" customWidth="1"/>
    <col min="2" max="3" width="13.33203125" style="69" bestFit="1" customWidth="1"/>
    <col min="4" max="4" width="33.33203125" style="69" bestFit="1" customWidth="1"/>
    <col min="5" max="16384" width="8.6640625" style="69"/>
  </cols>
  <sheetData>
    <row r="1" spans="1:6" x14ac:dyDescent="0.25">
      <c r="A1" s="119" t="s">
        <v>49</v>
      </c>
      <c r="B1" s="120"/>
      <c r="C1" s="120"/>
      <c r="D1" s="121"/>
    </row>
    <row r="2" spans="1:6" x14ac:dyDescent="0.25">
      <c r="A2" s="122"/>
      <c r="B2" s="123"/>
      <c r="C2" s="123"/>
      <c r="D2" s="124"/>
    </row>
    <row r="3" spans="1:6" ht="13.8" thickBot="1" x14ac:dyDescent="0.3">
      <c r="A3" s="125"/>
      <c r="B3" s="126"/>
      <c r="C3" s="126"/>
      <c r="D3" s="127"/>
    </row>
    <row r="4" spans="1:6" ht="13.8" thickBot="1" x14ac:dyDescent="0.3">
      <c r="A4" s="128" t="s">
        <v>13</v>
      </c>
      <c r="B4" s="109"/>
      <c r="C4" s="109"/>
      <c r="D4" s="110"/>
    </row>
    <row r="5" spans="1:6" x14ac:dyDescent="0.25">
      <c r="A5" s="129" t="s">
        <v>14</v>
      </c>
      <c r="B5" s="131" t="s">
        <v>96</v>
      </c>
      <c r="C5" s="132"/>
      <c r="D5" s="133"/>
    </row>
    <row r="6" spans="1:6" ht="13.8" thickBot="1" x14ac:dyDescent="0.3">
      <c r="A6" s="130"/>
      <c r="B6" s="134"/>
      <c r="C6" s="134"/>
      <c r="D6" s="135"/>
    </row>
    <row r="7" spans="1:6" ht="13.8" thickBot="1" x14ac:dyDescent="0.3">
      <c r="A7" s="108" t="s">
        <v>15</v>
      </c>
      <c r="B7" s="117"/>
      <c r="C7" s="117"/>
      <c r="D7" s="118"/>
    </row>
    <row r="8" spans="1:6" ht="13.8" thickBot="1" x14ac:dyDescent="0.3">
      <c r="A8" s="136" t="s">
        <v>28</v>
      </c>
      <c r="B8" s="137"/>
      <c r="C8" s="137"/>
      <c r="D8" s="138"/>
    </row>
    <row r="9" spans="1:6" x14ac:dyDescent="0.25">
      <c r="A9" s="1" t="s">
        <v>14</v>
      </c>
      <c r="B9" s="139" t="s">
        <v>83</v>
      </c>
      <c r="C9" s="139"/>
      <c r="D9" s="140"/>
    </row>
    <row r="10" spans="1:6" x14ac:dyDescent="0.25">
      <c r="A10" s="2" t="s">
        <v>26</v>
      </c>
      <c r="B10" s="141" t="s">
        <v>84</v>
      </c>
      <c r="C10" s="141"/>
      <c r="D10" s="142"/>
    </row>
    <row r="11" spans="1:6" x14ac:dyDescent="0.25">
      <c r="A11" s="2" t="s">
        <v>27</v>
      </c>
      <c r="B11" s="141" t="s">
        <v>98</v>
      </c>
      <c r="C11" s="141"/>
      <c r="D11" s="142"/>
      <c r="F11" s="70"/>
    </row>
    <row r="12" spans="1:6" x14ac:dyDescent="0.25">
      <c r="A12" s="2" t="s">
        <v>17</v>
      </c>
      <c r="B12" s="141" t="s">
        <v>99</v>
      </c>
      <c r="C12" s="141"/>
      <c r="D12" s="142"/>
    </row>
    <row r="13" spans="1:6" x14ac:dyDescent="0.25">
      <c r="A13" s="2" t="s">
        <v>18</v>
      </c>
      <c r="B13" s="141" t="s">
        <v>99</v>
      </c>
      <c r="C13" s="141"/>
      <c r="D13" s="142"/>
      <c r="F13" s="70"/>
    </row>
    <row r="14" spans="1:6" ht="10.95" customHeight="1" x14ac:dyDescent="0.25">
      <c r="A14" s="2" t="s">
        <v>19</v>
      </c>
      <c r="B14" s="145" t="s">
        <v>100</v>
      </c>
      <c r="C14" s="146"/>
      <c r="D14" s="147"/>
      <c r="F14" s="71"/>
    </row>
    <row r="15" spans="1:6" ht="13.8" thickBot="1" x14ac:dyDescent="0.3">
      <c r="A15" s="3" t="s">
        <v>20</v>
      </c>
      <c r="B15" s="148" t="s">
        <v>101</v>
      </c>
      <c r="C15" s="149"/>
      <c r="D15" s="150"/>
    </row>
    <row r="16" spans="1:6" ht="13.8" thickBot="1" x14ac:dyDescent="0.3">
      <c r="A16" s="136" t="s">
        <v>29</v>
      </c>
      <c r="B16" s="151"/>
      <c r="C16" s="151"/>
      <c r="D16" s="152"/>
    </row>
    <row r="17" spans="1:4" ht="42.45" customHeight="1" x14ac:dyDescent="0.25">
      <c r="A17" s="4" t="s">
        <v>16</v>
      </c>
      <c r="B17" s="139"/>
      <c r="C17" s="139"/>
      <c r="D17" s="140"/>
    </row>
    <row r="18" spans="1:4" x14ac:dyDescent="0.25">
      <c r="A18" s="5" t="s">
        <v>24</v>
      </c>
      <c r="B18" s="98"/>
      <c r="C18" s="99"/>
      <c r="D18" s="100"/>
    </row>
    <row r="19" spans="1:4" ht="13.8" thickBot="1" x14ac:dyDescent="0.3">
      <c r="A19" s="5" t="s">
        <v>30</v>
      </c>
      <c r="B19" s="98"/>
      <c r="C19" s="99"/>
      <c r="D19" s="100"/>
    </row>
    <row r="20" spans="1:4" ht="13.8" thickBot="1" x14ac:dyDescent="0.3">
      <c r="A20" s="108" t="s">
        <v>102</v>
      </c>
      <c r="B20" s="143"/>
      <c r="C20" s="143"/>
      <c r="D20" s="144"/>
    </row>
    <row r="21" spans="1:4" ht="40.200000000000003" thickBot="1" x14ac:dyDescent="0.3">
      <c r="A21" s="6" t="s">
        <v>21</v>
      </c>
      <c r="B21" s="6" t="s">
        <v>8</v>
      </c>
      <c r="C21" s="6" t="s">
        <v>50</v>
      </c>
      <c r="D21" s="6" t="s">
        <v>34</v>
      </c>
    </row>
    <row r="22" spans="1:4" x14ac:dyDescent="0.25">
      <c r="A22" s="105"/>
      <c r="B22" s="105"/>
      <c r="C22" s="105"/>
      <c r="D22" s="105"/>
    </row>
    <row r="23" spans="1:4" x14ac:dyDescent="0.25">
      <c r="A23" s="106"/>
      <c r="B23" s="107"/>
      <c r="C23" s="106"/>
      <c r="D23" s="106"/>
    </row>
    <row r="24" spans="1:4" x14ac:dyDescent="0.25">
      <c r="A24" s="106"/>
      <c r="B24" s="107"/>
      <c r="C24" s="106"/>
      <c r="D24" s="106"/>
    </row>
    <row r="25" spans="1:4" ht="13.8" thickBot="1" x14ac:dyDescent="0.3">
      <c r="A25" s="106"/>
      <c r="B25" s="107"/>
      <c r="C25" s="106"/>
      <c r="D25" s="106"/>
    </row>
    <row r="26" spans="1:4" ht="13.8" thickBot="1" x14ac:dyDescent="0.3">
      <c r="A26" s="108" t="s">
        <v>22</v>
      </c>
      <c r="B26" s="109"/>
      <c r="C26" s="109"/>
      <c r="D26" s="110"/>
    </row>
    <row r="27" spans="1:4" x14ac:dyDescent="0.25">
      <c r="A27" s="111" t="s">
        <v>23</v>
      </c>
      <c r="B27" s="112"/>
      <c r="C27" s="112"/>
      <c r="D27" s="113"/>
    </row>
    <row r="28" spans="1:4" ht="13.8" thickBot="1" x14ac:dyDescent="0.3">
      <c r="A28" s="114" t="s">
        <v>48</v>
      </c>
      <c r="B28" s="115"/>
      <c r="C28" s="115"/>
      <c r="D28" s="116"/>
    </row>
    <row r="29" spans="1:4" ht="15" customHeight="1" x14ac:dyDescent="0.25">
      <c r="A29" s="9" t="s">
        <v>31</v>
      </c>
      <c r="B29" s="101"/>
      <c r="C29" s="101"/>
      <c r="D29" s="102"/>
    </row>
    <row r="30" spans="1:4" ht="15" customHeight="1" x14ac:dyDescent="0.25">
      <c r="A30" s="5" t="s">
        <v>33</v>
      </c>
      <c r="B30" s="103"/>
      <c r="C30" s="103"/>
      <c r="D30" s="104"/>
    </row>
    <row r="31" spans="1:4" ht="70.2" customHeight="1" thickBot="1" x14ac:dyDescent="0.3">
      <c r="A31" s="10" t="s">
        <v>32</v>
      </c>
      <c r="B31" s="95"/>
      <c r="C31" s="96"/>
      <c r="D31" s="97"/>
    </row>
  </sheetData>
  <mergeCells count="28">
    <mergeCell ref="A8:D8"/>
    <mergeCell ref="B9:D9"/>
    <mergeCell ref="B10:D10"/>
    <mergeCell ref="B11:D11"/>
    <mergeCell ref="A20:D20"/>
    <mergeCell ref="B12:D12"/>
    <mergeCell ref="B18:D18"/>
    <mergeCell ref="B13:D13"/>
    <mergeCell ref="B14:D14"/>
    <mergeCell ref="B15:D15"/>
    <mergeCell ref="A16:D16"/>
    <mergeCell ref="B17:D17"/>
    <mergeCell ref="A7:D7"/>
    <mergeCell ref="A1:D3"/>
    <mergeCell ref="A4:D4"/>
    <mergeCell ref="A5:A6"/>
    <mergeCell ref="B5:D6"/>
    <mergeCell ref="B31:D31"/>
    <mergeCell ref="B19:D19"/>
    <mergeCell ref="B29:D29"/>
    <mergeCell ref="B30:D30"/>
    <mergeCell ref="A22:A25"/>
    <mergeCell ref="B22:B25"/>
    <mergeCell ref="C22:C25"/>
    <mergeCell ref="D22:D25"/>
    <mergeCell ref="A26:D26"/>
    <mergeCell ref="A27:D27"/>
    <mergeCell ref="A28:D28"/>
  </mergeCells>
  <phoneticPr fontId="10" type="noConversion"/>
  <hyperlinks>
    <hyperlink ref="B15" r:id="rId1"/>
  </hyperlinks>
  <pageMargins left="0.7" right="0.7" top="0.78740157499999996" bottom="0.78740157499999996" header="0.3" footer="0.3"/>
  <pageSetup paperSize="9" scale="84" orientation="portrait" r:id="rId2"/>
  <ignoredErrors>
    <ignoredError sqref="B14" numberStoredAsText="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showGridLines="0" view="pageBreakPreview" zoomScaleNormal="100" zoomScaleSheetLayoutView="100" workbookViewId="0">
      <selection activeCell="C22" sqref="C22"/>
    </sheetView>
  </sheetViews>
  <sheetFormatPr defaultColWidth="8.6640625" defaultRowHeight="13.2" x14ac:dyDescent="0.25"/>
  <cols>
    <col min="1" max="1" width="6.44140625" style="7" customWidth="1"/>
    <col min="2" max="2" width="51.33203125" style="7" customWidth="1"/>
    <col min="3" max="3" width="19.6640625" style="7" customWidth="1"/>
    <col min="4" max="4" width="16.33203125" style="7" customWidth="1"/>
    <col min="5" max="5" width="12.6640625" style="7" bestFit="1" customWidth="1"/>
    <col min="6" max="6" width="16.6640625" style="7" customWidth="1"/>
    <col min="7" max="16384" width="8.6640625" style="7"/>
  </cols>
  <sheetData>
    <row r="2" spans="1:6" ht="17.399999999999999" x14ac:dyDescent="0.3">
      <c r="A2" s="17" t="s">
        <v>25</v>
      </c>
      <c r="B2" s="11"/>
      <c r="C2" s="11"/>
      <c r="D2" s="12"/>
      <c r="E2" s="12"/>
      <c r="F2" s="12"/>
    </row>
    <row r="3" spans="1:6" x14ac:dyDescent="0.25">
      <c r="A3" s="12"/>
      <c r="B3" s="12"/>
      <c r="C3" s="12"/>
      <c r="D3" s="12"/>
      <c r="E3" s="12"/>
      <c r="F3" s="12"/>
    </row>
    <row r="4" spans="1:6" ht="13.8" thickBot="1" x14ac:dyDescent="0.3">
      <c r="A4" s="12"/>
      <c r="B4" s="12"/>
      <c r="C4" s="12"/>
      <c r="D4" s="12"/>
      <c r="E4" s="12"/>
      <c r="F4" s="12"/>
    </row>
    <row r="5" spans="1:6" ht="40.200000000000003" thickBot="1" x14ac:dyDescent="0.3">
      <c r="A5" s="153" t="s">
        <v>35</v>
      </c>
      <c r="B5" s="154"/>
      <c r="C5" s="13" t="s">
        <v>80</v>
      </c>
      <c r="D5" s="14" t="s">
        <v>37</v>
      </c>
      <c r="E5" s="15" t="s">
        <v>51</v>
      </c>
      <c r="F5" s="16" t="s">
        <v>38</v>
      </c>
    </row>
    <row r="6" spans="1:6" s="8" customFormat="1" x14ac:dyDescent="0.3">
      <c r="A6" s="18">
        <v>1</v>
      </c>
      <c r="B6" s="79" t="s">
        <v>70</v>
      </c>
      <c r="C6" s="19">
        <f>'1 - SKO NÁDOBY'!E38</f>
        <v>0</v>
      </c>
      <c r="D6" s="20">
        <f>'1 - SKO NÁDOBY'!F38</f>
        <v>0</v>
      </c>
      <c r="E6" s="21">
        <f>D6*0.21</f>
        <v>0</v>
      </c>
      <c r="F6" s="22">
        <f>SUM(D6:E6)</f>
        <v>0</v>
      </c>
    </row>
    <row r="7" spans="1:6" s="8" customFormat="1" ht="13.8" thickBot="1" x14ac:dyDescent="0.35">
      <c r="A7" s="23">
        <v>2</v>
      </c>
      <c r="B7" s="80" t="s">
        <v>71</v>
      </c>
      <c r="C7" s="24">
        <f>'2.1 - PLASTY'!E27+'2.2 - PAPÍR'!E26+'2.3 - SKLO SMĚSNÉ'!E28</f>
        <v>0</v>
      </c>
      <c r="D7" s="25">
        <f>'2.1 - PLASTY'!F27+'2.2 - PAPÍR'!F26+'2.3 - SKLO SMĚSNÉ'!F28</f>
        <v>0</v>
      </c>
      <c r="E7" s="21">
        <f>D7*0.21</f>
        <v>0</v>
      </c>
      <c r="F7" s="26">
        <f>SUM(D7:E7)</f>
        <v>0</v>
      </c>
    </row>
    <row r="8" spans="1:6" s="8" customFormat="1" ht="13.8" thickBot="1" x14ac:dyDescent="0.35">
      <c r="A8" s="155" t="s">
        <v>1</v>
      </c>
      <c r="B8" s="156"/>
      <c r="C8" s="27">
        <f>SUM(C6:C7)</f>
        <v>0</v>
      </c>
      <c r="D8" s="28">
        <f>SUM(D6:D7)</f>
        <v>0</v>
      </c>
      <c r="E8" s="29">
        <f>SUM(E6:E7)</f>
        <v>0</v>
      </c>
      <c r="F8" s="30">
        <f>SUM(F6:F7)</f>
        <v>0</v>
      </c>
    </row>
    <row r="11" spans="1:6" x14ac:dyDescent="0.25">
      <c r="B11" s="76" t="s">
        <v>81</v>
      </c>
    </row>
  </sheetData>
  <mergeCells count="2">
    <mergeCell ref="A5:B5"/>
    <mergeCell ref="A8:B8"/>
  </mergeCells>
  <phoneticPr fontId="10" type="noConversion"/>
  <pageMargins left="0.70000000000000007" right="0.70000000000000007" top="0.79000000000000015" bottom="0.79000000000000015" header="0.30000000000000004" footer="0.30000000000000004"/>
  <pageSetup paperSize="9" scale="92" orientation="landscape" r:id="rId1"/>
  <colBreaks count="1" manualBreakCount="1">
    <brk id="6"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view="pageBreakPreview" zoomScaleNormal="140" zoomScaleSheetLayoutView="100" workbookViewId="0">
      <selection activeCell="C27" sqref="C27"/>
    </sheetView>
  </sheetViews>
  <sheetFormatPr defaultColWidth="8.6640625" defaultRowHeight="13.2" x14ac:dyDescent="0.25"/>
  <cols>
    <col min="1" max="1" width="32.44140625" style="37" customWidth="1"/>
    <col min="2" max="2" width="20.109375" style="37" customWidth="1"/>
    <col min="3" max="3" width="21.109375" style="37" customWidth="1"/>
    <col min="4" max="4" width="17.6640625" style="37" customWidth="1"/>
    <col min="5" max="5" width="20.109375" style="37" customWidth="1"/>
    <col min="6" max="6" width="20.44140625" style="37" customWidth="1"/>
    <col min="7" max="16384" width="8.6640625" style="37"/>
  </cols>
  <sheetData>
    <row r="1" spans="1:12" ht="17.399999999999999" x14ac:dyDescent="0.25">
      <c r="A1" s="158" t="s">
        <v>39</v>
      </c>
      <c r="B1" s="158"/>
      <c r="C1" s="158"/>
      <c r="D1" s="158"/>
      <c r="E1" s="158"/>
      <c r="F1" s="158"/>
    </row>
    <row r="4" spans="1:12" x14ac:dyDescent="0.25">
      <c r="A4" s="159" t="s">
        <v>72</v>
      </c>
      <c r="B4" s="159"/>
      <c r="C4" s="159"/>
      <c r="D4" s="159"/>
      <c r="E4" s="159"/>
      <c r="F4" s="159"/>
    </row>
    <row r="6" spans="1:12" x14ac:dyDescent="0.25">
      <c r="A6" s="166" t="s">
        <v>91</v>
      </c>
      <c r="B6" s="166"/>
      <c r="C6" s="166"/>
      <c r="D6" s="166"/>
      <c r="E6" s="166"/>
      <c r="F6" s="166"/>
    </row>
    <row r="7" spans="1:12" x14ac:dyDescent="0.25">
      <c r="A7" s="166"/>
      <c r="B7" s="166"/>
      <c r="C7" s="166"/>
      <c r="D7" s="166"/>
      <c r="E7" s="166"/>
      <c r="F7" s="166"/>
    </row>
    <row r="8" spans="1:12" x14ac:dyDescent="0.25">
      <c r="A8" s="31"/>
      <c r="B8" s="38"/>
      <c r="C8" s="38"/>
      <c r="D8" s="38"/>
      <c r="E8" s="38"/>
      <c r="F8" s="38"/>
    </row>
    <row r="9" spans="1:12" ht="47.25" customHeight="1" x14ac:dyDescent="0.25">
      <c r="A9" s="49" t="s">
        <v>9</v>
      </c>
      <c r="B9" s="49" t="s">
        <v>12</v>
      </c>
      <c r="C9" s="49" t="s">
        <v>40</v>
      </c>
      <c r="D9" s="49" t="s">
        <v>41</v>
      </c>
      <c r="E9" s="49" t="s">
        <v>36</v>
      </c>
      <c r="F9" s="49" t="s">
        <v>42</v>
      </c>
    </row>
    <row r="10" spans="1:12" x14ac:dyDescent="0.25">
      <c r="A10" s="39" t="s">
        <v>7</v>
      </c>
      <c r="B10" s="40">
        <v>26</v>
      </c>
      <c r="C10" s="40">
        <v>120</v>
      </c>
      <c r="D10" s="41">
        <v>0</v>
      </c>
      <c r="E10" s="41">
        <f>B10*C10*D10</f>
        <v>0</v>
      </c>
      <c r="F10" s="42">
        <f>E10*4</f>
        <v>0</v>
      </c>
    </row>
    <row r="11" spans="1:12" x14ac:dyDescent="0.25">
      <c r="A11" s="75" t="s">
        <v>52</v>
      </c>
      <c r="B11" s="40">
        <v>26</v>
      </c>
      <c r="C11" s="40">
        <v>0</v>
      </c>
      <c r="D11" s="41">
        <v>0</v>
      </c>
      <c r="E11" s="41">
        <f>B11*C11*D11</f>
        <v>0</v>
      </c>
      <c r="F11" s="42">
        <f>E11*4</f>
        <v>0</v>
      </c>
    </row>
    <row r="12" spans="1:12" x14ac:dyDescent="0.25">
      <c r="A12" s="39" t="s">
        <v>10</v>
      </c>
      <c r="B12" s="40">
        <v>26</v>
      </c>
      <c r="C12" s="40">
        <v>0</v>
      </c>
      <c r="D12" s="41">
        <v>0</v>
      </c>
      <c r="E12" s="41">
        <f>B12*C12*D12</f>
        <v>0</v>
      </c>
      <c r="F12" s="42">
        <f>E12*4</f>
        <v>0</v>
      </c>
    </row>
    <row r="13" spans="1:12" ht="13.95" customHeight="1" x14ac:dyDescent="0.25">
      <c r="A13" s="167" t="s">
        <v>0</v>
      </c>
      <c r="B13" s="168"/>
      <c r="C13" s="168"/>
      <c r="D13" s="169"/>
      <c r="E13" s="32">
        <f>SUM(E10:E12)</f>
        <v>0</v>
      </c>
      <c r="F13" s="82">
        <f>SUM(F10:F12)</f>
        <v>0</v>
      </c>
    </row>
    <row r="14" spans="1:12" x14ac:dyDescent="0.25">
      <c r="A14" s="38"/>
      <c r="B14" s="38"/>
      <c r="C14" s="38"/>
      <c r="D14" s="38"/>
      <c r="E14" s="38"/>
      <c r="F14" s="38"/>
      <c r="G14" s="38"/>
      <c r="H14" s="38"/>
      <c r="I14" s="38"/>
      <c r="J14" s="38"/>
      <c r="K14" s="38"/>
      <c r="L14" s="38"/>
    </row>
    <row r="15" spans="1:12" ht="14.25" customHeight="1" x14ac:dyDescent="0.25">
      <c r="A15" s="35" t="s">
        <v>2</v>
      </c>
      <c r="B15" s="43"/>
      <c r="C15" s="43"/>
      <c r="D15" s="38"/>
      <c r="E15" s="38"/>
      <c r="F15" s="38"/>
      <c r="G15" s="38"/>
      <c r="H15" s="38"/>
      <c r="I15" s="38"/>
      <c r="J15" s="38"/>
      <c r="K15" s="38"/>
      <c r="L15" s="38"/>
    </row>
    <row r="16" spans="1:12" x14ac:dyDescent="0.25">
      <c r="A16" s="87" t="s">
        <v>68</v>
      </c>
      <c r="B16" s="38"/>
      <c r="C16" s="38"/>
      <c r="D16" s="38"/>
      <c r="E16" s="38"/>
      <c r="F16" s="38"/>
      <c r="G16" s="38"/>
      <c r="H16" s="38"/>
      <c r="I16" s="38"/>
      <c r="J16" s="38"/>
      <c r="K16" s="38"/>
      <c r="L16" s="38"/>
    </row>
    <row r="17" spans="1:12" x14ac:dyDescent="0.25">
      <c r="A17" s="87" t="s">
        <v>55</v>
      </c>
      <c r="B17" s="38"/>
      <c r="C17" s="38"/>
      <c r="D17" s="38"/>
      <c r="E17" s="38"/>
      <c r="F17" s="38"/>
      <c r="G17" s="38"/>
      <c r="H17" s="38"/>
      <c r="I17" s="38"/>
      <c r="J17" s="38"/>
      <c r="K17" s="38"/>
      <c r="L17" s="38"/>
    </row>
    <row r="18" spans="1:12" x14ac:dyDescent="0.25">
      <c r="A18" s="87" t="s">
        <v>103</v>
      </c>
      <c r="B18" s="38"/>
      <c r="C18" s="38"/>
      <c r="D18" s="38"/>
      <c r="E18" s="38"/>
      <c r="F18" s="38"/>
      <c r="G18" s="38"/>
      <c r="H18" s="38"/>
      <c r="I18" s="38"/>
      <c r="J18" s="38"/>
      <c r="K18" s="38"/>
      <c r="L18" s="38"/>
    </row>
    <row r="19" spans="1:12" x14ac:dyDescent="0.25">
      <c r="A19" s="87" t="s">
        <v>104</v>
      </c>
      <c r="B19" s="38"/>
      <c r="C19" s="38"/>
      <c r="D19" s="38"/>
      <c r="E19" s="38"/>
      <c r="F19" s="38"/>
      <c r="G19" s="38"/>
      <c r="H19" s="38"/>
      <c r="I19" s="38"/>
      <c r="J19" s="38"/>
      <c r="K19" s="38"/>
      <c r="L19" s="38"/>
    </row>
    <row r="20" spans="1:12" x14ac:dyDescent="0.25">
      <c r="A20" s="87" t="s">
        <v>82</v>
      </c>
      <c r="B20" s="38"/>
      <c r="C20" s="38"/>
      <c r="D20" s="38"/>
      <c r="E20" s="38"/>
      <c r="F20" s="38"/>
      <c r="G20" s="38"/>
      <c r="H20" s="38"/>
      <c r="I20" s="38"/>
      <c r="J20" s="38"/>
      <c r="K20" s="38"/>
      <c r="L20" s="38"/>
    </row>
    <row r="21" spans="1:12" x14ac:dyDescent="0.25">
      <c r="A21" s="87" t="s">
        <v>105</v>
      </c>
      <c r="B21" s="45"/>
      <c r="C21" s="45"/>
      <c r="D21" s="45"/>
      <c r="E21" s="45"/>
      <c r="F21" s="45"/>
    </row>
    <row r="22" spans="1:12" x14ac:dyDescent="0.25">
      <c r="A22" s="87" t="s">
        <v>106</v>
      </c>
      <c r="B22" s="45"/>
      <c r="C22" s="45"/>
      <c r="D22" s="45"/>
      <c r="E22" s="45"/>
      <c r="F22" s="45"/>
    </row>
    <row r="23" spans="1:12" x14ac:dyDescent="0.25">
      <c r="A23" s="157" t="s">
        <v>8</v>
      </c>
      <c r="B23" s="157"/>
      <c r="C23" s="157"/>
      <c r="D23" s="157"/>
      <c r="E23" s="157"/>
      <c r="F23" s="157"/>
    </row>
    <row r="24" spans="1:12" x14ac:dyDescent="0.25">
      <c r="A24" s="159" t="s">
        <v>53</v>
      </c>
      <c r="B24" s="159"/>
      <c r="C24" s="159"/>
      <c r="D24" s="159"/>
      <c r="E24" s="159"/>
      <c r="F24" s="159"/>
    </row>
    <row r="26" spans="1:12" ht="41.25" customHeight="1" x14ac:dyDescent="0.25">
      <c r="A26" s="162" t="s">
        <v>54</v>
      </c>
      <c r="B26" s="163"/>
      <c r="C26" s="49" t="s">
        <v>109</v>
      </c>
      <c r="D26" s="49" t="s">
        <v>75</v>
      </c>
      <c r="E26" s="49" t="s">
        <v>36</v>
      </c>
      <c r="F26" s="49" t="s">
        <v>42</v>
      </c>
    </row>
    <row r="27" spans="1:12" x14ac:dyDescent="0.25">
      <c r="A27" s="164" t="s">
        <v>107</v>
      </c>
      <c r="B27" s="165"/>
      <c r="C27" s="40">
        <v>51</v>
      </c>
      <c r="D27" s="41">
        <v>0</v>
      </c>
      <c r="E27" s="41">
        <f>C27*D27</f>
        <v>0</v>
      </c>
      <c r="F27" s="42">
        <f>E27*4</f>
        <v>0</v>
      </c>
    </row>
    <row r="28" spans="1:12" x14ac:dyDescent="0.25">
      <c r="A28" s="161" t="s">
        <v>1</v>
      </c>
      <c r="B28" s="161"/>
      <c r="C28" s="161"/>
      <c r="D28" s="33">
        <f>SUM(D27:D27)</f>
        <v>0</v>
      </c>
      <c r="E28" s="33">
        <f>SUM(E27:E27)</f>
        <v>0</v>
      </c>
      <c r="F28" s="33">
        <f>SUM(F27:F27)</f>
        <v>0</v>
      </c>
    </row>
    <row r="29" spans="1:12" x14ac:dyDescent="0.25">
      <c r="A29" s="46"/>
      <c r="B29" s="46"/>
      <c r="C29" s="46"/>
      <c r="D29" s="47"/>
      <c r="E29" s="47"/>
      <c r="F29" s="48"/>
    </row>
    <row r="30" spans="1:12" ht="18" customHeight="1" x14ac:dyDescent="0.25">
      <c r="A30" s="35" t="s">
        <v>56</v>
      </c>
    </row>
    <row r="31" spans="1:12" x14ac:dyDescent="0.25">
      <c r="A31" s="87" t="s">
        <v>93</v>
      </c>
      <c r="B31" s="38"/>
      <c r="C31" s="38"/>
      <c r="D31" s="38"/>
      <c r="E31" s="38"/>
      <c r="F31" s="38"/>
    </row>
    <row r="32" spans="1:12" x14ac:dyDescent="0.25">
      <c r="A32" s="87" t="s">
        <v>63</v>
      </c>
      <c r="C32" s="38"/>
      <c r="D32" s="38"/>
      <c r="E32" s="38"/>
      <c r="F32" s="38"/>
    </row>
    <row r="33" spans="1:6" x14ac:dyDescent="0.25">
      <c r="A33" s="170" t="s">
        <v>108</v>
      </c>
      <c r="B33" s="170"/>
      <c r="C33" s="170"/>
      <c r="D33" s="170"/>
      <c r="E33" s="170"/>
      <c r="F33" s="170"/>
    </row>
    <row r="34" spans="1:6" x14ac:dyDescent="0.25">
      <c r="A34" s="170"/>
      <c r="B34" s="170"/>
      <c r="C34" s="170"/>
      <c r="D34" s="170"/>
      <c r="E34" s="170"/>
      <c r="F34" s="170"/>
    </row>
    <row r="35" spans="1:6" x14ac:dyDescent="0.25">
      <c r="A35" s="170"/>
      <c r="B35" s="170"/>
      <c r="C35" s="170"/>
      <c r="D35" s="170"/>
      <c r="E35" s="170"/>
      <c r="F35" s="170"/>
    </row>
    <row r="36" spans="1:6" x14ac:dyDescent="0.25">
      <c r="A36" s="76"/>
      <c r="C36" s="38"/>
      <c r="D36" s="38"/>
      <c r="E36" s="38"/>
      <c r="F36" s="38"/>
    </row>
    <row r="37" spans="1:6" ht="26.4" x14ac:dyDescent="0.25">
      <c r="A37" s="44"/>
      <c r="B37" s="38"/>
      <c r="C37" s="38"/>
      <c r="D37" s="38"/>
      <c r="E37" s="49" t="s">
        <v>36</v>
      </c>
      <c r="F37" s="49" t="s">
        <v>43</v>
      </c>
    </row>
    <row r="38" spans="1:6" x14ac:dyDescent="0.25">
      <c r="A38" s="160" t="s">
        <v>76</v>
      </c>
      <c r="B38" s="160"/>
      <c r="C38" s="160"/>
      <c r="D38" s="160"/>
      <c r="E38" s="34">
        <f>E28+E13</f>
        <v>0</v>
      </c>
      <c r="F38" s="34">
        <f>F28+F13</f>
        <v>0</v>
      </c>
    </row>
    <row r="39" spans="1:6" x14ac:dyDescent="0.25">
      <c r="A39" s="44"/>
      <c r="B39" s="38"/>
      <c r="C39" s="38"/>
      <c r="D39" s="38"/>
      <c r="E39" s="38"/>
      <c r="F39" s="38"/>
    </row>
    <row r="41" spans="1:6" x14ac:dyDescent="0.25">
      <c r="A41" s="157"/>
      <c r="B41" s="157"/>
      <c r="C41" s="157"/>
      <c r="D41" s="157"/>
      <c r="E41" s="157"/>
      <c r="F41" s="157"/>
    </row>
  </sheetData>
  <mergeCells count="12">
    <mergeCell ref="A23:F23"/>
    <mergeCell ref="A1:F1"/>
    <mergeCell ref="A4:F4"/>
    <mergeCell ref="A41:F41"/>
    <mergeCell ref="A38:D38"/>
    <mergeCell ref="A24:F24"/>
    <mergeCell ref="A28:C28"/>
    <mergeCell ref="A26:B26"/>
    <mergeCell ref="A27:B27"/>
    <mergeCell ref="A6:F7"/>
    <mergeCell ref="A13:D13"/>
    <mergeCell ref="A33:F35"/>
  </mergeCells>
  <phoneticPr fontId="10" type="noConversion"/>
  <pageMargins left="0.70866141732283472" right="0.70866141732283472" top="0.78740157480314965" bottom="0.78740157480314965" header="0.31496062992125984" footer="0.31496062992125984"/>
  <pageSetup paperSize="9" scale="80" fitToHeight="0" orientation="landscape" r:id="rId1"/>
  <rowBreaks count="1" manualBreakCount="1">
    <brk id="38" max="16383" man="1"/>
  </rowBreak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showGridLines="0" view="pageBreakPreview" zoomScaleNormal="130" zoomScaleSheetLayoutView="100" workbookViewId="0">
      <selection activeCell="C19" sqref="C19"/>
    </sheetView>
  </sheetViews>
  <sheetFormatPr defaultColWidth="8.6640625" defaultRowHeight="13.2" x14ac:dyDescent="0.25"/>
  <cols>
    <col min="1" max="1" width="42" style="50" customWidth="1"/>
    <col min="2" max="2" width="12" style="50" customWidth="1"/>
    <col min="3" max="3" width="18.33203125" style="50" customWidth="1"/>
    <col min="4" max="4" width="17.33203125" style="50" customWidth="1"/>
    <col min="5" max="5" width="17.109375" style="50" customWidth="1"/>
    <col min="6" max="6" width="19.109375" style="50" customWidth="1"/>
    <col min="7" max="16384" width="8.6640625" style="50"/>
  </cols>
  <sheetData>
    <row r="1" spans="1:12" x14ac:dyDescent="0.25">
      <c r="A1" s="159" t="s">
        <v>73</v>
      </c>
      <c r="B1" s="171"/>
      <c r="C1" s="171"/>
      <c r="D1" s="171"/>
      <c r="E1" s="171"/>
      <c r="F1" s="171"/>
    </row>
    <row r="3" spans="1:12" x14ac:dyDescent="0.25">
      <c r="A3" s="77" t="s">
        <v>57</v>
      </c>
    </row>
    <row r="5" spans="1:12" x14ac:dyDescent="0.25">
      <c r="A5" s="172" t="s">
        <v>92</v>
      </c>
      <c r="B5" s="173"/>
      <c r="C5" s="173"/>
      <c r="D5" s="173"/>
      <c r="E5" s="173"/>
      <c r="F5" s="173"/>
    </row>
    <row r="6" spans="1:12" x14ac:dyDescent="0.25">
      <c r="A6" s="36"/>
      <c r="B6" s="36"/>
      <c r="C6" s="36"/>
      <c r="D6" s="36"/>
      <c r="E6" s="36"/>
      <c r="F6" s="36"/>
    </row>
    <row r="7" spans="1:12" ht="57.45" customHeight="1" x14ac:dyDescent="0.25">
      <c r="A7" s="49" t="s">
        <v>9</v>
      </c>
      <c r="B7" s="49" t="s">
        <v>85</v>
      </c>
      <c r="C7" s="49" t="s">
        <v>12</v>
      </c>
      <c r="D7" s="49" t="s">
        <v>86</v>
      </c>
      <c r="E7" s="49" t="s">
        <v>36</v>
      </c>
      <c r="F7" s="49" t="s">
        <v>44</v>
      </c>
    </row>
    <row r="8" spans="1:12" ht="26.4" x14ac:dyDescent="0.25">
      <c r="A8" s="81" t="s">
        <v>110</v>
      </c>
      <c r="B8" s="85">
        <v>300</v>
      </c>
      <c r="C8" s="52">
        <v>6</v>
      </c>
      <c r="D8" s="53">
        <v>0</v>
      </c>
      <c r="E8" s="53">
        <f>C8*D8</f>
        <v>0</v>
      </c>
      <c r="F8" s="53">
        <f>E8*4</f>
        <v>0</v>
      </c>
    </row>
    <row r="9" spans="1:12" x14ac:dyDescent="0.25">
      <c r="A9" s="174" t="s">
        <v>0</v>
      </c>
      <c r="B9" s="175"/>
      <c r="C9" s="175"/>
      <c r="D9" s="176"/>
      <c r="E9" s="33">
        <f>SUM(E8:E8)</f>
        <v>0</v>
      </c>
      <c r="F9" s="33">
        <f>SUM(F8:F8)</f>
        <v>0</v>
      </c>
    </row>
    <row r="10" spans="1:12" x14ac:dyDescent="0.25">
      <c r="A10" s="51"/>
      <c r="B10" s="51"/>
      <c r="C10" s="51"/>
      <c r="D10" s="51"/>
      <c r="E10" s="51"/>
      <c r="F10" s="51"/>
      <c r="G10" s="51"/>
      <c r="H10" s="51"/>
      <c r="I10" s="51"/>
      <c r="J10" s="51"/>
      <c r="K10" s="51"/>
      <c r="L10" s="51"/>
    </row>
    <row r="11" spans="1:12" x14ac:dyDescent="0.25">
      <c r="A11" s="35" t="s">
        <v>58</v>
      </c>
      <c r="B11" s="51"/>
      <c r="C11" s="51"/>
      <c r="D11" s="51"/>
      <c r="E11" s="51"/>
      <c r="F11" s="51"/>
      <c r="G11" s="51"/>
      <c r="H11" s="51"/>
      <c r="I11" s="51"/>
      <c r="J11" s="51"/>
      <c r="K11" s="51"/>
      <c r="L11" s="51"/>
    </row>
    <row r="12" spans="1:12" x14ac:dyDescent="0.25">
      <c r="A12" s="87" t="s">
        <v>97</v>
      </c>
      <c r="B12" s="51"/>
      <c r="C12" s="51"/>
      <c r="D12" s="51"/>
      <c r="E12" s="51"/>
      <c r="F12" s="51"/>
      <c r="G12" s="51"/>
      <c r="H12" s="51"/>
      <c r="I12" s="51"/>
      <c r="J12" s="51"/>
      <c r="K12" s="51"/>
      <c r="L12" s="51"/>
    </row>
    <row r="13" spans="1:12" x14ac:dyDescent="0.25">
      <c r="A13" s="87" t="s">
        <v>59</v>
      </c>
      <c r="B13" s="51"/>
      <c r="C13" s="51"/>
      <c r="D13" s="51"/>
      <c r="E13" s="51"/>
      <c r="F13" s="51"/>
      <c r="G13" s="51"/>
      <c r="H13" s="51"/>
      <c r="I13" s="51"/>
      <c r="J13" s="51"/>
      <c r="K13" s="51"/>
      <c r="L13" s="51"/>
    </row>
    <row r="14" spans="1:12" x14ac:dyDescent="0.25">
      <c r="A14" s="87" t="s">
        <v>60</v>
      </c>
      <c r="B14" s="51"/>
      <c r="C14" s="51"/>
      <c r="D14" s="51"/>
      <c r="E14" s="51"/>
      <c r="F14" s="51"/>
      <c r="G14" s="51"/>
      <c r="H14" s="51"/>
      <c r="I14" s="51"/>
      <c r="J14" s="51"/>
      <c r="K14" s="51"/>
      <c r="L14" s="51"/>
    </row>
    <row r="15" spans="1:12" x14ac:dyDescent="0.25">
      <c r="A15" s="51"/>
      <c r="B15" s="51"/>
      <c r="C15" s="51"/>
      <c r="D15" s="51"/>
      <c r="E15" s="51"/>
      <c r="F15" s="51"/>
    </row>
    <row r="16" spans="1:12" x14ac:dyDescent="0.25">
      <c r="A16" s="159" t="s">
        <v>61</v>
      </c>
      <c r="B16" s="171"/>
      <c r="C16" s="171"/>
      <c r="D16" s="171"/>
      <c r="E16" s="171"/>
      <c r="F16" s="171"/>
    </row>
    <row r="18" spans="1:6" ht="41.25" customHeight="1" x14ac:dyDescent="0.25">
      <c r="A18" s="180" t="s">
        <v>5</v>
      </c>
      <c r="B18" s="180"/>
      <c r="C18" s="49" t="s">
        <v>109</v>
      </c>
      <c r="D18" s="49" t="s">
        <v>47</v>
      </c>
      <c r="E18" s="49" t="s">
        <v>36</v>
      </c>
      <c r="F18" s="49" t="s">
        <v>45</v>
      </c>
    </row>
    <row r="19" spans="1:6" x14ac:dyDescent="0.25">
      <c r="A19" s="182" t="s">
        <v>11</v>
      </c>
      <c r="B19" s="183"/>
      <c r="C19" s="72">
        <v>7</v>
      </c>
      <c r="D19" s="78">
        <v>0</v>
      </c>
      <c r="E19" s="78">
        <f>C19*D19</f>
        <v>0</v>
      </c>
      <c r="F19" s="78">
        <f>E19*4</f>
        <v>0</v>
      </c>
    </row>
    <row r="20" spans="1:6" x14ac:dyDescent="0.25">
      <c r="A20" s="181" t="s">
        <v>1</v>
      </c>
      <c r="B20" s="181"/>
      <c r="C20" s="181"/>
      <c r="D20" s="181"/>
      <c r="E20" s="32">
        <f>SUM(E19)</f>
        <v>0</v>
      </c>
      <c r="F20" s="32">
        <f>SUM(F19)</f>
        <v>0</v>
      </c>
    </row>
    <row r="21" spans="1:6" x14ac:dyDescent="0.25">
      <c r="A21" s="54"/>
      <c r="B21" s="54"/>
      <c r="C21" s="54"/>
      <c r="D21" s="55"/>
      <c r="E21" s="55"/>
      <c r="F21" s="56"/>
    </row>
    <row r="22" spans="1:6" x14ac:dyDescent="0.25">
      <c r="A22" s="35" t="s">
        <v>4</v>
      </c>
      <c r="B22" s="54"/>
      <c r="C22" s="54"/>
      <c r="D22" s="55"/>
      <c r="E22" s="55"/>
      <c r="F22" s="56"/>
    </row>
    <row r="23" spans="1:6" x14ac:dyDescent="0.25">
      <c r="A23" s="87" t="s">
        <v>62</v>
      </c>
      <c r="B23" s="54"/>
      <c r="C23" s="54"/>
      <c r="D23" s="55"/>
      <c r="E23" s="55"/>
      <c r="F23" s="56"/>
    </row>
    <row r="24" spans="1:6" x14ac:dyDescent="0.25">
      <c r="A24" s="88" t="s">
        <v>111</v>
      </c>
    </row>
    <row r="25" spans="1:6" x14ac:dyDescent="0.25">
      <c r="A25" s="88"/>
    </row>
    <row r="26" spans="1:6" ht="26.4" x14ac:dyDescent="0.25">
      <c r="A26" s="58"/>
      <c r="B26" s="51"/>
      <c r="C26" s="51"/>
      <c r="D26" s="51"/>
      <c r="E26" s="49" t="s">
        <v>36</v>
      </c>
      <c r="F26" s="49" t="s">
        <v>43</v>
      </c>
    </row>
    <row r="27" spans="1:6" x14ac:dyDescent="0.25">
      <c r="A27" s="177" t="s">
        <v>77</v>
      </c>
      <c r="B27" s="178"/>
      <c r="C27" s="178"/>
      <c r="D27" s="179"/>
      <c r="E27" s="34">
        <f>E20+E9</f>
        <v>0</v>
      </c>
      <c r="F27" s="34">
        <f>F20+F9</f>
        <v>0</v>
      </c>
    </row>
  </sheetData>
  <mergeCells count="8">
    <mergeCell ref="A1:F1"/>
    <mergeCell ref="A5:F5"/>
    <mergeCell ref="A9:D9"/>
    <mergeCell ref="A27:D27"/>
    <mergeCell ref="A18:B18"/>
    <mergeCell ref="A16:F16"/>
    <mergeCell ref="A20:D20"/>
    <mergeCell ref="A19:B19"/>
  </mergeCells>
  <phoneticPr fontId="10" type="noConversion"/>
  <pageMargins left="0.70866141732283472" right="0.70866141732283472" top="0.78740157480314965" bottom="0.78740157480314965" header="0.31496062992125984" footer="0.31496062992125984"/>
  <pageSetup paperSize="9" fitToHeight="0" orientation="landscape" r:id="rId1"/>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showGridLines="0" view="pageBreakPreview" zoomScaleNormal="140" zoomScaleSheetLayoutView="100" workbookViewId="0">
      <selection activeCell="A23" sqref="A23"/>
    </sheetView>
  </sheetViews>
  <sheetFormatPr defaultColWidth="8.6640625" defaultRowHeight="13.2" x14ac:dyDescent="0.25"/>
  <cols>
    <col min="1" max="1" width="42" style="59" customWidth="1"/>
    <col min="2" max="2" width="13.44140625" style="59" customWidth="1"/>
    <col min="3" max="3" width="19.109375" style="59" customWidth="1"/>
    <col min="4" max="4" width="16.77734375" style="59" customWidth="1"/>
    <col min="5" max="5" width="17.33203125" style="59" customWidth="1"/>
    <col min="6" max="6" width="20.6640625" style="59" customWidth="1"/>
    <col min="7" max="16384" width="8.6640625" style="59"/>
  </cols>
  <sheetData>
    <row r="1" spans="1:6" x14ac:dyDescent="0.25">
      <c r="A1" s="171" t="s">
        <v>73</v>
      </c>
      <c r="B1" s="171"/>
      <c r="C1" s="171"/>
      <c r="D1" s="171"/>
      <c r="E1" s="171"/>
      <c r="F1" s="171"/>
    </row>
    <row r="3" spans="1:6" x14ac:dyDescent="0.25">
      <c r="A3" s="57" t="s">
        <v>64</v>
      </c>
    </row>
    <row r="5" spans="1:6" x14ac:dyDescent="0.25">
      <c r="A5" s="173" t="s">
        <v>94</v>
      </c>
      <c r="B5" s="173"/>
      <c r="C5" s="173"/>
      <c r="D5" s="173"/>
      <c r="E5" s="173"/>
      <c r="F5" s="173"/>
    </row>
    <row r="6" spans="1:6" x14ac:dyDescent="0.25">
      <c r="A6" s="36"/>
      <c r="B6" s="36"/>
      <c r="C6" s="36"/>
      <c r="D6" s="36"/>
      <c r="E6" s="36"/>
      <c r="F6" s="36"/>
    </row>
    <row r="7" spans="1:6" ht="52.95" customHeight="1" x14ac:dyDescent="0.25">
      <c r="A7" s="49" t="s">
        <v>9</v>
      </c>
      <c r="B7" s="49" t="s">
        <v>85</v>
      </c>
      <c r="C7" s="49" t="s">
        <v>12</v>
      </c>
      <c r="D7" s="49" t="s">
        <v>87</v>
      </c>
      <c r="E7" s="49" t="s">
        <v>36</v>
      </c>
      <c r="F7" s="49" t="s">
        <v>44</v>
      </c>
    </row>
    <row r="8" spans="1:6" ht="26.4" x14ac:dyDescent="0.25">
      <c r="A8" s="81" t="s">
        <v>110</v>
      </c>
      <c r="B8" s="86">
        <v>200</v>
      </c>
      <c r="C8" s="61">
        <v>6</v>
      </c>
      <c r="D8" s="62">
        <v>0</v>
      </c>
      <c r="E8" s="62">
        <f>C8*D8</f>
        <v>0</v>
      </c>
      <c r="F8" s="62">
        <f>E8*4</f>
        <v>0</v>
      </c>
    </row>
    <row r="9" spans="1:6" x14ac:dyDescent="0.25">
      <c r="A9" s="174" t="s">
        <v>0</v>
      </c>
      <c r="B9" s="175"/>
      <c r="C9" s="175"/>
      <c r="D9" s="176"/>
      <c r="E9" s="33">
        <f>SUM(E8:E8)</f>
        <v>0</v>
      </c>
      <c r="F9" s="33">
        <f>SUM(F8:F8)</f>
        <v>0</v>
      </c>
    </row>
    <row r="10" spans="1:6" x14ac:dyDescent="0.25">
      <c r="A10" s="60"/>
      <c r="B10" s="60"/>
      <c r="C10" s="60"/>
      <c r="D10" s="60"/>
      <c r="E10" s="60"/>
      <c r="F10" s="60"/>
    </row>
    <row r="11" spans="1:6" x14ac:dyDescent="0.25">
      <c r="A11" s="35" t="s">
        <v>3</v>
      </c>
      <c r="B11" s="60"/>
      <c r="C11" s="60"/>
      <c r="D11" s="60"/>
      <c r="E11" s="60"/>
      <c r="F11" s="60"/>
    </row>
    <row r="12" spans="1:6" x14ac:dyDescent="0.25">
      <c r="A12" s="87" t="s">
        <v>97</v>
      </c>
      <c r="B12" s="51"/>
      <c r="C12" s="51"/>
      <c r="D12" s="60"/>
      <c r="E12" s="60"/>
      <c r="F12" s="60"/>
    </row>
    <row r="13" spans="1:6" x14ac:dyDescent="0.25">
      <c r="A13" s="87" t="s">
        <v>59</v>
      </c>
      <c r="B13" s="51"/>
      <c r="C13" s="51"/>
      <c r="D13" s="60"/>
      <c r="E13" s="60"/>
      <c r="F13" s="60"/>
    </row>
    <row r="14" spans="1:6" x14ac:dyDescent="0.25">
      <c r="A14" s="87" t="s">
        <v>60</v>
      </c>
      <c r="B14" s="51"/>
      <c r="C14" s="51"/>
      <c r="D14" s="60"/>
      <c r="E14" s="60"/>
      <c r="F14" s="60"/>
    </row>
    <row r="15" spans="1:6" x14ac:dyDescent="0.25">
      <c r="A15" s="73"/>
      <c r="B15" s="73"/>
      <c r="C15" s="73"/>
      <c r="D15" s="73"/>
      <c r="E15" s="74"/>
      <c r="F15" s="74"/>
    </row>
    <row r="16" spans="1:6" x14ac:dyDescent="0.25">
      <c r="A16" s="171" t="s">
        <v>65</v>
      </c>
      <c r="B16" s="171"/>
      <c r="C16" s="171"/>
      <c r="D16" s="171"/>
      <c r="E16" s="171"/>
      <c r="F16" s="171"/>
    </row>
    <row r="18" spans="1:6" ht="41.25" customHeight="1" x14ac:dyDescent="0.25">
      <c r="A18" s="184" t="s">
        <v>5</v>
      </c>
      <c r="B18" s="185"/>
      <c r="C18" s="49" t="s">
        <v>109</v>
      </c>
      <c r="D18" s="49" t="s">
        <v>47</v>
      </c>
      <c r="E18" s="49" t="s">
        <v>36</v>
      </c>
      <c r="F18" s="49" t="s">
        <v>45</v>
      </c>
    </row>
    <row r="19" spans="1:6" x14ac:dyDescent="0.25">
      <c r="A19" s="186" t="s">
        <v>66</v>
      </c>
      <c r="B19" s="187"/>
      <c r="C19" s="61">
        <v>5</v>
      </c>
      <c r="D19" s="62">
        <v>0</v>
      </c>
      <c r="E19" s="84">
        <f>C19*D19</f>
        <v>0</v>
      </c>
      <c r="F19" s="84">
        <f>E19*4</f>
        <v>0</v>
      </c>
    </row>
    <row r="20" spans="1:6" x14ac:dyDescent="0.25">
      <c r="A20" s="188" t="s">
        <v>1</v>
      </c>
      <c r="B20" s="189"/>
      <c r="C20" s="189"/>
      <c r="D20" s="190"/>
      <c r="E20" s="83">
        <f>SUM(E19)</f>
        <v>0</v>
      </c>
      <c r="F20" s="83">
        <f>SUM(F19)</f>
        <v>0</v>
      </c>
    </row>
    <row r="21" spans="1:6" x14ac:dyDescent="0.25">
      <c r="A21" s="64"/>
      <c r="B21" s="64"/>
      <c r="C21" s="64"/>
      <c r="D21" s="65"/>
      <c r="E21" s="65"/>
      <c r="F21" s="66"/>
    </row>
    <row r="22" spans="1:6" x14ac:dyDescent="0.25">
      <c r="A22" s="35" t="s">
        <v>4</v>
      </c>
      <c r="B22" s="64"/>
      <c r="C22" s="64"/>
      <c r="D22" s="65"/>
      <c r="E22" s="65"/>
      <c r="F22" s="66"/>
    </row>
    <row r="23" spans="1:6" x14ac:dyDescent="0.25">
      <c r="A23" s="89" t="s">
        <v>6</v>
      </c>
      <c r="B23" s="64"/>
      <c r="C23" s="64"/>
      <c r="D23" s="65"/>
      <c r="E23" s="65"/>
      <c r="F23" s="66"/>
    </row>
    <row r="25" spans="1:6" ht="26.4" x14ac:dyDescent="0.25">
      <c r="A25" s="67"/>
      <c r="B25" s="60"/>
      <c r="C25" s="60"/>
      <c r="D25" s="60"/>
      <c r="E25" s="49" t="s">
        <v>36</v>
      </c>
      <c r="F25" s="49" t="s">
        <v>43</v>
      </c>
    </row>
    <row r="26" spans="1:6" x14ac:dyDescent="0.25">
      <c r="A26" s="177" t="s">
        <v>78</v>
      </c>
      <c r="B26" s="178"/>
      <c r="C26" s="178"/>
      <c r="D26" s="179"/>
      <c r="E26" s="34">
        <f>E20+E9</f>
        <v>0</v>
      </c>
      <c r="F26" s="34">
        <f>F20+F9</f>
        <v>0</v>
      </c>
    </row>
  </sheetData>
  <mergeCells count="8">
    <mergeCell ref="A26:D26"/>
    <mergeCell ref="A16:F16"/>
    <mergeCell ref="A18:B18"/>
    <mergeCell ref="A1:F1"/>
    <mergeCell ref="A5:F5"/>
    <mergeCell ref="A9:D9"/>
    <mergeCell ref="A19:B19"/>
    <mergeCell ref="A20:D20"/>
  </mergeCells>
  <phoneticPr fontId="10" type="noConversion"/>
  <pageMargins left="0.7" right="0.7" top="0.78740157499999996" bottom="0.78740157499999996" header="0.3" footer="0.3"/>
  <pageSetup paperSize="9" fitToHeight="0" orientation="landscape" r:id="rId1"/>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view="pageBreakPreview" zoomScaleNormal="130" zoomScaleSheetLayoutView="100" workbookViewId="0">
      <selection activeCell="O42" sqref="O42"/>
    </sheetView>
  </sheetViews>
  <sheetFormatPr defaultColWidth="8.6640625" defaultRowHeight="13.2" x14ac:dyDescent="0.25"/>
  <cols>
    <col min="1" max="1" width="43.33203125" style="59" customWidth="1"/>
    <col min="2" max="2" width="13.44140625" style="59" customWidth="1"/>
    <col min="3" max="3" width="19.109375" style="59" customWidth="1"/>
    <col min="4" max="4" width="17.6640625" style="59" customWidth="1"/>
    <col min="5" max="5" width="17.33203125" style="59" customWidth="1"/>
    <col min="6" max="6" width="20" style="59" customWidth="1"/>
    <col min="7" max="16384" width="8.6640625" style="59"/>
  </cols>
  <sheetData>
    <row r="1" spans="1:6" x14ac:dyDescent="0.25">
      <c r="A1" s="171" t="s">
        <v>73</v>
      </c>
      <c r="B1" s="171"/>
      <c r="C1" s="171"/>
      <c r="D1" s="171"/>
      <c r="E1" s="171"/>
      <c r="F1" s="171"/>
    </row>
    <row r="3" spans="1:6" x14ac:dyDescent="0.25">
      <c r="A3" s="57" t="s">
        <v>67</v>
      </c>
    </row>
    <row r="5" spans="1:6" x14ac:dyDescent="0.25">
      <c r="A5" s="173" t="s">
        <v>95</v>
      </c>
      <c r="B5" s="173"/>
      <c r="C5" s="173"/>
      <c r="D5" s="173"/>
      <c r="E5" s="173"/>
      <c r="F5" s="173"/>
    </row>
    <row r="6" spans="1:6" x14ac:dyDescent="0.25">
      <c r="A6" s="36"/>
      <c r="B6" s="36"/>
      <c r="C6" s="36"/>
      <c r="D6" s="36"/>
      <c r="E6" s="36"/>
      <c r="F6" s="36"/>
    </row>
    <row r="7" spans="1:6" ht="50.55" customHeight="1" x14ac:dyDescent="0.25">
      <c r="A7" s="49" t="s">
        <v>9</v>
      </c>
      <c r="B7" s="49" t="s">
        <v>40</v>
      </c>
      <c r="C7" s="49" t="s">
        <v>12</v>
      </c>
      <c r="D7" s="49" t="s">
        <v>46</v>
      </c>
      <c r="E7" s="49" t="s">
        <v>36</v>
      </c>
      <c r="F7" s="49" t="s">
        <v>44</v>
      </c>
    </row>
    <row r="8" spans="1:6" ht="26.4" x14ac:dyDescent="0.25">
      <c r="A8" s="81" t="s">
        <v>112</v>
      </c>
      <c r="B8" s="61">
        <v>7</v>
      </c>
      <c r="C8" s="61">
        <v>4</v>
      </c>
      <c r="D8" s="62">
        <v>0</v>
      </c>
      <c r="E8" s="62">
        <f>B8*C8*D8</f>
        <v>0</v>
      </c>
      <c r="F8" s="62">
        <f>E8*4</f>
        <v>0</v>
      </c>
    </row>
    <row r="9" spans="1:6" ht="26.4" x14ac:dyDescent="0.25">
      <c r="A9" s="81" t="s">
        <v>113</v>
      </c>
      <c r="B9" s="61">
        <v>0</v>
      </c>
      <c r="C9" s="61">
        <v>4</v>
      </c>
      <c r="D9" s="62">
        <v>0</v>
      </c>
      <c r="E9" s="62">
        <f>B9*C9*D9</f>
        <v>0</v>
      </c>
      <c r="F9" s="62">
        <f>E9*4</f>
        <v>0</v>
      </c>
    </row>
    <row r="10" spans="1:6" x14ac:dyDescent="0.25">
      <c r="A10" s="174" t="s">
        <v>0</v>
      </c>
      <c r="B10" s="175"/>
      <c r="C10" s="175"/>
      <c r="D10" s="176"/>
      <c r="E10" s="33">
        <f>SUM(E8:E9)</f>
        <v>0</v>
      </c>
      <c r="F10" s="33">
        <f>SUM(F8:F9)</f>
        <v>0</v>
      </c>
    </row>
    <row r="11" spans="1:6" x14ac:dyDescent="0.25">
      <c r="A11" s="60"/>
      <c r="B11" s="60"/>
      <c r="C11" s="60"/>
      <c r="D11" s="60"/>
      <c r="E11" s="60"/>
      <c r="F11" s="60"/>
    </row>
    <row r="12" spans="1:6" x14ac:dyDescent="0.25">
      <c r="A12" s="35" t="s">
        <v>3</v>
      </c>
      <c r="B12" s="60"/>
      <c r="C12" s="60"/>
      <c r="D12" s="60"/>
      <c r="E12" s="60"/>
      <c r="F12" s="60"/>
    </row>
    <row r="13" spans="1:6" x14ac:dyDescent="0.25">
      <c r="A13" s="87" t="s">
        <v>88</v>
      </c>
      <c r="B13" s="51"/>
      <c r="C13" s="51"/>
      <c r="D13" s="60"/>
      <c r="E13" s="60"/>
      <c r="F13" s="60"/>
    </row>
    <row r="14" spans="1:6" x14ac:dyDescent="0.25">
      <c r="A14" s="87" t="s">
        <v>59</v>
      </c>
      <c r="B14" s="51"/>
      <c r="C14" s="51"/>
      <c r="D14" s="60"/>
      <c r="E14" s="60"/>
      <c r="F14" s="60"/>
    </row>
    <row r="15" spans="1:6" x14ac:dyDescent="0.25">
      <c r="A15" s="87" t="s">
        <v>89</v>
      </c>
      <c r="B15" s="51"/>
      <c r="C15" s="51"/>
      <c r="D15" s="60"/>
      <c r="E15" s="60"/>
      <c r="F15" s="60"/>
    </row>
    <row r="16" spans="1:6" x14ac:dyDescent="0.25">
      <c r="A16" s="87" t="s">
        <v>60</v>
      </c>
      <c r="B16" s="51"/>
      <c r="C16" s="51"/>
      <c r="D16" s="60"/>
      <c r="E16" s="60"/>
      <c r="F16" s="60"/>
    </row>
    <row r="17" spans="1:6" x14ac:dyDescent="0.25">
      <c r="A17" s="60"/>
      <c r="B17" s="60"/>
      <c r="C17" s="60"/>
      <c r="D17" s="60"/>
      <c r="E17" s="60"/>
      <c r="F17" s="60"/>
    </row>
    <row r="18" spans="1:6" x14ac:dyDescent="0.25">
      <c r="A18" s="171" t="s">
        <v>74</v>
      </c>
      <c r="B18" s="171"/>
      <c r="C18" s="171"/>
      <c r="D18" s="171"/>
      <c r="E18" s="171"/>
      <c r="F18" s="171"/>
    </row>
    <row r="19" spans="1:6" ht="9.4499999999999993" customHeight="1" x14ac:dyDescent="0.25"/>
    <row r="20" spans="1:6" ht="39.6" x14ac:dyDescent="0.25">
      <c r="A20" s="184" t="s">
        <v>5</v>
      </c>
      <c r="B20" s="185"/>
      <c r="C20" s="49" t="s">
        <v>109</v>
      </c>
      <c r="D20" s="49" t="s">
        <v>47</v>
      </c>
      <c r="E20" s="49" t="s">
        <v>36</v>
      </c>
      <c r="F20" s="49" t="s">
        <v>45</v>
      </c>
    </row>
    <row r="21" spans="1:6" x14ac:dyDescent="0.25">
      <c r="A21" s="186" t="s">
        <v>69</v>
      </c>
      <c r="B21" s="187"/>
      <c r="C21" s="68">
        <v>7</v>
      </c>
      <c r="D21" s="62">
        <v>0</v>
      </c>
      <c r="E21" s="62">
        <f>C21*D21</f>
        <v>0</v>
      </c>
      <c r="F21" s="62">
        <f>E21*4</f>
        <v>0</v>
      </c>
    </row>
    <row r="22" spans="1:6" x14ac:dyDescent="0.25">
      <c r="A22" s="191" t="s">
        <v>1</v>
      </c>
      <c r="B22" s="192"/>
      <c r="C22" s="192"/>
      <c r="D22" s="193"/>
      <c r="E22" s="32">
        <f>SUM(E21)</f>
        <v>0</v>
      </c>
      <c r="F22" s="32">
        <f>SUM(E22)</f>
        <v>0</v>
      </c>
    </row>
    <row r="23" spans="1:6" x14ac:dyDescent="0.25">
      <c r="A23" s="64"/>
      <c r="B23" s="64"/>
      <c r="C23" s="64"/>
      <c r="D23" s="65"/>
      <c r="E23" s="65"/>
      <c r="F23" s="66"/>
    </row>
    <row r="24" spans="1:6" x14ac:dyDescent="0.25">
      <c r="A24" s="35" t="s">
        <v>4</v>
      </c>
      <c r="B24" s="64"/>
      <c r="C24" s="64"/>
      <c r="D24" s="65"/>
      <c r="E24" s="65"/>
      <c r="F24" s="66"/>
    </row>
    <row r="25" spans="1:6" x14ac:dyDescent="0.25">
      <c r="A25" s="63" t="s">
        <v>6</v>
      </c>
      <c r="B25" s="64"/>
      <c r="C25" s="64"/>
      <c r="D25" s="65"/>
      <c r="E25" s="65"/>
      <c r="F25" s="66"/>
    </row>
    <row r="27" spans="1:6" ht="26.4" x14ac:dyDescent="0.25">
      <c r="A27" s="67"/>
      <c r="B27" s="60"/>
      <c r="C27" s="60"/>
      <c r="D27" s="60"/>
      <c r="E27" s="49" t="s">
        <v>36</v>
      </c>
      <c r="F27" s="49" t="s">
        <v>43</v>
      </c>
    </row>
    <row r="28" spans="1:6" x14ac:dyDescent="0.25">
      <c r="A28" s="177" t="s">
        <v>79</v>
      </c>
      <c r="B28" s="178"/>
      <c r="C28" s="178"/>
      <c r="D28" s="179"/>
      <c r="E28" s="34">
        <f>E22+E10</f>
        <v>0</v>
      </c>
      <c r="F28" s="34">
        <f>F22+F10</f>
        <v>0</v>
      </c>
    </row>
  </sheetData>
  <mergeCells count="8">
    <mergeCell ref="A28:D28"/>
    <mergeCell ref="A18:F18"/>
    <mergeCell ref="A20:B20"/>
    <mergeCell ref="A1:F1"/>
    <mergeCell ref="A5:F5"/>
    <mergeCell ref="A10:D10"/>
    <mergeCell ref="A21:B21"/>
    <mergeCell ref="A22:D22"/>
  </mergeCells>
  <phoneticPr fontId="10" type="noConversion"/>
  <pageMargins left="0.7" right="0.7" top="0.78740157499999996" bottom="0.78740157499999996" header="0.3" footer="0.3"/>
  <pageSetup paperSize="9" fitToHeight="0" orientation="landscape" r:id="rId1"/>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tabSelected="1" view="pageBreakPreview" topLeftCell="A4" zoomScaleNormal="100" zoomScaleSheetLayoutView="100" workbookViewId="0">
      <selection activeCell="A15" sqref="A15"/>
    </sheetView>
  </sheetViews>
  <sheetFormatPr defaultColWidth="8.77734375" defaultRowHeight="14.4" x14ac:dyDescent="0.3"/>
  <cols>
    <col min="1" max="1" width="159.33203125" customWidth="1"/>
  </cols>
  <sheetData>
    <row r="1" spans="1:1" s="91" customFormat="1" ht="13.2" x14ac:dyDescent="0.25">
      <c r="A1" s="90" t="s">
        <v>90</v>
      </c>
    </row>
    <row r="2" spans="1:1" s="91" customFormat="1" ht="45.6" customHeight="1" x14ac:dyDescent="0.25">
      <c r="A2" s="92" t="s">
        <v>114</v>
      </c>
    </row>
    <row r="3" spans="1:1" s="91" customFormat="1" ht="42.6" customHeight="1" x14ac:dyDescent="0.25">
      <c r="A3" s="92" t="s">
        <v>115</v>
      </c>
    </row>
    <row r="4" spans="1:1" s="91" customFormat="1" ht="16.8" customHeight="1" x14ac:dyDescent="0.25">
      <c r="A4" s="91" t="s">
        <v>116</v>
      </c>
    </row>
    <row r="5" spans="1:1" s="91" customFormat="1" ht="18" customHeight="1" x14ac:dyDescent="0.25">
      <c r="A5" s="93" t="s">
        <v>117</v>
      </c>
    </row>
    <row r="6" spans="1:1" s="91" customFormat="1" ht="16.2" customHeight="1" x14ac:dyDescent="0.25">
      <c r="A6" s="92" t="s">
        <v>118</v>
      </c>
    </row>
    <row r="7" spans="1:1" s="91" customFormat="1" ht="16.8" customHeight="1" x14ac:dyDescent="0.25">
      <c r="A7" s="92" t="s">
        <v>119</v>
      </c>
    </row>
    <row r="8" spans="1:1" s="91" customFormat="1" ht="52.8" x14ac:dyDescent="0.25">
      <c r="A8" s="92" t="s">
        <v>120</v>
      </c>
    </row>
    <row r="9" spans="1:1" s="91" customFormat="1" ht="45.6" customHeight="1" x14ac:dyDescent="0.25">
      <c r="A9" s="92" t="s">
        <v>121</v>
      </c>
    </row>
    <row r="10" spans="1:1" s="91" customFormat="1" ht="45.6" customHeight="1" x14ac:dyDescent="0.25">
      <c r="A10" s="92" t="s">
        <v>122</v>
      </c>
    </row>
    <row r="11" spans="1:1" s="91" customFormat="1" ht="13.2" x14ac:dyDescent="0.25">
      <c r="A11" s="94" t="s">
        <v>123</v>
      </c>
    </row>
    <row r="12" spans="1:1" s="91" customFormat="1" ht="26.4" x14ac:dyDescent="0.25">
      <c r="A12" s="94" t="s">
        <v>124</v>
      </c>
    </row>
    <row r="13" spans="1:1" s="91" customFormat="1" ht="71.400000000000006" customHeight="1" x14ac:dyDescent="0.25">
      <c r="A13" s="94" t="s">
        <v>125</v>
      </c>
    </row>
    <row r="14" spans="1:1" s="91" customFormat="1" ht="42" customHeight="1" x14ac:dyDescent="0.25">
      <c r="A14" s="94" t="s">
        <v>126</v>
      </c>
    </row>
  </sheetData>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KRYCÍ LIST</vt:lpstr>
      <vt:lpstr>REKAPITULACE</vt:lpstr>
      <vt:lpstr>1 - SKO NÁDOBY</vt:lpstr>
      <vt:lpstr>2.1 - PLASTY</vt:lpstr>
      <vt:lpstr>2.2 - PAPÍR</vt:lpstr>
      <vt:lpstr>2.3 - SKLO SMĚSNÉ</vt:lpstr>
      <vt:lpstr>Doplňující informace</vt:lpstr>
      <vt:lpstr>'1 - SKO NÁDOBY'!Oblast_tisku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Pavlína Vilímková</cp:lastModifiedBy>
  <cp:lastPrinted>2024-10-24T10:07:00Z</cp:lastPrinted>
  <dcterms:created xsi:type="dcterms:W3CDTF">2017-08-14T12:20:56Z</dcterms:created>
  <dcterms:modified xsi:type="dcterms:W3CDTF">2024-10-24T10:07:31Z</dcterms:modified>
</cp:coreProperties>
</file>