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KCE\SEMECHNICE-NOSNICE-2023\PROJEKT-ELEKTRONICKY\PODKLADY-PRO -VR\"/>
    </mc:Choice>
  </mc:AlternateContent>
  <xr:revisionPtr revIDLastSave="0" documentId="8_{14238AA5-00C3-455D-802C-2A7D894B08AB}" xr6:coauthVersionLast="36" xr6:coauthVersionMax="36" xr10:uidLastSave="{00000000-0000-0000-0000-000000000000}"/>
  <bookViews>
    <workbookView xWindow="-15" yWindow="-15" windowWidth="14520" windowHeight="11100" tabRatio="915" xr2:uid="{00000000-000D-0000-FFFF-FFFF00000000}"/>
  </bookViews>
  <sheets>
    <sheet name="TECHNOLOGIE" sheetId="11" r:id="rId1"/>
  </sheets>
  <definedNames>
    <definedName name="_xlnm.Print_Area" localSheetId="0">TECHNOLOGIE!$A$1:$G$138</definedName>
  </definedNames>
  <calcPr calcId="191029"/>
</workbook>
</file>

<file path=xl/calcChain.xml><?xml version="1.0" encoding="utf-8"?>
<calcChain xmlns="http://schemas.openxmlformats.org/spreadsheetml/2006/main">
  <c r="E70" i="11" l="1"/>
  <c r="E30" i="11" l="1"/>
  <c r="E127" i="11" l="1"/>
  <c r="E95" i="11"/>
  <c r="E29" i="11"/>
  <c r="F135" i="11" l="1"/>
  <c r="E132" i="11" l="1"/>
  <c r="E131" i="11"/>
  <c r="E101" i="11"/>
  <c r="E102" i="11"/>
  <c r="E103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00" i="11"/>
  <c r="E36" i="11"/>
  <c r="E37" i="11"/>
  <c r="E38" i="11"/>
  <c r="E39" i="11"/>
  <c r="E40" i="11"/>
  <c r="E41" i="11"/>
  <c r="E42" i="11"/>
  <c r="E44" i="11"/>
  <c r="E45" i="11"/>
  <c r="E46" i="11"/>
  <c r="E47" i="11"/>
  <c r="E48" i="11"/>
  <c r="E49" i="11"/>
  <c r="E50" i="11"/>
  <c r="E51" i="11"/>
  <c r="E52" i="11"/>
  <c r="E53" i="11"/>
  <c r="E54" i="11"/>
  <c r="E56" i="11"/>
  <c r="E57" i="11"/>
  <c r="E58" i="11"/>
  <c r="E59" i="11"/>
  <c r="E60" i="11"/>
  <c r="E61" i="11"/>
  <c r="E62" i="11"/>
  <c r="E63" i="11"/>
  <c r="E65" i="11"/>
  <c r="E67" i="11"/>
  <c r="E68" i="11"/>
  <c r="E69" i="11"/>
  <c r="E72" i="11"/>
  <c r="E73" i="11"/>
  <c r="E74" i="11"/>
  <c r="E75" i="11"/>
  <c r="E76" i="11"/>
  <c r="E77" i="11"/>
  <c r="E78" i="11"/>
  <c r="E79" i="11"/>
  <c r="E80" i="11"/>
  <c r="E81" i="11"/>
  <c r="E82" i="11"/>
  <c r="E84" i="11"/>
  <c r="E85" i="11"/>
  <c r="E86" i="11"/>
  <c r="E87" i="11"/>
  <c r="E88" i="11"/>
  <c r="E89" i="11"/>
  <c r="E91" i="11"/>
  <c r="E92" i="11"/>
  <c r="E93" i="11"/>
  <c r="E94" i="11"/>
  <c r="E35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31" i="11"/>
  <c r="E16" i="11"/>
  <c r="E133" i="11" l="1"/>
  <c r="G133" i="11" s="1"/>
  <c r="E32" i="11"/>
  <c r="G32" i="11" s="1"/>
  <c r="E128" i="11"/>
  <c r="G128" i="11" s="1"/>
  <c r="E96" i="11"/>
  <c r="G96" i="11" s="1"/>
  <c r="E135" i="11" l="1"/>
  <c r="G135" i="11"/>
</calcChain>
</file>

<file path=xl/sharedStrings.xml><?xml version="1.0" encoding="utf-8"?>
<sst xmlns="http://schemas.openxmlformats.org/spreadsheetml/2006/main" count="238" uniqueCount="135">
  <si>
    <t>INVESTOR</t>
  </si>
  <si>
    <t>KS</t>
  </si>
  <si>
    <t>M</t>
  </si>
  <si>
    <t>JEDN.</t>
  </si>
  <si>
    <t>CENA DODÁVKY
(Kč bez DPH)</t>
  </si>
  <si>
    <t>CENA MONTÁŽE 
(Kč bez DPH)</t>
  </si>
  <si>
    <t>CENA CELKEM 
(Kč bez DPH)</t>
  </si>
  <si>
    <t>KPL</t>
  </si>
  <si>
    <t>OBSAH</t>
  </si>
  <si>
    <t>MN.</t>
  </si>
  <si>
    <t>CENA CELKEM</t>
  </si>
  <si>
    <t>TECHNOLOGIE CELKEM</t>
  </si>
  <si>
    <t>JEDNOTKOVÁ CENA DODÁVKY
(Kč bez DPH)</t>
  </si>
  <si>
    <t>Poznámky:</t>
  </si>
  <si>
    <t>vyplňovat pouze žluté buňky</t>
  </si>
  <si>
    <t>TECHNOLOGICKÝ KUSOVNÍK - VÝKAZ VÝMĚR</t>
  </si>
  <si>
    <t>Karabina 6x60 pozink</t>
  </si>
  <si>
    <t>FARMA SEMECHNICE</t>
  </si>
  <si>
    <t>TECHNOLOGICKÉ VYBAVENÍ HALY PRO NOSNICE (79,73 x 11,48m) - kapacita 16 350 ks nosnic</t>
  </si>
  <si>
    <t>Táhlo M8x5500mm pozink vč. spojky</t>
  </si>
  <si>
    <t>Lano ocelové 5 mm, 7x19, N</t>
  </si>
  <si>
    <t>Držák víceúčelový pro táhlo</t>
  </si>
  <si>
    <t>ODTAH VZDUCHU, STROPNÍ VENTILÁTORY</t>
  </si>
  <si>
    <t>Stykač 3-pólový 400V, 230V 50/60 Hz</t>
  </si>
  <si>
    <t>TUNELOVÉ KLAPKY</t>
  </si>
  <si>
    <t>ŠTÍTOVÉ VENTILÁTORY</t>
  </si>
  <si>
    <t>KLIMAPOČÍTAČ, NOUZOVÉ OTEVÍRÁNÍ A MEDIKAČNÍ UZEL</t>
  </si>
  <si>
    <t>Kryt klima senzorů, ochrana před zářením</t>
  </si>
  <si>
    <t>Mini UPS pro klimapočítač</t>
  </si>
  <si>
    <t>GSM ALARM</t>
  </si>
  <si>
    <t>Modem 4G EU</t>
  </si>
  <si>
    <t>Medikační uzel 1" vč. vodoměru a medikátoru 0,2-2%, komplet</t>
  </si>
  <si>
    <t>Modul pro tenzometry</t>
  </si>
  <si>
    <t>Modul síťový CAN-BUS</t>
  </si>
  <si>
    <t>Zdroj 24 V 2,1A v krabici</t>
  </si>
  <si>
    <t>Mezikus redukce/výpad</t>
  </si>
  <si>
    <t>Šubr plech nad výpad</t>
  </si>
  <si>
    <t>Plech vymezovací šubru výpadu</t>
  </si>
  <si>
    <t>Motor s výp. pro spir. dopr. 90mm, 1,1kW</t>
  </si>
  <si>
    <t>Potrubí PVC 90 x 4,3mm, délka 3m</t>
  </si>
  <si>
    <t>Oblouk prof. 75 x 3,6-5,0mm, radius 1,5m</t>
  </si>
  <si>
    <t>Spojka s drážkami, 90mm</t>
  </si>
  <si>
    <t>Spirála 75x53x47 mm - 20m</t>
  </si>
  <si>
    <t>Spona had. GBS M 97-104/25 nerez</t>
  </si>
  <si>
    <t>Hák napínací lana M6x100 Z</t>
  </si>
  <si>
    <t>Řetěz, 3 mm., pozink.</t>
  </si>
  <si>
    <t>Vstup pro přímé plnění</t>
  </si>
  <si>
    <t>Výpad 90-74-90 vč. otvoru pro čidlo</t>
  </si>
  <si>
    <t>Přechod z 6"na 75mm</t>
  </si>
  <si>
    <t>Rychlospojka, OK 160 mm, pozink.</t>
  </si>
  <si>
    <t>Trubka spádová 75 mm,průhledná 5m</t>
  </si>
  <si>
    <t>KAMEROVÝ SYSTÉM</t>
  </si>
  <si>
    <t>IP kamera, PTZ, dome, 4Mpix, 1/3" CMOS, f=2,8-12mm, zoom 4x, H.265, IP66, IK10, IR až 20m, WDR, microSD slot, hliník + plast, bílo-černá</t>
  </si>
  <si>
    <t>Propojovací a montážní materiál</t>
  </si>
  <si>
    <t>Směrovka krátká pro ventilační klapku</t>
  </si>
  <si>
    <t>Sada šroubů pro mřížku</t>
  </si>
  <si>
    <t>Montážní sada ventilace</t>
  </si>
  <si>
    <t>Polyuretanový tmel 600ml</t>
  </si>
  <si>
    <t xml:space="preserve">VOLIÉROVÝ SYSTÉM PRO CHOV NOSNIC </t>
  </si>
  <si>
    <t>Systém napájení niplové napaječky - maximálně 10 nosnic/1 napájecí nipl</t>
  </si>
  <si>
    <t>Systém krmení řetězové - minimálně 10 cm krmné hrany/nosnici; na každém okruhu krmná násypka pro krmení dopravené ze sil, kapacta cca 120 litrů</t>
  </si>
  <si>
    <t>Hřady - pozinkované trubky - minimálně 15 cm/nosnici.</t>
  </si>
  <si>
    <t>LED osvětlení v systému voliér a pod ním</t>
  </si>
  <si>
    <t>LED osvětlení v hale</t>
  </si>
  <si>
    <t>Dělící stěny pro rozdělení stáje na menší části</t>
  </si>
  <si>
    <r>
      <t xml:space="preserve">Příčný </t>
    </r>
    <r>
      <rPr>
        <b/>
        <u/>
        <sz val="12"/>
        <color theme="1"/>
        <rFont val="Arial Narrow"/>
        <family val="2"/>
        <charset val="238"/>
      </rPr>
      <t xml:space="preserve">podlahový </t>
    </r>
    <r>
      <rPr>
        <sz val="12"/>
        <color theme="1"/>
        <rFont val="Arial Narrow"/>
        <family val="2"/>
        <charset val="238"/>
      </rPr>
      <t>trusný pás pro vynesení trusu z haly na vynašecí dopravník</t>
    </r>
  </si>
  <si>
    <t>Příčný vynašecí  trusný dopravník</t>
  </si>
  <si>
    <t>Sběrný vaječný pás pro sběr vajec ze systému volier</t>
  </si>
  <si>
    <t>Elektrické ovládání technologie volierového chovu</t>
  </si>
  <si>
    <r>
      <t xml:space="preserve">Kapacita stáje </t>
    </r>
    <r>
      <rPr>
        <b/>
        <u/>
        <sz val="12"/>
        <color theme="1"/>
        <rFont val="Arial Narrow"/>
        <family val="2"/>
        <charset val="238"/>
      </rPr>
      <t>16 350 ks</t>
    </r>
    <r>
      <rPr>
        <sz val="12"/>
        <color theme="1"/>
        <rFont val="Arial Narrow"/>
        <family val="2"/>
        <charset val="238"/>
      </rPr>
      <t>, při zatížení do 9 nosnic na/m</t>
    </r>
    <r>
      <rPr>
        <sz val="10"/>
        <color theme="1"/>
        <rFont val="Arial Narrow"/>
        <family val="2"/>
        <charset val="238"/>
      </rPr>
      <t>2</t>
    </r>
    <r>
      <rPr>
        <sz val="12"/>
        <color theme="1"/>
        <rFont val="Arial Narrow"/>
        <family val="2"/>
        <charset val="238"/>
      </rPr>
      <t xml:space="preserve"> podlahové plochy a plochy v sytému. Hnízda – maximálně 120 nosnic/m2 plochy hnízda.</t>
    </r>
  </si>
  <si>
    <t>PŘÍVOD VZDUCHU, STĚNOVÉ PODTLAKOVÉ  KLAPKY</t>
  </si>
  <si>
    <t>Servomotor pro ovládání podtlakových ventilačních klapek Napájení 24V DC (maximálně 128 klapek)</t>
  </si>
  <si>
    <t>Platle pod servomotor - nerezové včetně šroubů</t>
  </si>
  <si>
    <t>Clona světelná pro tunelovou klapku</t>
  </si>
  <si>
    <t>Kotvící sada pro tunelovou klapku</t>
  </si>
  <si>
    <t>Montážní sada ventilace, 1 táhlo</t>
  </si>
  <si>
    <t>Bezpečnostní mřížka k ventilátoru - venkovní</t>
  </si>
  <si>
    <t>Izolační deska štítového ventilátoru</t>
  </si>
  <si>
    <t>Clona světelná pro štítové ventilátory - komplet</t>
  </si>
  <si>
    <t>Klima a produkční počítač s dotykovým displejem 10" určený pro zabudování do řídícího rozvaděče, 32 relé, PID regulace</t>
  </si>
  <si>
    <t>Senzor vlhkostní a teplotní</t>
  </si>
  <si>
    <t>Podtlakový senzor, 100 Pa</t>
  </si>
  <si>
    <t>CO2 senzor 5000/10000 PPM</t>
  </si>
  <si>
    <t>Záložní zdroj 24V, sledování teploty v 1 sekci, samodobíjecí modul, 8 A</t>
  </si>
  <si>
    <t>SOFTWARE PRO OVLÁDÁNÍ VENTILACE A VÁHY NA NOSNICE</t>
  </si>
  <si>
    <t>SW -  Klima Drůbež, 1-stáj. licence</t>
  </si>
  <si>
    <t>SW - Nosnice, 1-stáj. licence</t>
  </si>
  <si>
    <t>SW -Web Access, lic. pro 1 stáj</t>
  </si>
  <si>
    <t>SW - Service Access 1-stáj licence</t>
  </si>
  <si>
    <t>SW - Alarm, 1-poč. licence</t>
  </si>
  <si>
    <t>Jednotka alarmu 7" Basic</t>
  </si>
  <si>
    <t>Redukce výpusti pod silo pr.440 - 250x160</t>
  </si>
  <si>
    <t>Výpusť pod silo 780x440x270</t>
  </si>
  <si>
    <t>Odkliz trusu z pod systému volier</t>
  </si>
  <si>
    <t>Klima PC - nosnice SW</t>
  </si>
  <si>
    <t>DOPRAVNÍK KRMIVA A TENZOMETRY  K SILŮM</t>
  </si>
  <si>
    <t>TENZOMETRY</t>
  </si>
  <si>
    <t>DOPRAVNÍKY A NAPOJENÍ NA STÁVAJÍCÍ SILA</t>
  </si>
  <si>
    <t>Spodek koncový 90 mm</t>
  </si>
  <si>
    <t>Spodek průběžný 90 mm</t>
  </si>
  <si>
    <t>Systém se skládá ze tří řad. Pod každým patrem užitné plochy systému je umístěn dopravník trusu.</t>
  </si>
  <si>
    <t xml:space="preserve">Do systému jsou integrovaná snášková hnízda. Snáškové hnízdo se na noc uzavírá za pomoci výklopné podlahy. </t>
  </si>
  <si>
    <t xml:space="preserve">Podlaha hnízda je vybavena plastovou podlážkou s kolíčky, které minimalizují plochu dotyku vejce s podlážkou. </t>
  </si>
  <si>
    <t xml:space="preserve">Z hnízda se vejce dostávají na pás pro dopravu vajec. </t>
  </si>
  <si>
    <t>Každá řada voliérového systému je vybavena hřady, které umožňují nosnicím stoupat v rámci systému směrem na horu a dolů a dále poskytují dostatek prostoru pro přirozené hřadování v noci. Hřady jsou zinkované. V systému je integrováno LED stmívatelné osvětlení.</t>
  </si>
  <si>
    <t>SYSTÉM PODTLAKOVÉ VENTILACE VE STÁJI</t>
  </si>
  <si>
    <t>Voliéra s integrovanýmí hnízdy uvnitř systému, 31 modulú o délce 2,3 m - celková délka systému je 71,3 m</t>
  </si>
  <si>
    <t>Voliéra bez integrovaných hnízd uvnitř systému, 31 modulú o délce 2,3 m - celková délka systému je 71,3 m</t>
  </si>
  <si>
    <t>Elektroinstlace pro zapojení technologie voliérového chovu nosnic</t>
  </si>
  <si>
    <t>Doprava na farmu a zprovoznění systému</t>
  </si>
  <si>
    <t>Elektroinstlace pro zapojení technologie dopravy krmiva do stáje</t>
  </si>
  <si>
    <t>Elektroinstlace pro zapojení technologie ventilace ve stáji - silová i ovladací část</t>
  </si>
  <si>
    <t>Externí GSM anténa - 10m</t>
  </si>
  <si>
    <t>Senzor kapacitní 20-280V AC/DC</t>
  </si>
  <si>
    <t>DŽV Rychnov nad Kněžnou a.s.</t>
  </si>
  <si>
    <t>Přívodní stěnová klapka s mřížkou s malými oky, izolovaná, vyztužená, hloubka = 33 cm, rozměr klapky  586 x 300 mm</t>
  </si>
  <si>
    <t>Ventilační clona/miska světelná 1350, černá</t>
  </si>
  <si>
    <t>Nasávací ústí on/off, černé</t>
  </si>
  <si>
    <t>Nasávací ústí plynulé, černé</t>
  </si>
  <si>
    <t>Potrubí pro ventilátor, černé</t>
  </si>
  <si>
    <t>Odtahové potrubí 500 mm, černé</t>
  </si>
  <si>
    <t>Přechod stranový pro odtahový komín, černý</t>
  </si>
  <si>
    <t>Přechod konus-potrubí, černý</t>
  </si>
  <si>
    <t>Platle pod servomotor bez zahloubení - nerezová</t>
  </si>
  <si>
    <t>Přívodní klapka s žaluziemi, pro tunelovou ventilaci, zesílená izolace, rozměry min. 1250 x 1 250 mm</t>
  </si>
  <si>
    <t>Kónus štítového ventilátoru</t>
  </si>
  <si>
    <t>Klima PC - SW, ventilace + produkce</t>
  </si>
  <si>
    <t>Sada hadiček pro podtlakový senzor</t>
  </si>
  <si>
    <t>Senzor teplotní</t>
  </si>
  <si>
    <t>Váha pro drůbež, závěsná, nášlapná</t>
  </si>
  <si>
    <t>Tenzometr pod silo vč. ulož. 10t, komplet vč. nivelační desky</t>
  </si>
  <si>
    <t>Kónus odtahového komínu o prům. 650 mm, černý</t>
  </si>
  <si>
    <t>Ventilátor průměr 630 mm, plynule řízený - 230V, 50Hz, výkon min 14 500 m3/hod. při -10 Pa, při použití světelné pasti</t>
  </si>
  <si>
    <t>Ventilátor štítový 3x400V 50Hz, materiál termoplast + nerez, vč. servem ovládané klapky, velikost příruby 1380x1380mm, výkon min. 29 000 m3/hod  při -10 Pa, při použití světelné pasti</t>
  </si>
  <si>
    <t>Ventilátor průměr 630 mm, skokově řízený ON/OFF - 3x400V, 50Hz, výkon min 15 500 m3/hod. při -10 Pa, při použití světelné pasti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</si>
</sst>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_ ;\-#,##0\ 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 Narrow"/>
      <family val="2"/>
      <charset val="238"/>
    </font>
    <font>
      <sz val="14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20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26"/>
      <color indexed="8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8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u/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4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wrapText="1" indent="1"/>
    </xf>
    <xf numFmtId="0" fontId="1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indent="1"/>
    </xf>
    <xf numFmtId="0" fontId="12" fillId="0" borderId="10" xfId="0" applyFont="1" applyFill="1" applyBorder="1" applyAlignment="1">
      <alignment horizontal="left" vertical="center" indent="1"/>
    </xf>
    <xf numFmtId="0" fontId="12" fillId="0" borderId="11" xfId="0" applyFont="1" applyFill="1" applyBorder="1" applyAlignment="1">
      <alignment horizontal="left" vertical="center" inden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 indent="1"/>
    </xf>
    <xf numFmtId="4" fontId="1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right" vertical="center" indent="1"/>
    </xf>
    <xf numFmtId="164" fontId="17" fillId="0" borderId="0" xfId="0" applyNumberFormat="1" applyFont="1" applyFill="1" applyBorder="1" applyAlignment="1">
      <alignment horizontal="right" vertical="center" indent="1"/>
    </xf>
    <xf numFmtId="3" fontId="13" fillId="2" borderId="14" xfId="0" applyNumberFormat="1" applyFont="1" applyFill="1" applyBorder="1" applyAlignment="1">
      <alignment horizontal="right" vertical="center" indent="1"/>
    </xf>
    <xf numFmtId="4" fontId="17" fillId="0" borderId="0" xfId="0" applyNumberFormat="1" applyFont="1" applyFill="1" applyBorder="1" applyAlignment="1">
      <alignment horizontal="right" vertical="center" indent="1"/>
    </xf>
    <xf numFmtId="165" fontId="17" fillId="2" borderId="9" xfId="0" applyNumberFormat="1" applyFont="1" applyFill="1" applyBorder="1" applyAlignment="1">
      <alignment horizontal="right" vertical="center" wrapText="1" indent="1"/>
    </xf>
    <xf numFmtId="0" fontId="9" fillId="0" borderId="11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left" vertical="center" indent="1"/>
    </xf>
    <xf numFmtId="0" fontId="18" fillId="0" borderId="0" xfId="0" applyFont="1" applyFill="1" applyAlignment="1">
      <alignment horizontal="left" vertical="center" indent="1"/>
    </xf>
    <xf numFmtId="0" fontId="10" fillId="0" borderId="2" xfId="0" applyFont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indent="1"/>
    </xf>
    <xf numFmtId="0" fontId="6" fillId="0" borderId="1" xfId="0" applyFont="1" applyFill="1" applyBorder="1" applyAlignment="1">
      <alignment horizontal="left" vertical="center" indent="10"/>
    </xf>
    <xf numFmtId="14" fontId="16" fillId="0" borderId="4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right" vertical="center" indent="1"/>
    </xf>
    <xf numFmtId="0" fontId="21" fillId="0" borderId="1" xfId="0" applyFont="1" applyBorder="1" applyAlignment="1">
      <alignment horizontal="left" vertical="center" indent="1"/>
    </xf>
    <xf numFmtId="0" fontId="17" fillId="3" borderId="1" xfId="0" applyFont="1" applyFill="1" applyBorder="1" applyAlignment="1">
      <alignment horizontal="left" vertical="center" indent="1"/>
    </xf>
    <xf numFmtId="3" fontId="11" fillId="3" borderId="3" xfId="0" applyNumberFormat="1" applyFont="1" applyFill="1" applyBorder="1" applyAlignment="1">
      <alignment horizontal="right" vertical="center" indent="1"/>
    </xf>
    <xf numFmtId="3" fontId="5" fillId="3" borderId="3" xfId="0" applyNumberFormat="1" applyFont="1" applyFill="1" applyBorder="1" applyAlignment="1">
      <alignment horizontal="right" vertical="center" indent="1"/>
    </xf>
    <xf numFmtId="3" fontId="11" fillId="0" borderId="1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1"/>
    </xf>
    <xf numFmtId="1" fontId="11" fillId="4" borderId="3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left" vertical="center" wrapText="1" indent="1"/>
    </xf>
    <xf numFmtId="3" fontId="11" fillId="4" borderId="3" xfId="0" applyNumberFormat="1" applyFont="1" applyFill="1" applyBorder="1" applyAlignment="1">
      <alignment horizontal="right" vertical="center" indent="1"/>
    </xf>
    <xf numFmtId="3" fontId="11" fillId="0" borderId="1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1"/>
    </xf>
    <xf numFmtId="0" fontId="24" fillId="0" borderId="0" xfId="0" applyFont="1" applyAlignment="1" applyProtection="1"/>
    <xf numFmtId="165" fontId="17" fillId="2" borderId="19" xfId="0" applyNumberFormat="1" applyFont="1" applyFill="1" applyBorder="1" applyAlignment="1">
      <alignment horizontal="right" vertical="center" wrapText="1" indent="1"/>
    </xf>
    <xf numFmtId="3" fontId="11" fillId="0" borderId="0" xfId="0" applyNumberFormat="1" applyFont="1" applyBorder="1" applyAlignment="1">
      <alignment vertical="center"/>
    </xf>
    <xf numFmtId="0" fontId="6" fillId="0" borderId="20" xfId="0" applyFont="1" applyFill="1" applyBorder="1" applyAlignment="1">
      <alignment horizontal="left" vertical="center" indent="1"/>
    </xf>
    <xf numFmtId="0" fontId="6" fillId="0" borderId="13" xfId="0" applyFont="1" applyFill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wrapText="1" indent="1"/>
    </xf>
    <xf numFmtId="0" fontId="10" fillId="0" borderId="18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  <xf numFmtId="3" fontId="11" fillId="0" borderId="1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left" vertical="center" wrapText="1" indent="1"/>
    </xf>
    <xf numFmtId="0" fontId="7" fillId="2" borderId="15" xfId="0" applyFont="1" applyFill="1" applyBorder="1" applyAlignment="1">
      <alignment horizontal="left" vertical="center" wrapText="1" indent="1"/>
    </xf>
    <xf numFmtId="0" fontId="7" fillId="2" borderId="7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CCFFCC"/>
      <color rgb="FF0000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0"/>
  <sheetViews>
    <sheetView tabSelected="1" view="pageBreakPreview" zoomScaleNormal="100" zoomScaleSheetLayoutView="100" workbookViewId="0">
      <selection activeCell="A141" sqref="A141"/>
    </sheetView>
  </sheetViews>
  <sheetFormatPr defaultRowHeight="24.95" customHeight="1" x14ac:dyDescent="0.25"/>
  <cols>
    <col min="1" max="1" width="56.85546875" style="1" customWidth="1"/>
    <col min="2" max="3" width="5.7109375" style="8" customWidth="1"/>
    <col min="4" max="5" width="13.7109375" style="42" customWidth="1"/>
    <col min="6" max="6" width="13.7109375" style="1" customWidth="1"/>
    <col min="7" max="7" width="15.7109375" style="1" customWidth="1"/>
    <col min="8" max="8" width="9.140625" style="1"/>
    <col min="9" max="13" width="12.28515625" style="1" customWidth="1"/>
    <col min="14" max="247" width="9.140625" style="1"/>
    <col min="248" max="248" width="14.7109375" style="1" customWidth="1"/>
    <col min="249" max="249" width="39.42578125" style="1" customWidth="1"/>
    <col min="250" max="250" width="6.28515625" style="1" customWidth="1"/>
    <col min="251" max="251" width="5.140625" style="1" customWidth="1"/>
    <col min="252" max="253" width="16.7109375" style="1" customWidth="1"/>
    <col min="254" max="254" width="19" style="1" customWidth="1"/>
    <col min="255" max="503" width="9.140625" style="1"/>
    <col min="504" max="504" width="14.7109375" style="1" customWidth="1"/>
    <col min="505" max="505" width="39.42578125" style="1" customWidth="1"/>
    <col min="506" max="506" width="6.28515625" style="1" customWidth="1"/>
    <col min="507" max="507" width="5.140625" style="1" customWidth="1"/>
    <col min="508" max="509" width="16.7109375" style="1" customWidth="1"/>
    <col min="510" max="510" width="19" style="1" customWidth="1"/>
    <col min="511" max="759" width="9.140625" style="1"/>
    <col min="760" max="760" width="14.7109375" style="1" customWidth="1"/>
    <col min="761" max="761" width="39.42578125" style="1" customWidth="1"/>
    <col min="762" max="762" width="6.28515625" style="1" customWidth="1"/>
    <col min="763" max="763" width="5.140625" style="1" customWidth="1"/>
    <col min="764" max="765" width="16.7109375" style="1" customWidth="1"/>
    <col min="766" max="766" width="19" style="1" customWidth="1"/>
    <col min="767" max="1015" width="9.140625" style="1"/>
    <col min="1016" max="1016" width="14.7109375" style="1" customWidth="1"/>
    <col min="1017" max="1017" width="39.42578125" style="1" customWidth="1"/>
    <col min="1018" max="1018" width="6.28515625" style="1" customWidth="1"/>
    <col min="1019" max="1019" width="5.140625" style="1" customWidth="1"/>
    <col min="1020" max="1021" width="16.7109375" style="1" customWidth="1"/>
    <col min="1022" max="1022" width="19" style="1" customWidth="1"/>
    <col min="1023" max="1271" width="9.140625" style="1"/>
    <col min="1272" max="1272" width="14.7109375" style="1" customWidth="1"/>
    <col min="1273" max="1273" width="39.42578125" style="1" customWidth="1"/>
    <col min="1274" max="1274" width="6.28515625" style="1" customWidth="1"/>
    <col min="1275" max="1275" width="5.140625" style="1" customWidth="1"/>
    <col min="1276" max="1277" width="16.7109375" style="1" customWidth="1"/>
    <col min="1278" max="1278" width="19" style="1" customWidth="1"/>
    <col min="1279" max="1527" width="9.140625" style="1"/>
    <col min="1528" max="1528" width="14.7109375" style="1" customWidth="1"/>
    <col min="1529" max="1529" width="39.42578125" style="1" customWidth="1"/>
    <col min="1530" max="1530" width="6.28515625" style="1" customWidth="1"/>
    <col min="1531" max="1531" width="5.140625" style="1" customWidth="1"/>
    <col min="1532" max="1533" width="16.7109375" style="1" customWidth="1"/>
    <col min="1534" max="1534" width="19" style="1" customWidth="1"/>
    <col min="1535" max="1783" width="9.140625" style="1"/>
    <col min="1784" max="1784" width="14.7109375" style="1" customWidth="1"/>
    <col min="1785" max="1785" width="39.42578125" style="1" customWidth="1"/>
    <col min="1786" max="1786" width="6.28515625" style="1" customWidth="1"/>
    <col min="1787" max="1787" width="5.140625" style="1" customWidth="1"/>
    <col min="1788" max="1789" width="16.7109375" style="1" customWidth="1"/>
    <col min="1790" max="1790" width="19" style="1" customWidth="1"/>
    <col min="1791" max="2039" width="9.140625" style="1"/>
    <col min="2040" max="2040" width="14.7109375" style="1" customWidth="1"/>
    <col min="2041" max="2041" width="39.42578125" style="1" customWidth="1"/>
    <col min="2042" max="2042" width="6.28515625" style="1" customWidth="1"/>
    <col min="2043" max="2043" width="5.140625" style="1" customWidth="1"/>
    <col min="2044" max="2045" width="16.7109375" style="1" customWidth="1"/>
    <col min="2046" max="2046" width="19" style="1" customWidth="1"/>
    <col min="2047" max="2295" width="9.140625" style="1"/>
    <col min="2296" max="2296" width="14.7109375" style="1" customWidth="1"/>
    <col min="2297" max="2297" width="39.42578125" style="1" customWidth="1"/>
    <col min="2298" max="2298" width="6.28515625" style="1" customWidth="1"/>
    <col min="2299" max="2299" width="5.140625" style="1" customWidth="1"/>
    <col min="2300" max="2301" width="16.7109375" style="1" customWidth="1"/>
    <col min="2302" max="2302" width="19" style="1" customWidth="1"/>
    <col min="2303" max="2551" width="9.140625" style="1"/>
    <col min="2552" max="2552" width="14.7109375" style="1" customWidth="1"/>
    <col min="2553" max="2553" width="39.42578125" style="1" customWidth="1"/>
    <col min="2554" max="2554" width="6.28515625" style="1" customWidth="1"/>
    <col min="2555" max="2555" width="5.140625" style="1" customWidth="1"/>
    <col min="2556" max="2557" width="16.7109375" style="1" customWidth="1"/>
    <col min="2558" max="2558" width="19" style="1" customWidth="1"/>
    <col min="2559" max="2807" width="9.140625" style="1"/>
    <col min="2808" max="2808" width="14.7109375" style="1" customWidth="1"/>
    <col min="2809" max="2809" width="39.42578125" style="1" customWidth="1"/>
    <col min="2810" max="2810" width="6.28515625" style="1" customWidth="1"/>
    <col min="2811" max="2811" width="5.140625" style="1" customWidth="1"/>
    <col min="2812" max="2813" width="16.7109375" style="1" customWidth="1"/>
    <col min="2814" max="2814" width="19" style="1" customWidth="1"/>
    <col min="2815" max="3063" width="9.140625" style="1"/>
    <col min="3064" max="3064" width="14.7109375" style="1" customWidth="1"/>
    <col min="3065" max="3065" width="39.42578125" style="1" customWidth="1"/>
    <col min="3066" max="3066" width="6.28515625" style="1" customWidth="1"/>
    <col min="3067" max="3067" width="5.140625" style="1" customWidth="1"/>
    <col min="3068" max="3069" width="16.7109375" style="1" customWidth="1"/>
    <col min="3070" max="3070" width="19" style="1" customWidth="1"/>
    <col min="3071" max="3319" width="9.140625" style="1"/>
    <col min="3320" max="3320" width="14.7109375" style="1" customWidth="1"/>
    <col min="3321" max="3321" width="39.42578125" style="1" customWidth="1"/>
    <col min="3322" max="3322" width="6.28515625" style="1" customWidth="1"/>
    <col min="3323" max="3323" width="5.140625" style="1" customWidth="1"/>
    <col min="3324" max="3325" width="16.7109375" style="1" customWidth="1"/>
    <col min="3326" max="3326" width="19" style="1" customWidth="1"/>
    <col min="3327" max="3575" width="9.140625" style="1"/>
    <col min="3576" max="3576" width="14.7109375" style="1" customWidth="1"/>
    <col min="3577" max="3577" width="39.42578125" style="1" customWidth="1"/>
    <col min="3578" max="3578" width="6.28515625" style="1" customWidth="1"/>
    <col min="3579" max="3579" width="5.140625" style="1" customWidth="1"/>
    <col min="3580" max="3581" width="16.7109375" style="1" customWidth="1"/>
    <col min="3582" max="3582" width="19" style="1" customWidth="1"/>
    <col min="3583" max="3831" width="9.140625" style="1"/>
    <col min="3832" max="3832" width="14.7109375" style="1" customWidth="1"/>
    <col min="3833" max="3833" width="39.42578125" style="1" customWidth="1"/>
    <col min="3834" max="3834" width="6.28515625" style="1" customWidth="1"/>
    <col min="3835" max="3835" width="5.140625" style="1" customWidth="1"/>
    <col min="3836" max="3837" width="16.7109375" style="1" customWidth="1"/>
    <col min="3838" max="3838" width="19" style="1" customWidth="1"/>
    <col min="3839" max="4087" width="9.140625" style="1"/>
    <col min="4088" max="4088" width="14.7109375" style="1" customWidth="1"/>
    <col min="4089" max="4089" width="39.42578125" style="1" customWidth="1"/>
    <col min="4090" max="4090" width="6.28515625" style="1" customWidth="1"/>
    <col min="4091" max="4091" width="5.140625" style="1" customWidth="1"/>
    <col min="4092" max="4093" width="16.7109375" style="1" customWidth="1"/>
    <col min="4094" max="4094" width="19" style="1" customWidth="1"/>
    <col min="4095" max="4343" width="9.140625" style="1"/>
    <col min="4344" max="4344" width="14.7109375" style="1" customWidth="1"/>
    <col min="4345" max="4345" width="39.42578125" style="1" customWidth="1"/>
    <col min="4346" max="4346" width="6.28515625" style="1" customWidth="1"/>
    <col min="4347" max="4347" width="5.140625" style="1" customWidth="1"/>
    <col min="4348" max="4349" width="16.7109375" style="1" customWidth="1"/>
    <col min="4350" max="4350" width="19" style="1" customWidth="1"/>
    <col min="4351" max="4599" width="9.140625" style="1"/>
    <col min="4600" max="4600" width="14.7109375" style="1" customWidth="1"/>
    <col min="4601" max="4601" width="39.42578125" style="1" customWidth="1"/>
    <col min="4602" max="4602" width="6.28515625" style="1" customWidth="1"/>
    <col min="4603" max="4603" width="5.140625" style="1" customWidth="1"/>
    <col min="4604" max="4605" width="16.7109375" style="1" customWidth="1"/>
    <col min="4606" max="4606" width="19" style="1" customWidth="1"/>
    <col min="4607" max="4855" width="9.140625" style="1"/>
    <col min="4856" max="4856" width="14.7109375" style="1" customWidth="1"/>
    <col min="4857" max="4857" width="39.42578125" style="1" customWidth="1"/>
    <col min="4858" max="4858" width="6.28515625" style="1" customWidth="1"/>
    <col min="4859" max="4859" width="5.140625" style="1" customWidth="1"/>
    <col min="4860" max="4861" width="16.7109375" style="1" customWidth="1"/>
    <col min="4862" max="4862" width="19" style="1" customWidth="1"/>
    <col min="4863" max="5111" width="9.140625" style="1"/>
    <col min="5112" max="5112" width="14.7109375" style="1" customWidth="1"/>
    <col min="5113" max="5113" width="39.42578125" style="1" customWidth="1"/>
    <col min="5114" max="5114" width="6.28515625" style="1" customWidth="1"/>
    <col min="5115" max="5115" width="5.140625" style="1" customWidth="1"/>
    <col min="5116" max="5117" width="16.7109375" style="1" customWidth="1"/>
    <col min="5118" max="5118" width="19" style="1" customWidth="1"/>
    <col min="5119" max="5367" width="9.140625" style="1"/>
    <col min="5368" max="5368" width="14.7109375" style="1" customWidth="1"/>
    <col min="5369" max="5369" width="39.42578125" style="1" customWidth="1"/>
    <col min="5370" max="5370" width="6.28515625" style="1" customWidth="1"/>
    <col min="5371" max="5371" width="5.140625" style="1" customWidth="1"/>
    <col min="5372" max="5373" width="16.7109375" style="1" customWidth="1"/>
    <col min="5374" max="5374" width="19" style="1" customWidth="1"/>
    <col min="5375" max="5623" width="9.140625" style="1"/>
    <col min="5624" max="5624" width="14.7109375" style="1" customWidth="1"/>
    <col min="5625" max="5625" width="39.42578125" style="1" customWidth="1"/>
    <col min="5626" max="5626" width="6.28515625" style="1" customWidth="1"/>
    <col min="5627" max="5627" width="5.140625" style="1" customWidth="1"/>
    <col min="5628" max="5629" width="16.7109375" style="1" customWidth="1"/>
    <col min="5630" max="5630" width="19" style="1" customWidth="1"/>
    <col min="5631" max="5879" width="9.140625" style="1"/>
    <col min="5880" max="5880" width="14.7109375" style="1" customWidth="1"/>
    <col min="5881" max="5881" width="39.42578125" style="1" customWidth="1"/>
    <col min="5882" max="5882" width="6.28515625" style="1" customWidth="1"/>
    <col min="5883" max="5883" width="5.140625" style="1" customWidth="1"/>
    <col min="5884" max="5885" width="16.7109375" style="1" customWidth="1"/>
    <col min="5886" max="5886" width="19" style="1" customWidth="1"/>
    <col min="5887" max="6135" width="9.140625" style="1"/>
    <col min="6136" max="6136" width="14.7109375" style="1" customWidth="1"/>
    <col min="6137" max="6137" width="39.42578125" style="1" customWidth="1"/>
    <col min="6138" max="6138" width="6.28515625" style="1" customWidth="1"/>
    <col min="6139" max="6139" width="5.140625" style="1" customWidth="1"/>
    <col min="6140" max="6141" width="16.7109375" style="1" customWidth="1"/>
    <col min="6142" max="6142" width="19" style="1" customWidth="1"/>
    <col min="6143" max="6391" width="9.140625" style="1"/>
    <col min="6392" max="6392" width="14.7109375" style="1" customWidth="1"/>
    <col min="6393" max="6393" width="39.42578125" style="1" customWidth="1"/>
    <col min="6394" max="6394" width="6.28515625" style="1" customWidth="1"/>
    <col min="6395" max="6395" width="5.140625" style="1" customWidth="1"/>
    <col min="6396" max="6397" width="16.7109375" style="1" customWidth="1"/>
    <col min="6398" max="6398" width="19" style="1" customWidth="1"/>
    <col min="6399" max="6647" width="9.140625" style="1"/>
    <col min="6648" max="6648" width="14.7109375" style="1" customWidth="1"/>
    <col min="6649" max="6649" width="39.42578125" style="1" customWidth="1"/>
    <col min="6650" max="6650" width="6.28515625" style="1" customWidth="1"/>
    <col min="6651" max="6651" width="5.140625" style="1" customWidth="1"/>
    <col min="6652" max="6653" width="16.7109375" style="1" customWidth="1"/>
    <col min="6654" max="6654" width="19" style="1" customWidth="1"/>
    <col min="6655" max="6903" width="9.140625" style="1"/>
    <col min="6904" max="6904" width="14.7109375" style="1" customWidth="1"/>
    <col min="6905" max="6905" width="39.42578125" style="1" customWidth="1"/>
    <col min="6906" max="6906" width="6.28515625" style="1" customWidth="1"/>
    <col min="6907" max="6907" width="5.140625" style="1" customWidth="1"/>
    <col min="6908" max="6909" width="16.7109375" style="1" customWidth="1"/>
    <col min="6910" max="6910" width="19" style="1" customWidth="1"/>
    <col min="6911" max="7159" width="9.140625" style="1"/>
    <col min="7160" max="7160" width="14.7109375" style="1" customWidth="1"/>
    <col min="7161" max="7161" width="39.42578125" style="1" customWidth="1"/>
    <col min="7162" max="7162" width="6.28515625" style="1" customWidth="1"/>
    <col min="7163" max="7163" width="5.140625" style="1" customWidth="1"/>
    <col min="7164" max="7165" width="16.7109375" style="1" customWidth="1"/>
    <col min="7166" max="7166" width="19" style="1" customWidth="1"/>
    <col min="7167" max="7415" width="9.140625" style="1"/>
    <col min="7416" max="7416" width="14.7109375" style="1" customWidth="1"/>
    <col min="7417" max="7417" width="39.42578125" style="1" customWidth="1"/>
    <col min="7418" max="7418" width="6.28515625" style="1" customWidth="1"/>
    <col min="7419" max="7419" width="5.140625" style="1" customWidth="1"/>
    <col min="7420" max="7421" width="16.7109375" style="1" customWidth="1"/>
    <col min="7422" max="7422" width="19" style="1" customWidth="1"/>
    <col min="7423" max="7671" width="9.140625" style="1"/>
    <col min="7672" max="7672" width="14.7109375" style="1" customWidth="1"/>
    <col min="7673" max="7673" width="39.42578125" style="1" customWidth="1"/>
    <col min="7674" max="7674" width="6.28515625" style="1" customWidth="1"/>
    <col min="7675" max="7675" width="5.140625" style="1" customWidth="1"/>
    <col min="7676" max="7677" width="16.7109375" style="1" customWidth="1"/>
    <col min="7678" max="7678" width="19" style="1" customWidth="1"/>
    <col min="7679" max="7927" width="9.140625" style="1"/>
    <col min="7928" max="7928" width="14.7109375" style="1" customWidth="1"/>
    <col min="7929" max="7929" width="39.42578125" style="1" customWidth="1"/>
    <col min="7930" max="7930" width="6.28515625" style="1" customWidth="1"/>
    <col min="7931" max="7931" width="5.140625" style="1" customWidth="1"/>
    <col min="7932" max="7933" width="16.7109375" style="1" customWidth="1"/>
    <col min="7934" max="7934" width="19" style="1" customWidth="1"/>
    <col min="7935" max="8183" width="9.140625" style="1"/>
    <col min="8184" max="8184" width="14.7109375" style="1" customWidth="1"/>
    <col min="8185" max="8185" width="39.42578125" style="1" customWidth="1"/>
    <col min="8186" max="8186" width="6.28515625" style="1" customWidth="1"/>
    <col min="8187" max="8187" width="5.140625" style="1" customWidth="1"/>
    <col min="8188" max="8189" width="16.7109375" style="1" customWidth="1"/>
    <col min="8190" max="8190" width="19" style="1" customWidth="1"/>
    <col min="8191" max="8439" width="9.140625" style="1"/>
    <col min="8440" max="8440" width="14.7109375" style="1" customWidth="1"/>
    <col min="8441" max="8441" width="39.42578125" style="1" customWidth="1"/>
    <col min="8442" max="8442" width="6.28515625" style="1" customWidth="1"/>
    <col min="8443" max="8443" width="5.140625" style="1" customWidth="1"/>
    <col min="8444" max="8445" width="16.7109375" style="1" customWidth="1"/>
    <col min="8446" max="8446" width="19" style="1" customWidth="1"/>
    <col min="8447" max="8695" width="9.140625" style="1"/>
    <col min="8696" max="8696" width="14.7109375" style="1" customWidth="1"/>
    <col min="8697" max="8697" width="39.42578125" style="1" customWidth="1"/>
    <col min="8698" max="8698" width="6.28515625" style="1" customWidth="1"/>
    <col min="8699" max="8699" width="5.140625" style="1" customWidth="1"/>
    <col min="8700" max="8701" width="16.7109375" style="1" customWidth="1"/>
    <col min="8702" max="8702" width="19" style="1" customWidth="1"/>
    <col min="8703" max="8951" width="9.140625" style="1"/>
    <col min="8952" max="8952" width="14.7109375" style="1" customWidth="1"/>
    <col min="8953" max="8953" width="39.42578125" style="1" customWidth="1"/>
    <col min="8954" max="8954" width="6.28515625" style="1" customWidth="1"/>
    <col min="8955" max="8955" width="5.140625" style="1" customWidth="1"/>
    <col min="8956" max="8957" width="16.7109375" style="1" customWidth="1"/>
    <col min="8958" max="8958" width="19" style="1" customWidth="1"/>
    <col min="8959" max="9207" width="9.140625" style="1"/>
    <col min="9208" max="9208" width="14.7109375" style="1" customWidth="1"/>
    <col min="9209" max="9209" width="39.42578125" style="1" customWidth="1"/>
    <col min="9210" max="9210" width="6.28515625" style="1" customWidth="1"/>
    <col min="9211" max="9211" width="5.140625" style="1" customWidth="1"/>
    <col min="9212" max="9213" width="16.7109375" style="1" customWidth="1"/>
    <col min="9214" max="9214" width="19" style="1" customWidth="1"/>
    <col min="9215" max="9463" width="9.140625" style="1"/>
    <col min="9464" max="9464" width="14.7109375" style="1" customWidth="1"/>
    <col min="9465" max="9465" width="39.42578125" style="1" customWidth="1"/>
    <col min="9466" max="9466" width="6.28515625" style="1" customWidth="1"/>
    <col min="9467" max="9467" width="5.140625" style="1" customWidth="1"/>
    <col min="9468" max="9469" width="16.7109375" style="1" customWidth="1"/>
    <col min="9470" max="9470" width="19" style="1" customWidth="1"/>
    <col min="9471" max="9719" width="9.140625" style="1"/>
    <col min="9720" max="9720" width="14.7109375" style="1" customWidth="1"/>
    <col min="9721" max="9721" width="39.42578125" style="1" customWidth="1"/>
    <col min="9722" max="9722" width="6.28515625" style="1" customWidth="1"/>
    <col min="9723" max="9723" width="5.140625" style="1" customWidth="1"/>
    <col min="9724" max="9725" width="16.7109375" style="1" customWidth="1"/>
    <col min="9726" max="9726" width="19" style="1" customWidth="1"/>
    <col min="9727" max="9975" width="9.140625" style="1"/>
    <col min="9976" max="9976" width="14.7109375" style="1" customWidth="1"/>
    <col min="9977" max="9977" width="39.42578125" style="1" customWidth="1"/>
    <col min="9978" max="9978" width="6.28515625" style="1" customWidth="1"/>
    <col min="9979" max="9979" width="5.140625" style="1" customWidth="1"/>
    <col min="9980" max="9981" width="16.7109375" style="1" customWidth="1"/>
    <col min="9982" max="9982" width="19" style="1" customWidth="1"/>
    <col min="9983" max="10231" width="9.140625" style="1"/>
    <col min="10232" max="10232" width="14.7109375" style="1" customWidth="1"/>
    <col min="10233" max="10233" width="39.42578125" style="1" customWidth="1"/>
    <col min="10234" max="10234" width="6.28515625" style="1" customWidth="1"/>
    <col min="10235" max="10235" width="5.140625" style="1" customWidth="1"/>
    <col min="10236" max="10237" width="16.7109375" style="1" customWidth="1"/>
    <col min="10238" max="10238" width="19" style="1" customWidth="1"/>
    <col min="10239" max="10487" width="9.140625" style="1"/>
    <col min="10488" max="10488" width="14.7109375" style="1" customWidth="1"/>
    <col min="10489" max="10489" width="39.42578125" style="1" customWidth="1"/>
    <col min="10490" max="10490" width="6.28515625" style="1" customWidth="1"/>
    <col min="10491" max="10491" width="5.140625" style="1" customWidth="1"/>
    <col min="10492" max="10493" width="16.7109375" style="1" customWidth="1"/>
    <col min="10494" max="10494" width="19" style="1" customWidth="1"/>
    <col min="10495" max="10743" width="9.140625" style="1"/>
    <col min="10744" max="10744" width="14.7109375" style="1" customWidth="1"/>
    <col min="10745" max="10745" width="39.42578125" style="1" customWidth="1"/>
    <col min="10746" max="10746" width="6.28515625" style="1" customWidth="1"/>
    <col min="10747" max="10747" width="5.140625" style="1" customWidth="1"/>
    <col min="10748" max="10749" width="16.7109375" style="1" customWidth="1"/>
    <col min="10750" max="10750" width="19" style="1" customWidth="1"/>
    <col min="10751" max="10999" width="9.140625" style="1"/>
    <col min="11000" max="11000" width="14.7109375" style="1" customWidth="1"/>
    <col min="11001" max="11001" width="39.42578125" style="1" customWidth="1"/>
    <col min="11002" max="11002" width="6.28515625" style="1" customWidth="1"/>
    <col min="11003" max="11003" width="5.140625" style="1" customWidth="1"/>
    <col min="11004" max="11005" width="16.7109375" style="1" customWidth="1"/>
    <col min="11006" max="11006" width="19" style="1" customWidth="1"/>
    <col min="11007" max="11255" width="9.140625" style="1"/>
    <col min="11256" max="11256" width="14.7109375" style="1" customWidth="1"/>
    <col min="11257" max="11257" width="39.42578125" style="1" customWidth="1"/>
    <col min="11258" max="11258" width="6.28515625" style="1" customWidth="1"/>
    <col min="11259" max="11259" width="5.140625" style="1" customWidth="1"/>
    <col min="11260" max="11261" width="16.7109375" style="1" customWidth="1"/>
    <col min="11262" max="11262" width="19" style="1" customWidth="1"/>
    <col min="11263" max="11511" width="9.140625" style="1"/>
    <col min="11512" max="11512" width="14.7109375" style="1" customWidth="1"/>
    <col min="11513" max="11513" width="39.42578125" style="1" customWidth="1"/>
    <col min="11514" max="11514" width="6.28515625" style="1" customWidth="1"/>
    <col min="11515" max="11515" width="5.140625" style="1" customWidth="1"/>
    <col min="11516" max="11517" width="16.7109375" style="1" customWidth="1"/>
    <col min="11518" max="11518" width="19" style="1" customWidth="1"/>
    <col min="11519" max="11767" width="9.140625" style="1"/>
    <col min="11768" max="11768" width="14.7109375" style="1" customWidth="1"/>
    <col min="11769" max="11769" width="39.42578125" style="1" customWidth="1"/>
    <col min="11770" max="11770" width="6.28515625" style="1" customWidth="1"/>
    <col min="11771" max="11771" width="5.140625" style="1" customWidth="1"/>
    <col min="11772" max="11773" width="16.7109375" style="1" customWidth="1"/>
    <col min="11774" max="11774" width="19" style="1" customWidth="1"/>
    <col min="11775" max="12023" width="9.140625" style="1"/>
    <col min="12024" max="12024" width="14.7109375" style="1" customWidth="1"/>
    <col min="12025" max="12025" width="39.42578125" style="1" customWidth="1"/>
    <col min="12026" max="12026" width="6.28515625" style="1" customWidth="1"/>
    <col min="12027" max="12027" width="5.140625" style="1" customWidth="1"/>
    <col min="12028" max="12029" width="16.7109375" style="1" customWidth="1"/>
    <col min="12030" max="12030" width="19" style="1" customWidth="1"/>
    <col min="12031" max="12279" width="9.140625" style="1"/>
    <col min="12280" max="12280" width="14.7109375" style="1" customWidth="1"/>
    <col min="12281" max="12281" width="39.42578125" style="1" customWidth="1"/>
    <col min="12282" max="12282" width="6.28515625" style="1" customWidth="1"/>
    <col min="12283" max="12283" width="5.140625" style="1" customWidth="1"/>
    <col min="12284" max="12285" width="16.7109375" style="1" customWidth="1"/>
    <col min="12286" max="12286" width="19" style="1" customWidth="1"/>
    <col min="12287" max="12535" width="9.140625" style="1"/>
    <col min="12536" max="12536" width="14.7109375" style="1" customWidth="1"/>
    <col min="12537" max="12537" width="39.42578125" style="1" customWidth="1"/>
    <col min="12538" max="12538" width="6.28515625" style="1" customWidth="1"/>
    <col min="12539" max="12539" width="5.140625" style="1" customWidth="1"/>
    <col min="12540" max="12541" width="16.7109375" style="1" customWidth="1"/>
    <col min="12542" max="12542" width="19" style="1" customWidth="1"/>
    <col min="12543" max="12791" width="9.140625" style="1"/>
    <col min="12792" max="12792" width="14.7109375" style="1" customWidth="1"/>
    <col min="12793" max="12793" width="39.42578125" style="1" customWidth="1"/>
    <col min="12794" max="12794" width="6.28515625" style="1" customWidth="1"/>
    <col min="12795" max="12795" width="5.140625" style="1" customWidth="1"/>
    <col min="12796" max="12797" width="16.7109375" style="1" customWidth="1"/>
    <col min="12798" max="12798" width="19" style="1" customWidth="1"/>
    <col min="12799" max="13047" width="9.140625" style="1"/>
    <col min="13048" max="13048" width="14.7109375" style="1" customWidth="1"/>
    <col min="13049" max="13049" width="39.42578125" style="1" customWidth="1"/>
    <col min="13050" max="13050" width="6.28515625" style="1" customWidth="1"/>
    <col min="13051" max="13051" width="5.140625" style="1" customWidth="1"/>
    <col min="13052" max="13053" width="16.7109375" style="1" customWidth="1"/>
    <col min="13054" max="13054" width="19" style="1" customWidth="1"/>
    <col min="13055" max="13303" width="9.140625" style="1"/>
    <col min="13304" max="13304" width="14.7109375" style="1" customWidth="1"/>
    <col min="13305" max="13305" width="39.42578125" style="1" customWidth="1"/>
    <col min="13306" max="13306" width="6.28515625" style="1" customWidth="1"/>
    <col min="13307" max="13307" width="5.140625" style="1" customWidth="1"/>
    <col min="13308" max="13309" width="16.7109375" style="1" customWidth="1"/>
    <col min="13310" max="13310" width="19" style="1" customWidth="1"/>
    <col min="13311" max="13559" width="9.140625" style="1"/>
    <col min="13560" max="13560" width="14.7109375" style="1" customWidth="1"/>
    <col min="13561" max="13561" width="39.42578125" style="1" customWidth="1"/>
    <col min="13562" max="13562" width="6.28515625" style="1" customWidth="1"/>
    <col min="13563" max="13563" width="5.140625" style="1" customWidth="1"/>
    <col min="13564" max="13565" width="16.7109375" style="1" customWidth="1"/>
    <col min="13566" max="13566" width="19" style="1" customWidth="1"/>
    <col min="13567" max="13815" width="9.140625" style="1"/>
    <col min="13816" max="13816" width="14.7109375" style="1" customWidth="1"/>
    <col min="13817" max="13817" width="39.42578125" style="1" customWidth="1"/>
    <col min="13818" max="13818" width="6.28515625" style="1" customWidth="1"/>
    <col min="13819" max="13819" width="5.140625" style="1" customWidth="1"/>
    <col min="13820" max="13821" width="16.7109375" style="1" customWidth="1"/>
    <col min="13822" max="13822" width="19" style="1" customWidth="1"/>
    <col min="13823" max="14071" width="9.140625" style="1"/>
    <col min="14072" max="14072" width="14.7109375" style="1" customWidth="1"/>
    <col min="14073" max="14073" width="39.42578125" style="1" customWidth="1"/>
    <col min="14074" max="14074" width="6.28515625" style="1" customWidth="1"/>
    <col min="14075" max="14075" width="5.140625" style="1" customWidth="1"/>
    <col min="14076" max="14077" width="16.7109375" style="1" customWidth="1"/>
    <col min="14078" max="14078" width="19" style="1" customWidth="1"/>
    <col min="14079" max="14327" width="9.140625" style="1"/>
    <col min="14328" max="14328" width="14.7109375" style="1" customWidth="1"/>
    <col min="14329" max="14329" width="39.42578125" style="1" customWidth="1"/>
    <col min="14330" max="14330" width="6.28515625" style="1" customWidth="1"/>
    <col min="14331" max="14331" width="5.140625" style="1" customWidth="1"/>
    <col min="14332" max="14333" width="16.7109375" style="1" customWidth="1"/>
    <col min="14334" max="14334" width="19" style="1" customWidth="1"/>
    <col min="14335" max="14583" width="9.140625" style="1"/>
    <col min="14584" max="14584" width="14.7109375" style="1" customWidth="1"/>
    <col min="14585" max="14585" width="39.42578125" style="1" customWidth="1"/>
    <col min="14586" max="14586" width="6.28515625" style="1" customWidth="1"/>
    <col min="14587" max="14587" width="5.140625" style="1" customWidth="1"/>
    <col min="14588" max="14589" width="16.7109375" style="1" customWidth="1"/>
    <col min="14590" max="14590" width="19" style="1" customWidth="1"/>
    <col min="14591" max="14839" width="9.140625" style="1"/>
    <col min="14840" max="14840" width="14.7109375" style="1" customWidth="1"/>
    <col min="14841" max="14841" width="39.42578125" style="1" customWidth="1"/>
    <col min="14842" max="14842" width="6.28515625" style="1" customWidth="1"/>
    <col min="14843" max="14843" width="5.140625" style="1" customWidth="1"/>
    <col min="14844" max="14845" width="16.7109375" style="1" customWidth="1"/>
    <col min="14846" max="14846" width="19" style="1" customWidth="1"/>
    <col min="14847" max="15095" width="9.140625" style="1"/>
    <col min="15096" max="15096" width="14.7109375" style="1" customWidth="1"/>
    <col min="15097" max="15097" width="39.42578125" style="1" customWidth="1"/>
    <col min="15098" max="15098" width="6.28515625" style="1" customWidth="1"/>
    <col min="15099" max="15099" width="5.140625" style="1" customWidth="1"/>
    <col min="15100" max="15101" width="16.7109375" style="1" customWidth="1"/>
    <col min="15102" max="15102" width="19" style="1" customWidth="1"/>
    <col min="15103" max="15351" width="9.140625" style="1"/>
    <col min="15352" max="15352" width="14.7109375" style="1" customWidth="1"/>
    <col min="15353" max="15353" width="39.42578125" style="1" customWidth="1"/>
    <col min="15354" max="15354" width="6.28515625" style="1" customWidth="1"/>
    <col min="15355" max="15355" width="5.140625" style="1" customWidth="1"/>
    <col min="15356" max="15357" width="16.7109375" style="1" customWidth="1"/>
    <col min="15358" max="15358" width="19" style="1" customWidth="1"/>
    <col min="15359" max="15607" width="9.140625" style="1"/>
    <col min="15608" max="15608" width="14.7109375" style="1" customWidth="1"/>
    <col min="15609" max="15609" width="39.42578125" style="1" customWidth="1"/>
    <col min="15610" max="15610" width="6.28515625" style="1" customWidth="1"/>
    <col min="15611" max="15611" width="5.140625" style="1" customWidth="1"/>
    <col min="15612" max="15613" width="16.7109375" style="1" customWidth="1"/>
    <col min="15614" max="15614" width="19" style="1" customWidth="1"/>
    <col min="15615" max="15863" width="9.140625" style="1"/>
    <col min="15864" max="15864" width="14.7109375" style="1" customWidth="1"/>
    <col min="15865" max="15865" width="39.42578125" style="1" customWidth="1"/>
    <col min="15866" max="15866" width="6.28515625" style="1" customWidth="1"/>
    <col min="15867" max="15867" width="5.140625" style="1" customWidth="1"/>
    <col min="15868" max="15869" width="16.7109375" style="1" customWidth="1"/>
    <col min="15870" max="15870" width="19" style="1" customWidth="1"/>
    <col min="15871" max="16119" width="9.140625" style="1"/>
    <col min="16120" max="16120" width="14.7109375" style="1" customWidth="1"/>
    <col min="16121" max="16121" width="39.42578125" style="1" customWidth="1"/>
    <col min="16122" max="16122" width="6.28515625" style="1" customWidth="1"/>
    <col min="16123" max="16123" width="5.140625" style="1" customWidth="1"/>
    <col min="16124" max="16125" width="16.7109375" style="1" customWidth="1"/>
    <col min="16126" max="16126" width="19" style="1" customWidth="1"/>
    <col min="16127" max="16384" width="9.140625" style="1"/>
  </cols>
  <sheetData>
    <row r="1" spans="1:12" ht="28.15" customHeight="1" x14ac:dyDescent="0.25">
      <c r="A1" s="77" t="s">
        <v>15</v>
      </c>
      <c r="B1" s="78"/>
      <c r="C1" s="78"/>
      <c r="D1" s="78"/>
      <c r="E1" s="78"/>
      <c r="F1" s="78"/>
      <c r="G1" s="79"/>
    </row>
    <row r="2" spans="1:12" ht="22.15" customHeight="1" x14ac:dyDescent="0.25">
      <c r="A2" s="48" t="s">
        <v>0</v>
      </c>
      <c r="B2" s="2"/>
      <c r="C2" s="27"/>
      <c r="D2" s="32"/>
      <c r="E2" s="32"/>
      <c r="F2" s="3"/>
      <c r="G2" s="4"/>
    </row>
    <row r="3" spans="1:12" ht="22.15" customHeight="1" x14ac:dyDescent="0.25">
      <c r="A3" s="49" t="s">
        <v>114</v>
      </c>
      <c r="B3" s="2"/>
      <c r="C3" s="27"/>
      <c r="D3" s="31"/>
      <c r="E3" s="31"/>
      <c r="F3" s="3"/>
      <c r="G3" s="50"/>
    </row>
    <row r="4" spans="1:12" ht="30" customHeight="1" x14ac:dyDescent="0.25">
      <c r="A4" s="80" t="s">
        <v>17</v>
      </c>
      <c r="B4" s="81"/>
      <c r="C4" s="81"/>
      <c r="D4" s="81"/>
      <c r="E4" s="81"/>
      <c r="F4" s="81"/>
      <c r="G4" s="82"/>
    </row>
    <row r="5" spans="1:12" s="5" customFormat="1" ht="72.75" customHeight="1" x14ac:dyDescent="0.25">
      <c r="A5" s="83" t="s">
        <v>18</v>
      </c>
      <c r="B5" s="84"/>
      <c r="C5" s="84"/>
      <c r="D5" s="84"/>
      <c r="E5" s="84"/>
      <c r="F5" s="84"/>
      <c r="G5" s="85"/>
    </row>
    <row r="6" spans="1:12" s="5" customFormat="1" ht="16.149999999999999" customHeight="1" x14ac:dyDescent="0.25">
      <c r="A6" s="6"/>
      <c r="B6" s="6"/>
      <c r="C6" s="6"/>
      <c r="D6" s="33"/>
      <c r="E6" s="33"/>
      <c r="F6" s="6"/>
      <c r="G6" s="6"/>
    </row>
    <row r="7" spans="1:12" ht="44.25" customHeight="1" x14ac:dyDescent="0.25">
      <c r="A7" s="44" t="s">
        <v>8</v>
      </c>
      <c r="B7" s="7" t="s">
        <v>9</v>
      </c>
      <c r="C7" s="7" t="s">
        <v>3</v>
      </c>
      <c r="D7" s="34" t="s">
        <v>12</v>
      </c>
      <c r="E7" s="34" t="s">
        <v>4</v>
      </c>
      <c r="F7" s="7" t="s">
        <v>5</v>
      </c>
      <c r="G7" s="7" t="s">
        <v>6</v>
      </c>
    </row>
    <row r="8" spans="1:12" s="5" customFormat="1" ht="16.149999999999999" customHeight="1" x14ac:dyDescent="0.25">
      <c r="A8" s="6"/>
      <c r="B8" s="6"/>
      <c r="C8" s="6"/>
      <c r="D8" s="33"/>
      <c r="E8" s="33"/>
      <c r="F8" s="6"/>
      <c r="G8" s="6"/>
    </row>
    <row r="9" spans="1:12" ht="24.95" customHeight="1" x14ac:dyDescent="0.25">
      <c r="A9" s="86" t="s">
        <v>58</v>
      </c>
      <c r="B9" s="86"/>
      <c r="C9" s="86"/>
      <c r="D9" s="86"/>
      <c r="E9" s="86"/>
      <c r="F9" s="86"/>
      <c r="G9" s="86"/>
    </row>
    <row r="10" spans="1:12" ht="39.950000000000003" customHeight="1" x14ac:dyDescent="0.25">
      <c r="A10" s="87" t="s">
        <v>69</v>
      </c>
      <c r="B10" s="88"/>
      <c r="C10" s="88"/>
      <c r="D10" s="88"/>
      <c r="E10" s="88"/>
      <c r="F10" s="88"/>
      <c r="G10" s="89"/>
    </row>
    <row r="11" spans="1:12" ht="24" customHeight="1" x14ac:dyDescent="0.25">
      <c r="A11" s="90" t="s">
        <v>100</v>
      </c>
      <c r="B11" s="91"/>
      <c r="C11" s="91"/>
      <c r="D11" s="91"/>
      <c r="E11" s="91"/>
      <c r="F11" s="91"/>
      <c r="G11" s="92"/>
    </row>
    <row r="12" spans="1:12" ht="24" customHeight="1" x14ac:dyDescent="0.25">
      <c r="A12" s="90" t="s">
        <v>101</v>
      </c>
      <c r="B12" s="91"/>
      <c r="C12" s="91"/>
      <c r="D12" s="91"/>
      <c r="E12" s="91"/>
      <c r="F12" s="91"/>
      <c r="G12" s="92"/>
    </row>
    <row r="13" spans="1:12" ht="24" customHeight="1" x14ac:dyDescent="0.25">
      <c r="A13" s="90" t="s">
        <v>102</v>
      </c>
      <c r="B13" s="91"/>
      <c r="C13" s="91"/>
      <c r="D13" s="91"/>
      <c r="E13" s="91"/>
      <c r="F13" s="91"/>
      <c r="G13" s="92"/>
    </row>
    <row r="14" spans="1:12" ht="24" customHeight="1" x14ac:dyDescent="0.25">
      <c r="A14" s="90" t="s">
        <v>103</v>
      </c>
      <c r="B14" s="91"/>
      <c r="C14" s="91"/>
      <c r="D14" s="91"/>
      <c r="E14" s="91"/>
      <c r="F14" s="91"/>
      <c r="G14" s="92"/>
    </row>
    <row r="15" spans="1:12" ht="39.950000000000003" customHeight="1" x14ac:dyDescent="0.2">
      <c r="A15" s="74" t="s">
        <v>104</v>
      </c>
      <c r="B15" s="75"/>
      <c r="C15" s="75"/>
      <c r="D15" s="75"/>
      <c r="E15" s="75"/>
      <c r="F15" s="75"/>
      <c r="G15" s="76"/>
      <c r="L15" s="68"/>
    </row>
    <row r="16" spans="1:12" s="9" customFormat="1" ht="45" customHeight="1" x14ac:dyDescent="0.25">
      <c r="A16" s="60" t="s">
        <v>106</v>
      </c>
      <c r="B16" s="29">
        <v>2</v>
      </c>
      <c r="C16" s="23" t="s">
        <v>7</v>
      </c>
      <c r="D16" s="57"/>
      <c r="E16" s="54">
        <f>B16*D16</f>
        <v>0</v>
      </c>
      <c r="F16" s="96"/>
      <c r="G16" s="96"/>
    </row>
    <row r="17" spans="1:7" s="9" customFormat="1" ht="45" customHeight="1" x14ac:dyDescent="0.25">
      <c r="A17" s="60" t="s">
        <v>107</v>
      </c>
      <c r="B17" s="29">
        <v>1</v>
      </c>
      <c r="C17" s="23" t="s">
        <v>7</v>
      </c>
      <c r="D17" s="57"/>
      <c r="E17" s="54">
        <f t="shared" ref="E17:E31" si="0">B17*D17</f>
        <v>0</v>
      </c>
      <c r="F17" s="96"/>
      <c r="G17" s="96"/>
    </row>
    <row r="18" spans="1:7" s="9" customFormat="1" ht="45" customHeight="1" x14ac:dyDescent="0.25">
      <c r="A18" s="60" t="s">
        <v>60</v>
      </c>
      <c r="B18" s="29">
        <v>1</v>
      </c>
      <c r="C18" s="23" t="s">
        <v>7</v>
      </c>
      <c r="D18" s="57"/>
      <c r="E18" s="54">
        <f t="shared" si="0"/>
        <v>0</v>
      </c>
      <c r="F18" s="96"/>
      <c r="G18" s="96"/>
    </row>
    <row r="19" spans="1:7" s="9" customFormat="1" ht="31.5" customHeight="1" x14ac:dyDescent="0.25">
      <c r="A19" s="60" t="s">
        <v>59</v>
      </c>
      <c r="B19" s="29">
        <v>1</v>
      </c>
      <c r="C19" s="23" t="s">
        <v>7</v>
      </c>
      <c r="D19" s="57"/>
      <c r="E19" s="54">
        <f t="shared" si="0"/>
        <v>0</v>
      </c>
      <c r="F19" s="96"/>
      <c r="G19" s="96"/>
    </row>
    <row r="20" spans="1:7" s="9" customFormat="1" ht="24" customHeight="1" x14ac:dyDescent="0.25">
      <c r="A20" s="60" t="s">
        <v>61</v>
      </c>
      <c r="B20" s="29">
        <v>1</v>
      </c>
      <c r="C20" s="23" t="s">
        <v>7</v>
      </c>
      <c r="D20" s="57"/>
      <c r="E20" s="54">
        <f t="shared" si="0"/>
        <v>0</v>
      </c>
      <c r="F20" s="96"/>
      <c r="G20" s="96"/>
    </row>
    <row r="21" spans="1:7" s="9" customFormat="1" ht="24" customHeight="1" x14ac:dyDescent="0.25">
      <c r="A21" s="60" t="s">
        <v>62</v>
      </c>
      <c r="B21" s="29">
        <v>1</v>
      </c>
      <c r="C21" s="23" t="s">
        <v>7</v>
      </c>
      <c r="D21" s="57"/>
      <c r="E21" s="54">
        <f t="shared" si="0"/>
        <v>0</v>
      </c>
      <c r="F21" s="96"/>
      <c r="G21" s="96"/>
    </row>
    <row r="22" spans="1:7" s="9" customFormat="1" ht="24" customHeight="1" x14ac:dyDescent="0.25">
      <c r="A22" s="60" t="s">
        <v>63</v>
      </c>
      <c r="B22" s="29">
        <v>1</v>
      </c>
      <c r="C22" s="23" t="s">
        <v>7</v>
      </c>
      <c r="D22" s="57"/>
      <c r="E22" s="54">
        <f t="shared" si="0"/>
        <v>0</v>
      </c>
      <c r="F22" s="96"/>
      <c r="G22" s="96"/>
    </row>
    <row r="23" spans="1:7" s="9" customFormat="1" ht="24.95" customHeight="1" x14ac:dyDescent="0.25">
      <c r="A23" s="60" t="s">
        <v>93</v>
      </c>
      <c r="B23" s="29">
        <v>1</v>
      </c>
      <c r="C23" s="23" t="s">
        <v>7</v>
      </c>
      <c r="D23" s="57"/>
      <c r="E23" s="54">
        <f t="shared" si="0"/>
        <v>0</v>
      </c>
      <c r="F23" s="96"/>
      <c r="G23" s="96"/>
    </row>
    <row r="24" spans="1:7" s="9" customFormat="1" ht="24" customHeight="1" x14ac:dyDescent="0.25">
      <c r="A24" s="60" t="s">
        <v>64</v>
      </c>
      <c r="B24" s="29">
        <v>1</v>
      </c>
      <c r="C24" s="23" t="s">
        <v>7</v>
      </c>
      <c r="D24" s="57"/>
      <c r="E24" s="54">
        <f t="shared" si="0"/>
        <v>0</v>
      </c>
      <c r="F24" s="96"/>
      <c r="G24" s="96"/>
    </row>
    <row r="25" spans="1:7" s="9" customFormat="1" ht="45" customHeight="1" x14ac:dyDescent="0.25">
      <c r="A25" s="60" t="s">
        <v>65</v>
      </c>
      <c r="B25" s="29">
        <v>1</v>
      </c>
      <c r="C25" s="23" t="s">
        <v>7</v>
      </c>
      <c r="D25" s="57"/>
      <c r="E25" s="54">
        <f t="shared" si="0"/>
        <v>0</v>
      </c>
      <c r="F25" s="96"/>
      <c r="G25" s="96"/>
    </row>
    <row r="26" spans="1:7" s="9" customFormat="1" ht="24" customHeight="1" x14ac:dyDescent="0.25">
      <c r="A26" s="60" t="s">
        <v>66</v>
      </c>
      <c r="B26" s="29">
        <v>1</v>
      </c>
      <c r="C26" s="23" t="s">
        <v>7</v>
      </c>
      <c r="D26" s="57"/>
      <c r="E26" s="54">
        <f t="shared" si="0"/>
        <v>0</v>
      </c>
      <c r="F26" s="96"/>
      <c r="G26" s="96"/>
    </row>
    <row r="27" spans="1:7" s="9" customFormat="1" ht="24" customHeight="1" x14ac:dyDescent="0.25">
      <c r="A27" s="60" t="s">
        <v>67</v>
      </c>
      <c r="B27" s="29">
        <v>1</v>
      </c>
      <c r="C27" s="23" t="s">
        <v>7</v>
      </c>
      <c r="D27" s="57"/>
      <c r="E27" s="54">
        <f t="shared" si="0"/>
        <v>0</v>
      </c>
      <c r="F27" s="96"/>
      <c r="G27" s="96"/>
    </row>
    <row r="28" spans="1:7" s="9" customFormat="1" ht="24" customHeight="1" x14ac:dyDescent="0.25">
      <c r="A28" s="60" t="s">
        <v>68</v>
      </c>
      <c r="B28" s="29">
        <v>1</v>
      </c>
      <c r="C28" s="23" t="s">
        <v>7</v>
      </c>
      <c r="D28" s="57"/>
      <c r="E28" s="54">
        <f t="shared" si="0"/>
        <v>0</v>
      </c>
      <c r="F28" s="96"/>
      <c r="G28" s="96"/>
    </row>
    <row r="29" spans="1:7" s="9" customFormat="1" ht="39.950000000000003" customHeight="1" x14ac:dyDescent="0.25">
      <c r="A29" s="60" t="s">
        <v>108</v>
      </c>
      <c r="B29" s="29">
        <v>1</v>
      </c>
      <c r="C29" s="23" t="s">
        <v>7</v>
      </c>
      <c r="D29" s="57"/>
      <c r="E29" s="54">
        <f t="shared" ref="E29:E30" si="1">B29*D29</f>
        <v>0</v>
      </c>
      <c r="F29" s="96"/>
      <c r="G29" s="96"/>
    </row>
    <row r="30" spans="1:7" s="9" customFormat="1" ht="24" customHeight="1" x14ac:dyDescent="0.25">
      <c r="A30" s="60" t="s">
        <v>31</v>
      </c>
      <c r="B30" s="29">
        <v>1</v>
      </c>
      <c r="C30" s="23" t="s">
        <v>1</v>
      </c>
      <c r="D30" s="57"/>
      <c r="E30" s="54">
        <f t="shared" si="1"/>
        <v>0</v>
      </c>
      <c r="F30" s="96"/>
      <c r="G30" s="96"/>
    </row>
    <row r="31" spans="1:7" s="9" customFormat="1" ht="24" customHeight="1" x14ac:dyDescent="0.25">
      <c r="A31" s="60" t="s">
        <v>109</v>
      </c>
      <c r="B31" s="29">
        <v>1</v>
      </c>
      <c r="C31" s="23" t="s">
        <v>7</v>
      </c>
      <c r="D31" s="57"/>
      <c r="E31" s="54">
        <f t="shared" si="0"/>
        <v>0</v>
      </c>
      <c r="F31" s="96"/>
      <c r="G31" s="96"/>
    </row>
    <row r="32" spans="1:7" ht="24" customHeight="1" x14ac:dyDescent="0.25">
      <c r="A32" s="97" t="s">
        <v>10</v>
      </c>
      <c r="B32" s="97"/>
      <c r="C32" s="97"/>
      <c r="D32" s="35"/>
      <c r="E32" s="35">
        <f>SUM(E16:E31)</f>
        <v>0</v>
      </c>
      <c r="F32" s="58"/>
      <c r="G32" s="30">
        <f>E32+F32</f>
        <v>0</v>
      </c>
    </row>
    <row r="33" spans="1:7" ht="24.95" customHeight="1" x14ac:dyDescent="0.25">
      <c r="A33" s="98" t="s">
        <v>105</v>
      </c>
      <c r="B33" s="99"/>
      <c r="C33" s="99"/>
      <c r="D33" s="99"/>
      <c r="E33" s="99"/>
      <c r="F33" s="99"/>
      <c r="G33" s="100"/>
    </row>
    <row r="34" spans="1:7" s="9" customFormat="1" ht="24" customHeight="1" x14ac:dyDescent="0.25">
      <c r="A34" s="45" t="s">
        <v>70</v>
      </c>
      <c r="B34" s="29"/>
      <c r="C34" s="23"/>
      <c r="D34" s="63"/>
      <c r="E34" s="54"/>
      <c r="F34" s="96"/>
      <c r="G34" s="96"/>
    </row>
    <row r="35" spans="1:7" s="9" customFormat="1" ht="33" customHeight="1" x14ac:dyDescent="0.25">
      <c r="A35" s="60" t="s">
        <v>115</v>
      </c>
      <c r="B35" s="29">
        <v>65</v>
      </c>
      <c r="C35" s="23" t="s">
        <v>1</v>
      </c>
      <c r="D35" s="57"/>
      <c r="E35" s="54">
        <f>B35*D35</f>
        <v>0</v>
      </c>
      <c r="F35" s="96"/>
      <c r="G35" s="96"/>
    </row>
    <row r="36" spans="1:7" s="9" customFormat="1" ht="24" customHeight="1" x14ac:dyDescent="0.25">
      <c r="A36" s="60" t="s">
        <v>54</v>
      </c>
      <c r="B36" s="29">
        <v>65</v>
      </c>
      <c r="C36" s="23" t="s">
        <v>1</v>
      </c>
      <c r="D36" s="57"/>
      <c r="E36" s="54">
        <f t="shared" ref="E36:E93" si="2">B36*D36</f>
        <v>0</v>
      </c>
      <c r="F36" s="96"/>
      <c r="G36" s="96"/>
    </row>
    <row r="37" spans="1:7" s="9" customFormat="1" ht="24" customHeight="1" x14ac:dyDescent="0.25">
      <c r="A37" s="60" t="s">
        <v>55</v>
      </c>
      <c r="B37" s="29">
        <v>7</v>
      </c>
      <c r="C37" s="23" t="s">
        <v>1</v>
      </c>
      <c r="D37" s="57"/>
      <c r="E37" s="54">
        <f t="shared" si="2"/>
        <v>0</v>
      </c>
      <c r="F37" s="96"/>
      <c r="G37" s="96"/>
    </row>
    <row r="38" spans="1:7" s="9" customFormat="1" ht="34.5" customHeight="1" x14ac:dyDescent="0.25">
      <c r="A38" s="60" t="s">
        <v>71</v>
      </c>
      <c r="B38" s="29">
        <v>2</v>
      </c>
      <c r="C38" s="23" t="s">
        <v>1</v>
      </c>
      <c r="D38" s="57"/>
      <c r="E38" s="54">
        <f t="shared" si="2"/>
        <v>0</v>
      </c>
      <c r="F38" s="96"/>
      <c r="G38" s="96"/>
    </row>
    <row r="39" spans="1:7" s="9" customFormat="1" ht="24" customHeight="1" x14ac:dyDescent="0.25">
      <c r="A39" s="60" t="s">
        <v>56</v>
      </c>
      <c r="B39" s="29">
        <v>2</v>
      </c>
      <c r="C39" s="23" t="s">
        <v>1</v>
      </c>
      <c r="D39" s="57"/>
      <c r="E39" s="54">
        <f t="shared" si="2"/>
        <v>0</v>
      </c>
      <c r="F39" s="96"/>
      <c r="G39" s="96"/>
    </row>
    <row r="40" spans="1:7" s="9" customFormat="1" ht="24" customHeight="1" x14ac:dyDescent="0.25">
      <c r="A40" s="60" t="s">
        <v>19</v>
      </c>
      <c r="B40" s="29">
        <v>26</v>
      </c>
      <c r="C40" s="23" t="s">
        <v>1</v>
      </c>
      <c r="D40" s="57"/>
      <c r="E40" s="54">
        <f t="shared" si="2"/>
        <v>0</v>
      </c>
      <c r="F40" s="96"/>
      <c r="G40" s="96"/>
    </row>
    <row r="41" spans="1:7" s="9" customFormat="1" ht="24" customHeight="1" x14ac:dyDescent="0.25">
      <c r="A41" s="60" t="s">
        <v>20</v>
      </c>
      <c r="B41" s="29">
        <v>20</v>
      </c>
      <c r="C41" s="23" t="s">
        <v>2</v>
      </c>
      <c r="D41" s="57"/>
      <c r="E41" s="54">
        <f t="shared" si="2"/>
        <v>0</v>
      </c>
      <c r="F41" s="96"/>
      <c r="G41" s="96"/>
    </row>
    <row r="42" spans="1:7" s="9" customFormat="1" ht="24" customHeight="1" x14ac:dyDescent="0.25">
      <c r="A42" s="60" t="s">
        <v>21</v>
      </c>
      <c r="B42" s="29">
        <v>60</v>
      </c>
      <c r="C42" s="23" t="s">
        <v>1</v>
      </c>
      <c r="D42" s="57"/>
      <c r="E42" s="54">
        <f t="shared" si="2"/>
        <v>0</v>
      </c>
      <c r="F42" s="96"/>
      <c r="G42" s="96"/>
    </row>
    <row r="43" spans="1:7" s="9" customFormat="1" ht="24" customHeight="1" x14ac:dyDescent="0.25">
      <c r="A43" s="45" t="s">
        <v>22</v>
      </c>
      <c r="B43" s="29"/>
      <c r="C43" s="23"/>
      <c r="D43" s="65"/>
      <c r="E43" s="54"/>
      <c r="F43" s="96"/>
      <c r="G43" s="96"/>
    </row>
    <row r="44" spans="1:7" s="9" customFormat="1" ht="39.950000000000003" customHeight="1" x14ac:dyDescent="0.25">
      <c r="A44" s="105" t="s">
        <v>132</v>
      </c>
      <c r="B44" s="106">
        <v>2</v>
      </c>
      <c r="C44" s="107" t="s">
        <v>1</v>
      </c>
      <c r="D44" s="63"/>
      <c r="E44" s="63">
        <f t="shared" si="2"/>
        <v>0</v>
      </c>
      <c r="F44" s="96"/>
      <c r="G44" s="96"/>
    </row>
    <row r="45" spans="1:7" s="9" customFormat="1" ht="60" customHeight="1" x14ac:dyDescent="0.25">
      <c r="A45" s="105" t="s">
        <v>134</v>
      </c>
      <c r="B45" s="106">
        <v>2</v>
      </c>
      <c r="C45" s="107" t="s">
        <v>1</v>
      </c>
      <c r="D45" s="63"/>
      <c r="E45" s="63">
        <f t="shared" si="2"/>
        <v>0</v>
      </c>
      <c r="F45" s="96"/>
      <c r="G45" s="96"/>
    </row>
    <row r="46" spans="1:7" s="9" customFormat="1" ht="24" customHeight="1" x14ac:dyDescent="0.25">
      <c r="A46" s="105" t="s">
        <v>23</v>
      </c>
      <c r="B46" s="106">
        <v>2</v>
      </c>
      <c r="C46" s="107" t="s">
        <v>1</v>
      </c>
      <c r="D46" s="63"/>
      <c r="E46" s="63">
        <f t="shared" si="2"/>
        <v>0</v>
      </c>
      <c r="F46" s="96"/>
      <c r="G46" s="96"/>
    </row>
    <row r="47" spans="1:7" s="9" customFormat="1" ht="24" customHeight="1" x14ac:dyDescent="0.25">
      <c r="A47" s="60" t="s">
        <v>131</v>
      </c>
      <c r="B47" s="29">
        <v>4</v>
      </c>
      <c r="C47" s="23" t="s">
        <v>1</v>
      </c>
      <c r="D47" s="57"/>
      <c r="E47" s="54">
        <f t="shared" si="2"/>
        <v>0</v>
      </c>
      <c r="F47" s="96"/>
      <c r="G47" s="96"/>
    </row>
    <row r="48" spans="1:7" s="9" customFormat="1" ht="24" customHeight="1" x14ac:dyDescent="0.25">
      <c r="A48" s="60" t="s">
        <v>122</v>
      </c>
      <c r="B48" s="29">
        <v>4</v>
      </c>
      <c r="C48" s="23" t="s">
        <v>1</v>
      </c>
      <c r="D48" s="57"/>
      <c r="E48" s="54">
        <f t="shared" si="2"/>
        <v>0</v>
      </c>
      <c r="F48" s="96"/>
      <c r="G48" s="96"/>
    </row>
    <row r="49" spans="1:7" s="9" customFormat="1" ht="24" customHeight="1" x14ac:dyDescent="0.25">
      <c r="A49" s="60" t="s">
        <v>121</v>
      </c>
      <c r="B49" s="29">
        <v>4</v>
      </c>
      <c r="C49" s="23" t="s">
        <v>1</v>
      </c>
      <c r="D49" s="57"/>
      <c r="E49" s="54">
        <f t="shared" si="2"/>
        <v>0</v>
      </c>
      <c r="F49" s="96"/>
      <c r="G49" s="96"/>
    </row>
    <row r="50" spans="1:7" s="9" customFormat="1" ht="24" customHeight="1" x14ac:dyDescent="0.25">
      <c r="A50" s="60" t="s">
        <v>120</v>
      </c>
      <c r="B50" s="29">
        <v>8</v>
      </c>
      <c r="C50" s="23" t="s">
        <v>1</v>
      </c>
      <c r="D50" s="57"/>
      <c r="E50" s="54">
        <f t="shared" si="2"/>
        <v>0</v>
      </c>
      <c r="F50" s="96"/>
      <c r="G50" s="96"/>
    </row>
    <row r="51" spans="1:7" s="9" customFormat="1" ht="24" customHeight="1" x14ac:dyDescent="0.25">
      <c r="A51" s="60" t="s">
        <v>119</v>
      </c>
      <c r="B51" s="29">
        <v>4</v>
      </c>
      <c r="C51" s="23" t="s">
        <v>1</v>
      </c>
      <c r="D51" s="57"/>
      <c r="E51" s="54">
        <f t="shared" si="2"/>
        <v>0</v>
      </c>
      <c r="F51" s="96"/>
      <c r="G51" s="96"/>
    </row>
    <row r="52" spans="1:7" s="9" customFormat="1" ht="24" customHeight="1" x14ac:dyDescent="0.25">
      <c r="A52" s="60" t="s">
        <v>118</v>
      </c>
      <c r="B52" s="29">
        <v>2</v>
      </c>
      <c r="C52" s="23" t="s">
        <v>1</v>
      </c>
      <c r="D52" s="57"/>
      <c r="E52" s="54">
        <f t="shared" si="2"/>
        <v>0</v>
      </c>
      <c r="F52" s="96"/>
      <c r="G52" s="96"/>
    </row>
    <row r="53" spans="1:7" s="9" customFormat="1" ht="24" customHeight="1" x14ac:dyDescent="0.25">
      <c r="A53" s="60" t="s">
        <v>117</v>
      </c>
      <c r="B53" s="29">
        <v>2</v>
      </c>
      <c r="C53" s="23" t="s">
        <v>1</v>
      </c>
      <c r="D53" s="57"/>
      <c r="E53" s="54">
        <f t="shared" si="2"/>
        <v>0</v>
      </c>
      <c r="F53" s="96"/>
      <c r="G53" s="96"/>
    </row>
    <row r="54" spans="1:7" s="9" customFormat="1" ht="24" customHeight="1" x14ac:dyDescent="0.25">
      <c r="A54" s="60" t="s">
        <v>116</v>
      </c>
      <c r="B54" s="29">
        <v>4</v>
      </c>
      <c r="C54" s="23" t="s">
        <v>1</v>
      </c>
      <c r="D54" s="57"/>
      <c r="E54" s="54">
        <f t="shared" si="2"/>
        <v>0</v>
      </c>
      <c r="F54" s="96"/>
      <c r="G54" s="96"/>
    </row>
    <row r="55" spans="1:7" s="9" customFormat="1" ht="24" customHeight="1" x14ac:dyDescent="0.25">
      <c r="A55" s="64" t="s">
        <v>24</v>
      </c>
      <c r="B55" s="29"/>
      <c r="C55" s="23"/>
      <c r="D55" s="65"/>
      <c r="E55" s="54"/>
      <c r="F55" s="96"/>
      <c r="G55" s="96"/>
    </row>
    <row r="56" spans="1:7" s="9" customFormat="1" ht="39.950000000000003" customHeight="1" x14ac:dyDescent="0.25">
      <c r="A56" s="60" t="s">
        <v>71</v>
      </c>
      <c r="B56" s="29">
        <v>2</v>
      </c>
      <c r="C56" s="23" t="s">
        <v>1</v>
      </c>
      <c r="D56" s="57"/>
      <c r="E56" s="54">
        <f t="shared" si="2"/>
        <v>0</v>
      </c>
      <c r="F56" s="96"/>
      <c r="G56" s="96"/>
    </row>
    <row r="57" spans="1:7" s="9" customFormat="1" ht="24" customHeight="1" x14ac:dyDescent="0.25">
      <c r="A57" s="60" t="s">
        <v>72</v>
      </c>
      <c r="B57" s="29">
        <v>2</v>
      </c>
      <c r="C57" s="23" t="s">
        <v>1</v>
      </c>
      <c r="D57" s="57"/>
      <c r="E57" s="54">
        <f t="shared" si="2"/>
        <v>0</v>
      </c>
      <c r="F57" s="96"/>
      <c r="G57" s="96"/>
    </row>
    <row r="58" spans="1:7" s="9" customFormat="1" ht="24" customHeight="1" x14ac:dyDescent="0.25">
      <c r="A58" s="60" t="s">
        <v>123</v>
      </c>
      <c r="B58" s="29">
        <v>2</v>
      </c>
      <c r="C58" s="23" t="s">
        <v>1</v>
      </c>
      <c r="D58" s="57"/>
      <c r="E58" s="54">
        <f t="shared" si="2"/>
        <v>0</v>
      </c>
      <c r="F58" s="96"/>
      <c r="G58" s="96"/>
    </row>
    <row r="59" spans="1:7" s="9" customFormat="1" ht="24" customHeight="1" x14ac:dyDescent="0.25">
      <c r="A59" s="60" t="s">
        <v>73</v>
      </c>
      <c r="B59" s="29">
        <v>4</v>
      </c>
      <c r="C59" s="23" t="s">
        <v>1</v>
      </c>
      <c r="D59" s="57"/>
      <c r="E59" s="54">
        <f t="shared" si="2"/>
        <v>0</v>
      </c>
      <c r="F59" s="96"/>
      <c r="G59" s="96"/>
    </row>
    <row r="60" spans="1:7" s="9" customFormat="1" ht="39.950000000000003" customHeight="1" x14ac:dyDescent="0.25">
      <c r="A60" s="60" t="s">
        <v>124</v>
      </c>
      <c r="B60" s="29">
        <v>4</v>
      </c>
      <c r="C60" s="23" t="s">
        <v>1</v>
      </c>
      <c r="D60" s="57"/>
      <c r="E60" s="54">
        <f t="shared" si="2"/>
        <v>0</v>
      </c>
      <c r="F60" s="96"/>
      <c r="G60" s="96"/>
    </row>
    <row r="61" spans="1:7" s="9" customFormat="1" ht="24" customHeight="1" x14ac:dyDescent="0.25">
      <c r="A61" s="60" t="s">
        <v>74</v>
      </c>
      <c r="B61" s="29">
        <v>4</v>
      </c>
      <c r="C61" s="23" t="s">
        <v>1</v>
      </c>
      <c r="D61" s="57"/>
      <c r="E61" s="54">
        <f t="shared" si="2"/>
        <v>0</v>
      </c>
      <c r="F61" s="96"/>
      <c r="G61" s="96"/>
    </row>
    <row r="62" spans="1:7" s="9" customFormat="1" ht="24" customHeight="1" x14ac:dyDescent="0.25">
      <c r="A62" s="60" t="s">
        <v>75</v>
      </c>
      <c r="B62" s="29">
        <v>2</v>
      </c>
      <c r="C62" s="23" t="s">
        <v>1</v>
      </c>
      <c r="D62" s="57"/>
      <c r="E62" s="54">
        <f t="shared" si="2"/>
        <v>0</v>
      </c>
      <c r="F62" s="96"/>
      <c r="G62" s="96"/>
    </row>
    <row r="63" spans="1:7" s="9" customFormat="1" ht="24" customHeight="1" x14ac:dyDescent="0.25">
      <c r="A63" s="60" t="s">
        <v>19</v>
      </c>
      <c r="B63" s="29">
        <v>4</v>
      </c>
      <c r="C63" s="23" t="s">
        <v>1</v>
      </c>
      <c r="D63" s="57"/>
      <c r="E63" s="54">
        <f t="shared" si="2"/>
        <v>0</v>
      </c>
      <c r="F63" s="96"/>
      <c r="G63" s="96"/>
    </row>
    <row r="64" spans="1:7" s="9" customFormat="1" ht="24" customHeight="1" x14ac:dyDescent="0.25">
      <c r="A64" s="64" t="s">
        <v>25</v>
      </c>
      <c r="B64" s="61"/>
      <c r="C64" s="62"/>
      <c r="D64" s="65"/>
      <c r="E64" s="65"/>
      <c r="F64" s="96"/>
      <c r="G64" s="96"/>
    </row>
    <row r="65" spans="1:7" s="9" customFormat="1" ht="63" x14ac:dyDescent="0.25">
      <c r="A65" s="60" t="s">
        <v>133</v>
      </c>
      <c r="B65" s="29">
        <v>3</v>
      </c>
      <c r="C65" s="23" t="s">
        <v>1</v>
      </c>
      <c r="D65" s="57"/>
      <c r="E65" s="54">
        <f t="shared" si="2"/>
        <v>0</v>
      </c>
      <c r="F65" s="96"/>
      <c r="G65" s="96"/>
    </row>
    <row r="66" spans="1:7" s="9" customFormat="1" ht="15.75" x14ac:dyDescent="0.25">
      <c r="A66" s="73" t="s">
        <v>76</v>
      </c>
      <c r="B66" s="29">
        <v>3</v>
      </c>
      <c r="C66" s="23" t="s">
        <v>1</v>
      </c>
      <c r="D66" s="57"/>
      <c r="E66" s="54">
        <v>0</v>
      </c>
      <c r="F66" s="96"/>
      <c r="G66" s="96"/>
    </row>
    <row r="67" spans="1:7" s="9" customFormat="1" ht="24" customHeight="1" x14ac:dyDescent="0.25">
      <c r="A67" s="73" t="s">
        <v>125</v>
      </c>
      <c r="B67" s="29">
        <v>3</v>
      </c>
      <c r="C67" s="23" t="s">
        <v>1</v>
      </c>
      <c r="D67" s="57"/>
      <c r="E67" s="54">
        <f t="shared" si="2"/>
        <v>0</v>
      </c>
      <c r="F67" s="96"/>
      <c r="G67" s="96"/>
    </row>
    <row r="68" spans="1:7" s="9" customFormat="1" ht="24" customHeight="1" x14ac:dyDescent="0.25">
      <c r="A68" s="73" t="s">
        <v>77</v>
      </c>
      <c r="B68" s="29">
        <v>3</v>
      </c>
      <c r="C68" s="23" t="s">
        <v>1</v>
      </c>
      <c r="D68" s="57"/>
      <c r="E68" s="54">
        <f t="shared" si="2"/>
        <v>0</v>
      </c>
      <c r="F68" s="96"/>
      <c r="G68" s="96"/>
    </row>
    <row r="69" spans="1:7" s="9" customFormat="1" ht="24" customHeight="1" x14ac:dyDescent="0.25">
      <c r="A69" s="60" t="s">
        <v>78</v>
      </c>
      <c r="B69" s="29">
        <v>3</v>
      </c>
      <c r="C69" s="23" t="s">
        <v>1</v>
      </c>
      <c r="D69" s="57"/>
      <c r="E69" s="54">
        <f t="shared" si="2"/>
        <v>0</v>
      </c>
      <c r="F69" s="96"/>
      <c r="G69" s="96"/>
    </row>
    <row r="70" spans="1:7" s="9" customFormat="1" ht="24" customHeight="1" x14ac:dyDescent="0.25">
      <c r="A70" s="73" t="s">
        <v>57</v>
      </c>
      <c r="B70" s="29">
        <v>3</v>
      </c>
      <c r="C70" s="23" t="s">
        <v>1</v>
      </c>
      <c r="D70" s="57"/>
      <c r="E70" s="54">
        <f t="shared" ref="E70" si="3">B70*D70</f>
        <v>0</v>
      </c>
      <c r="F70" s="96"/>
      <c r="G70" s="96"/>
    </row>
    <row r="71" spans="1:7" s="9" customFormat="1" ht="24" customHeight="1" x14ac:dyDescent="0.25">
      <c r="A71" s="64" t="s">
        <v>26</v>
      </c>
      <c r="B71" s="61"/>
      <c r="C71" s="62"/>
      <c r="D71" s="65"/>
      <c r="E71" s="65"/>
      <c r="F71" s="96"/>
      <c r="G71" s="96"/>
    </row>
    <row r="72" spans="1:7" s="9" customFormat="1" ht="37.5" customHeight="1" x14ac:dyDescent="0.25">
      <c r="A72" s="60" t="s">
        <v>79</v>
      </c>
      <c r="B72" s="29">
        <v>1</v>
      </c>
      <c r="C72" s="23" t="s">
        <v>1</v>
      </c>
      <c r="D72" s="57"/>
      <c r="E72" s="54">
        <f t="shared" si="2"/>
        <v>0</v>
      </c>
      <c r="F72" s="96"/>
      <c r="G72" s="96"/>
    </row>
    <row r="73" spans="1:7" s="9" customFormat="1" ht="24" customHeight="1" x14ac:dyDescent="0.25">
      <c r="A73" s="60" t="s">
        <v>126</v>
      </c>
      <c r="B73" s="29">
        <v>1</v>
      </c>
      <c r="C73" s="23" t="s">
        <v>1</v>
      </c>
      <c r="D73" s="57"/>
      <c r="E73" s="54">
        <f t="shared" si="2"/>
        <v>0</v>
      </c>
      <c r="F73" s="96"/>
      <c r="G73" s="96"/>
    </row>
    <row r="74" spans="1:7" s="9" customFormat="1" ht="24" customHeight="1" x14ac:dyDescent="0.25">
      <c r="A74" s="60" t="s">
        <v>94</v>
      </c>
      <c r="B74" s="29">
        <v>1</v>
      </c>
      <c r="C74" s="23" t="s">
        <v>1</v>
      </c>
      <c r="D74" s="57"/>
      <c r="E74" s="54">
        <f t="shared" si="2"/>
        <v>0</v>
      </c>
      <c r="F74" s="96"/>
      <c r="G74" s="96"/>
    </row>
    <row r="75" spans="1:7" s="9" customFormat="1" ht="24" customHeight="1" x14ac:dyDescent="0.25">
      <c r="A75" s="60" t="s">
        <v>80</v>
      </c>
      <c r="B75" s="29">
        <v>2</v>
      </c>
      <c r="C75" s="23" t="s">
        <v>1</v>
      </c>
      <c r="D75" s="57"/>
      <c r="E75" s="54">
        <f t="shared" si="2"/>
        <v>0</v>
      </c>
      <c r="F75" s="96"/>
      <c r="G75" s="96"/>
    </row>
    <row r="76" spans="1:7" s="9" customFormat="1" ht="24" customHeight="1" x14ac:dyDescent="0.25">
      <c r="A76" s="60" t="s">
        <v>81</v>
      </c>
      <c r="B76" s="29">
        <v>1</v>
      </c>
      <c r="C76" s="23" t="s">
        <v>1</v>
      </c>
      <c r="D76" s="57"/>
      <c r="E76" s="54">
        <f t="shared" si="2"/>
        <v>0</v>
      </c>
      <c r="F76" s="96"/>
      <c r="G76" s="96"/>
    </row>
    <row r="77" spans="1:7" s="9" customFormat="1" ht="24" customHeight="1" x14ac:dyDescent="0.25">
      <c r="A77" s="60" t="s">
        <v>127</v>
      </c>
      <c r="B77" s="29">
        <v>1</v>
      </c>
      <c r="C77" s="23" t="s">
        <v>1</v>
      </c>
      <c r="D77" s="57"/>
      <c r="E77" s="54">
        <f t="shared" si="2"/>
        <v>0</v>
      </c>
      <c r="F77" s="96"/>
      <c r="G77" s="96"/>
    </row>
    <row r="78" spans="1:7" s="9" customFormat="1" ht="24" customHeight="1" x14ac:dyDescent="0.25">
      <c r="A78" s="60" t="s">
        <v>82</v>
      </c>
      <c r="B78" s="29">
        <v>1</v>
      </c>
      <c r="C78" s="23" t="s">
        <v>1</v>
      </c>
      <c r="D78" s="57"/>
      <c r="E78" s="54">
        <f t="shared" si="2"/>
        <v>0</v>
      </c>
      <c r="F78" s="96"/>
      <c r="G78" s="96"/>
    </row>
    <row r="79" spans="1:7" s="9" customFormat="1" ht="24" customHeight="1" x14ac:dyDescent="0.25">
      <c r="A79" s="60" t="s">
        <v>27</v>
      </c>
      <c r="B79" s="29">
        <v>1</v>
      </c>
      <c r="C79" s="23" t="s">
        <v>1</v>
      </c>
      <c r="D79" s="57"/>
      <c r="E79" s="54">
        <f t="shared" si="2"/>
        <v>0</v>
      </c>
      <c r="F79" s="96"/>
      <c r="G79" s="96"/>
    </row>
    <row r="80" spans="1:7" s="9" customFormat="1" ht="24" customHeight="1" x14ac:dyDescent="0.25">
      <c r="A80" s="60" t="s">
        <v>28</v>
      </c>
      <c r="B80" s="29">
        <v>1</v>
      </c>
      <c r="C80" s="23" t="s">
        <v>1</v>
      </c>
      <c r="D80" s="57"/>
      <c r="E80" s="54">
        <f t="shared" si="2"/>
        <v>0</v>
      </c>
      <c r="F80" s="96"/>
      <c r="G80" s="96"/>
    </row>
    <row r="81" spans="1:7" s="9" customFormat="1" ht="24" customHeight="1" x14ac:dyDescent="0.25">
      <c r="A81" s="60" t="s">
        <v>128</v>
      </c>
      <c r="B81" s="29">
        <v>2</v>
      </c>
      <c r="C81" s="23" t="s">
        <v>1</v>
      </c>
      <c r="D81" s="57"/>
      <c r="E81" s="54">
        <f t="shared" si="2"/>
        <v>0</v>
      </c>
      <c r="F81" s="96"/>
      <c r="G81" s="96"/>
    </row>
    <row r="82" spans="1:7" s="9" customFormat="1" ht="31.5" customHeight="1" x14ac:dyDescent="0.25">
      <c r="A82" s="60" t="s">
        <v>83</v>
      </c>
      <c r="B82" s="29">
        <v>1</v>
      </c>
      <c r="C82" s="23" t="s">
        <v>1</v>
      </c>
      <c r="D82" s="57"/>
      <c r="E82" s="54">
        <f t="shared" si="2"/>
        <v>0</v>
      </c>
      <c r="F82" s="96"/>
      <c r="G82" s="96"/>
    </row>
    <row r="83" spans="1:7" s="9" customFormat="1" ht="33" customHeight="1" x14ac:dyDescent="0.25">
      <c r="A83" s="64" t="s">
        <v>84</v>
      </c>
      <c r="B83" s="61"/>
      <c r="C83" s="62"/>
      <c r="D83" s="65"/>
      <c r="E83" s="65"/>
      <c r="F83" s="96"/>
      <c r="G83" s="96"/>
    </row>
    <row r="84" spans="1:7" s="9" customFormat="1" ht="24" customHeight="1" x14ac:dyDescent="0.25">
      <c r="A84" s="60" t="s">
        <v>85</v>
      </c>
      <c r="B84" s="29">
        <v>1</v>
      </c>
      <c r="C84" s="23" t="s">
        <v>1</v>
      </c>
      <c r="D84" s="57"/>
      <c r="E84" s="54">
        <f t="shared" si="2"/>
        <v>0</v>
      </c>
      <c r="F84" s="96"/>
      <c r="G84" s="96"/>
    </row>
    <row r="85" spans="1:7" s="9" customFormat="1" ht="24" customHeight="1" x14ac:dyDescent="0.25">
      <c r="A85" s="60" t="s">
        <v>86</v>
      </c>
      <c r="B85" s="29">
        <v>1</v>
      </c>
      <c r="C85" s="23" t="s">
        <v>1</v>
      </c>
      <c r="D85" s="57"/>
      <c r="E85" s="54">
        <f t="shared" si="2"/>
        <v>0</v>
      </c>
      <c r="F85" s="96"/>
      <c r="G85" s="96"/>
    </row>
    <row r="86" spans="1:7" s="9" customFormat="1" ht="24" customHeight="1" x14ac:dyDescent="0.25">
      <c r="A86" s="60" t="s">
        <v>87</v>
      </c>
      <c r="B86" s="29">
        <v>1</v>
      </c>
      <c r="C86" s="23" t="s">
        <v>1</v>
      </c>
      <c r="D86" s="57"/>
      <c r="E86" s="54">
        <f t="shared" si="2"/>
        <v>0</v>
      </c>
      <c r="F86" s="96"/>
      <c r="G86" s="96"/>
    </row>
    <row r="87" spans="1:7" s="9" customFormat="1" ht="24" customHeight="1" x14ac:dyDescent="0.25">
      <c r="A87" s="60" t="s">
        <v>88</v>
      </c>
      <c r="B87" s="29">
        <v>2</v>
      </c>
      <c r="C87" s="23" t="s">
        <v>1</v>
      </c>
      <c r="D87" s="57"/>
      <c r="E87" s="54">
        <f t="shared" si="2"/>
        <v>0</v>
      </c>
      <c r="F87" s="96"/>
      <c r="G87" s="96"/>
    </row>
    <row r="88" spans="1:7" s="9" customFormat="1" ht="24" customHeight="1" x14ac:dyDescent="0.25">
      <c r="A88" s="60" t="s">
        <v>89</v>
      </c>
      <c r="B88" s="29">
        <v>1</v>
      </c>
      <c r="C88" s="23" t="s">
        <v>1</v>
      </c>
      <c r="D88" s="57"/>
      <c r="E88" s="54">
        <f t="shared" si="2"/>
        <v>0</v>
      </c>
      <c r="F88" s="96"/>
      <c r="G88" s="96"/>
    </row>
    <row r="89" spans="1:7" s="9" customFormat="1" ht="24" customHeight="1" x14ac:dyDescent="0.25">
      <c r="A89" s="60" t="s">
        <v>129</v>
      </c>
      <c r="B89" s="29">
        <v>2</v>
      </c>
      <c r="C89" s="23" t="s">
        <v>1</v>
      </c>
      <c r="D89" s="57"/>
      <c r="E89" s="54">
        <f t="shared" si="2"/>
        <v>0</v>
      </c>
      <c r="F89" s="96"/>
      <c r="G89" s="96"/>
    </row>
    <row r="90" spans="1:7" s="9" customFormat="1" ht="24" customHeight="1" x14ac:dyDescent="0.25">
      <c r="A90" s="64" t="s">
        <v>29</v>
      </c>
      <c r="B90" s="61"/>
      <c r="C90" s="62"/>
      <c r="D90" s="65"/>
      <c r="E90" s="65"/>
      <c r="F90" s="96"/>
      <c r="G90" s="96"/>
    </row>
    <row r="91" spans="1:7" s="9" customFormat="1" ht="24" customHeight="1" x14ac:dyDescent="0.25">
      <c r="A91" s="43" t="s">
        <v>90</v>
      </c>
      <c r="B91" s="29">
        <v>1</v>
      </c>
      <c r="C91" s="23" t="s">
        <v>1</v>
      </c>
      <c r="D91" s="57"/>
      <c r="E91" s="54">
        <f t="shared" si="2"/>
        <v>0</v>
      </c>
      <c r="F91" s="96"/>
      <c r="G91" s="96"/>
    </row>
    <row r="92" spans="1:7" s="9" customFormat="1" ht="24" customHeight="1" x14ac:dyDescent="0.25">
      <c r="A92" s="43" t="s">
        <v>30</v>
      </c>
      <c r="B92" s="29">
        <v>1</v>
      </c>
      <c r="C92" s="23" t="s">
        <v>1</v>
      </c>
      <c r="D92" s="57"/>
      <c r="E92" s="54">
        <f t="shared" si="2"/>
        <v>0</v>
      </c>
      <c r="F92" s="96"/>
      <c r="G92" s="96"/>
    </row>
    <row r="93" spans="1:7" s="9" customFormat="1" ht="24" customHeight="1" x14ac:dyDescent="0.25">
      <c r="A93" s="43" t="s">
        <v>128</v>
      </c>
      <c r="B93" s="29">
        <v>2</v>
      </c>
      <c r="C93" s="23" t="s">
        <v>1</v>
      </c>
      <c r="D93" s="57"/>
      <c r="E93" s="54">
        <f t="shared" si="2"/>
        <v>0</v>
      </c>
      <c r="F93" s="96"/>
      <c r="G93" s="96"/>
    </row>
    <row r="94" spans="1:7" s="9" customFormat="1" ht="24" customHeight="1" x14ac:dyDescent="0.25">
      <c r="A94" s="43" t="s">
        <v>112</v>
      </c>
      <c r="B94" s="29">
        <v>1</v>
      </c>
      <c r="C94" s="23" t="s">
        <v>1</v>
      </c>
      <c r="D94" s="57"/>
      <c r="E94" s="54">
        <f t="shared" ref="E94:E95" si="4">B94*D94</f>
        <v>0</v>
      </c>
      <c r="F94" s="96"/>
      <c r="G94" s="96"/>
    </row>
    <row r="95" spans="1:7" s="9" customFormat="1" ht="39.950000000000003" customHeight="1" x14ac:dyDescent="0.25">
      <c r="A95" s="60" t="s">
        <v>111</v>
      </c>
      <c r="B95" s="29">
        <v>1</v>
      </c>
      <c r="C95" s="23" t="s">
        <v>7</v>
      </c>
      <c r="D95" s="57"/>
      <c r="E95" s="54">
        <f t="shared" si="4"/>
        <v>0</v>
      </c>
      <c r="F95" s="66"/>
      <c r="G95" s="66"/>
    </row>
    <row r="96" spans="1:7" ht="24" customHeight="1" x14ac:dyDescent="0.25">
      <c r="A96" s="93" t="s">
        <v>10</v>
      </c>
      <c r="B96" s="94"/>
      <c r="C96" s="95"/>
      <c r="D96" s="35"/>
      <c r="E96" s="35">
        <f>SUM(E34:E95)</f>
        <v>0</v>
      </c>
      <c r="F96" s="58"/>
      <c r="G96" s="30">
        <f>F96+E96</f>
        <v>0</v>
      </c>
    </row>
    <row r="97" spans="1:7" ht="24" customHeight="1" x14ac:dyDescent="0.25">
      <c r="A97" s="12"/>
      <c r="B97" s="24"/>
      <c r="C97" s="24"/>
      <c r="D97" s="36"/>
      <c r="E97" s="36"/>
      <c r="F97" s="13"/>
      <c r="G97" s="14"/>
    </row>
    <row r="98" spans="1:7" s="9" customFormat="1" ht="24" customHeight="1" x14ac:dyDescent="0.25">
      <c r="A98" s="98" t="s">
        <v>95</v>
      </c>
      <c r="B98" s="99"/>
      <c r="C98" s="99"/>
      <c r="D98" s="99"/>
      <c r="E98" s="99"/>
      <c r="F98" s="99"/>
      <c r="G98" s="100"/>
    </row>
    <row r="99" spans="1:7" s="9" customFormat="1" ht="33" customHeight="1" x14ac:dyDescent="0.25">
      <c r="A99" s="64" t="s">
        <v>96</v>
      </c>
      <c r="B99" s="61"/>
      <c r="C99" s="62"/>
      <c r="D99" s="65"/>
      <c r="E99" s="65"/>
      <c r="F99" s="67"/>
      <c r="G99" s="71"/>
    </row>
    <row r="100" spans="1:7" s="9" customFormat="1" ht="24" customHeight="1" x14ac:dyDescent="0.25">
      <c r="A100" s="47" t="s">
        <v>32</v>
      </c>
      <c r="B100" s="29">
        <v>1</v>
      </c>
      <c r="C100" s="23" t="s">
        <v>1</v>
      </c>
      <c r="D100" s="57"/>
      <c r="E100" s="54">
        <f>B100*D100</f>
        <v>0</v>
      </c>
      <c r="F100" s="70"/>
      <c r="G100" s="52"/>
    </row>
    <row r="101" spans="1:7" s="9" customFormat="1" ht="24" customHeight="1" x14ac:dyDescent="0.25">
      <c r="A101" s="47" t="s">
        <v>33</v>
      </c>
      <c r="B101" s="29">
        <v>1</v>
      </c>
      <c r="C101" s="23" t="s">
        <v>1</v>
      </c>
      <c r="D101" s="57"/>
      <c r="E101" s="54">
        <f t="shared" ref="E101:E127" si="5">B101*D101</f>
        <v>0</v>
      </c>
      <c r="F101" s="70"/>
      <c r="G101" s="52"/>
    </row>
    <row r="102" spans="1:7" s="9" customFormat="1" ht="24" customHeight="1" x14ac:dyDescent="0.25">
      <c r="A102" s="47" t="s">
        <v>34</v>
      </c>
      <c r="B102" s="29">
        <v>1</v>
      </c>
      <c r="C102" s="23" t="s">
        <v>1</v>
      </c>
      <c r="D102" s="57"/>
      <c r="E102" s="54">
        <f t="shared" si="5"/>
        <v>0</v>
      </c>
      <c r="F102" s="70"/>
      <c r="G102" s="52"/>
    </row>
    <row r="103" spans="1:7" s="9" customFormat="1" ht="24" customHeight="1" x14ac:dyDescent="0.25">
      <c r="A103" s="47" t="s">
        <v>130</v>
      </c>
      <c r="B103" s="29">
        <v>8</v>
      </c>
      <c r="C103" s="23" t="s">
        <v>1</v>
      </c>
      <c r="D103" s="57"/>
      <c r="E103" s="54">
        <f t="shared" si="5"/>
        <v>0</v>
      </c>
      <c r="F103" s="70"/>
      <c r="G103" s="52"/>
    </row>
    <row r="104" spans="1:7" s="9" customFormat="1" ht="33" customHeight="1" x14ac:dyDescent="0.25">
      <c r="A104" s="64" t="s">
        <v>97</v>
      </c>
      <c r="B104" s="61"/>
      <c r="C104" s="62"/>
      <c r="D104" s="65"/>
      <c r="E104" s="65"/>
      <c r="F104" s="67"/>
      <c r="G104" s="72"/>
    </row>
    <row r="105" spans="1:7" s="9" customFormat="1" ht="24" customHeight="1" x14ac:dyDescent="0.25">
      <c r="A105" s="47" t="s">
        <v>91</v>
      </c>
      <c r="B105" s="29">
        <v>2</v>
      </c>
      <c r="C105" s="23" t="s">
        <v>1</v>
      </c>
      <c r="D105" s="57"/>
      <c r="E105" s="54">
        <f t="shared" si="5"/>
        <v>0</v>
      </c>
      <c r="F105" s="70"/>
      <c r="G105" s="52"/>
    </row>
    <row r="106" spans="1:7" s="9" customFormat="1" ht="24" customHeight="1" x14ac:dyDescent="0.25">
      <c r="A106" s="47" t="s">
        <v>92</v>
      </c>
      <c r="B106" s="29">
        <v>2</v>
      </c>
      <c r="C106" s="23" t="s">
        <v>1</v>
      </c>
      <c r="D106" s="57"/>
      <c r="E106" s="54">
        <f t="shared" si="5"/>
        <v>0</v>
      </c>
      <c r="F106" s="70"/>
      <c r="G106" s="52"/>
    </row>
    <row r="107" spans="1:7" s="9" customFormat="1" ht="24" customHeight="1" x14ac:dyDescent="0.25">
      <c r="A107" s="47" t="s">
        <v>35</v>
      </c>
      <c r="B107" s="29">
        <v>2</v>
      </c>
      <c r="C107" s="23" t="s">
        <v>1</v>
      </c>
      <c r="D107" s="57"/>
      <c r="E107" s="54">
        <f t="shared" si="5"/>
        <v>0</v>
      </c>
      <c r="F107" s="70"/>
      <c r="G107" s="52"/>
    </row>
    <row r="108" spans="1:7" s="9" customFormat="1" ht="24" customHeight="1" x14ac:dyDescent="0.25">
      <c r="A108" s="47" t="s">
        <v>36</v>
      </c>
      <c r="B108" s="29">
        <v>2</v>
      </c>
      <c r="C108" s="23" t="s">
        <v>1</v>
      </c>
      <c r="D108" s="57"/>
      <c r="E108" s="54">
        <f t="shared" si="5"/>
        <v>0</v>
      </c>
      <c r="F108" s="70"/>
      <c r="G108" s="52"/>
    </row>
    <row r="109" spans="1:7" s="9" customFormat="1" ht="24" customHeight="1" x14ac:dyDescent="0.25">
      <c r="A109" s="47" t="s">
        <v>37</v>
      </c>
      <c r="B109" s="29">
        <v>2</v>
      </c>
      <c r="C109" s="23" t="s">
        <v>1</v>
      </c>
      <c r="D109" s="57"/>
      <c r="E109" s="54">
        <f t="shared" si="5"/>
        <v>0</v>
      </c>
      <c r="F109" s="70"/>
      <c r="G109" s="52"/>
    </row>
    <row r="110" spans="1:7" s="9" customFormat="1" ht="24" customHeight="1" x14ac:dyDescent="0.25">
      <c r="A110" s="47" t="s">
        <v>98</v>
      </c>
      <c r="B110" s="29">
        <v>1</v>
      </c>
      <c r="C110" s="23" t="s">
        <v>1</v>
      </c>
      <c r="D110" s="57"/>
      <c r="E110" s="54">
        <f t="shared" si="5"/>
        <v>0</v>
      </c>
      <c r="F110" s="70"/>
      <c r="G110" s="52"/>
    </row>
    <row r="111" spans="1:7" s="9" customFormat="1" ht="24" customHeight="1" x14ac:dyDescent="0.25">
      <c r="A111" s="47" t="s">
        <v>99</v>
      </c>
      <c r="B111" s="29">
        <v>1</v>
      </c>
      <c r="C111" s="23" t="s">
        <v>1</v>
      </c>
      <c r="D111" s="57"/>
      <c r="E111" s="54">
        <f t="shared" si="5"/>
        <v>0</v>
      </c>
      <c r="F111" s="70"/>
      <c r="G111" s="52"/>
    </row>
    <row r="112" spans="1:7" s="9" customFormat="1" ht="24" customHeight="1" x14ac:dyDescent="0.25">
      <c r="A112" s="47" t="s">
        <v>38</v>
      </c>
      <c r="B112" s="29">
        <v>1</v>
      </c>
      <c r="C112" s="23" t="s">
        <v>1</v>
      </c>
      <c r="D112" s="57"/>
      <c r="E112" s="54">
        <f t="shared" si="5"/>
        <v>0</v>
      </c>
      <c r="F112" s="70"/>
      <c r="G112" s="52"/>
    </row>
    <row r="113" spans="1:7" s="9" customFormat="1" ht="24" customHeight="1" x14ac:dyDescent="0.25">
      <c r="A113" s="47" t="s">
        <v>39</v>
      </c>
      <c r="B113" s="29">
        <v>10</v>
      </c>
      <c r="C113" s="23" t="s">
        <v>1</v>
      </c>
      <c r="D113" s="57"/>
      <c r="E113" s="54">
        <f t="shared" si="5"/>
        <v>0</v>
      </c>
      <c r="F113" s="51"/>
      <c r="G113" s="52"/>
    </row>
    <row r="114" spans="1:7" s="9" customFormat="1" ht="24" customHeight="1" x14ac:dyDescent="0.25">
      <c r="A114" s="47" t="s">
        <v>40</v>
      </c>
      <c r="B114" s="29">
        <v>3</v>
      </c>
      <c r="C114" s="23" t="s">
        <v>1</v>
      </c>
      <c r="D114" s="57"/>
      <c r="E114" s="54">
        <f t="shared" si="5"/>
        <v>0</v>
      </c>
      <c r="F114" s="51"/>
      <c r="G114" s="52"/>
    </row>
    <row r="115" spans="1:7" s="9" customFormat="1" ht="24" customHeight="1" x14ac:dyDescent="0.25">
      <c r="A115" s="47" t="s">
        <v>41</v>
      </c>
      <c r="B115" s="29">
        <v>4</v>
      </c>
      <c r="C115" s="23" t="s">
        <v>1</v>
      </c>
      <c r="D115" s="57"/>
      <c r="E115" s="54">
        <f t="shared" si="5"/>
        <v>0</v>
      </c>
      <c r="F115" s="51"/>
      <c r="G115" s="52"/>
    </row>
    <row r="116" spans="1:7" s="9" customFormat="1" ht="24" customHeight="1" x14ac:dyDescent="0.25">
      <c r="A116" s="47" t="s">
        <v>42</v>
      </c>
      <c r="B116" s="29">
        <v>1</v>
      </c>
      <c r="C116" s="23" t="s">
        <v>1</v>
      </c>
      <c r="D116" s="57"/>
      <c r="E116" s="54">
        <f t="shared" si="5"/>
        <v>0</v>
      </c>
      <c r="F116" s="51"/>
      <c r="G116" s="52"/>
    </row>
    <row r="117" spans="1:7" s="9" customFormat="1" ht="24" customHeight="1" x14ac:dyDescent="0.25">
      <c r="A117" s="47" t="s">
        <v>43</v>
      </c>
      <c r="B117" s="29">
        <v>12</v>
      </c>
      <c r="C117" s="23" t="s">
        <v>1</v>
      </c>
      <c r="D117" s="57"/>
      <c r="E117" s="54">
        <f t="shared" si="5"/>
        <v>0</v>
      </c>
      <c r="F117" s="51"/>
      <c r="G117" s="52"/>
    </row>
    <row r="118" spans="1:7" s="9" customFormat="1" ht="24" customHeight="1" x14ac:dyDescent="0.25">
      <c r="A118" s="47" t="s">
        <v>44</v>
      </c>
      <c r="B118" s="29">
        <v>4</v>
      </c>
      <c r="C118" s="23" t="s">
        <v>1</v>
      </c>
      <c r="D118" s="57"/>
      <c r="E118" s="54">
        <f t="shared" si="5"/>
        <v>0</v>
      </c>
      <c r="F118" s="51"/>
      <c r="G118" s="52"/>
    </row>
    <row r="119" spans="1:7" s="9" customFormat="1" ht="24" customHeight="1" x14ac:dyDescent="0.25">
      <c r="A119" s="47" t="s">
        <v>16</v>
      </c>
      <c r="B119" s="29">
        <v>8</v>
      </c>
      <c r="C119" s="23" t="s">
        <v>1</v>
      </c>
      <c r="D119" s="57"/>
      <c r="E119" s="54">
        <f t="shared" si="5"/>
        <v>0</v>
      </c>
      <c r="F119" s="51"/>
      <c r="G119" s="52"/>
    </row>
    <row r="120" spans="1:7" s="9" customFormat="1" ht="24" customHeight="1" x14ac:dyDescent="0.25">
      <c r="A120" s="47" t="s">
        <v>45</v>
      </c>
      <c r="B120" s="29">
        <v>20</v>
      </c>
      <c r="C120" s="23" t="s">
        <v>2</v>
      </c>
      <c r="D120" s="57"/>
      <c r="E120" s="54">
        <f t="shared" si="5"/>
        <v>0</v>
      </c>
      <c r="F120" s="51"/>
      <c r="G120" s="52"/>
    </row>
    <row r="121" spans="1:7" s="9" customFormat="1" ht="24" customHeight="1" x14ac:dyDescent="0.25">
      <c r="A121" s="47" t="s">
        <v>46</v>
      </c>
      <c r="B121" s="29">
        <v>1</v>
      </c>
      <c r="C121" s="23" t="s">
        <v>1</v>
      </c>
      <c r="D121" s="57"/>
      <c r="E121" s="54">
        <f t="shared" si="5"/>
        <v>0</v>
      </c>
      <c r="F121" s="51"/>
      <c r="G121" s="52"/>
    </row>
    <row r="122" spans="1:7" s="9" customFormat="1" ht="24" customHeight="1" x14ac:dyDescent="0.25">
      <c r="A122" s="47" t="s">
        <v>113</v>
      </c>
      <c r="B122" s="29">
        <v>6</v>
      </c>
      <c r="C122" s="23" t="s">
        <v>1</v>
      </c>
      <c r="D122" s="57"/>
      <c r="E122" s="54">
        <f t="shared" si="5"/>
        <v>0</v>
      </c>
      <c r="F122" s="51"/>
      <c r="G122" s="52"/>
    </row>
    <row r="123" spans="1:7" s="9" customFormat="1" ht="24" customHeight="1" x14ac:dyDescent="0.25">
      <c r="A123" s="47" t="s">
        <v>47</v>
      </c>
      <c r="B123" s="29">
        <v>5</v>
      </c>
      <c r="C123" s="23" t="s">
        <v>1</v>
      </c>
      <c r="D123" s="57"/>
      <c r="E123" s="54">
        <f t="shared" si="5"/>
        <v>0</v>
      </c>
      <c r="F123" s="51"/>
      <c r="G123" s="52"/>
    </row>
    <row r="124" spans="1:7" s="9" customFormat="1" ht="24" customHeight="1" x14ac:dyDescent="0.25">
      <c r="A124" s="47" t="s">
        <v>48</v>
      </c>
      <c r="B124" s="29">
        <v>1</v>
      </c>
      <c r="C124" s="23" t="s">
        <v>1</v>
      </c>
      <c r="D124" s="57"/>
      <c r="E124" s="54">
        <f t="shared" si="5"/>
        <v>0</v>
      </c>
      <c r="F124" s="51"/>
      <c r="G124" s="52"/>
    </row>
    <row r="125" spans="1:7" s="9" customFormat="1" ht="24" customHeight="1" x14ac:dyDescent="0.25">
      <c r="A125" s="47" t="s">
        <v>49</v>
      </c>
      <c r="B125" s="29">
        <v>1</v>
      </c>
      <c r="C125" s="23" t="s">
        <v>1</v>
      </c>
      <c r="D125" s="57"/>
      <c r="E125" s="54">
        <f t="shared" si="5"/>
        <v>0</v>
      </c>
      <c r="F125" s="51"/>
      <c r="G125" s="52"/>
    </row>
    <row r="126" spans="1:7" s="9" customFormat="1" ht="24" customHeight="1" x14ac:dyDescent="0.25">
      <c r="A126" s="47" t="s">
        <v>50</v>
      </c>
      <c r="B126" s="29">
        <v>2</v>
      </c>
      <c r="C126" s="23" t="s">
        <v>1</v>
      </c>
      <c r="D126" s="57"/>
      <c r="E126" s="54">
        <f t="shared" si="5"/>
        <v>0</v>
      </c>
      <c r="F126" s="51"/>
      <c r="G126" s="52"/>
    </row>
    <row r="127" spans="1:7" s="9" customFormat="1" ht="39.950000000000003" customHeight="1" x14ac:dyDescent="0.25">
      <c r="A127" s="60" t="s">
        <v>110</v>
      </c>
      <c r="B127" s="29">
        <v>1</v>
      </c>
      <c r="C127" s="23" t="s">
        <v>7</v>
      </c>
      <c r="D127" s="57"/>
      <c r="E127" s="54">
        <f t="shared" si="5"/>
        <v>0</v>
      </c>
      <c r="F127" s="66"/>
      <c r="G127" s="66"/>
    </row>
    <row r="128" spans="1:7" ht="24" customHeight="1" x14ac:dyDescent="0.25">
      <c r="A128" s="101" t="s">
        <v>10</v>
      </c>
      <c r="B128" s="101"/>
      <c r="C128" s="101"/>
      <c r="D128" s="37"/>
      <c r="E128" s="37">
        <f>SUM(E100:E127)</f>
        <v>0</v>
      </c>
      <c r="F128" s="58"/>
      <c r="G128" s="30">
        <f>F128+E128</f>
        <v>0</v>
      </c>
    </row>
    <row r="129" spans="1:7" ht="24" customHeight="1" x14ac:dyDescent="0.25">
      <c r="A129" s="12"/>
      <c r="B129" s="24"/>
      <c r="C129" s="24"/>
      <c r="D129" s="36"/>
      <c r="E129" s="36"/>
      <c r="F129" s="13"/>
      <c r="G129" s="14"/>
    </row>
    <row r="130" spans="1:7" ht="24.95" customHeight="1" x14ac:dyDescent="0.25">
      <c r="A130" s="86" t="s">
        <v>51</v>
      </c>
      <c r="B130" s="86"/>
      <c r="C130" s="86"/>
      <c r="D130" s="86"/>
      <c r="E130" s="86"/>
      <c r="F130" s="86"/>
      <c r="G130" s="86"/>
    </row>
    <row r="131" spans="1:7" s="9" customFormat="1" ht="57" customHeight="1" x14ac:dyDescent="0.25">
      <c r="A131" s="46" t="s">
        <v>52</v>
      </c>
      <c r="B131" s="29">
        <v>3</v>
      </c>
      <c r="C131" s="23" t="s">
        <v>1</v>
      </c>
      <c r="D131" s="57"/>
      <c r="E131" s="54">
        <f>B131*D131</f>
        <v>0</v>
      </c>
      <c r="F131" s="53"/>
      <c r="G131" s="53"/>
    </row>
    <row r="132" spans="1:7" s="9" customFormat="1" ht="24" customHeight="1" x14ac:dyDescent="0.25">
      <c r="A132" s="46" t="s">
        <v>53</v>
      </c>
      <c r="B132" s="29">
        <v>1</v>
      </c>
      <c r="C132" s="23" t="s">
        <v>1</v>
      </c>
      <c r="D132" s="57"/>
      <c r="E132" s="54">
        <f>B132*D132</f>
        <v>0</v>
      </c>
      <c r="F132" s="59"/>
      <c r="G132" s="59"/>
    </row>
    <row r="133" spans="1:7" s="9" customFormat="1" ht="24" customHeight="1" x14ac:dyDescent="0.25">
      <c r="A133" s="101" t="s">
        <v>10</v>
      </c>
      <c r="B133" s="101"/>
      <c r="C133" s="101"/>
      <c r="D133" s="37"/>
      <c r="E133" s="37">
        <f>SUM(E131:E132)</f>
        <v>0</v>
      </c>
      <c r="F133" s="58"/>
      <c r="G133" s="30">
        <f>F133+E133</f>
        <v>0</v>
      </c>
    </row>
    <row r="134" spans="1:7" s="3" customFormat="1" ht="21" customHeight="1" thickBot="1" x14ac:dyDescent="0.3">
      <c r="A134" s="10"/>
      <c r="B134" s="11"/>
      <c r="C134" s="28"/>
      <c r="D134" s="38"/>
      <c r="E134" s="38"/>
      <c r="F134" s="25"/>
      <c r="G134" s="26"/>
    </row>
    <row r="135" spans="1:7" ht="34.5" customHeight="1" thickBot="1" x14ac:dyDescent="0.3">
      <c r="A135" s="102" t="s">
        <v>11</v>
      </c>
      <c r="B135" s="103"/>
      <c r="C135" s="103"/>
      <c r="D135" s="104"/>
      <c r="E135" s="39">
        <f>E32+E96+E128+E133</f>
        <v>0</v>
      </c>
      <c r="F135" s="39">
        <f>F32+F96+F128+F133</f>
        <v>0</v>
      </c>
      <c r="G135" s="69">
        <f>G32++G96+G128+G133</f>
        <v>0</v>
      </c>
    </row>
    <row r="136" spans="1:7" s="9" customFormat="1" ht="20.25" customHeight="1" x14ac:dyDescent="0.25">
      <c r="A136" s="55" t="s">
        <v>13</v>
      </c>
      <c r="B136" s="16"/>
      <c r="C136" s="16"/>
      <c r="D136" s="15"/>
      <c r="E136" s="15"/>
      <c r="F136" s="15"/>
      <c r="G136" s="17"/>
    </row>
    <row r="137" spans="1:7" s="9" customFormat="1" ht="20.25" customHeight="1" x14ac:dyDescent="0.25">
      <c r="A137" s="56" t="s">
        <v>14</v>
      </c>
      <c r="B137" s="16"/>
      <c r="C137" s="16"/>
      <c r="D137" s="15"/>
      <c r="E137" s="15"/>
      <c r="F137" s="15"/>
      <c r="G137" s="17"/>
    </row>
    <row r="138" spans="1:7" s="9" customFormat="1" ht="12" customHeight="1" x14ac:dyDescent="0.25">
      <c r="A138" s="18"/>
      <c r="B138" s="20"/>
      <c r="C138" s="20"/>
      <c r="D138" s="40"/>
      <c r="E138" s="40"/>
      <c r="F138" s="19"/>
      <c r="G138" s="21"/>
    </row>
    <row r="139" spans="1:7" s="9" customFormat="1" ht="19.5" customHeight="1" x14ac:dyDescent="0.25">
      <c r="B139" s="22"/>
      <c r="C139" s="22"/>
      <c r="D139" s="41"/>
      <c r="E139" s="41"/>
    </row>
    <row r="140" spans="1:7" s="9" customFormat="1" ht="24.95" customHeight="1" x14ac:dyDescent="0.25">
      <c r="B140" s="22"/>
      <c r="C140" s="22"/>
      <c r="D140" s="41"/>
      <c r="E140" s="41"/>
    </row>
  </sheetData>
  <mergeCells count="22">
    <mergeCell ref="A98:G98"/>
    <mergeCell ref="A133:C133"/>
    <mergeCell ref="A130:G130"/>
    <mergeCell ref="A135:D135"/>
    <mergeCell ref="A128:C128"/>
    <mergeCell ref="A96:C96"/>
    <mergeCell ref="F16:F31"/>
    <mergeCell ref="G16:G31"/>
    <mergeCell ref="A32:C32"/>
    <mergeCell ref="A33:G33"/>
    <mergeCell ref="F34:F94"/>
    <mergeCell ref="G34:G94"/>
    <mergeCell ref="A15:G15"/>
    <mergeCell ref="A1:G1"/>
    <mergeCell ref="A4:G4"/>
    <mergeCell ref="A5:G5"/>
    <mergeCell ref="A9:G9"/>
    <mergeCell ref="A10:G10"/>
    <mergeCell ref="A11:G11"/>
    <mergeCell ref="A12:G12"/>
    <mergeCell ref="A13:G13"/>
    <mergeCell ref="A14:G14"/>
  </mergeCells>
  <pageMargins left="0.51181102362204722" right="0.19685039370078741" top="0.39370078740157483" bottom="0.43307086614173229" header="0.23622047244094491" footer="0.19685039370078741"/>
  <pageSetup paperSize="9" scale="76" fitToHeight="0" orientation="portrait" r:id="rId1"/>
  <headerFooter>
    <oddFooter>Stránka &amp;P z &amp;N</oddFooter>
  </headerFooter>
  <rowBreaks count="2" manualBreakCount="2">
    <brk id="32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TECHNOLOGIE</vt:lpstr>
      <vt:lpstr>TECHNOLOGIE!Oblast_tisku</vt:lpstr>
    </vt:vector>
  </TitlesOfParts>
  <Company>FARMTEC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jbrydl</dc:creator>
  <cp:lastModifiedBy>Bukač Václav</cp:lastModifiedBy>
  <cp:lastPrinted>2023-10-30T15:42:11Z</cp:lastPrinted>
  <dcterms:created xsi:type="dcterms:W3CDTF">2012-12-13T12:46:26Z</dcterms:created>
  <dcterms:modified xsi:type="dcterms:W3CDTF">2023-10-30T15:42:51Z</dcterms:modified>
</cp:coreProperties>
</file>