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G:\.shortcut-targets-by-id\13sJo0anVuzP7Te2vUEv1UsTaRB4-cbXM\0_SUNRITEK\1_PROJEKTY\1_1_EFEKT\EFEKT OBCE 2022\Vikýřovice\ZD\"/>
    </mc:Choice>
  </mc:AlternateContent>
  <xr:revisionPtr revIDLastSave="0" documentId="8_{FC568775-6AEB-4C56-B397-BB12FF2F6C07}" xr6:coauthVersionLast="47" xr6:coauthVersionMax="47" xr10:uidLastSave="{00000000-0000-0000-0000-000000000000}"/>
  <bookViews>
    <workbookView xWindow="21060" yWindow="60" windowWidth="30390" windowHeight="20685" activeTab="1" xr2:uid="{00000000-000D-0000-FFFF-FFFF00000000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_xlnm.Print_Area" localSheetId="1">'9.2'!$A$1:$AL$78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AZL3GHAne3XIoxnMEHjl83hucPw=="/>
    </ext>
  </extLst>
</workbook>
</file>

<file path=xl/calcChain.xml><?xml version="1.0" encoding="utf-8"?>
<calcChain xmlns="http://schemas.openxmlformats.org/spreadsheetml/2006/main">
  <c r="X43" i="2" l="1"/>
  <c r="AE43" i="2" s="1"/>
  <c r="AA45" i="2"/>
  <c r="AI45" i="2" s="1"/>
  <c r="X44" i="2"/>
  <c r="AE44" i="2" s="1"/>
  <c r="X42" i="2"/>
  <c r="AE42" i="2" s="1"/>
  <c r="X40" i="2"/>
  <c r="AE40" i="2" s="1"/>
  <c r="X39" i="2"/>
  <c r="AE39" i="2" s="1"/>
  <c r="P38" i="2"/>
  <c r="AA38" i="2" s="1"/>
  <c r="AI38" i="2" s="1"/>
  <c r="X37" i="2"/>
  <c r="AE37" i="2" s="1"/>
  <c r="AA36" i="2"/>
  <c r="X33" i="2"/>
  <c r="AE33" i="2" s="1"/>
  <c r="AA31" i="2"/>
  <c r="AI31" i="2" s="1"/>
  <c r="AI26" i="2" s="1"/>
  <c r="P29" i="2"/>
  <c r="P34" i="2" s="1"/>
  <c r="X34" i="2" s="1"/>
  <c r="AE34" i="2" s="1"/>
  <c r="P28" i="2"/>
  <c r="X28" i="2" s="1"/>
  <c r="AE28" i="2" s="1"/>
  <c r="P25" i="2"/>
  <c r="P27" i="2" s="1"/>
  <c r="X24" i="2"/>
  <c r="AE24" i="2" s="1"/>
  <c r="P23" i="2"/>
  <c r="X23" i="2" s="1"/>
  <c r="X22" i="2"/>
  <c r="AE22" i="2" s="1"/>
  <c r="X21" i="2"/>
  <c r="AE21" i="2" s="1"/>
  <c r="X20" i="2"/>
  <c r="AE20" i="2" s="1"/>
  <c r="X19" i="2"/>
  <c r="AE19" i="2" s="1"/>
  <c r="X18" i="2"/>
  <c r="AE18" i="2" s="1"/>
  <c r="X17" i="2"/>
  <c r="AE17" i="2" s="1"/>
  <c r="X16" i="2"/>
  <c r="AE16" i="2" s="1"/>
  <c r="X15" i="2"/>
  <c r="AE15" i="2" s="1"/>
  <c r="X14" i="2"/>
  <c r="AE14" i="2" s="1"/>
  <c r="X13" i="2"/>
  <c r="AE13" i="2" s="1"/>
  <c r="X12" i="2"/>
  <c r="AE12" i="2" s="1"/>
  <c r="X11" i="2"/>
  <c r="AE11" i="2" s="1"/>
  <c r="X10" i="2"/>
  <c r="AE10" i="2" s="1"/>
  <c r="X9" i="2"/>
  <c r="AE9" i="2" s="1"/>
  <c r="X8" i="2"/>
  <c r="AE8" i="2" s="1"/>
  <c r="X7" i="2"/>
  <c r="AE7" i="2" s="1"/>
  <c r="X6" i="2"/>
  <c r="AE6" i="2" s="1"/>
  <c r="M4" i="1"/>
  <c r="AA26" i="2" l="1"/>
  <c r="P32" i="2"/>
  <c r="X32" i="2" s="1"/>
  <c r="AE32" i="2" s="1"/>
  <c r="P30" i="2"/>
  <c r="X30" i="2" s="1"/>
  <c r="AE30" i="2" s="1"/>
  <c r="AE35" i="2"/>
  <c r="AE23" i="2"/>
  <c r="AE5" i="2" s="1"/>
  <c r="X5" i="2"/>
  <c r="AA41" i="2"/>
  <c r="AI41" i="2" s="1"/>
  <c r="X27" i="2"/>
  <c r="AI36" i="2"/>
  <c r="X35" i="2"/>
  <c r="AA25" i="2"/>
  <c r="X29" i="2"/>
  <c r="AE29" i="2" s="1"/>
  <c r="AI25" i="2" l="1"/>
  <c r="AI5" i="2" s="1"/>
  <c r="AA5" i="2"/>
  <c r="AI35" i="2"/>
  <c r="AE27" i="2"/>
  <c r="AE26" i="2" s="1"/>
  <c r="AE47" i="2" s="1"/>
  <c r="X26" i="2"/>
  <c r="X47" i="2" s="1"/>
  <c r="AA35" i="2"/>
  <c r="AI47" i="2" l="1"/>
  <c r="AH52" i="2" s="1"/>
  <c r="Q18" i="1"/>
  <c r="AA47" i="2"/>
  <c r="X52" i="2" s="1"/>
  <c r="AC52" i="2"/>
  <c r="Q22" i="1"/>
  <c r="X51" i="2"/>
  <c r="AH50" i="2"/>
  <c r="AH51" i="2"/>
  <c r="Q24" i="1" l="1"/>
  <c r="Q32" i="1" s="1"/>
  <c r="Q34" i="1" s="1"/>
  <c r="Q38" i="1" s="1"/>
  <c r="X50" i="2"/>
  <c r="AC50" i="2" s="1"/>
  <c r="AC51" i="2"/>
  <c r="S51" i="2"/>
  <c r="S52" i="2" s="1"/>
</calcChain>
</file>

<file path=xl/sharedStrings.xml><?xml version="1.0" encoding="utf-8"?>
<sst xmlns="http://schemas.openxmlformats.org/spreadsheetml/2006/main" count="276" uniqueCount="138">
  <si>
    <t>POLOŽKOVÝ ROZPOČET STAVBY</t>
  </si>
  <si>
    <t>NÁZEV AKCE</t>
  </si>
  <si>
    <t>Objednatel</t>
  </si>
  <si>
    <t>Zhotovitel</t>
  </si>
  <si>
    <t>OBEC</t>
  </si>
  <si>
    <t>Vikýřovice</t>
  </si>
  <si>
    <t>PSČ + OBEC</t>
  </si>
  <si>
    <t>78813 Vikýřovice</t>
  </si>
  <si>
    <t>ULICE + Č. P.</t>
  </si>
  <si>
    <t>Petrovská 168</t>
  </si>
  <si>
    <t>IČ</t>
  </si>
  <si>
    <t>DIČ</t>
  </si>
  <si>
    <t>CZ00635898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</si>
  <si>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</si>
  <si>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</si>
  <si>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</si>
  <si>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</si>
  <si>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</si>
  <si>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</si>
  <si>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</si>
  <si>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</si>
  <si>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</si>
  <si>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</si>
  <si>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</si>
  <si>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</si>
  <si>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</si>
  <si>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</si>
  <si>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</si>
  <si>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</si>
  <si>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</si>
  <si>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</si>
  <si>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</si>
  <si>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</si>
  <si>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</si>
  <si>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</si>
  <si>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</si>
  <si>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</si>
  <si>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</si>
  <si>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</si>
  <si>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</si>
  <si>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</si>
  <si>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</si>
  <si>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</si>
  <si>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</si>
  <si>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</si>
  <si>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</si>
  <si>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</si>
  <si>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</si>
  <si>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</si>
  <si>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</si>
  <si>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</si>
  <si>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</si>
  <si>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</si>
  <si>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</si>
  <si>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</si>
  <si>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</si>
  <si>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</si>
  <si>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1.12</t>
  </si>
  <si>
    <t>1.13</t>
  </si>
  <si>
    <t>1.14</t>
  </si>
  <si>
    <t>1.15</t>
  </si>
  <si>
    <t>Výložník na betonový stožár 200/60 mm</t>
  </si>
  <si>
    <t>1.16</t>
  </si>
  <si>
    <t>Výložník na betonový stožár 300/60 mm</t>
  </si>
  <si>
    <t>1.17</t>
  </si>
  <si>
    <t>Výložník na betonový stožár 500/60 mm</t>
  </si>
  <si>
    <t>1.18</t>
  </si>
  <si>
    <t>Výložník na betonový stožár 1000/60 mm</t>
  </si>
  <si>
    <t>1.19</t>
  </si>
  <si>
    <t>Výložník na betonový stožár 1500/60 mm</t>
  </si>
  <si>
    <t>1.20</t>
  </si>
  <si>
    <r>
      <rPr>
        <sz val="11"/>
        <color theme="1"/>
        <rFont val="Calibri"/>
        <family val="2"/>
        <charset val="238"/>
      </rPr>
      <t>Kabel silový s Cu jádrem 750 V CYKY 3 C x 1,5 mm</t>
    </r>
    <r>
      <rPr>
        <vertAlign val="superscript"/>
        <sz val="11"/>
        <color theme="1"/>
        <rFont val="Calibri"/>
        <family val="2"/>
        <charset val="238"/>
      </rPr>
      <t>2</t>
    </r>
  </si>
  <si>
    <t>m</t>
  </si>
  <si>
    <t>1.21</t>
  </si>
  <si>
    <t>Hybridní stykač 20A pro rozvaděč</t>
  </si>
  <si>
    <t>Podružný elektromateriál pro zapojení svítidel</t>
  </si>
  <si>
    <t>2.</t>
  </si>
  <si>
    <t>Montážní práce</t>
  </si>
  <si>
    <t>2.1</t>
  </si>
  <si>
    <t xml:space="preserve">Svítidlo veřejného osvětlení na výložník  </t>
  </si>
  <si>
    <t>2.2</t>
  </si>
  <si>
    <t>Montáž výložníku - ocelový 1ramenný do 35 kg</t>
  </si>
  <si>
    <t>2.3</t>
  </si>
  <si>
    <t>2.4</t>
  </si>
  <si>
    <r>
      <rPr>
        <sz val="11"/>
        <color theme="1"/>
        <rFont val="Calibri"/>
        <family val="2"/>
        <charset val="238"/>
      </rPr>
      <t>Kabel CYKY-m 750 V 3 x 1,5 mm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 xml:space="preserve"> volně uložený</t>
    </r>
  </si>
  <si>
    <t>2.5</t>
  </si>
  <si>
    <t>HZS, práce v tarifní třídě 8</t>
  </si>
  <si>
    <t>h</t>
  </si>
  <si>
    <t>2.6</t>
  </si>
  <si>
    <t>Montážní plošina, montáž svítidel</t>
  </si>
  <si>
    <t>2.7</t>
  </si>
  <si>
    <t>Demontáž stávajících svítidel a výložníků</t>
  </si>
  <si>
    <t>2.8</t>
  </si>
  <si>
    <t>Demontáž stávající výzbroje rozváděče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</si>
  <si>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</si>
  <si>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</si>
  <si>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</si>
  <si>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</si>
  <si>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</si>
  <si>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</si>
  <si>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</si>
  <si>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</si>
  <si>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</si>
  <si>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</si>
  <si>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</si>
  <si>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Vyhotovení energetického posudku pro ZVA</t>
  </si>
  <si>
    <t>3.6</t>
  </si>
  <si>
    <t>Ubytování a doprava</t>
  </si>
  <si>
    <t>3.7</t>
  </si>
  <si>
    <t>TDZ</t>
  </si>
  <si>
    <t>3.8</t>
  </si>
  <si>
    <t>Zkoušky a revize včetně vyhotovení revizní zprávy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</si>
  <si>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</si>
  <si>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</si>
  <si>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</si>
  <si>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</si>
  <si>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</si>
  <si>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</si>
  <si>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</si>
  <si>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</si>
  <si>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</si>
  <si>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</si>
  <si>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3.10</t>
  </si>
  <si>
    <t>Revize uzemnění v betonových patkách stožárů VO</t>
  </si>
  <si>
    <t>Rekonstrukce rozvaděče - dozbrojení stykači pro LED</t>
  </si>
  <si>
    <t>Aktualizace pasportu VO</t>
  </si>
  <si>
    <t>Svítidlo LED - úsek 101, max. příkon 15 W, třída P5, náklon 0°</t>
  </si>
  <si>
    <t>Svítidlo LED - úsek 1601, max. příkon 15 W, třída P5, náklon 0°</t>
  </si>
  <si>
    <t>Svítidlo LED - úsek 1701, max. příkon 6 W, třída P5, náklon 0°</t>
  </si>
  <si>
    <t>Svítidlo LED - úsek 303, max. příkon 15 W, třída P5, náklon 0°</t>
  </si>
  <si>
    <t>Svítidlo LED - úsek 401, max. příkon 15 W, třída P5, náklon 0°</t>
  </si>
  <si>
    <t>Svítidlo LED - úsek 501, max. příkon 8 W, třída P5, náklon 0°</t>
  </si>
  <si>
    <t>Svítidlo LED - úsek 502, max. příkon 8 W, třída P5, náklon 0°</t>
  </si>
  <si>
    <t>Svítidlo LED - úsek 503, max. příkon 8 W, třída P5, náklon 0°</t>
  </si>
  <si>
    <t>Svítidlo LED - úsek 504, max. příkon 8 W, třída P5, náklon 0°</t>
  </si>
  <si>
    <t>Svítidlo LED - úsek 601, max. příkon 10 W, třída P5, náklon 0°</t>
  </si>
  <si>
    <t>Svítidlo LED - úsek 701, max. příkon 8 W, třída P5, náklon 0°</t>
  </si>
  <si>
    <t>Svítidlo LED - úsek 901, max. příkon 8 W, třída P5, náklon 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</si>
</sst>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8496B0"/>
      <name val="Calibri"/>
      <family val="2"/>
      <charset val="238"/>
    </font>
    <font>
      <sz val="12"/>
      <color rgb="FFFF0000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</font>
    <font>
      <b/>
      <sz val="11"/>
      <color rgb="FF8496B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5B9BD5"/>
        <bgColor rgb="FF5B9BD5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2" fillId="0" borderId="19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3" borderId="20" xfId="0" applyNumberFormat="1" applyFont="1" applyFill="1" applyBorder="1" applyAlignment="1">
      <alignment horizontal="center" vertical="center"/>
    </xf>
    <xf numFmtId="4" fontId="12" fillId="3" borderId="19" xfId="0" applyNumberFormat="1" applyFont="1" applyFill="1" applyBorder="1" applyAlignment="1">
      <alignment horizontal="center" vertical="center"/>
    </xf>
    <xf numFmtId="4" fontId="12" fillId="0" borderId="2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5" fillId="0" borderId="0" xfId="0" applyFont="1"/>
    <xf numFmtId="4" fontId="12" fillId="0" borderId="0" xfId="0" applyNumberFormat="1" applyFont="1" applyAlignment="1">
      <alignment horizontal="center" vertical="center"/>
    </xf>
    <xf numFmtId="4" fontId="12" fillId="2" borderId="26" xfId="0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vertical="center"/>
    </xf>
    <xf numFmtId="49" fontId="11" fillId="0" borderId="17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2" fontId="11" fillId="0" borderId="18" xfId="0" applyNumberFormat="1" applyFont="1" applyBorder="1" applyAlignment="1">
      <alignment vertical="center"/>
    </xf>
    <xf numFmtId="2" fontId="11" fillId="0" borderId="17" xfId="0" applyNumberFormat="1" applyFont="1" applyBorder="1" applyAlignment="1">
      <alignment vertical="center"/>
    </xf>
    <xf numFmtId="2" fontId="11" fillId="0" borderId="2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1" fillId="0" borderId="3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5" xfId="0" applyFont="1" applyBorder="1"/>
    <xf numFmtId="4" fontId="4" fillId="2" borderId="13" xfId="0" applyNumberFormat="1" applyFont="1" applyFill="1" applyBorder="1" applyAlignment="1">
      <alignment horizontal="right" vertical="center"/>
    </xf>
    <xf numFmtId="0" fontId="6" fillId="0" borderId="16" xfId="0" applyFont="1" applyBorder="1"/>
    <xf numFmtId="0" fontId="4" fillId="2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4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6" fillId="0" borderId="8" xfId="0" applyFont="1" applyBorder="1"/>
    <xf numFmtId="0" fontId="0" fillId="0" borderId="0" xfId="0"/>
    <xf numFmtId="0" fontId="6" fillId="0" borderId="9" xfId="0" applyFont="1" applyBorder="1"/>
    <xf numFmtId="4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/>
    <xf numFmtId="49" fontId="11" fillId="0" borderId="17" xfId="0" applyNumberFormat="1" applyFont="1" applyBorder="1" applyAlignment="1">
      <alignment horizontal="center" vertical="center"/>
    </xf>
    <xf numFmtId="0" fontId="6" fillId="0" borderId="18" xfId="0" applyFont="1" applyBorder="1"/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/>
    </xf>
    <xf numFmtId="4" fontId="11" fillId="0" borderId="17" xfId="0" applyNumberFormat="1" applyFont="1" applyBorder="1" applyAlignment="1">
      <alignment horizontal="center" vertical="center"/>
    </xf>
    <xf numFmtId="9" fontId="11" fillId="0" borderId="17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4" fontId="12" fillId="3" borderId="17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/>
    </xf>
    <xf numFmtId="4" fontId="12" fillId="3" borderId="17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2" fontId="12" fillId="3" borderId="17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0" fontId="6" fillId="0" borderId="23" xfId="0" applyFont="1" applyBorder="1"/>
    <xf numFmtId="0" fontId="6" fillId="0" borderId="24" xfId="0" applyFont="1" applyBorder="1"/>
    <xf numFmtId="4" fontId="12" fillId="2" borderId="25" xfId="0" applyNumberFormat="1" applyFont="1" applyFill="1" applyBorder="1" applyAlignment="1">
      <alignment horizontal="center" vertical="center"/>
    </xf>
    <xf numFmtId="0" fontId="6" fillId="0" borderId="27" xfId="0" applyFont="1" applyBorder="1"/>
    <xf numFmtId="2" fontId="12" fillId="3" borderId="28" xfId="0" applyNumberFormat="1" applyFont="1" applyFill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 vertical="center"/>
    </xf>
  </cellXfs>
  <cellStyles count="1">
    <cellStyle name="Normální" xfId="0" builtinId="0"/>
  </cellStyles>
  <dxfs count="2">
    <dxf>
      <font>
        <b/>
        <color rgb="FFC55A11"/>
      </font>
      <fill>
        <patternFill patternType="solid">
          <fgColor rgb="FFF7CAAC"/>
          <bgColor rgb="FFF7CAAC"/>
        </patternFill>
      </fill>
    </dxf>
    <dxf>
      <font>
        <b/>
        <color rgb="FFC55A11"/>
      </font>
      <fill>
        <patternFill patternType="solid">
          <fgColor rgb="FFF7CAAC"/>
          <bgColor rgb="FFF7CAA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1000"/>
  <sheetViews>
    <sheetView workbookViewId="0"/>
  </sheetViews>
  <sheetFormatPr defaultColWidth="14.42578125" defaultRowHeight="15" customHeight="1" x14ac:dyDescent="0.25"/>
  <cols>
    <col min="1" max="25" width="3.42578125" customWidth="1"/>
    <col min="26" max="27" width="3.5703125" customWidth="1"/>
    <col min="28" max="28" width="9.85546875" customWidth="1"/>
  </cols>
  <sheetData>
    <row r="1" spans="1:28" ht="18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 t="str">
        <f>C7</f>
        <v>OBEC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x14ac:dyDescent="0.25">
      <c r="A6" s="1"/>
      <c r="B6" s="1"/>
      <c r="C6" s="4" t="s">
        <v>2</v>
      </c>
      <c r="D6" s="5"/>
      <c r="E6" s="5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6" t="s">
        <v>3</v>
      </c>
      <c r="S6" s="1"/>
      <c r="T6" s="1"/>
      <c r="U6" s="1"/>
      <c r="V6" s="1"/>
      <c r="W6" s="1"/>
      <c r="X6" s="1"/>
      <c r="Y6" s="1"/>
      <c r="Z6" s="1"/>
      <c r="AA6" s="1"/>
      <c r="AB6" s="7"/>
    </row>
    <row r="7" spans="1:28" ht="15.75" x14ac:dyDescent="0.25">
      <c r="A7" s="1"/>
      <c r="B7" s="1"/>
      <c r="C7" s="5" t="s">
        <v>4</v>
      </c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90" t="s">
        <v>5</v>
      </c>
      <c r="S7" s="69"/>
      <c r="T7" s="69"/>
      <c r="U7" s="69"/>
      <c r="V7" s="69"/>
      <c r="W7" s="1"/>
      <c r="X7" s="1"/>
      <c r="Y7" s="1"/>
      <c r="Z7" s="1"/>
      <c r="AA7" s="1"/>
      <c r="AB7" s="7"/>
    </row>
    <row r="8" spans="1:28" ht="15.75" x14ac:dyDescent="0.25">
      <c r="A8" s="1"/>
      <c r="B8" s="1"/>
      <c r="C8" s="8" t="s">
        <v>6</v>
      </c>
      <c r="D8" s="8"/>
      <c r="E8" s="8"/>
      <c r="F8" s="8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91" t="s">
        <v>7</v>
      </c>
      <c r="S8" s="92"/>
      <c r="T8" s="92"/>
      <c r="U8" s="92"/>
      <c r="V8" s="92"/>
      <c r="W8" s="1"/>
      <c r="X8" s="1"/>
      <c r="Y8" s="1"/>
      <c r="Z8" s="1"/>
      <c r="AA8" s="1"/>
      <c r="AB8" s="1"/>
    </row>
    <row r="9" spans="1:28" ht="15.75" x14ac:dyDescent="0.25">
      <c r="A9" s="1"/>
      <c r="B9" s="1"/>
      <c r="C9" s="8" t="s">
        <v>8</v>
      </c>
      <c r="D9" s="8"/>
      <c r="E9" s="8"/>
      <c r="F9" s="8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91" t="s">
        <v>9</v>
      </c>
      <c r="S9" s="92"/>
      <c r="T9" s="92"/>
      <c r="U9" s="92"/>
      <c r="V9" s="92"/>
      <c r="W9" s="1"/>
      <c r="X9" s="1"/>
      <c r="Y9" s="1"/>
      <c r="Z9" s="1"/>
      <c r="AA9" s="1"/>
      <c r="AB9" s="7"/>
    </row>
    <row r="10" spans="1:28" ht="15.75" x14ac:dyDescent="0.25">
      <c r="A10" s="1"/>
      <c r="B10" s="1"/>
      <c r="C10" s="8" t="s">
        <v>10</v>
      </c>
      <c r="D10" s="8"/>
      <c r="E10" s="8"/>
      <c r="F10" s="8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91">
        <v>635898</v>
      </c>
      <c r="S10" s="92"/>
      <c r="T10" s="92"/>
      <c r="U10" s="92"/>
      <c r="V10" s="92"/>
      <c r="W10" s="1"/>
      <c r="X10" s="1"/>
      <c r="Y10" s="1"/>
      <c r="Z10" s="1"/>
      <c r="AA10" s="1"/>
      <c r="AB10" s="1"/>
    </row>
    <row r="11" spans="1:28" ht="15.75" x14ac:dyDescent="0.25">
      <c r="A11" s="1"/>
      <c r="B11" s="1"/>
      <c r="C11" s="8" t="s">
        <v>11</v>
      </c>
      <c r="D11" s="8"/>
      <c r="E11" s="8"/>
      <c r="F11" s="8"/>
      <c r="G11" s="8"/>
      <c r="H11" s="1"/>
      <c r="I11" s="1"/>
      <c r="J11" s="1"/>
      <c r="K11" s="1"/>
      <c r="L11" s="1"/>
      <c r="M11" s="1"/>
      <c r="N11" s="1"/>
      <c r="O11" s="1"/>
      <c r="P11" s="1"/>
      <c r="Q11" s="1"/>
      <c r="R11" s="91" t="s">
        <v>12</v>
      </c>
      <c r="S11" s="92"/>
      <c r="T11" s="92"/>
      <c r="U11" s="92"/>
      <c r="V11" s="92"/>
      <c r="W11" s="1"/>
      <c r="X11" s="1"/>
      <c r="Y11" s="1"/>
      <c r="Z11" s="1"/>
      <c r="AA11" s="1"/>
      <c r="AB11" s="9"/>
    </row>
    <row r="12" spans="1:28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1"/>
      <c r="B13" s="6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customHeight="1" x14ac:dyDescent="0.25">
      <c r="A14" s="1"/>
      <c r="B14" s="71" t="s">
        <v>14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  <c r="Q14" s="84">
        <v>0</v>
      </c>
      <c r="R14" s="66"/>
      <c r="S14" s="66"/>
      <c r="T14" s="66"/>
      <c r="U14" s="66"/>
      <c r="V14" s="66"/>
      <c r="W14" s="74" t="s">
        <v>15</v>
      </c>
      <c r="X14" s="67"/>
      <c r="Y14" s="1"/>
      <c r="Z14" s="1"/>
      <c r="AA14" s="1"/>
      <c r="AB14" s="1"/>
    </row>
    <row r="15" spans="1:28" ht="15" customHeight="1" x14ac:dyDescent="0.25">
      <c r="A15" s="1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0"/>
      <c r="Q15" s="68"/>
      <c r="R15" s="69"/>
      <c r="S15" s="69"/>
      <c r="T15" s="69"/>
      <c r="U15" s="69"/>
      <c r="V15" s="69"/>
      <c r="W15" s="69"/>
      <c r="X15" s="70"/>
      <c r="Y15" s="1"/>
      <c r="Z15" s="1"/>
      <c r="AA15" s="1"/>
      <c r="AB15" s="1"/>
    </row>
    <row r="16" spans="1:28" ht="15" customHeight="1" x14ac:dyDescent="0.25">
      <c r="A16" s="1"/>
      <c r="B16" s="71" t="s">
        <v>16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7"/>
      <c r="Q16" s="84">
        <v>0</v>
      </c>
      <c r="R16" s="66"/>
      <c r="S16" s="66"/>
      <c r="T16" s="66"/>
      <c r="U16" s="66"/>
      <c r="V16" s="66"/>
      <c r="W16" s="74" t="s">
        <v>15</v>
      </c>
      <c r="X16" s="67"/>
      <c r="Y16" s="1"/>
      <c r="Z16" s="1"/>
      <c r="AA16" s="1"/>
      <c r="AB16" s="1"/>
    </row>
    <row r="17" spans="1:28" ht="15" customHeight="1" x14ac:dyDescent="0.25">
      <c r="A17" s="1"/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  <c r="Q17" s="68"/>
      <c r="R17" s="69"/>
      <c r="S17" s="69"/>
      <c r="T17" s="69"/>
      <c r="U17" s="69"/>
      <c r="V17" s="69"/>
      <c r="W17" s="69"/>
      <c r="X17" s="70"/>
      <c r="Y17" s="1"/>
      <c r="Z17" s="1"/>
      <c r="AA17" s="1"/>
      <c r="AB17" s="1"/>
    </row>
    <row r="18" spans="1:28" ht="15" customHeight="1" x14ac:dyDescent="0.25">
      <c r="A18" s="1"/>
      <c r="B18" s="71" t="s">
        <v>17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7"/>
      <c r="Q18" s="84">
        <f>SUM('9.2'!X5:AC5,'9.2'!X26:AC26)</f>
        <v>0</v>
      </c>
      <c r="R18" s="66"/>
      <c r="S18" s="66"/>
      <c r="T18" s="66"/>
      <c r="U18" s="66"/>
      <c r="V18" s="66"/>
      <c r="W18" s="74" t="s">
        <v>15</v>
      </c>
      <c r="X18" s="67"/>
      <c r="Y18" s="1"/>
      <c r="Z18" s="1"/>
      <c r="AA18" s="1"/>
      <c r="AB18" s="1"/>
    </row>
    <row r="19" spans="1:28" ht="15" customHeight="1" x14ac:dyDescent="0.25">
      <c r="A19" s="1"/>
      <c r="B19" s="68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  <c r="Q19" s="68"/>
      <c r="R19" s="69"/>
      <c r="S19" s="69"/>
      <c r="T19" s="69"/>
      <c r="U19" s="69"/>
      <c r="V19" s="69"/>
      <c r="W19" s="69"/>
      <c r="X19" s="70"/>
      <c r="Y19" s="1"/>
      <c r="Z19" s="1"/>
      <c r="AA19" s="1"/>
      <c r="AB19" s="1"/>
    </row>
    <row r="20" spans="1:28" ht="15" customHeight="1" x14ac:dyDescent="0.25">
      <c r="A20" s="1"/>
      <c r="B20" s="71" t="s">
        <v>18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  <c r="Q20" s="84">
        <v>0</v>
      </c>
      <c r="R20" s="66"/>
      <c r="S20" s="66"/>
      <c r="T20" s="66"/>
      <c r="U20" s="66"/>
      <c r="V20" s="66"/>
      <c r="W20" s="74" t="s">
        <v>15</v>
      </c>
      <c r="X20" s="67"/>
      <c r="Y20" s="1"/>
      <c r="Z20" s="1"/>
      <c r="AA20" s="1"/>
      <c r="AB20" s="1"/>
    </row>
    <row r="21" spans="1:28" ht="15" customHeight="1" x14ac:dyDescent="0.25">
      <c r="A21" s="1"/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68"/>
      <c r="R21" s="69"/>
      <c r="S21" s="69"/>
      <c r="T21" s="69"/>
      <c r="U21" s="69"/>
      <c r="V21" s="69"/>
      <c r="W21" s="69"/>
      <c r="X21" s="70"/>
      <c r="Y21" s="1"/>
      <c r="Z21" s="1"/>
      <c r="AA21" s="1"/>
      <c r="AB21" s="7"/>
    </row>
    <row r="22" spans="1:28" ht="15" customHeight="1" x14ac:dyDescent="0.25">
      <c r="A22" s="1"/>
      <c r="B22" s="71" t="s">
        <v>19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7"/>
      <c r="Q22" s="84">
        <f>'9.2'!X35+'9.2'!AA35</f>
        <v>0</v>
      </c>
      <c r="R22" s="66"/>
      <c r="S22" s="66"/>
      <c r="T22" s="66"/>
      <c r="U22" s="66"/>
      <c r="V22" s="66"/>
      <c r="W22" s="74" t="s">
        <v>15</v>
      </c>
      <c r="X22" s="67"/>
      <c r="Y22" s="1"/>
      <c r="Z22" s="1"/>
      <c r="AA22" s="1"/>
      <c r="AB22" s="7"/>
    </row>
    <row r="23" spans="1:28" ht="15" customHeight="1" x14ac:dyDescent="0.25">
      <c r="A23" s="1"/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70"/>
      <c r="Q23" s="68"/>
      <c r="R23" s="69"/>
      <c r="S23" s="69"/>
      <c r="T23" s="69"/>
      <c r="U23" s="69"/>
      <c r="V23" s="69"/>
      <c r="W23" s="69"/>
      <c r="X23" s="70"/>
      <c r="Y23" s="1"/>
      <c r="Z23" s="1"/>
      <c r="AA23" s="1"/>
      <c r="AB23" s="1"/>
    </row>
    <row r="24" spans="1:28" ht="15" customHeight="1" x14ac:dyDescent="0.25">
      <c r="A24" s="1"/>
      <c r="B24" s="83" t="s">
        <v>20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7"/>
      <c r="Q24" s="88">
        <f>SUM(Q14:V23)</f>
        <v>0</v>
      </c>
      <c r="R24" s="66"/>
      <c r="S24" s="66"/>
      <c r="T24" s="66"/>
      <c r="U24" s="66"/>
      <c r="V24" s="66"/>
      <c r="W24" s="89" t="s">
        <v>15</v>
      </c>
      <c r="X24" s="67"/>
      <c r="Y24" s="1"/>
      <c r="Z24" s="1"/>
      <c r="AA24" s="1"/>
      <c r="AB24" s="1"/>
    </row>
    <row r="25" spans="1:28" ht="15" customHeight="1" x14ac:dyDescent="0.25">
      <c r="A25" s="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70"/>
      <c r="Q25" s="68"/>
      <c r="R25" s="69"/>
      <c r="S25" s="69"/>
      <c r="T25" s="69"/>
      <c r="U25" s="69"/>
      <c r="V25" s="69"/>
      <c r="W25" s="69"/>
      <c r="X25" s="70"/>
      <c r="Y25" s="1"/>
      <c r="Z25" s="1"/>
      <c r="AA25" s="1"/>
      <c r="AB25" s="1"/>
    </row>
    <row r="26" spans="1:28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0"/>
      <c r="R26" s="10"/>
      <c r="S26" s="10"/>
      <c r="T26" s="10"/>
      <c r="U26" s="10"/>
      <c r="V26" s="10"/>
      <c r="W26" s="1"/>
      <c r="X26" s="1"/>
      <c r="Y26" s="1"/>
      <c r="Z26" s="1"/>
      <c r="AA26" s="1"/>
      <c r="AB26" s="1"/>
    </row>
    <row r="27" spans="1:28" ht="15.75" x14ac:dyDescent="0.25">
      <c r="A27" s="1"/>
      <c r="B27" s="6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0"/>
      <c r="R27" s="10"/>
      <c r="S27" s="10"/>
      <c r="T27" s="10"/>
      <c r="U27" s="10"/>
      <c r="V27" s="10"/>
      <c r="W27" s="1"/>
      <c r="X27" s="1"/>
      <c r="Y27" s="1"/>
      <c r="Z27" s="1"/>
      <c r="AA27" s="1"/>
      <c r="AB27" s="1"/>
    </row>
    <row r="28" spans="1:28" ht="15.75" x14ac:dyDescent="0.25">
      <c r="A28" s="1"/>
      <c r="B28" s="71" t="s">
        <v>22</v>
      </c>
      <c r="C28" s="66"/>
      <c r="D28" s="66"/>
      <c r="E28" s="66"/>
      <c r="F28" s="66"/>
      <c r="G28" s="66"/>
      <c r="H28" s="66"/>
      <c r="I28" s="66"/>
      <c r="J28" s="67"/>
      <c r="K28" s="65" t="s">
        <v>23</v>
      </c>
      <c r="L28" s="66"/>
      <c r="M28" s="66"/>
      <c r="N28" s="66"/>
      <c r="O28" s="66"/>
      <c r="P28" s="67"/>
      <c r="Q28" s="84">
        <v>0</v>
      </c>
      <c r="R28" s="66"/>
      <c r="S28" s="66"/>
      <c r="T28" s="66"/>
      <c r="U28" s="66"/>
      <c r="V28" s="66"/>
      <c r="W28" s="74" t="s">
        <v>15</v>
      </c>
      <c r="X28" s="67"/>
      <c r="Y28" s="1"/>
      <c r="Z28" s="1"/>
      <c r="AA28" s="1"/>
      <c r="AB28" s="1"/>
    </row>
    <row r="29" spans="1:28" ht="15.75" x14ac:dyDescent="0.25">
      <c r="A29" s="1"/>
      <c r="B29" s="68"/>
      <c r="C29" s="69"/>
      <c r="D29" s="69"/>
      <c r="E29" s="69"/>
      <c r="F29" s="69"/>
      <c r="G29" s="69"/>
      <c r="H29" s="69"/>
      <c r="I29" s="69"/>
      <c r="J29" s="70"/>
      <c r="K29" s="68"/>
      <c r="L29" s="69"/>
      <c r="M29" s="69"/>
      <c r="N29" s="69"/>
      <c r="O29" s="69"/>
      <c r="P29" s="70"/>
      <c r="Q29" s="68"/>
      <c r="R29" s="69"/>
      <c r="S29" s="69"/>
      <c r="T29" s="69"/>
      <c r="U29" s="69"/>
      <c r="V29" s="69"/>
      <c r="W29" s="69"/>
      <c r="X29" s="70"/>
      <c r="Y29" s="1"/>
      <c r="Z29" s="1"/>
      <c r="AA29" s="1"/>
      <c r="AB29" s="1"/>
    </row>
    <row r="30" spans="1:28" ht="15.75" x14ac:dyDescent="0.25">
      <c r="A30" s="1"/>
      <c r="B30" s="71" t="s">
        <v>24</v>
      </c>
      <c r="C30" s="66"/>
      <c r="D30" s="66"/>
      <c r="E30" s="66"/>
      <c r="F30" s="66"/>
      <c r="G30" s="66"/>
      <c r="H30" s="66"/>
      <c r="I30" s="66"/>
      <c r="J30" s="67"/>
      <c r="K30" s="65" t="s">
        <v>23</v>
      </c>
      <c r="L30" s="66"/>
      <c r="M30" s="66"/>
      <c r="N30" s="66"/>
      <c r="O30" s="66"/>
      <c r="P30" s="67"/>
      <c r="Q30" s="84">
        <v>0</v>
      </c>
      <c r="R30" s="66"/>
      <c r="S30" s="66"/>
      <c r="T30" s="66"/>
      <c r="U30" s="66"/>
      <c r="V30" s="66"/>
      <c r="W30" s="74" t="s">
        <v>15</v>
      </c>
      <c r="X30" s="67"/>
      <c r="Y30" s="1"/>
      <c r="Z30" s="1"/>
      <c r="AA30" s="1"/>
      <c r="AB30" s="1"/>
    </row>
    <row r="31" spans="1:28" ht="15.75" x14ac:dyDescent="0.25">
      <c r="A31" s="1"/>
      <c r="B31" s="68"/>
      <c r="C31" s="69"/>
      <c r="D31" s="69"/>
      <c r="E31" s="69"/>
      <c r="F31" s="69"/>
      <c r="G31" s="69"/>
      <c r="H31" s="69"/>
      <c r="I31" s="69"/>
      <c r="J31" s="70"/>
      <c r="K31" s="68"/>
      <c r="L31" s="69"/>
      <c r="M31" s="69"/>
      <c r="N31" s="69"/>
      <c r="O31" s="69"/>
      <c r="P31" s="70"/>
      <c r="Q31" s="68"/>
      <c r="R31" s="69"/>
      <c r="S31" s="69"/>
      <c r="T31" s="69"/>
      <c r="U31" s="69"/>
      <c r="V31" s="69"/>
      <c r="W31" s="69"/>
      <c r="X31" s="70"/>
      <c r="Y31" s="1"/>
      <c r="Z31" s="1"/>
      <c r="AA31" s="1"/>
      <c r="AB31" s="1"/>
    </row>
    <row r="32" spans="1:28" ht="15.75" x14ac:dyDescent="0.25">
      <c r="A32" s="1"/>
      <c r="B32" s="71" t="s">
        <v>25</v>
      </c>
      <c r="C32" s="66"/>
      <c r="D32" s="66"/>
      <c r="E32" s="66"/>
      <c r="F32" s="66"/>
      <c r="G32" s="66"/>
      <c r="H32" s="66"/>
      <c r="I32" s="66"/>
      <c r="J32" s="67"/>
      <c r="K32" s="65" t="s">
        <v>26</v>
      </c>
      <c r="L32" s="66"/>
      <c r="M32" s="66"/>
      <c r="N32" s="66"/>
      <c r="O32" s="66"/>
      <c r="P32" s="67"/>
      <c r="Q32" s="84">
        <f>Q24</f>
        <v>0</v>
      </c>
      <c r="R32" s="66"/>
      <c r="S32" s="66"/>
      <c r="T32" s="66"/>
      <c r="U32" s="66"/>
      <c r="V32" s="66"/>
      <c r="W32" s="74" t="s">
        <v>15</v>
      </c>
      <c r="X32" s="67"/>
      <c r="Y32" s="1"/>
      <c r="Z32" s="1"/>
      <c r="AA32" s="1"/>
      <c r="AB32" s="1"/>
    </row>
    <row r="33" spans="1:28" ht="15.75" x14ac:dyDescent="0.25">
      <c r="A33" s="1"/>
      <c r="B33" s="68"/>
      <c r="C33" s="69"/>
      <c r="D33" s="69"/>
      <c r="E33" s="69"/>
      <c r="F33" s="69"/>
      <c r="G33" s="69"/>
      <c r="H33" s="69"/>
      <c r="I33" s="69"/>
      <c r="J33" s="70"/>
      <c r="K33" s="68"/>
      <c r="L33" s="69"/>
      <c r="M33" s="69"/>
      <c r="N33" s="69"/>
      <c r="O33" s="69"/>
      <c r="P33" s="70"/>
      <c r="Q33" s="68"/>
      <c r="R33" s="69"/>
      <c r="S33" s="69"/>
      <c r="T33" s="69"/>
      <c r="U33" s="69"/>
      <c r="V33" s="69"/>
      <c r="W33" s="69"/>
      <c r="X33" s="70"/>
      <c r="Y33" s="1"/>
      <c r="Z33" s="1"/>
      <c r="AA33" s="1"/>
      <c r="AB33" s="1"/>
    </row>
    <row r="34" spans="1:28" ht="15.75" x14ac:dyDescent="0.25">
      <c r="A34" s="1"/>
      <c r="B34" s="71" t="s">
        <v>27</v>
      </c>
      <c r="C34" s="66"/>
      <c r="D34" s="66"/>
      <c r="E34" s="66"/>
      <c r="F34" s="66"/>
      <c r="G34" s="66"/>
      <c r="H34" s="66"/>
      <c r="I34" s="66"/>
      <c r="J34" s="67"/>
      <c r="K34" s="65" t="s">
        <v>26</v>
      </c>
      <c r="L34" s="66"/>
      <c r="M34" s="66"/>
      <c r="N34" s="66"/>
      <c r="O34" s="66"/>
      <c r="P34" s="67"/>
      <c r="Q34" s="84">
        <f>Q32*0.21</f>
        <v>0</v>
      </c>
      <c r="R34" s="66"/>
      <c r="S34" s="66"/>
      <c r="T34" s="66"/>
      <c r="U34" s="66"/>
      <c r="V34" s="66"/>
      <c r="W34" s="74" t="s">
        <v>15</v>
      </c>
      <c r="X34" s="67"/>
      <c r="Y34" s="1"/>
      <c r="Z34" s="1"/>
      <c r="AA34" s="1"/>
      <c r="AB34" s="1"/>
    </row>
    <row r="35" spans="1:28" ht="15.75" x14ac:dyDescent="0.25">
      <c r="A35" s="1"/>
      <c r="B35" s="68"/>
      <c r="C35" s="69"/>
      <c r="D35" s="69"/>
      <c r="E35" s="69"/>
      <c r="F35" s="69"/>
      <c r="G35" s="69"/>
      <c r="H35" s="69"/>
      <c r="I35" s="69"/>
      <c r="J35" s="70"/>
      <c r="K35" s="68"/>
      <c r="L35" s="69"/>
      <c r="M35" s="69"/>
      <c r="N35" s="69"/>
      <c r="O35" s="69"/>
      <c r="P35" s="70"/>
      <c r="Q35" s="85"/>
      <c r="R35" s="86"/>
      <c r="S35" s="86"/>
      <c r="T35" s="86"/>
      <c r="U35" s="86"/>
      <c r="V35" s="86"/>
      <c r="W35" s="86"/>
      <c r="X35" s="87"/>
      <c r="Y35" s="1"/>
      <c r="Z35" s="1"/>
      <c r="AA35" s="1"/>
      <c r="AB35" s="1"/>
    </row>
    <row r="36" spans="1:28" ht="15.75" x14ac:dyDescent="0.25">
      <c r="A36" s="1"/>
      <c r="B36" s="71" t="s">
        <v>28</v>
      </c>
      <c r="C36" s="66"/>
      <c r="D36" s="66"/>
      <c r="E36" s="66"/>
      <c r="F36" s="66"/>
      <c r="G36" s="66"/>
      <c r="H36" s="66"/>
      <c r="I36" s="66"/>
      <c r="J36" s="66"/>
      <c r="K36" s="72"/>
      <c r="L36" s="66"/>
      <c r="M36" s="66"/>
      <c r="N36" s="66"/>
      <c r="O36" s="66"/>
      <c r="P36" s="66"/>
      <c r="Q36" s="73">
        <v>0</v>
      </c>
      <c r="R36" s="66"/>
      <c r="S36" s="66"/>
      <c r="T36" s="66"/>
      <c r="U36" s="66"/>
      <c r="V36" s="66"/>
      <c r="W36" s="74" t="s">
        <v>15</v>
      </c>
      <c r="X36" s="67"/>
      <c r="Y36" s="1"/>
      <c r="Z36" s="1"/>
      <c r="AA36" s="1"/>
      <c r="AB36" s="1"/>
    </row>
    <row r="37" spans="1:28" ht="15.75" x14ac:dyDescent="0.25">
      <c r="A37" s="1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70"/>
      <c r="Y37" s="1"/>
      <c r="Z37" s="1"/>
      <c r="AA37" s="1"/>
      <c r="AB37" s="1"/>
    </row>
    <row r="38" spans="1:28" ht="15.75" x14ac:dyDescent="0.25">
      <c r="A38" s="1"/>
      <c r="B38" s="75" t="s">
        <v>29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7"/>
      <c r="Q38" s="79">
        <f>Q32+Q34</f>
        <v>0</v>
      </c>
      <c r="R38" s="76"/>
      <c r="S38" s="76"/>
      <c r="T38" s="76"/>
      <c r="U38" s="76"/>
      <c r="V38" s="77"/>
      <c r="W38" s="81" t="s">
        <v>15</v>
      </c>
      <c r="X38" s="82"/>
      <c r="Y38" s="1"/>
      <c r="Z38" s="1"/>
      <c r="AA38" s="1"/>
      <c r="AB38" s="1"/>
    </row>
    <row r="39" spans="1:28" ht="15.75" x14ac:dyDescent="0.25">
      <c r="A39" s="1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8"/>
      <c r="Q39" s="80"/>
      <c r="R39" s="69"/>
      <c r="S39" s="69"/>
      <c r="T39" s="69"/>
      <c r="U39" s="69"/>
      <c r="V39" s="78"/>
      <c r="W39" s="80"/>
      <c r="X39" s="70"/>
      <c r="Y39" s="1"/>
      <c r="Z39" s="1"/>
      <c r="AA39" s="1"/>
      <c r="AB39" s="1"/>
    </row>
    <row r="40" spans="1:28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x14ac:dyDescent="0.25">
      <c r="A41" s="1"/>
      <c r="B41" s="1" t="s">
        <v>30</v>
      </c>
      <c r="C41" s="5"/>
      <c r="D41" s="5"/>
      <c r="E41" s="5"/>
      <c r="F41" s="5"/>
      <c r="G41" s="5"/>
      <c r="H41" s="5"/>
      <c r="I41" s="1"/>
      <c r="J41" s="1" t="s">
        <v>31</v>
      </c>
      <c r="K41" s="1"/>
      <c r="L41" s="5"/>
      <c r="M41" s="5"/>
      <c r="N41" s="5"/>
      <c r="O41" s="5"/>
      <c r="P41" s="5"/>
      <c r="Q41" s="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6"/>
      <c r="AA43" s="6"/>
      <c r="AB43" s="1"/>
    </row>
    <row r="44" spans="1:28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6"/>
      <c r="AA44" s="6"/>
      <c r="AB44" s="1"/>
    </row>
    <row r="45" spans="1:28" ht="15.75" x14ac:dyDescent="0.25">
      <c r="A45" s="1"/>
      <c r="B45" s="1"/>
      <c r="C45" s="1"/>
      <c r="D45" s="1"/>
      <c r="E45" s="11"/>
      <c r="F45" s="11" t="s">
        <v>32</v>
      </c>
      <c r="G45" s="11"/>
      <c r="H45" s="11"/>
      <c r="I45" s="11"/>
      <c r="J45" s="11"/>
      <c r="K45" s="1"/>
      <c r="L45" s="1"/>
      <c r="M45" s="1"/>
      <c r="N45" s="1"/>
      <c r="O45" s="1"/>
      <c r="P45" s="1"/>
      <c r="Q45" s="11"/>
      <c r="R45" s="11" t="s">
        <v>33</v>
      </c>
      <c r="S45" s="11"/>
      <c r="T45" s="11"/>
      <c r="U45" s="11"/>
      <c r="V45" s="1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6"/>
      <c r="AA46" s="6"/>
      <c r="AB46" s="6"/>
    </row>
    <row r="47" spans="1:2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6"/>
      <c r="AA47" s="6"/>
      <c r="AB47" s="6"/>
    </row>
    <row r="48" spans="1:2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6"/>
      <c r="AB48" s="1"/>
    </row>
    <row r="49" spans="1:2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6"/>
      <c r="AB49" s="1"/>
    </row>
    <row r="50" spans="1:2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6"/>
      <c r="AB50" s="6"/>
    </row>
    <row r="51" spans="1:2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6"/>
      <c r="AB51" s="6"/>
    </row>
    <row r="52" spans="1:2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6"/>
      <c r="AB52" s="1"/>
    </row>
    <row r="53" spans="1:2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6"/>
      <c r="AB53" s="1"/>
    </row>
    <row r="54" spans="1:2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6"/>
      <c r="AA54" s="6"/>
      <c r="AB54" s="1"/>
    </row>
    <row r="55" spans="1:2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6"/>
      <c r="AA55" s="6"/>
      <c r="AB55" s="1"/>
    </row>
    <row r="56" spans="1:2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2"/>
      <c r="AA56" s="13"/>
      <c r="AB56" s="1"/>
    </row>
    <row r="57" spans="1:2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6"/>
      <c r="AB57" s="1"/>
    </row>
    <row r="58" spans="1:2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6"/>
      <c r="AA58" s="6"/>
      <c r="AB58" s="1"/>
    </row>
    <row r="59" spans="1:2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6"/>
      <c r="AA59" s="6"/>
      <c r="AB59" s="1"/>
    </row>
    <row r="60" spans="1:2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2"/>
      <c r="AA60" s="13"/>
      <c r="AB60" s="1"/>
    </row>
    <row r="61" spans="1:2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2"/>
      <c r="AA61" s="13"/>
      <c r="AB61" s="1"/>
    </row>
    <row r="62" spans="1:2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6"/>
      <c r="AB62" s="1"/>
    </row>
    <row r="63" spans="1:2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6"/>
      <c r="AB63" s="7"/>
    </row>
    <row r="64" spans="1:2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6"/>
      <c r="AB64" s="1"/>
    </row>
    <row r="65" spans="1:2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6"/>
      <c r="AB65" s="1"/>
    </row>
    <row r="66" spans="1:2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6"/>
      <c r="AB66" s="1"/>
    </row>
    <row r="67" spans="1:2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6"/>
      <c r="AB67" s="1"/>
    </row>
    <row r="68" spans="1:2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6"/>
      <c r="AB68" s="1"/>
    </row>
    <row r="69" spans="1:2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6"/>
      <c r="AB69" s="1"/>
    </row>
    <row r="70" spans="1:2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6"/>
      <c r="AB70" s="1"/>
    </row>
    <row r="71" spans="1:28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6"/>
      <c r="AB71" s="1"/>
    </row>
    <row r="72" spans="1:28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6"/>
      <c r="AB72" s="1"/>
    </row>
    <row r="73" spans="1:28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6"/>
      <c r="AB73" s="1"/>
    </row>
    <row r="74" spans="1:28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6"/>
      <c r="AB74" s="1"/>
    </row>
    <row r="75" spans="1:28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6"/>
      <c r="AA97" s="6"/>
      <c r="AB97" s="1"/>
    </row>
    <row r="98" spans="1:28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4"/>
      <c r="AA99" s="14"/>
      <c r="AB99" s="15"/>
    </row>
    <row r="100" spans="1:28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4"/>
      <c r="AA100" s="14"/>
      <c r="AB100" s="1"/>
    </row>
    <row r="101" spans="1:2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6"/>
      <c r="AA101" s="16"/>
      <c r="AB101" s="1"/>
    </row>
    <row r="102" spans="1:2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4"/>
      <c r="AA102" s="14"/>
      <c r="AB102" s="1"/>
    </row>
    <row r="103" spans="1:2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4"/>
      <c r="AA103" s="14"/>
      <c r="AB103" s="1"/>
    </row>
    <row r="104" spans="1:2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4"/>
      <c r="AA104" s="14"/>
      <c r="AB104" s="1"/>
    </row>
    <row r="105" spans="1:2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6"/>
      <c r="AA106" s="6"/>
      <c r="AB106" s="1"/>
    </row>
    <row r="107" spans="1:2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6"/>
      <c r="AA118" s="6"/>
      <c r="AB118" s="1"/>
    </row>
    <row r="119" spans="1:28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5"/>
    </row>
    <row r="121" spans="1:28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7"/>
      <c r="AA121" s="17"/>
      <c r="AB121" s="1"/>
    </row>
    <row r="122" spans="1:28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7"/>
      <c r="AA123" s="17"/>
      <c r="AB123" s="1"/>
    </row>
    <row r="124" spans="1:28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7"/>
      <c r="AA125" s="17"/>
      <c r="AB125" s="1"/>
    </row>
    <row r="126" spans="1:28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6"/>
      <c r="AA126" s="6"/>
      <c r="AB126" s="1"/>
    </row>
    <row r="127" spans="1:28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7"/>
      <c r="AA129" s="17"/>
      <c r="AB129" s="1"/>
    </row>
    <row r="130" spans="1:28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7"/>
      <c r="AA131" s="17"/>
      <c r="AB131" s="1"/>
    </row>
    <row r="132" spans="1:28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7"/>
      <c r="AA133" s="17"/>
      <c r="AB133" s="1"/>
    </row>
    <row r="134" spans="1:28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7"/>
      <c r="AA135" s="17"/>
      <c r="AB135" s="1"/>
    </row>
    <row r="136" spans="1:28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7"/>
      <c r="AA139" s="17"/>
      <c r="AB139" s="1"/>
    </row>
    <row r="140" spans="1:28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7"/>
      <c r="AA141" s="17"/>
      <c r="AB141" s="1"/>
    </row>
    <row r="142" spans="1:28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7"/>
      <c r="AA142" s="17"/>
      <c r="AB142" s="1"/>
    </row>
    <row r="143" spans="1:28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7"/>
      <c r="AA143" s="17"/>
      <c r="AB143" s="1"/>
    </row>
    <row r="144" spans="1:28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7"/>
      <c r="AA144" s="17"/>
      <c r="AB144" s="1"/>
    </row>
    <row r="145" spans="1:28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7"/>
      <c r="AA145" s="17"/>
      <c r="AB145" s="1"/>
    </row>
    <row r="146" spans="1:28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7"/>
      <c r="AA146" s="17"/>
      <c r="AB146" s="1"/>
    </row>
    <row r="147" spans="1:28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7"/>
      <c r="AA147" s="17"/>
      <c r="AB147" s="1"/>
    </row>
    <row r="148" spans="1:28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7"/>
      <c r="AA148" s="17"/>
      <c r="AB148" s="1"/>
    </row>
    <row r="149" spans="1:28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7"/>
      <c r="AA149" s="17"/>
      <c r="AB149" s="1"/>
    </row>
    <row r="150" spans="1:28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6"/>
      <c r="AA151" s="6"/>
      <c r="AB151" s="1"/>
    </row>
    <row r="152" spans="1:28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4"/>
      <c r="AA153" s="14"/>
      <c r="AB153" s="15"/>
    </row>
    <row r="154" spans="1:28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4"/>
      <c r="AA154" s="14"/>
      <c r="AB154" s="15"/>
    </row>
    <row r="155" spans="1:28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4"/>
      <c r="AA155" s="14"/>
      <c r="AB155" s="1"/>
    </row>
    <row r="156" spans="1:28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4"/>
      <c r="AA156" s="14"/>
      <c r="AB156" s="1"/>
    </row>
    <row r="157" spans="1:28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6"/>
      <c r="AA158" s="6"/>
      <c r="AB158" s="1"/>
    </row>
    <row r="159" spans="1:28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2"/>
      <c r="AA166" s="12"/>
      <c r="AB166" s="1"/>
    </row>
    <row r="167" spans="1:28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2"/>
      <c r="AA167" s="12"/>
      <c r="AB167" s="1"/>
    </row>
    <row r="168" spans="1:28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6"/>
      <c r="AA168" s="1"/>
      <c r="AB168" s="1"/>
    </row>
    <row r="169" spans="1:28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2"/>
      <c r="AA171" s="12"/>
      <c r="AB171" s="1"/>
    </row>
    <row r="172" spans="1:28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2"/>
      <c r="AA172" s="12"/>
      <c r="AB172" s="1"/>
    </row>
    <row r="173" spans="1:28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6"/>
      <c r="AA175" s="6"/>
      <c r="AB175" s="1"/>
    </row>
    <row r="176" spans="1:28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4"/>
      <c r="AA177" s="14"/>
      <c r="AB177" s="7"/>
    </row>
    <row r="178" spans="1:28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4"/>
      <c r="AA178" s="14"/>
      <c r="AB178" s="7"/>
    </row>
    <row r="179" spans="1:28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4"/>
      <c r="AA179" s="14"/>
      <c r="AB179" s="1"/>
    </row>
    <row r="180" spans="1:28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4"/>
      <c r="AA180" s="14"/>
      <c r="AB180" s="1"/>
    </row>
    <row r="181" spans="1:28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6"/>
      <c r="AA182" s="6"/>
      <c r="AB182" s="1"/>
    </row>
    <row r="183" spans="1:28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6"/>
      <c r="AA183" s="6"/>
      <c r="AB183" s="1"/>
    </row>
    <row r="184" spans="1:28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4"/>
      <c r="AA184" s="14"/>
      <c r="AB184" s="7"/>
    </row>
    <row r="185" spans="1:28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4"/>
      <c r="AA185" s="14"/>
      <c r="AB185" s="7"/>
    </row>
    <row r="186" spans="1:28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4"/>
      <c r="AA186" s="14"/>
      <c r="AB186" s="1"/>
    </row>
    <row r="187" spans="1:28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6"/>
      <c r="AA187" s="16"/>
      <c r="AB187" s="1"/>
    </row>
    <row r="188" spans="1:28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3"/>
      <c r="AA189" s="13"/>
      <c r="AB189" s="1"/>
    </row>
    <row r="190" spans="1:28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3"/>
      <c r="AA190" s="13"/>
      <c r="AB190" s="1"/>
    </row>
    <row r="191" spans="1:28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4"/>
      <c r="AA191" s="14"/>
      <c r="AB191" s="7"/>
    </row>
    <row r="192" spans="1:28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4"/>
      <c r="AA192" s="14"/>
      <c r="AB192" s="1"/>
    </row>
    <row r="193" spans="1:28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4"/>
      <c r="AA193" s="14"/>
      <c r="AB193" s="1"/>
    </row>
    <row r="194" spans="1:28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4"/>
      <c r="AA194" s="14"/>
      <c r="AB194" s="1"/>
    </row>
    <row r="195" spans="1:28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4"/>
      <c r="AA195" s="14"/>
      <c r="AB195" s="1"/>
    </row>
    <row r="196" spans="1:28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4"/>
      <c r="AA196" s="14"/>
      <c r="AB196" s="7"/>
    </row>
    <row r="197" spans="1:28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4"/>
      <c r="AA197" s="14"/>
      <c r="AB197" s="7"/>
    </row>
    <row r="198" spans="1:28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6"/>
      <c r="AA198" s="16"/>
      <c r="AB198" s="7"/>
    </row>
    <row r="199" spans="1:28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3"/>
      <c r="AA199" s="13"/>
      <c r="AB199" s="7"/>
    </row>
    <row r="200" spans="1:28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8"/>
      <c r="AA200" s="18"/>
      <c r="AB200" s="7"/>
    </row>
    <row r="201" spans="1:28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2"/>
      <c r="AA201" s="12"/>
      <c r="AB201" s="7"/>
    </row>
    <row r="202" spans="1:28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6"/>
      <c r="AA202" s="16"/>
      <c r="AB202" s="7"/>
    </row>
    <row r="203" spans="1:28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9"/>
      <c r="AA203" s="19"/>
      <c r="AB203" s="7"/>
    </row>
    <row r="204" spans="1:28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9"/>
      <c r="AA204" s="19"/>
      <c r="AB204" s="7"/>
    </row>
    <row r="205" spans="1:28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6"/>
      <c r="AA205" s="16"/>
      <c r="AB205" s="7"/>
    </row>
    <row r="206" spans="1:28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0"/>
      <c r="AA206" s="20"/>
      <c r="AB206" s="15"/>
    </row>
    <row r="207" spans="1:28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0"/>
      <c r="AA207" s="20"/>
      <c r="AB207" s="1"/>
    </row>
    <row r="208" spans="1:28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8"/>
      <c r="AA208" s="18"/>
      <c r="AB208" s="1"/>
    </row>
    <row r="209" spans="1:28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1"/>
      <c r="AA209" s="21"/>
      <c r="AB209" s="7"/>
    </row>
    <row r="210" spans="1:28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2"/>
      <c r="AA210" s="22"/>
      <c r="AB210" s="1"/>
    </row>
    <row r="211" spans="1:28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3"/>
      <c r="AA211" s="23"/>
      <c r="AB211" s="1"/>
    </row>
    <row r="212" spans="1:28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2"/>
      <c r="AA212" s="22"/>
      <c r="AB212" s="12"/>
    </row>
    <row r="213" spans="1:28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2"/>
      <c r="AA213" s="22"/>
      <c r="AB213" s="12"/>
    </row>
    <row r="214" spans="1:28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2"/>
      <c r="AA214" s="22"/>
      <c r="AB214" s="12"/>
    </row>
    <row r="215" spans="1:28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2"/>
      <c r="AA215" s="22"/>
      <c r="AB215" s="1"/>
    </row>
    <row r="216" spans="1:28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2"/>
      <c r="AA216" s="22"/>
      <c r="AB216" s="1"/>
    </row>
    <row r="217" spans="1:28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3"/>
      <c r="AA217" s="23"/>
      <c r="AB217" s="1"/>
    </row>
    <row r="218" spans="1:28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2"/>
      <c r="AA218" s="22"/>
      <c r="AB218" s="1"/>
    </row>
    <row r="219" spans="1:28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6"/>
      <c r="AA219" s="16"/>
      <c r="AB219" s="1"/>
    </row>
    <row r="220" spans="1:28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4"/>
      <c r="AA220" s="14"/>
      <c r="AB220" s="7"/>
    </row>
    <row r="221" spans="1:28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4"/>
      <c r="AA221" s="14"/>
      <c r="AB221" s="1"/>
    </row>
    <row r="222" spans="1:28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4"/>
      <c r="AA222" s="14"/>
      <c r="AB222" s="1"/>
    </row>
    <row r="223" spans="1:28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4"/>
      <c r="AA223" s="14"/>
      <c r="AB223" s="1"/>
    </row>
    <row r="224" spans="1:28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4"/>
      <c r="AA224" s="14"/>
      <c r="AB224" s="1"/>
    </row>
    <row r="225" spans="1:28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4"/>
      <c r="AA225" s="14"/>
      <c r="AB225" s="1"/>
    </row>
    <row r="226" spans="1:28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6"/>
      <c r="AA226" s="16"/>
      <c r="AB226" s="1"/>
    </row>
    <row r="227" spans="1:28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4"/>
      <c r="AA227" s="24"/>
      <c r="AB227" s="1"/>
    </row>
    <row r="228" spans="1:28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4"/>
      <c r="AA228" s="24"/>
      <c r="AB228" s="1"/>
    </row>
    <row r="229" spans="1:28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7"/>
    </row>
    <row r="230" spans="1:28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46">
    <mergeCell ref="R7:V7"/>
    <mergeCell ref="R8:V8"/>
    <mergeCell ref="R9:V9"/>
    <mergeCell ref="R10:V10"/>
    <mergeCell ref="R11:V11"/>
    <mergeCell ref="Q20:V21"/>
    <mergeCell ref="W20:X21"/>
    <mergeCell ref="W22:X23"/>
    <mergeCell ref="B14:P15"/>
    <mergeCell ref="B16:P17"/>
    <mergeCell ref="B18:P19"/>
    <mergeCell ref="B20:P21"/>
    <mergeCell ref="B22:P23"/>
    <mergeCell ref="Q22:V23"/>
    <mergeCell ref="Q14:V15"/>
    <mergeCell ref="W14:X15"/>
    <mergeCell ref="Q16:V17"/>
    <mergeCell ref="W16:X17"/>
    <mergeCell ref="Q18:V19"/>
    <mergeCell ref="W18:X19"/>
    <mergeCell ref="B24:P25"/>
    <mergeCell ref="K28:P29"/>
    <mergeCell ref="Q32:V33"/>
    <mergeCell ref="W32:X33"/>
    <mergeCell ref="Q34:V35"/>
    <mergeCell ref="W34:X35"/>
    <mergeCell ref="Q24:V25"/>
    <mergeCell ref="W24:X25"/>
    <mergeCell ref="Q28:V29"/>
    <mergeCell ref="W28:X29"/>
    <mergeCell ref="Q30:V31"/>
    <mergeCell ref="W30:X31"/>
    <mergeCell ref="B28:J29"/>
    <mergeCell ref="B30:J31"/>
    <mergeCell ref="K30:P31"/>
    <mergeCell ref="B32:J33"/>
    <mergeCell ref="Q36:V37"/>
    <mergeCell ref="W36:X37"/>
    <mergeCell ref="B38:P39"/>
    <mergeCell ref="Q38:V39"/>
    <mergeCell ref="W38:X39"/>
    <mergeCell ref="K32:P33"/>
    <mergeCell ref="B34:J35"/>
    <mergeCell ref="K34:P35"/>
    <mergeCell ref="B36:J37"/>
    <mergeCell ref="K36:P37"/>
  </mergeCells>
  <conditionalFormatting sqref="A206">
    <cfRule type="containsText" dxfId="1" priority="1" operator="containsText" text="CHYBA. Doplň Buňku G15 v záložce Doplň">
      <formula>NOT(ISERROR(SEARCH(("CHYBA. Doplň Buňku G15 v záložce Doplň"),(A206))))</formula>
    </cfRule>
  </conditionalFormatting>
  <pageMargins left="0.78740157480314965" right="0.73958333333333337" top="0.98425196850393704" bottom="0.98425196850393704" header="0" footer="0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N998"/>
  <sheetViews>
    <sheetView tabSelected="1" view="pageLayout" zoomScaleNormal="100" workbookViewId="0">
      <selection activeCell="U6" sqref="U6:W6"/>
    </sheetView>
  </sheetViews>
  <sheetFormatPr defaultColWidth="14.42578125" defaultRowHeight="15" customHeight="1" x14ac:dyDescent="0.25"/>
  <cols>
    <col min="1" max="3" width="3.28515625" customWidth="1"/>
    <col min="4" max="15" width="5.7109375" customWidth="1"/>
    <col min="16" max="25" width="3.28515625" customWidth="1"/>
    <col min="26" max="26" width="6.85546875" customWidth="1"/>
    <col min="27" max="29" width="3.28515625" customWidth="1"/>
    <col min="30" max="30" width="2" customWidth="1"/>
    <col min="31" max="38" width="3.28515625" customWidth="1"/>
    <col min="39" max="40" width="9.85546875" customWidth="1"/>
  </cols>
  <sheetData>
    <row r="1" spans="1:40" ht="14.25" customHeight="1" x14ac:dyDescent="0.25">
      <c r="A1" s="25"/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" t="s">
        <v>0</v>
      </c>
      <c r="T1" s="26"/>
      <c r="U1" s="26"/>
      <c r="V1" s="26"/>
      <c r="W1" s="26"/>
      <c r="X1" s="26"/>
      <c r="Y1" s="26"/>
      <c r="Z1" s="27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pans="1:40" ht="14.25" customHeight="1" x14ac:dyDescent="0.25">
      <c r="A2" s="25"/>
      <c r="B2" s="25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ht="14.25" customHeight="1" x14ac:dyDescent="0.25">
      <c r="A3" s="121" t="s">
        <v>34</v>
      </c>
      <c r="B3" s="66"/>
      <c r="C3" s="67"/>
      <c r="D3" s="122" t="s">
        <v>35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122" t="s">
        <v>36</v>
      </c>
      <c r="Q3" s="66"/>
      <c r="R3" s="67"/>
      <c r="S3" s="122" t="s">
        <v>37</v>
      </c>
      <c r="T3" s="67"/>
      <c r="U3" s="123" t="s">
        <v>38</v>
      </c>
      <c r="V3" s="92"/>
      <c r="W3" s="92"/>
      <c r="X3" s="92"/>
      <c r="Y3" s="92"/>
      <c r="Z3" s="92"/>
      <c r="AA3" s="92"/>
      <c r="AB3" s="92"/>
      <c r="AC3" s="94"/>
      <c r="AD3" s="28"/>
      <c r="AE3" s="124" t="s">
        <v>39</v>
      </c>
      <c r="AF3" s="92"/>
      <c r="AG3" s="92"/>
      <c r="AH3" s="92"/>
      <c r="AI3" s="92"/>
      <c r="AJ3" s="92"/>
      <c r="AK3" s="92"/>
      <c r="AL3" s="94"/>
      <c r="AM3" s="26"/>
      <c r="AN3" s="29"/>
    </row>
    <row r="4" spans="1:40" ht="14.25" customHeight="1" x14ac:dyDescent="0.25">
      <c r="A4" s="68"/>
      <c r="B4" s="69"/>
      <c r="C4" s="70"/>
      <c r="D4" s="68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68"/>
      <c r="Q4" s="69"/>
      <c r="R4" s="70"/>
      <c r="S4" s="68"/>
      <c r="T4" s="70"/>
      <c r="U4" s="118" t="s">
        <v>40</v>
      </c>
      <c r="V4" s="92"/>
      <c r="W4" s="94"/>
      <c r="X4" s="118" t="s">
        <v>41</v>
      </c>
      <c r="Y4" s="92"/>
      <c r="Z4" s="94"/>
      <c r="AA4" s="119" t="s">
        <v>42</v>
      </c>
      <c r="AB4" s="92"/>
      <c r="AC4" s="94"/>
      <c r="AD4" s="30"/>
      <c r="AE4" s="120" t="s">
        <v>41</v>
      </c>
      <c r="AF4" s="92"/>
      <c r="AG4" s="92"/>
      <c r="AH4" s="94"/>
      <c r="AI4" s="118" t="s">
        <v>42</v>
      </c>
      <c r="AJ4" s="92"/>
      <c r="AK4" s="92"/>
      <c r="AL4" s="94"/>
      <c r="AM4" s="31"/>
      <c r="AN4" s="31"/>
    </row>
    <row r="5" spans="1:40" ht="14.25" customHeight="1" x14ac:dyDescent="0.25">
      <c r="A5" s="102" t="s">
        <v>43</v>
      </c>
      <c r="B5" s="92"/>
      <c r="C5" s="94"/>
      <c r="D5" s="103" t="s">
        <v>44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4"/>
      <c r="P5" s="104" t="s">
        <v>45</v>
      </c>
      <c r="Q5" s="92"/>
      <c r="R5" s="94"/>
      <c r="S5" s="104" t="s">
        <v>45</v>
      </c>
      <c r="T5" s="94"/>
      <c r="U5" s="105" t="s">
        <v>45</v>
      </c>
      <c r="V5" s="92"/>
      <c r="W5" s="94"/>
      <c r="X5" s="101">
        <f>SUM(X6:Z25)</f>
        <v>0</v>
      </c>
      <c r="Y5" s="92"/>
      <c r="Z5" s="94"/>
      <c r="AA5" s="101">
        <f>SUM(AA6:AC25)</f>
        <v>0</v>
      </c>
      <c r="AB5" s="92"/>
      <c r="AC5" s="94"/>
      <c r="AD5" s="32"/>
      <c r="AE5" s="101">
        <f>SUM(AE6:AH25)</f>
        <v>0</v>
      </c>
      <c r="AF5" s="92"/>
      <c r="AG5" s="92"/>
      <c r="AH5" s="94"/>
      <c r="AI5" s="101">
        <f>SUM(AI6:AL25)</f>
        <v>0</v>
      </c>
      <c r="AJ5" s="92"/>
      <c r="AK5" s="92"/>
      <c r="AL5" s="94"/>
      <c r="AM5" s="26"/>
      <c r="AN5" s="26"/>
    </row>
    <row r="6" spans="1:40" ht="14.25" customHeight="1" x14ac:dyDescent="0.25">
      <c r="A6" s="93" t="s">
        <v>46</v>
      </c>
      <c r="B6" s="92"/>
      <c r="C6" s="94"/>
      <c r="D6" s="95" t="s">
        <v>126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4"/>
      <c r="P6" s="96">
        <v>4</v>
      </c>
      <c r="Q6" s="92"/>
      <c r="R6" s="94"/>
      <c r="S6" s="96" t="s">
        <v>47</v>
      </c>
      <c r="T6" s="94"/>
      <c r="U6" s="97"/>
      <c r="V6" s="92"/>
      <c r="W6" s="94"/>
      <c r="X6" s="97">
        <f t="shared" ref="X6:X24" si="0">P6*U6</f>
        <v>0</v>
      </c>
      <c r="Y6" s="92"/>
      <c r="Z6" s="94"/>
      <c r="AA6" s="98" t="s">
        <v>45</v>
      </c>
      <c r="AB6" s="92"/>
      <c r="AC6" s="94"/>
      <c r="AD6" s="30"/>
      <c r="AE6" s="97">
        <f t="shared" ref="AE6:AE24" si="1">X6*1.21</f>
        <v>0</v>
      </c>
      <c r="AF6" s="92"/>
      <c r="AG6" s="92"/>
      <c r="AH6" s="94"/>
      <c r="AI6" s="98" t="s">
        <v>45</v>
      </c>
      <c r="AJ6" s="92"/>
      <c r="AK6" s="92"/>
      <c r="AL6" s="94"/>
      <c r="AM6" s="26"/>
      <c r="AN6" s="26"/>
    </row>
    <row r="7" spans="1:40" ht="14.25" customHeight="1" x14ac:dyDescent="0.25">
      <c r="A7" s="93" t="s">
        <v>48</v>
      </c>
      <c r="B7" s="92"/>
      <c r="C7" s="94"/>
      <c r="D7" s="95" t="s">
        <v>127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4"/>
      <c r="P7" s="96">
        <v>7</v>
      </c>
      <c r="Q7" s="92"/>
      <c r="R7" s="94"/>
      <c r="S7" s="96" t="s">
        <v>47</v>
      </c>
      <c r="T7" s="94"/>
      <c r="U7" s="97"/>
      <c r="V7" s="92"/>
      <c r="W7" s="94"/>
      <c r="X7" s="97">
        <f t="shared" si="0"/>
        <v>0</v>
      </c>
      <c r="Y7" s="92"/>
      <c r="Z7" s="94"/>
      <c r="AA7" s="98" t="s">
        <v>45</v>
      </c>
      <c r="AB7" s="92"/>
      <c r="AC7" s="94"/>
      <c r="AD7" s="30"/>
      <c r="AE7" s="97">
        <f t="shared" si="1"/>
        <v>0</v>
      </c>
      <c r="AF7" s="92"/>
      <c r="AG7" s="92"/>
      <c r="AH7" s="94"/>
      <c r="AI7" s="98" t="s">
        <v>45</v>
      </c>
      <c r="AJ7" s="92"/>
      <c r="AK7" s="92"/>
      <c r="AL7" s="94"/>
      <c r="AM7" s="26"/>
      <c r="AN7" s="26"/>
    </row>
    <row r="8" spans="1:40" ht="14.25" customHeight="1" x14ac:dyDescent="0.25">
      <c r="A8" s="93" t="s">
        <v>49</v>
      </c>
      <c r="B8" s="92"/>
      <c r="C8" s="94"/>
      <c r="D8" s="95" t="s">
        <v>128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4"/>
      <c r="P8" s="96">
        <v>5</v>
      </c>
      <c r="Q8" s="92"/>
      <c r="R8" s="94"/>
      <c r="S8" s="96" t="s">
        <v>47</v>
      </c>
      <c r="T8" s="94"/>
      <c r="U8" s="97"/>
      <c r="V8" s="92"/>
      <c r="W8" s="94"/>
      <c r="X8" s="97">
        <f t="shared" si="0"/>
        <v>0</v>
      </c>
      <c r="Y8" s="92"/>
      <c r="Z8" s="94"/>
      <c r="AA8" s="98" t="s">
        <v>45</v>
      </c>
      <c r="AB8" s="92"/>
      <c r="AC8" s="94"/>
      <c r="AD8" s="30"/>
      <c r="AE8" s="97">
        <f t="shared" si="1"/>
        <v>0</v>
      </c>
      <c r="AF8" s="92"/>
      <c r="AG8" s="92"/>
      <c r="AH8" s="94"/>
      <c r="AI8" s="98" t="s">
        <v>45</v>
      </c>
      <c r="AJ8" s="92"/>
      <c r="AK8" s="92"/>
      <c r="AL8" s="94"/>
      <c r="AM8" s="26"/>
      <c r="AN8" s="26"/>
    </row>
    <row r="9" spans="1:40" ht="14.25" customHeight="1" x14ac:dyDescent="0.25">
      <c r="A9" s="93" t="s">
        <v>50</v>
      </c>
      <c r="B9" s="92"/>
      <c r="C9" s="94"/>
      <c r="D9" s="95" t="s">
        <v>129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4"/>
      <c r="P9" s="96">
        <v>10</v>
      </c>
      <c r="Q9" s="92"/>
      <c r="R9" s="94"/>
      <c r="S9" s="96" t="s">
        <v>47</v>
      </c>
      <c r="T9" s="94"/>
      <c r="U9" s="97"/>
      <c r="V9" s="92"/>
      <c r="W9" s="94"/>
      <c r="X9" s="97">
        <f t="shared" si="0"/>
        <v>0</v>
      </c>
      <c r="Y9" s="92"/>
      <c r="Z9" s="94"/>
      <c r="AA9" s="98" t="s">
        <v>45</v>
      </c>
      <c r="AB9" s="92"/>
      <c r="AC9" s="94"/>
      <c r="AD9" s="30"/>
      <c r="AE9" s="97">
        <f t="shared" si="1"/>
        <v>0</v>
      </c>
      <c r="AF9" s="92"/>
      <c r="AG9" s="92"/>
      <c r="AH9" s="94"/>
      <c r="AI9" s="98" t="s">
        <v>45</v>
      </c>
      <c r="AJ9" s="92"/>
      <c r="AK9" s="92"/>
      <c r="AL9" s="94"/>
      <c r="AM9" s="26"/>
      <c r="AN9" s="26"/>
    </row>
    <row r="10" spans="1:40" ht="14.25" customHeight="1" x14ac:dyDescent="0.25">
      <c r="A10" s="93" t="s">
        <v>51</v>
      </c>
      <c r="B10" s="92"/>
      <c r="C10" s="94"/>
      <c r="D10" s="95" t="s">
        <v>130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4"/>
      <c r="P10" s="96">
        <v>13</v>
      </c>
      <c r="Q10" s="92"/>
      <c r="R10" s="94"/>
      <c r="S10" s="96" t="s">
        <v>47</v>
      </c>
      <c r="T10" s="94"/>
      <c r="U10" s="97"/>
      <c r="V10" s="92"/>
      <c r="W10" s="94"/>
      <c r="X10" s="97">
        <f t="shared" si="0"/>
        <v>0</v>
      </c>
      <c r="Y10" s="92"/>
      <c r="Z10" s="94"/>
      <c r="AA10" s="98" t="s">
        <v>45</v>
      </c>
      <c r="AB10" s="92"/>
      <c r="AC10" s="94"/>
      <c r="AD10" s="30"/>
      <c r="AE10" s="97">
        <f t="shared" si="1"/>
        <v>0</v>
      </c>
      <c r="AF10" s="92"/>
      <c r="AG10" s="92"/>
      <c r="AH10" s="94"/>
      <c r="AI10" s="98" t="s">
        <v>45</v>
      </c>
      <c r="AJ10" s="92"/>
      <c r="AK10" s="92"/>
      <c r="AL10" s="94"/>
      <c r="AM10" s="26"/>
      <c r="AN10" s="26"/>
    </row>
    <row r="11" spans="1:40" ht="14.25" customHeight="1" x14ac:dyDescent="0.25">
      <c r="A11" s="93" t="s">
        <v>52</v>
      </c>
      <c r="B11" s="92"/>
      <c r="C11" s="94"/>
      <c r="D11" s="95" t="s">
        <v>131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4"/>
      <c r="P11" s="96">
        <v>24</v>
      </c>
      <c r="Q11" s="92"/>
      <c r="R11" s="94"/>
      <c r="S11" s="96" t="s">
        <v>47</v>
      </c>
      <c r="T11" s="94"/>
      <c r="U11" s="97"/>
      <c r="V11" s="92"/>
      <c r="W11" s="94"/>
      <c r="X11" s="97">
        <f t="shared" si="0"/>
        <v>0</v>
      </c>
      <c r="Y11" s="92"/>
      <c r="Z11" s="94"/>
      <c r="AA11" s="98" t="s">
        <v>45</v>
      </c>
      <c r="AB11" s="92"/>
      <c r="AC11" s="94"/>
      <c r="AD11" s="30"/>
      <c r="AE11" s="97">
        <f t="shared" si="1"/>
        <v>0</v>
      </c>
      <c r="AF11" s="92"/>
      <c r="AG11" s="92"/>
      <c r="AH11" s="94"/>
      <c r="AI11" s="98" t="s">
        <v>45</v>
      </c>
      <c r="AJ11" s="92"/>
      <c r="AK11" s="92"/>
      <c r="AL11" s="94"/>
      <c r="AM11" s="26"/>
      <c r="AN11" s="26"/>
    </row>
    <row r="12" spans="1:40" ht="14.25" customHeight="1" x14ac:dyDescent="0.25">
      <c r="A12" s="93" t="s">
        <v>53</v>
      </c>
      <c r="B12" s="92"/>
      <c r="C12" s="94"/>
      <c r="D12" s="95" t="s">
        <v>132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4"/>
      <c r="P12" s="96">
        <v>14</v>
      </c>
      <c r="Q12" s="92"/>
      <c r="R12" s="94"/>
      <c r="S12" s="96" t="s">
        <v>47</v>
      </c>
      <c r="T12" s="94"/>
      <c r="U12" s="97"/>
      <c r="V12" s="92"/>
      <c r="W12" s="94"/>
      <c r="X12" s="97">
        <f t="shared" si="0"/>
        <v>0</v>
      </c>
      <c r="Y12" s="92"/>
      <c r="Z12" s="94"/>
      <c r="AA12" s="98" t="s">
        <v>45</v>
      </c>
      <c r="AB12" s="92"/>
      <c r="AC12" s="94"/>
      <c r="AD12" s="30"/>
      <c r="AE12" s="97">
        <f t="shared" si="1"/>
        <v>0</v>
      </c>
      <c r="AF12" s="92"/>
      <c r="AG12" s="92"/>
      <c r="AH12" s="94"/>
      <c r="AI12" s="98" t="s">
        <v>45</v>
      </c>
      <c r="AJ12" s="92"/>
      <c r="AK12" s="92"/>
      <c r="AL12" s="94"/>
      <c r="AM12" s="26"/>
      <c r="AN12" s="26"/>
    </row>
    <row r="13" spans="1:40" ht="14.25" customHeight="1" x14ac:dyDescent="0.25">
      <c r="A13" s="93" t="s">
        <v>54</v>
      </c>
      <c r="B13" s="92"/>
      <c r="C13" s="94"/>
      <c r="D13" s="95" t="s">
        <v>133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4"/>
      <c r="P13" s="96">
        <v>27</v>
      </c>
      <c r="Q13" s="92"/>
      <c r="R13" s="94"/>
      <c r="S13" s="96" t="s">
        <v>47</v>
      </c>
      <c r="T13" s="94"/>
      <c r="U13" s="97"/>
      <c r="V13" s="92"/>
      <c r="W13" s="94"/>
      <c r="X13" s="97">
        <f t="shared" si="0"/>
        <v>0</v>
      </c>
      <c r="Y13" s="92"/>
      <c r="Z13" s="94"/>
      <c r="AA13" s="98" t="s">
        <v>45</v>
      </c>
      <c r="AB13" s="92"/>
      <c r="AC13" s="94"/>
      <c r="AD13" s="30"/>
      <c r="AE13" s="97">
        <f t="shared" si="1"/>
        <v>0</v>
      </c>
      <c r="AF13" s="92"/>
      <c r="AG13" s="92"/>
      <c r="AH13" s="94"/>
      <c r="AI13" s="98" t="s">
        <v>45</v>
      </c>
      <c r="AJ13" s="92"/>
      <c r="AK13" s="92"/>
      <c r="AL13" s="94"/>
      <c r="AM13" s="26"/>
      <c r="AN13" s="26"/>
    </row>
    <row r="14" spans="1:40" ht="14.25" customHeight="1" x14ac:dyDescent="0.25">
      <c r="A14" s="93" t="s">
        <v>55</v>
      </c>
      <c r="B14" s="92"/>
      <c r="C14" s="94"/>
      <c r="D14" s="95" t="s">
        <v>134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4"/>
      <c r="P14" s="96">
        <v>14</v>
      </c>
      <c r="Q14" s="92"/>
      <c r="R14" s="94"/>
      <c r="S14" s="96" t="s">
        <v>47</v>
      </c>
      <c r="T14" s="94"/>
      <c r="U14" s="97"/>
      <c r="V14" s="92"/>
      <c r="W14" s="94"/>
      <c r="X14" s="97">
        <f t="shared" si="0"/>
        <v>0</v>
      </c>
      <c r="Y14" s="92"/>
      <c r="Z14" s="94"/>
      <c r="AA14" s="98" t="s">
        <v>45</v>
      </c>
      <c r="AB14" s="92"/>
      <c r="AC14" s="94"/>
      <c r="AD14" s="30"/>
      <c r="AE14" s="97">
        <f t="shared" si="1"/>
        <v>0</v>
      </c>
      <c r="AF14" s="92"/>
      <c r="AG14" s="92"/>
      <c r="AH14" s="94"/>
      <c r="AI14" s="98" t="s">
        <v>45</v>
      </c>
      <c r="AJ14" s="92"/>
      <c r="AK14" s="92"/>
      <c r="AL14" s="94"/>
      <c r="AM14" s="26"/>
      <c r="AN14" s="26"/>
    </row>
    <row r="15" spans="1:40" ht="14.25" customHeight="1" x14ac:dyDescent="0.25">
      <c r="A15" s="93" t="s">
        <v>56</v>
      </c>
      <c r="B15" s="92"/>
      <c r="C15" s="94"/>
      <c r="D15" s="95" t="s">
        <v>135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4"/>
      <c r="P15" s="96">
        <v>9</v>
      </c>
      <c r="Q15" s="92"/>
      <c r="R15" s="94"/>
      <c r="S15" s="96" t="s">
        <v>47</v>
      </c>
      <c r="T15" s="94"/>
      <c r="U15" s="97"/>
      <c r="V15" s="92"/>
      <c r="W15" s="94"/>
      <c r="X15" s="97">
        <f t="shared" si="0"/>
        <v>0</v>
      </c>
      <c r="Y15" s="92"/>
      <c r="Z15" s="94"/>
      <c r="AA15" s="98" t="s">
        <v>45</v>
      </c>
      <c r="AB15" s="92"/>
      <c r="AC15" s="94"/>
      <c r="AD15" s="30"/>
      <c r="AE15" s="97">
        <f t="shared" si="1"/>
        <v>0</v>
      </c>
      <c r="AF15" s="92"/>
      <c r="AG15" s="92"/>
      <c r="AH15" s="94"/>
      <c r="AI15" s="98" t="s">
        <v>45</v>
      </c>
      <c r="AJ15" s="92"/>
      <c r="AK15" s="92"/>
      <c r="AL15" s="94"/>
      <c r="AM15" s="26"/>
      <c r="AN15" s="26"/>
    </row>
    <row r="16" spans="1:40" ht="14.25" customHeight="1" x14ac:dyDescent="0.25">
      <c r="A16" s="93" t="s">
        <v>57</v>
      </c>
      <c r="B16" s="92"/>
      <c r="C16" s="94"/>
      <c r="D16" s="95" t="s">
        <v>136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4"/>
      <c r="P16" s="96">
        <v>16</v>
      </c>
      <c r="Q16" s="92"/>
      <c r="R16" s="94"/>
      <c r="S16" s="96" t="s">
        <v>47</v>
      </c>
      <c r="T16" s="94"/>
      <c r="U16" s="97"/>
      <c r="V16" s="92"/>
      <c r="W16" s="94"/>
      <c r="X16" s="97">
        <f t="shared" si="0"/>
        <v>0</v>
      </c>
      <c r="Y16" s="92"/>
      <c r="Z16" s="94"/>
      <c r="AA16" s="98" t="s">
        <v>45</v>
      </c>
      <c r="AB16" s="92"/>
      <c r="AC16" s="94"/>
      <c r="AD16" s="30"/>
      <c r="AE16" s="97">
        <f t="shared" si="1"/>
        <v>0</v>
      </c>
      <c r="AF16" s="92"/>
      <c r="AG16" s="92"/>
      <c r="AH16" s="94"/>
      <c r="AI16" s="98" t="s">
        <v>45</v>
      </c>
      <c r="AJ16" s="92"/>
      <c r="AK16" s="92"/>
      <c r="AL16" s="94"/>
      <c r="AM16" s="26"/>
      <c r="AN16" s="26"/>
    </row>
    <row r="17" spans="1:40" ht="14.25" customHeight="1" x14ac:dyDescent="0.25">
      <c r="A17" s="93" t="s">
        <v>58</v>
      </c>
      <c r="B17" s="92"/>
      <c r="C17" s="94"/>
      <c r="D17" s="95" t="s">
        <v>137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4"/>
      <c r="P17" s="96">
        <v>11</v>
      </c>
      <c r="Q17" s="92"/>
      <c r="R17" s="94"/>
      <c r="S17" s="96" t="s">
        <v>47</v>
      </c>
      <c r="T17" s="94"/>
      <c r="U17" s="97"/>
      <c r="V17" s="92"/>
      <c r="W17" s="94"/>
      <c r="X17" s="97">
        <f t="shared" si="0"/>
        <v>0</v>
      </c>
      <c r="Y17" s="92"/>
      <c r="Z17" s="94"/>
      <c r="AA17" s="98" t="s">
        <v>45</v>
      </c>
      <c r="AB17" s="92"/>
      <c r="AC17" s="94"/>
      <c r="AD17" s="30"/>
      <c r="AE17" s="97">
        <f t="shared" si="1"/>
        <v>0</v>
      </c>
      <c r="AF17" s="92"/>
      <c r="AG17" s="92"/>
      <c r="AH17" s="94"/>
      <c r="AI17" s="98" t="s">
        <v>45</v>
      </c>
      <c r="AJ17" s="92"/>
      <c r="AK17" s="92"/>
      <c r="AL17" s="94"/>
      <c r="AM17" s="26"/>
      <c r="AN17" s="26"/>
    </row>
    <row r="18" spans="1:40" ht="14.25" customHeight="1" x14ac:dyDescent="0.25">
      <c r="A18" s="93" t="s">
        <v>59</v>
      </c>
      <c r="B18" s="92"/>
      <c r="C18" s="94"/>
      <c r="D18" s="95" t="s">
        <v>61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4"/>
      <c r="P18" s="96">
        <v>6</v>
      </c>
      <c r="Q18" s="92"/>
      <c r="R18" s="94"/>
      <c r="S18" s="96" t="s">
        <v>47</v>
      </c>
      <c r="T18" s="94"/>
      <c r="U18" s="97"/>
      <c r="V18" s="92"/>
      <c r="W18" s="94"/>
      <c r="X18" s="97">
        <f t="shared" si="0"/>
        <v>0</v>
      </c>
      <c r="Y18" s="92"/>
      <c r="Z18" s="94"/>
      <c r="AA18" s="98" t="s">
        <v>45</v>
      </c>
      <c r="AB18" s="92"/>
      <c r="AC18" s="94"/>
      <c r="AD18" s="30"/>
      <c r="AE18" s="97">
        <f t="shared" si="1"/>
        <v>0</v>
      </c>
      <c r="AF18" s="92"/>
      <c r="AG18" s="92"/>
      <c r="AH18" s="94"/>
      <c r="AI18" s="98" t="s">
        <v>45</v>
      </c>
      <c r="AJ18" s="92"/>
      <c r="AK18" s="92"/>
      <c r="AL18" s="94"/>
      <c r="AM18" s="26"/>
      <c r="AN18" s="26"/>
    </row>
    <row r="19" spans="1:40" ht="14.25" customHeight="1" x14ac:dyDescent="0.25">
      <c r="A19" s="93" t="s">
        <v>60</v>
      </c>
      <c r="B19" s="92"/>
      <c r="C19" s="94"/>
      <c r="D19" s="95" t="s">
        <v>63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4"/>
      <c r="P19" s="96">
        <v>17</v>
      </c>
      <c r="Q19" s="92"/>
      <c r="R19" s="94"/>
      <c r="S19" s="96" t="s">
        <v>47</v>
      </c>
      <c r="T19" s="94"/>
      <c r="U19" s="97"/>
      <c r="V19" s="92"/>
      <c r="W19" s="94"/>
      <c r="X19" s="97">
        <f t="shared" si="0"/>
        <v>0</v>
      </c>
      <c r="Y19" s="92"/>
      <c r="Z19" s="94"/>
      <c r="AA19" s="98" t="s">
        <v>45</v>
      </c>
      <c r="AB19" s="92"/>
      <c r="AC19" s="94"/>
      <c r="AD19" s="30"/>
      <c r="AE19" s="97">
        <f t="shared" si="1"/>
        <v>0</v>
      </c>
      <c r="AF19" s="92"/>
      <c r="AG19" s="92"/>
      <c r="AH19" s="94"/>
      <c r="AI19" s="98" t="s">
        <v>45</v>
      </c>
      <c r="AJ19" s="92"/>
      <c r="AK19" s="92"/>
      <c r="AL19" s="94"/>
      <c r="AM19" s="26"/>
      <c r="AN19" s="26"/>
    </row>
    <row r="20" spans="1:40" ht="14.25" customHeight="1" x14ac:dyDescent="0.25">
      <c r="A20" s="93" t="s">
        <v>62</v>
      </c>
      <c r="B20" s="92"/>
      <c r="C20" s="94"/>
      <c r="D20" s="95" t="s">
        <v>65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4"/>
      <c r="P20" s="96">
        <v>3</v>
      </c>
      <c r="Q20" s="92"/>
      <c r="R20" s="94"/>
      <c r="S20" s="96" t="s">
        <v>47</v>
      </c>
      <c r="T20" s="94"/>
      <c r="U20" s="97"/>
      <c r="V20" s="92"/>
      <c r="W20" s="94"/>
      <c r="X20" s="97">
        <f t="shared" si="0"/>
        <v>0</v>
      </c>
      <c r="Y20" s="92"/>
      <c r="Z20" s="94"/>
      <c r="AA20" s="98" t="s">
        <v>45</v>
      </c>
      <c r="AB20" s="92"/>
      <c r="AC20" s="94"/>
      <c r="AD20" s="30"/>
      <c r="AE20" s="97">
        <f t="shared" si="1"/>
        <v>0</v>
      </c>
      <c r="AF20" s="92"/>
      <c r="AG20" s="92"/>
      <c r="AH20" s="94"/>
      <c r="AI20" s="98" t="s">
        <v>45</v>
      </c>
      <c r="AJ20" s="92"/>
      <c r="AK20" s="92"/>
      <c r="AL20" s="94"/>
      <c r="AM20" s="26"/>
      <c r="AN20" s="26"/>
    </row>
    <row r="21" spans="1:40" ht="14.25" customHeight="1" x14ac:dyDescent="0.25">
      <c r="A21" s="93" t="s">
        <v>64</v>
      </c>
      <c r="B21" s="92"/>
      <c r="C21" s="94"/>
      <c r="D21" s="95" t="s">
        <v>67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4"/>
      <c r="P21" s="96">
        <v>1</v>
      </c>
      <c r="Q21" s="92"/>
      <c r="R21" s="94"/>
      <c r="S21" s="96" t="s">
        <v>47</v>
      </c>
      <c r="T21" s="94"/>
      <c r="U21" s="97"/>
      <c r="V21" s="92"/>
      <c r="W21" s="94"/>
      <c r="X21" s="97">
        <f t="shared" si="0"/>
        <v>0</v>
      </c>
      <c r="Y21" s="92"/>
      <c r="Z21" s="94"/>
      <c r="AA21" s="98" t="s">
        <v>45</v>
      </c>
      <c r="AB21" s="92"/>
      <c r="AC21" s="94"/>
      <c r="AD21" s="30"/>
      <c r="AE21" s="97">
        <f t="shared" si="1"/>
        <v>0</v>
      </c>
      <c r="AF21" s="92"/>
      <c r="AG21" s="92"/>
      <c r="AH21" s="94"/>
      <c r="AI21" s="98" t="s">
        <v>45</v>
      </c>
      <c r="AJ21" s="92"/>
      <c r="AK21" s="92"/>
      <c r="AL21" s="94"/>
      <c r="AM21" s="26"/>
      <c r="AN21" s="26"/>
    </row>
    <row r="22" spans="1:40" ht="14.25" customHeight="1" x14ac:dyDescent="0.25">
      <c r="A22" s="93" t="s">
        <v>66</v>
      </c>
      <c r="B22" s="92"/>
      <c r="C22" s="94"/>
      <c r="D22" s="95" t="s">
        <v>69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4"/>
      <c r="P22" s="96">
        <v>2</v>
      </c>
      <c r="Q22" s="92"/>
      <c r="R22" s="94"/>
      <c r="S22" s="96" t="s">
        <v>47</v>
      </c>
      <c r="T22" s="94"/>
      <c r="U22" s="97"/>
      <c r="V22" s="92"/>
      <c r="W22" s="94"/>
      <c r="X22" s="97">
        <f t="shared" si="0"/>
        <v>0</v>
      </c>
      <c r="Y22" s="92"/>
      <c r="Z22" s="94"/>
      <c r="AA22" s="98" t="s">
        <v>45</v>
      </c>
      <c r="AB22" s="92"/>
      <c r="AC22" s="94"/>
      <c r="AD22" s="30"/>
      <c r="AE22" s="97">
        <f t="shared" si="1"/>
        <v>0</v>
      </c>
      <c r="AF22" s="92"/>
      <c r="AG22" s="92"/>
      <c r="AH22" s="94"/>
      <c r="AI22" s="98" t="s">
        <v>45</v>
      </c>
      <c r="AJ22" s="92"/>
      <c r="AK22" s="92"/>
      <c r="AL22" s="94"/>
      <c r="AM22" s="26"/>
      <c r="AN22" s="26"/>
    </row>
    <row r="23" spans="1:40" ht="15" customHeight="1" x14ac:dyDescent="0.25">
      <c r="A23" s="93" t="s">
        <v>68</v>
      </c>
      <c r="B23" s="92"/>
      <c r="C23" s="94"/>
      <c r="D23" s="95" t="s">
        <v>71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4"/>
      <c r="P23" s="96">
        <f>SUM(P6:R17)*10</f>
        <v>1540</v>
      </c>
      <c r="Q23" s="92"/>
      <c r="R23" s="94"/>
      <c r="S23" s="96" t="s">
        <v>72</v>
      </c>
      <c r="T23" s="94"/>
      <c r="U23" s="97"/>
      <c r="V23" s="92"/>
      <c r="W23" s="94"/>
      <c r="X23" s="97">
        <f t="shared" si="0"/>
        <v>0</v>
      </c>
      <c r="Y23" s="92"/>
      <c r="Z23" s="94"/>
      <c r="AA23" s="98" t="s">
        <v>45</v>
      </c>
      <c r="AB23" s="92"/>
      <c r="AC23" s="94"/>
      <c r="AD23" s="30"/>
      <c r="AE23" s="97">
        <f t="shared" si="1"/>
        <v>0</v>
      </c>
      <c r="AF23" s="92"/>
      <c r="AG23" s="92"/>
      <c r="AH23" s="94"/>
      <c r="AI23" s="98" t="s">
        <v>45</v>
      </c>
      <c r="AJ23" s="92"/>
      <c r="AK23" s="92"/>
      <c r="AL23" s="94"/>
      <c r="AM23" s="26"/>
      <c r="AN23" s="26"/>
    </row>
    <row r="24" spans="1:40" ht="14.25" customHeight="1" x14ac:dyDescent="0.25">
      <c r="A24" s="93" t="s">
        <v>70</v>
      </c>
      <c r="B24" s="92"/>
      <c r="C24" s="94"/>
      <c r="D24" s="95" t="s">
        <v>74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4"/>
      <c r="P24" s="96">
        <v>18</v>
      </c>
      <c r="Q24" s="92"/>
      <c r="R24" s="94"/>
      <c r="S24" s="96" t="s">
        <v>47</v>
      </c>
      <c r="T24" s="94"/>
      <c r="U24" s="97"/>
      <c r="V24" s="92"/>
      <c r="W24" s="94"/>
      <c r="X24" s="97">
        <f t="shared" si="0"/>
        <v>0</v>
      </c>
      <c r="Y24" s="92"/>
      <c r="Z24" s="94"/>
      <c r="AA24" s="98" t="s">
        <v>45</v>
      </c>
      <c r="AB24" s="92"/>
      <c r="AC24" s="94"/>
      <c r="AD24" s="30"/>
      <c r="AE24" s="97">
        <f t="shared" si="1"/>
        <v>0</v>
      </c>
      <c r="AF24" s="92"/>
      <c r="AG24" s="92"/>
      <c r="AH24" s="94"/>
      <c r="AI24" s="98" t="s">
        <v>45</v>
      </c>
      <c r="AJ24" s="92"/>
      <c r="AK24" s="92"/>
      <c r="AL24" s="94"/>
      <c r="AM24" s="26"/>
      <c r="AN24" s="26"/>
    </row>
    <row r="25" spans="1:40" ht="14.25" customHeight="1" x14ac:dyDescent="0.25">
      <c r="A25" s="93" t="s">
        <v>73</v>
      </c>
      <c r="B25" s="92"/>
      <c r="C25" s="94"/>
      <c r="D25" s="95" t="s">
        <v>75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4"/>
      <c r="P25" s="96">
        <f>SUM(P6:R17)</f>
        <v>154</v>
      </c>
      <c r="Q25" s="92"/>
      <c r="R25" s="94"/>
      <c r="S25" s="96" t="s">
        <v>47</v>
      </c>
      <c r="T25" s="94"/>
      <c r="U25" s="97"/>
      <c r="V25" s="92"/>
      <c r="W25" s="94"/>
      <c r="X25" s="98" t="s">
        <v>45</v>
      </c>
      <c r="Y25" s="92"/>
      <c r="Z25" s="94"/>
      <c r="AA25" s="97">
        <f>P25*U25</f>
        <v>0</v>
      </c>
      <c r="AB25" s="92"/>
      <c r="AC25" s="94"/>
      <c r="AD25" s="30"/>
      <c r="AE25" s="98" t="s">
        <v>45</v>
      </c>
      <c r="AF25" s="92"/>
      <c r="AG25" s="92"/>
      <c r="AH25" s="94"/>
      <c r="AI25" s="97">
        <f>AA25*1.21</f>
        <v>0</v>
      </c>
      <c r="AJ25" s="92"/>
      <c r="AK25" s="92"/>
      <c r="AL25" s="94"/>
      <c r="AM25" s="26"/>
      <c r="AN25" s="26"/>
    </row>
    <row r="26" spans="1:40" ht="14.25" customHeight="1" x14ac:dyDescent="0.25">
      <c r="A26" s="102" t="s">
        <v>76</v>
      </c>
      <c r="B26" s="92"/>
      <c r="C26" s="94"/>
      <c r="D26" s="103" t="s">
        <v>77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4"/>
      <c r="P26" s="104" t="s">
        <v>45</v>
      </c>
      <c r="Q26" s="92"/>
      <c r="R26" s="94"/>
      <c r="S26" s="104" t="s">
        <v>45</v>
      </c>
      <c r="T26" s="94"/>
      <c r="U26" s="105" t="s">
        <v>45</v>
      </c>
      <c r="V26" s="92"/>
      <c r="W26" s="94"/>
      <c r="X26" s="101">
        <f>SUM(X27:Z34)</f>
        <v>0</v>
      </c>
      <c r="Y26" s="92"/>
      <c r="Z26" s="94"/>
      <c r="AA26" s="101">
        <f>SUM(AA27:AC34)</f>
        <v>0</v>
      </c>
      <c r="AB26" s="92"/>
      <c r="AC26" s="94"/>
      <c r="AD26" s="33"/>
      <c r="AE26" s="101">
        <f>SUM(AE27:AH34)</f>
        <v>0</v>
      </c>
      <c r="AF26" s="92"/>
      <c r="AG26" s="92"/>
      <c r="AH26" s="94"/>
      <c r="AI26" s="101">
        <f>SUM(AI27:AL34)</f>
        <v>0</v>
      </c>
      <c r="AJ26" s="92"/>
      <c r="AK26" s="92"/>
      <c r="AL26" s="94"/>
      <c r="AM26" s="26"/>
      <c r="AN26" s="26"/>
    </row>
    <row r="27" spans="1:40" ht="14.25" customHeight="1" x14ac:dyDescent="0.25">
      <c r="A27" s="93" t="s">
        <v>78</v>
      </c>
      <c r="B27" s="92"/>
      <c r="C27" s="94"/>
      <c r="D27" s="95" t="s">
        <v>79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4"/>
      <c r="P27" s="96">
        <f>P25</f>
        <v>154</v>
      </c>
      <c r="Q27" s="92"/>
      <c r="R27" s="94"/>
      <c r="S27" s="96" t="s">
        <v>47</v>
      </c>
      <c r="T27" s="94"/>
      <c r="U27" s="97"/>
      <c r="V27" s="92"/>
      <c r="W27" s="94"/>
      <c r="X27" s="97">
        <f t="shared" ref="X27:X30" si="2">P27*U27</f>
        <v>0</v>
      </c>
      <c r="Y27" s="92"/>
      <c r="Z27" s="94"/>
      <c r="AA27" s="98" t="s">
        <v>45</v>
      </c>
      <c r="AB27" s="92"/>
      <c r="AC27" s="94"/>
      <c r="AD27" s="30"/>
      <c r="AE27" s="97">
        <f t="shared" ref="AE27:AE30" si="3">X27*1.21</f>
        <v>0</v>
      </c>
      <c r="AF27" s="92"/>
      <c r="AG27" s="92"/>
      <c r="AH27" s="94"/>
      <c r="AI27" s="98" t="s">
        <v>45</v>
      </c>
      <c r="AJ27" s="92"/>
      <c r="AK27" s="92"/>
      <c r="AL27" s="94"/>
      <c r="AM27" s="26"/>
      <c r="AN27" s="26"/>
    </row>
    <row r="28" spans="1:40" ht="14.25" customHeight="1" x14ac:dyDescent="0.25">
      <c r="A28" s="93" t="s">
        <v>80</v>
      </c>
      <c r="B28" s="92"/>
      <c r="C28" s="94"/>
      <c r="D28" s="95" t="s">
        <v>81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4"/>
      <c r="P28" s="96">
        <f>SUM(P18:R22)</f>
        <v>29</v>
      </c>
      <c r="Q28" s="92"/>
      <c r="R28" s="94"/>
      <c r="S28" s="96" t="s">
        <v>47</v>
      </c>
      <c r="T28" s="94"/>
      <c r="U28" s="97"/>
      <c r="V28" s="92"/>
      <c r="W28" s="94"/>
      <c r="X28" s="97">
        <f t="shared" si="2"/>
        <v>0</v>
      </c>
      <c r="Y28" s="92"/>
      <c r="Z28" s="94"/>
      <c r="AA28" s="98" t="s">
        <v>45</v>
      </c>
      <c r="AB28" s="92"/>
      <c r="AC28" s="94"/>
      <c r="AD28" s="30"/>
      <c r="AE28" s="97">
        <f t="shared" si="3"/>
        <v>0</v>
      </c>
      <c r="AF28" s="92"/>
      <c r="AG28" s="92"/>
      <c r="AH28" s="94"/>
      <c r="AI28" s="98" t="s">
        <v>45</v>
      </c>
      <c r="AJ28" s="92"/>
      <c r="AK28" s="92"/>
      <c r="AL28" s="94"/>
      <c r="AM28" s="26"/>
      <c r="AN28" s="26"/>
    </row>
    <row r="29" spans="1:40" ht="14.25" customHeight="1" x14ac:dyDescent="0.25">
      <c r="A29" s="93" t="s">
        <v>82</v>
      </c>
      <c r="B29" s="92"/>
      <c r="C29" s="94"/>
      <c r="D29" s="95" t="s">
        <v>124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4"/>
      <c r="P29" s="96">
        <f>P24</f>
        <v>18</v>
      </c>
      <c r="Q29" s="92"/>
      <c r="R29" s="94"/>
      <c r="S29" s="96" t="s">
        <v>47</v>
      </c>
      <c r="T29" s="94"/>
      <c r="U29" s="97"/>
      <c r="V29" s="92"/>
      <c r="W29" s="94"/>
      <c r="X29" s="97">
        <f t="shared" si="2"/>
        <v>0</v>
      </c>
      <c r="Y29" s="92"/>
      <c r="Z29" s="94"/>
      <c r="AA29" s="98" t="s">
        <v>45</v>
      </c>
      <c r="AB29" s="92"/>
      <c r="AC29" s="94"/>
      <c r="AD29" s="30"/>
      <c r="AE29" s="97">
        <f t="shared" si="3"/>
        <v>0</v>
      </c>
      <c r="AF29" s="92"/>
      <c r="AG29" s="92"/>
      <c r="AH29" s="94"/>
      <c r="AI29" s="98" t="s">
        <v>45</v>
      </c>
      <c r="AJ29" s="92"/>
      <c r="AK29" s="92"/>
      <c r="AL29" s="94"/>
      <c r="AM29" s="26"/>
      <c r="AN29" s="26"/>
    </row>
    <row r="30" spans="1:40" ht="15" customHeight="1" x14ac:dyDescent="0.25">
      <c r="A30" s="93" t="s">
        <v>83</v>
      </c>
      <c r="B30" s="92"/>
      <c r="C30" s="94"/>
      <c r="D30" s="95" t="s">
        <v>84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4"/>
      <c r="P30" s="96">
        <f>P23</f>
        <v>1540</v>
      </c>
      <c r="Q30" s="92"/>
      <c r="R30" s="94"/>
      <c r="S30" s="96" t="s">
        <v>72</v>
      </c>
      <c r="T30" s="94"/>
      <c r="U30" s="97"/>
      <c r="V30" s="92"/>
      <c r="W30" s="94"/>
      <c r="X30" s="97">
        <f t="shared" si="2"/>
        <v>0</v>
      </c>
      <c r="Y30" s="92"/>
      <c r="Z30" s="94"/>
      <c r="AA30" s="98" t="s">
        <v>45</v>
      </c>
      <c r="AB30" s="92"/>
      <c r="AC30" s="94"/>
      <c r="AD30" s="30"/>
      <c r="AE30" s="97">
        <f t="shared" si="3"/>
        <v>0</v>
      </c>
      <c r="AF30" s="92"/>
      <c r="AG30" s="92"/>
      <c r="AH30" s="94"/>
      <c r="AI30" s="98" t="s">
        <v>45</v>
      </c>
      <c r="AJ30" s="92"/>
      <c r="AK30" s="92"/>
      <c r="AL30" s="94"/>
      <c r="AM30" s="26"/>
      <c r="AN30" s="26"/>
    </row>
    <row r="31" spans="1:40" ht="14.25" customHeight="1" x14ac:dyDescent="0.25">
      <c r="A31" s="93" t="s">
        <v>85</v>
      </c>
      <c r="B31" s="92"/>
      <c r="C31" s="94"/>
      <c r="D31" s="95" t="s">
        <v>86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4"/>
      <c r="P31" s="96">
        <v>15</v>
      </c>
      <c r="Q31" s="92"/>
      <c r="R31" s="94"/>
      <c r="S31" s="96" t="s">
        <v>87</v>
      </c>
      <c r="T31" s="94"/>
      <c r="U31" s="97"/>
      <c r="V31" s="92"/>
      <c r="W31" s="94"/>
      <c r="X31" s="98" t="s">
        <v>45</v>
      </c>
      <c r="Y31" s="92"/>
      <c r="Z31" s="94"/>
      <c r="AA31" s="97">
        <f>P31*U31</f>
        <v>0</v>
      </c>
      <c r="AB31" s="92"/>
      <c r="AC31" s="94"/>
      <c r="AD31" s="30"/>
      <c r="AE31" s="98" t="s">
        <v>45</v>
      </c>
      <c r="AF31" s="92"/>
      <c r="AG31" s="92"/>
      <c r="AH31" s="94"/>
      <c r="AI31" s="97">
        <f>AA31*1.21</f>
        <v>0</v>
      </c>
      <c r="AJ31" s="92"/>
      <c r="AK31" s="92"/>
      <c r="AL31" s="94"/>
      <c r="AM31" s="26"/>
      <c r="AN31" s="26"/>
    </row>
    <row r="32" spans="1:40" ht="14.25" customHeight="1" x14ac:dyDescent="0.25">
      <c r="A32" s="93" t="s">
        <v>88</v>
      </c>
      <c r="B32" s="92"/>
      <c r="C32" s="94"/>
      <c r="D32" s="95" t="s">
        <v>89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4"/>
      <c r="P32" s="125">
        <f>P25*2/3</f>
        <v>102.66666666666667</v>
      </c>
      <c r="Q32" s="92"/>
      <c r="R32" s="94"/>
      <c r="S32" s="96" t="s">
        <v>87</v>
      </c>
      <c r="T32" s="94"/>
      <c r="U32" s="97"/>
      <c r="V32" s="92"/>
      <c r="W32" s="94"/>
      <c r="X32" s="97">
        <f t="shared" ref="X32:X34" si="4">P32*U32</f>
        <v>0</v>
      </c>
      <c r="Y32" s="92"/>
      <c r="Z32" s="94"/>
      <c r="AA32" s="98" t="s">
        <v>45</v>
      </c>
      <c r="AB32" s="92"/>
      <c r="AC32" s="94"/>
      <c r="AD32" s="30"/>
      <c r="AE32" s="97">
        <f t="shared" ref="AE32:AE34" si="5">X32*1.21</f>
        <v>0</v>
      </c>
      <c r="AF32" s="92"/>
      <c r="AG32" s="92"/>
      <c r="AH32" s="94"/>
      <c r="AI32" s="98" t="s">
        <v>45</v>
      </c>
      <c r="AJ32" s="92"/>
      <c r="AK32" s="92"/>
      <c r="AL32" s="94"/>
      <c r="AM32" s="26"/>
      <c r="AN32" s="26"/>
    </row>
    <row r="33" spans="1:40" ht="14.25" customHeight="1" x14ac:dyDescent="0.25">
      <c r="A33" s="93" t="s">
        <v>90</v>
      </c>
      <c r="B33" s="92"/>
      <c r="C33" s="94"/>
      <c r="D33" s="95" t="s">
        <v>91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4"/>
      <c r="P33" s="96">
        <v>149</v>
      </c>
      <c r="Q33" s="92"/>
      <c r="R33" s="94"/>
      <c r="S33" s="96" t="s">
        <v>47</v>
      </c>
      <c r="T33" s="94"/>
      <c r="U33" s="97"/>
      <c r="V33" s="92"/>
      <c r="W33" s="94"/>
      <c r="X33" s="97">
        <f t="shared" si="4"/>
        <v>0</v>
      </c>
      <c r="Y33" s="92"/>
      <c r="Z33" s="94"/>
      <c r="AA33" s="98" t="s">
        <v>45</v>
      </c>
      <c r="AB33" s="92"/>
      <c r="AC33" s="94"/>
      <c r="AD33" s="30"/>
      <c r="AE33" s="97">
        <f t="shared" si="5"/>
        <v>0</v>
      </c>
      <c r="AF33" s="92"/>
      <c r="AG33" s="92"/>
      <c r="AH33" s="94"/>
      <c r="AI33" s="98" t="s">
        <v>45</v>
      </c>
      <c r="AJ33" s="92"/>
      <c r="AK33" s="92"/>
      <c r="AL33" s="94"/>
      <c r="AM33" s="26"/>
      <c r="AN33" s="26"/>
    </row>
    <row r="34" spans="1:40" ht="14.25" customHeight="1" x14ac:dyDescent="0.25">
      <c r="A34" s="93" t="s">
        <v>92</v>
      </c>
      <c r="B34" s="92"/>
      <c r="C34" s="94"/>
      <c r="D34" s="95" t="s">
        <v>93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4"/>
      <c r="P34" s="96">
        <f>P29/3*4</f>
        <v>24</v>
      </c>
      <c r="Q34" s="92"/>
      <c r="R34" s="94"/>
      <c r="S34" s="96" t="s">
        <v>87</v>
      </c>
      <c r="T34" s="94"/>
      <c r="U34" s="97"/>
      <c r="V34" s="92"/>
      <c r="W34" s="94"/>
      <c r="X34" s="97">
        <f t="shared" si="4"/>
        <v>0</v>
      </c>
      <c r="Y34" s="92"/>
      <c r="Z34" s="94"/>
      <c r="AA34" s="98" t="s">
        <v>45</v>
      </c>
      <c r="AB34" s="92"/>
      <c r="AC34" s="94"/>
      <c r="AD34" s="30"/>
      <c r="AE34" s="97">
        <f t="shared" si="5"/>
        <v>0</v>
      </c>
      <c r="AF34" s="92"/>
      <c r="AG34" s="92"/>
      <c r="AH34" s="94"/>
      <c r="AI34" s="98" t="s">
        <v>45</v>
      </c>
      <c r="AJ34" s="92"/>
      <c r="AK34" s="92"/>
      <c r="AL34" s="94"/>
      <c r="AM34" s="26"/>
      <c r="AN34" s="26"/>
    </row>
    <row r="35" spans="1:40" ht="14.25" customHeight="1" x14ac:dyDescent="0.25">
      <c r="A35" s="102" t="s">
        <v>94</v>
      </c>
      <c r="B35" s="92"/>
      <c r="C35" s="94"/>
      <c r="D35" s="103" t="s">
        <v>95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4"/>
      <c r="P35" s="104" t="s">
        <v>45</v>
      </c>
      <c r="Q35" s="92"/>
      <c r="R35" s="94"/>
      <c r="S35" s="104" t="s">
        <v>45</v>
      </c>
      <c r="T35" s="94"/>
      <c r="U35" s="105" t="s">
        <v>45</v>
      </c>
      <c r="V35" s="92"/>
      <c r="W35" s="94"/>
      <c r="X35" s="101">
        <f>SUM(X36:Z45)</f>
        <v>0</v>
      </c>
      <c r="Y35" s="92"/>
      <c r="Z35" s="94"/>
      <c r="AA35" s="101">
        <f>SUM(AA36:AC45)</f>
        <v>0</v>
      </c>
      <c r="AB35" s="92"/>
      <c r="AC35" s="94"/>
      <c r="AD35" s="33"/>
      <c r="AE35" s="101">
        <f>SUM(AE36:AH45)</f>
        <v>0</v>
      </c>
      <c r="AF35" s="92"/>
      <c r="AG35" s="92"/>
      <c r="AH35" s="94"/>
      <c r="AI35" s="101">
        <f>SUM(AI36:AL45)</f>
        <v>0</v>
      </c>
      <c r="AJ35" s="92"/>
      <c r="AK35" s="92"/>
      <c r="AL35" s="94"/>
      <c r="AM35" s="26"/>
      <c r="AN35" s="26"/>
    </row>
    <row r="36" spans="1:40" ht="14.25" customHeight="1" x14ac:dyDescent="0.25">
      <c r="A36" s="93" t="s">
        <v>96</v>
      </c>
      <c r="B36" s="92"/>
      <c r="C36" s="94"/>
      <c r="D36" s="95" t="s">
        <v>97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4"/>
      <c r="P36" s="96">
        <v>1</v>
      </c>
      <c r="Q36" s="92"/>
      <c r="R36" s="94"/>
      <c r="S36" s="96" t="s">
        <v>98</v>
      </c>
      <c r="T36" s="94"/>
      <c r="U36" s="97"/>
      <c r="V36" s="92"/>
      <c r="W36" s="94"/>
      <c r="X36" s="98" t="s">
        <v>45</v>
      </c>
      <c r="Y36" s="92"/>
      <c r="Z36" s="94"/>
      <c r="AA36" s="97">
        <f>P36*U36</f>
        <v>0</v>
      </c>
      <c r="AB36" s="92"/>
      <c r="AC36" s="94"/>
      <c r="AD36" s="30"/>
      <c r="AE36" s="97" t="s">
        <v>45</v>
      </c>
      <c r="AF36" s="92"/>
      <c r="AG36" s="92"/>
      <c r="AH36" s="94"/>
      <c r="AI36" s="97">
        <f>AA36*1.21</f>
        <v>0</v>
      </c>
      <c r="AJ36" s="92"/>
      <c r="AK36" s="92"/>
      <c r="AL36" s="94"/>
      <c r="AM36" s="26"/>
      <c r="AN36" s="26"/>
    </row>
    <row r="37" spans="1:40" ht="14.25" customHeight="1" x14ac:dyDescent="0.25">
      <c r="A37" s="93" t="s">
        <v>99</v>
      </c>
      <c r="B37" s="92"/>
      <c r="C37" s="94"/>
      <c r="D37" s="95" t="s">
        <v>125</v>
      </c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4"/>
      <c r="P37" s="96">
        <v>1</v>
      </c>
      <c r="Q37" s="92"/>
      <c r="R37" s="94"/>
      <c r="S37" s="96" t="s">
        <v>98</v>
      </c>
      <c r="T37" s="94"/>
      <c r="U37" s="97"/>
      <c r="V37" s="92"/>
      <c r="W37" s="94"/>
      <c r="X37" s="97">
        <f>P37*U37</f>
        <v>0</v>
      </c>
      <c r="Y37" s="92"/>
      <c r="Z37" s="94"/>
      <c r="AA37" s="98" t="s">
        <v>45</v>
      </c>
      <c r="AB37" s="92"/>
      <c r="AC37" s="94"/>
      <c r="AD37" s="30"/>
      <c r="AE37" s="97">
        <f>X37*1.21</f>
        <v>0</v>
      </c>
      <c r="AF37" s="92"/>
      <c r="AG37" s="92"/>
      <c r="AH37" s="94"/>
      <c r="AI37" s="97" t="s">
        <v>45</v>
      </c>
      <c r="AJ37" s="92"/>
      <c r="AK37" s="92"/>
      <c r="AL37" s="94"/>
      <c r="AM37" s="26"/>
      <c r="AN37" s="26"/>
    </row>
    <row r="38" spans="1:40" ht="14.25" customHeight="1" x14ac:dyDescent="0.25">
      <c r="A38" s="93" t="s">
        <v>100</v>
      </c>
      <c r="B38" s="92"/>
      <c r="C38" s="94"/>
      <c r="D38" s="95" t="s">
        <v>101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4"/>
      <c r="P38" s="96">
        <f>P33</f>
        <v>149</v>
      </c>
      <c r="Q38" s="92"/>
      <c r="R38" s="94"/>
      <c r="S38" s="96" t="s">
        <v>47</v>
      </c>
      <c r="T38" s="94"/>
      <c r="U38" s="97"/>
      <c r="V38" s="92"/>
      <c r="W38" s="94"/>
      <c r="X38" s="98" t="s">
        <v>45</v>
      </c>
      <c r="Y38" s="92"/>
      <c r="Z38" s="94"/>
      <c r="AA38" s="97">
        <f>P38*U38</f>
        <v>0</v>
      </c>
      <c r="AB38" s="92"/>
      <c r="AC38" s="94"/>
      <c r="AD38" s="30"/>
      <c r="AE38" s="97" t="s">
        <v>45</v>
      </c>
      <c r="AF38" s="92"/>
      <c r="AG38" s="92"/>
      <c r="AH38" s="94"/>
      <c r="AI38" s="97">
        <f>AA38*1.21</f>
        <v>0</v>
      </c>
      <c r="AJ38" s="92"/>
      <c r="AK38" s="92"/>
      <c r="AL38" s="94"/>
      <c r="AM38" s="26"/>
      <c r="AN38" s="26"/>
    </row>
    <row r="39" spans="1:40" ht="14.25" customHeight="1" x14ac:dyDescent="0.25">
      <c r="A39" s="93" t="s">
        <v>102</v>
      </c>
      <c r="B39" s="92"/>
      <c r="C39" s="94"/>
      <c r="D39" s="95" t="s">
        <v>103</v>
      </c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4"/>
      <c r="P39" s="96">
        <v>1</v>
      </c>
      <c r="Q39" s="92"/>
      <c r="R39" s="94"/>
      <c r="S39" s="96" t="s">
        <v>98</v>
      </c>
      <c r="T39" s="94"/>
      <c r="U39" s="97"/>
      <c r="V39" s="92"/>
      <c r="W39" s="94"/>
      <c r="X39" s="97">
        <f t="shared" ref="X39:X40" si="6">P39*U39</f>
        <v>0</v>
      </c>
      <c r="Y39" s="92"/>
      <c r="Z39" s="94"/>
      <c r="AA39" s="98" t="s">
        <v>45</v>
      </c>
      <c r="AB39" s="92"/>
      <c r="AC39" s="94"/>
      <c r="AD39" s="30"/>
      <c r="AE39" s="97">
        <f t="shared" ref="AE39:AE40" si="7">X39*1.21</f>
        <v>0</v>
      </c>
      <c r="AF39" s="92"/>
      <c r="AG39" s="92"/>
      <c r="AH39" s="94"/>
      <c r="AI39" s="97" t="s">
        <v>45</v>
      </c>
      <c r="AJ39" s="92"/>
      <c r="AK39" s="92"/>
      <c r="AL39" s="94"/>
      <c r="AM39" s="26"/>
      <c r="AN39" s="26"/>
    </row>
    <row r="40" spans="1:40" ht="14.25" customHeight="1" x14ac:dyDescent="0.25">
      <c r="A40" s="93" t="s">
        <v>104</v>
      </c>
      <c r="B40" s="92"/>
      <c r="C40" s="94"/>
      <c r="D40" s="95" t="s">
        <v>105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4"/>
      <c r="P40" s="96">
        <v>1</v>
      </c>
      <c r="Q40" s="92"/>
      <c r="R40" s="94"/>
      <c r="S40" s="96" t="s">
        <v>98</v>
      </c>
      <c r="T40" s="94"/>
      <c r="U40" s="97"/>
      <c r="V40" s="92"/>
      <c r="W40" s="94"/>
      <c r="X40" s="97">
        <f t="shared" si="6"/>
        <v>0</v>
      </c>
      <c r="Y40" s="92"/>
      <c r="Z40" s="94"/>
      <c r="AA40" s="98" t="s">
        <v>45</v>
      </c>
      <c r="AB40" s="92"/>
      <c r="AC40" s="94"/>
      <c r="AD40" s="30"/>
      <c r="AE40" s="97">
        <f t="shared" si="7"/>
        <v>0</v>
      </c>
      <c r="AF40" s="92"/>
      <c r="AG40" s="92"/>
      <c r="AH40" s="94"/>
      <c r="AI40" s="97" t="s">
        <v>45</v>
      </c>
      <c r="AJ40" s="92"/>
      <c r="AK40" s="92"/>
      <c r="AL40" s="94"/>
      <c r="AM40" s="26"/>
      <c r="AN40" s="26"/>
    </row>
    <row r="41" spans="1:40" ht="14.25" customHeight="1" x14ac:dyDescent="0.25">
      <c r="A41" s="93" t="s">
        <v>106</v>
      </c>
      <c r="B41" s="92"/>
      <c r="C41" s="94"/>
      <c r="D41" s="95" t="s">
        <v>107</v>
      </c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4"/>
      <c r="P41" s="96">
        <v>1</v>
      </c>
      <c r="Q41" s="92"/>
      <c r="R41" s="94"/>
      <c r="S41" s="96" t="s">
        <v>98</v>
      </c>
      <c r="T41" s="94"/>
      <c r="U41" s="97"/>
      <c r="V41" s="92"/>
      <c r="W41" s="94"/>
      <c r="X41" s="98" t="s">
        <v>45</v>
      </c>
      <c r="Y41" s="92"/>
      <c r="Z41" s="94"/>
      <c r="AA41" s="97">
        <f>P41*U41</f>
        <v>0</v>
      </c>
      <c r="AB41" s="92"/>
      <c r="AC41" s="94"/>
      <c r="AD41" s="30"/>
      <c r="AE41" s="97" t="s">
        <v>45</v>
      </c>
      <c r="AF41" s="92"/>
      <c r="AG41" s="92"/>
      <c r="AH41" s="94"/>
      <c r="AI41" s="97">
        <f>AA41*1.21</f>
        <v>0</v>
      </c>
      <c r="AJ41" s="92"/>
      <c r="AK41" s="92"/>
      <c r="AL41" s="94"/>
      <c r="AM41" s="26"/>
      <c r="AN41" s="26"/>
    </row>
    <row r="42" spans="1:40" ht="14.25" customHeight="1" x14ac:dyDescent="0.25">
      <c r="A42" s="93" t="s">
        <v>108</v>
      </c>
      <c r="B42" s="92"/>
      <c r="C42" s="94"/>
      <c r="D42" s="95" t="s">
        <v>109</v>
      </c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4"/>
      <c r="P42" s="96">
        <v>1</v>
      </c>
      <c r="Q42" s="92"/>
      <c r="R42" s="94"/>
      <c r="S42" s="96" t="s">
        <v>98</v>
      </c>
      <c r="T42" s="94"/>
      <c r="U42" s="97"/>
      <c r="V42" s="92"/>
      <c r="W42" s="94"/>
      <c r="X42" s="97">
        <f t="shared" ref="X42:X44" si="8">P42*U42</f>
        <v>0</v>
      </c>
      <c r="Y42" s="92"/>
      <c r="Z42" s="94"/>
      <c r="AA42" s="98" t="s">
        <v>45</v>
      </c>
      <c r="AB42" s="92"/>
      <c r="AC42" s="94"/>
      <c r="AD42" s="30"/>
      <c r="AE42" s="97">
        <f t="shared" ref="AE42:AE44" si="9">X42*1.21</f>
        <v>0</v>
      </c>
      <c r="AF42" s="92"/>
      <c r="AG42" s="92"/>
      <c r="AH42" s="94"/>
      <c r="AI42" s="97" t="s">
        <v>45</v>
      </c>
      <c r="AJ42" s="92"/>
      <c r="AK42" s="92"/>
      <c r="AL42" s="94"/>
      <c r="AM42" s="26"/>
      <c r="AN42" s="26"/>
    </row>
    <row r="43" spans="1:40" ht="14.25" customHeight="1" x14ac:dyDescent="0.25">
      <c r="A43" s="93" t="s">
        <v>110</v>
      </c>
      <c r="B43" s="92"/>
      <c r="C43" s="94"/>
      <c r="D43" s="95" t="s">
        <v>123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4"/>
      <c r="P43" s="96">
        <v>1</v>
      </c>
      <c r="Q43" s="92"/>
      <c r="R43" s="94"/>
      <c r="S43" s="96" t="s">
        <v>98</v>
      </c>
      <c r="T43" s="94"/>
      <c r="U43" s="97"/>
      <c r="V43" s="92"/>
      <c r="W43" s="94"/>
      <c r="X43" s="97">
        <f t="shared" ref="X43" si="10">P43*U43</f>
        <v>0</v>
      </c>
      <c r="Y43" s="92"/>
      <c r="Z43" s="94"/>
      <c r="AA43" s="98" t="s">
        <v>45</v>
      </c>
      <c r="AB43" s="92"/>
      <c r="AC43" s="94"/>
      <c r="AD43" s="30"/>
      <c r="AE43" s="97">
        <f t="shared" ref="AE43" si="11">X43*1.21</f>
        <v>0</v>
      </c>
      <c r="AF43" s="92"/>
      <c r="AG43" s="92"/>
      <c r="AH43" s="94"/>
      <c r="AI43" s="97" t="s">
        <v>45</v>
      </c>
      <c r="AJ43" s="92"/>
      <c r="AK43" s="92"/>
      <c r="AL43" s="94"/>
      <c r="AM43" s="26"/>
      <c r="AN43" s="26"/>
    </row>
    <row r="44" spans="1:40" ht="14.25" customHeight="1" x14ac:dyDescent="0.25">
      <c r="A44" s="93" t="s">
        <v>112</v>
      </c>
      <c r="B44" s="92"/>
      <c r="C44" s="94"/>
      <c r="D44" s="115" t="s">
        <v>111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7"/>
      <c r="P44" s="116">
        <v>40</v>
      </c>
      <c r="Q44" s="66"/>
      <c r="R44" s="67"/>
      <c r="S44" s="96" t="s">
        <v>87</v>
      </c>
      <c r="T44" s="94"/>
      <c r="U44" s="114"/>
      <c r="V44" s="66"/>
      <c r="W44" s="67"/>
      <c r="X44" s="97">
        <f t="shared" si="8"/>
        <v>0</v>
      </c>
      <c r="Y44" s="92"/>
      <c r="Z44" s="94"/>
      <c r="AA44" s="117" t="s">
        <v>45</v>
      </c>
      <c r="AB44" s="66"/>
      <c r="AC44" s="67"/>
      <c r="AD44" s="34"/>
      <c r="AE44" s="114">
        <f t="shared" si="9"/>
        <v>0</v>
      </c>
      <c r="AF44" s="66"/>
      <c r="AG44" s="66"/>
      <c r="AH44" s="67"/>
      <c r="AI44" s="114" t="s">
        <v>45</v>
      </c>
      <c r="AJ44" s="66"/>
      <c r="AK44" s="66"/>
      <c r="AL44" s="67"/>
      <c r="AM44" s="26"/>
      <c r="AN44" s="26"/>
    </row>
    <row r="45" spans="1:40" ht="14.25" customHeight="1" x14ac:dyDescent="0.25">
      <c r="A45" s="93" t="s">
        <v>122</v>
      </c>
      <c r="B45" s="92"/>
      <c r="C45" s="94"/>
      <c r="D45" s="95" t="s">
        <v>113</v>
      </c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4"/>
      <c r="P45" s="96">
        <v>1</v>
      </c>
      <c r="Q45" s="92"/>
      <c r="R45" s="94"/>
      <c r="S45" s="96" t="s">
        <v>98</v>
      </c>
      <c r="T45" s="94"/>
      <c r="U45" s="97"/>
      <c r="V45" s="92"/>
      <c r="W45" s="94"/>
      <c r="X45" s="98" t="s">
        <v>45</v>
      </c>
      <c r="Y45" s="92"/>
      <c r="Z45" s="94"/>
      <c r="AA45" s="97">
        <f>P45*U45</f>
        <v>0</v>
      </c>
      <c r="AB45" s="92"/>
      <c r="AC45" s="94"/>
      <c r="AD45" s="30"/>
      <c r="AE45" s="97" t="s">
        <v>45</v>
      </c>
      <c r="AF45" s="92"/>
      <c r="AG45" s="92"/>
      <c r="AH45" s="94"/>
      <c r="AI45" s="97">
        <f>AA45*1.21</f>
        <v>0</v>
      </c>
      <c r="AJ45" s="92"/>
      <c r="AK45" s="92"/>
      <c r="AL45" s="94"/>
      <c r="AM45" s="26"/>
      <c r="AN45" s="26"/>
    </row>
    <row r="46" spans="1:40" ht="14.25" customHeight="1" x14ac:dyDescent="0.25">
      <c r="A46" s="35"/>
      <c r="B46" s="35"/>
      <c r="C46" s="35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7"/>
      <c r="Q46" s="37"/>
      <c r="R46" s="37"/>
      <c r="S46" s="37"/>
      <c r="T46" s="37"/>
      <c r="U46" s="38"/>
      <c r="V46" s="39"/>
      <c r="W46" s="39"/>
      <c r="X46" s="40"/>
      <c r="Y46" s="40"/>
      <c r="Z46" s="40"/>
      <c r="AA46" s="40"/>
      <c r="AB46" s="40"/>
      <c r="AC46" s="40"/>
      <c r="AD46" s="40"/>
      <c r="AE46" s="38"/>
      <c r="AF46" s="38"/>
      <c r="AG46" s="38"/>
      <c r="AH46" s="38"/>
      <c r="AI46" s="38"/>
      <c r="AJ46" s="38"/>
      <c r="AK46" s="38"/>
      <c r="AL46" s="38"/>
      <c r="AM46" s="26"/>
      <c r="AN46" s="26"/>
    </row>
    <row r="47" spans="1:40" ht="14.25" customHeight="1" x14ac:dyDescent="0.25">
      <c r="A47" s="108" t="s">
        <v>20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11">
        <f>X35+X26+X5</f>
        <v>0</v>
      </c>
      <c r="Y47" s="109"/>
      <c r="Z47" s="110"/>
      <c r="AA47" s="111">
        <f>AA35+AA26+AA5</f>
        <v>0</v>
      </c>
      <c r="AB47" s="109"/>
      <c r="AC47" s="110"/>
      <c r="AD47" s="41"/>
      <c r="AE47" s="111">
        <f>AE35+AE26+AE5</f>
        <v>0</v>
      </c>
      <c r="AF47" s="109"/>
      <c r="AG47" s="109"/>
      <c r="AH47" s="110"/>
      <c r="AI47" s="111">
        <f>AI35+AI26+AI5</f>
        <v>0</v>
      </c>
      <c r="AJ47" s="109"/>
      <c r="AK47" s="109"/>
      <c r="AL47" s="112"/>
      <c r="AM47" s="26"/>
      <c r="AN47" s="26"/>
    </row>
    <row r="48" spans="1:40" ht="14.25" customHeight="1" x14ac:dyDescent="0.25">
      <c r="A48" s="25"/>
      <c r="B48" s="25"/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26"/>
      <c r="AN48" s="26"/>
    </row>
    <row r="49" spans="1:40" ht="14.25" customHeight="1" x14ac:dyDescent="0.25">
      <c r="A49" s="43"/>
      <c r="B49" s="44"/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6"/>
      <c r="S49" s="113" t="s">
        <v>114</v>
      </c>
      <c r="T49" s="92"/>
      <c r="U49" s="94"/>
      <c r="V49" s="47"/>
      <c r="W49" s="46"/>
      <c r="X49" s="107" t="s">
        <v>115</v>
      </c>
      <c r="Y49" s="92"/>
      <c r="Z49" s="92"/>
      <c r="AA49" s="92"/>
      <c r="AB49" s="94"/>
      <c r="AC49" s="107" t="s">
        <v>116</v>
      </c>
      <c r="AD49" s="92"/>
      <c r="AE49" s="92"/>
      <c r="AF49" s="92"/>
      <c r="AG49" s="94"/>
      <c r="AH49" s="107" t="s">
        <v>117</v>
      </c>
      <c r="AI49" s="92"/>
      <c r="AJ49" s="92"/>
      <c r="AK49" s="92"/>
      <c r="AL49" s="94"/>
      <c r="AM49" s="26"/>
      <c r="AN49" s="26"/>
    </row>
    <row r="50" spans="1:40" ht="14.25" customHeight="1" x14ac:dyDescent="0.25">
      <c r="A50" s="106" t="s">
        <v>118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70"/>
      <c r="S50" s="93" t="s">
        <v>119</v>
      </c>
      <c r="T50" s="92"/>
      <c r="U50" s="94"/>
      <c r="V50" s="100" t="s">
        <v>15</v>
      </c>
      <c r="W50" s="94"/>
      <c r="X50" s="98">
        <f>X47+AA47</f>
        <v>0</v>
      </c>
      <c r="Y50" s="92"/>
      <c r="Z50" s="92"/>
      <c r="AA50" s="92"/>
      <c r="AB50" s="94"/>
      <c r="AC50" s="98">
        <f t="shared" ref="AC50:AC52" si="12">AH50-X50</f>
        <v>0</v>
      </c>
      <c r="AD50" s="92"/>
      <c r="AE50" s="92"/>
      <c r="AF50" s="92"/>
      <c r="AG50" s="94"/>
      <c r="AH50" s="98">
        <f>AE47+AI47</f>
        <v>0</v>
      </c>
      <c r="AI50" s="92"/>
      <c r="AJ50" s="92"/>
      <c r="AK50" s="92"/>
      <c r="AL50" s="94"/>
      <c r="AM50" s="26"/>
      <c r="AN50" s="26"/>
    </row>
    <row r="51" spans="1:40" ht="15" customHeight="1" x14ac:dyDescent="0.25">
      <c r="A51" s="95" t="s">
        <v>120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4"/>
      <c r="S51" s="99" t="e">
        <f>AH51/AH50</f>
        <v>#DIV/0!</v>
      </c>
      <c r="T51" s="92"/>
      <c r="U51" s="94"/>
      <c r="V51" s="100" t="s">
        <v>15</v>
      </c>
      <c r="W51" s="94"/>
      <c r="X51" s="98">
        <f>X47</f>
        <v>0</v>
      </c>
      <c r="Y51" s="92"/>
      <c r="Z51" s="92"/>
      <c r="AA51" s="92"/>
      <c r="AB51" s="94"/>
      <c r="AC51" s="98">
        <f t="shared" si="12"/>
        <v>0</v>
      </c>
      <c r="AD51" s="92"/>
      <c r="AE51" s="92"/>
      <c r="AF51" s="92"/>
      <c r="AG51" s="94"/>
      <c r="AH51" s="98">
        <f>AE47</f>
        <v>0</v>
      </c>
      <c r="AI51" s="92"/>
      <c r="AJ51" s="92"/>
      <c r="AK51" s="92"/>
      <c r="AL51" s="94"/>
      <c r="AM51" s="26"/>
      <c r="AN51" s="26"/>
    </row>
    <row r="52" spans="1:40" ht="14.25" customHeight="1" x14ac:dyDescent="0.25">
      <c r="A52" s="95" t="s">
        <v>121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4"/>
      <c r="S52" s="99" t="e">
        <f>S50-S51</f>
        <v>#DIV/0!</v>
      </c>
      <c r="T52" s="92"/>
      <c r="U52" s="94"/>
      <c r="V52" s="100" t="s">
        <v>15</v>
      </c>
      <c r="W52" s="94"/>
      <c r="X52" s="98">
        <f>AA47</f>
        <v>0</v>
      </c>
      <c r="Y52" s="92"/>
      <c r="Z52" s="92"/>
      <c r="AA52" s="92"/>
      <c r="AB52" s="94"/>
      <c r="AC52" s="98">
        <f t="shared" si="12"/>
        <v>0</v>
      </c>
      <c r="AD52" s="92"/>
      <c r="AE52" s="92"/>
      <c r="AF52" s="92"/>
      <c r="AG52" s="94"/>
      <c r="AH52" s="98">
        <f>AI47</f>
        <v>0</v>
      </c>
      <c r="AI52" s="92"/>
      <c r="AJ52" s="92"/>
      <c r="AK52" s="92"/>
      <c r="AL52" s="94"/>
      <c r="AM52" s="26"/>
      <c r="AN52" s="26"/>
    </row>
    <row r="53" spans="1:40" ht="15.75" customHeight="1" x14ac:dyDescent="0.25">
      <c r="A53" s="43"/>
      <c r="B53" s="44"/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8"/>
      <c r="S53" s="48"/>
      <c r="T53" s="48"/>
      <c r="U53" s="48"/>
      <c r="V53" s="48"/>
      <c r="W53" s="48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50"/>
      <c r="AM53" s="31"/>
      <c r="AN53" s="31"/>
    </row>
    <row r="54" spans="1:40" ht="14.25" customHeight="1" x14ac:dyDescent="0.25">
      <c r="A54" s="25"/>
      <c r="B54" s="25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31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</row>
    <row r="55" spans="1:40" ht="14.25" customHeight="1" x14ac:dyDescent="0.25">
      <c r="A55" s="25"/>
      <c r="B55" s="25"/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31"/>
      <c r="AB55" s="29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</row>
    <row r="56" spans="1:40" ht="14.25" customHeight="1" x14ac:dyDescent="0.25">
      <c r="A56" s="25"/>
      <c r="B56" s="25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31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</row>
    <row r="57" spans="1:40" ht="14.25" customHeight="1" x14ac:dyDescent="0.25">
      <c r="A57" s="25"/>
      <c r="B57" s="25"/>
      <c r="C57" s="25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31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</row>
    <row r="58" spans="1:40" ht="14.25" customHeight="1" x14ac:dyDescent="0.25">
      <c r="A58" s="25"/>
      <c r="B58" s="25"/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31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</row>
    <row r="59" spans="1:40" ht="14.25" customHeight="1" x14ac:dyDescent="0.25">
      <c r="A59" s="25"/>
      <c r="B59" s="25"/>
      <c r="C59" s="25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31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</row>
    <row r="60" spans="1:40" ht="14.25" customHeight="1" x14ac:dyDescent="0.25">
      <c r="A60" s="25"/>
      <c r="B60" s="25"/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31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</row>
    <row r="61" spans="1:40" ht="14.25" customHeight="1" x14ac:dyDescent="0.25">
      <c r="A61" s="25"/>
      <c r="B61" s="25"/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31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  <row r="62" spans="1:40" ht="14.25" customHeight="1" x14ac:dyDescent="0.25">
      <c r="A62" s="25"/>
      <c r="B62" s="25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31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</row>
    <row r="63" spans="1:40" ht="14.25" customHeight="1" x14ac:dyDescent="0.25">
      <c r="A63" s="25"/>
      <c r="B63" s="25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31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</row>
    <row r="64" spans="1:40" ht="14.25" customHeight="1" x14ac:dyDescent="0.25">
      <c r="A64" s="25"/>
      <c r="B64" s="25"/>
      <c r="C64" s="25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31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</row>
    <row r="65" spans="1:40" ht="14.25" customHeight="1" x14ac:dyDescent="0.25">
      <c r="A65" s="25"/>
      <c r="B65" s="25"/>
      <c r="C65" s="25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31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</row>
    <row r="66" spans="1:40" ht="14.25" customHeight="1" x14ac:dyDescent="0.25">
      <c r="A66" s="25"/>
      <c r="B66" s="25"/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31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</row>
    <row r="67" spans="1:40" ht="14.25" customHeight="1" x14ac:dyDescent="0.25">
      <c r="A67" s="25"/>
      <c r="B67" s="25"/>
      <c r="C67" s="25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</row>
    <row r="68" spans="1:40" ht="14.25" customHeight="1" x14ac:dyDescent="0.25">
      <c r="A68" s="25"/>
      <c r="B68" s="25"/>
      <c r="C68" s="25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</row>
    <row r="69" spans="1:40" ht="14.25" customHeight="1" x14ac:dyDescent="0.25">
      <c r="A69" s="25"/>
      <c r="B69" s="25"/>
      <c r="C69" s="2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</row>
    <row r="70" spans="1:40" ht="14.25" customHeight="1" x14ac:dyDescent="0.25">
      <c r="A70" s="25"/>
      <c r="B70" s="25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</row>
    <row r="71" spans="1:40" ht="14.25" customHeight="1" x14ac:dyDescent="0.25">
      <c r="A71" s="25"/>
      <c r="B71" s="25"/>
      <c r="C71" s="25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</row>
    <row r="72" spans="1:40" ht="14.25" customHeight="1" x14ac:dyDescent="0.25">
      <c r="A72" s="25"/>
      <c r="B72" s="25"/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</row>
    <row r="73" spans="1:40" ht="14.25" customHeight="1" x14ac:dyDescent="0.25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</row>
    <row r="74" spans="1:40" ht="14.25" customHeight="1" x14ac:dyDescent="0.25">
      <c r="A74" s="25"/>
      <c r="B74" s="25"/>
      <c r="C74" s="25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</row>
    <row r="75" spans="1:40" ht="14.25" customHeight="1" x14ac:dyDescent="0.25">
      <c r="A75" s="25"/>
      <c r="B75" s="25"/>
      <c r="C75" s="25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</row>
    <row r="76" spans="1:40" ht="14.25" customHeight="1" x14ac:dyDescent="0.25">
      <c r="A76" s="25"/>
      <c r="B76" s="25"/>
      <c r="C76" s="25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</row>
    <row r="77" spans="1:40" ht="14.25" customHeight="1" x14ac:dyDescent="0.25">
      <c r="A77" s="25"/>
      <c r="B77" s="25"/>
      <c r="C77" s="25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</row>
    <row r="78" spans="1:40" ht="14.25" customHeight="1" x14ac:dyDescent="0.25">
      <c r="A78" s="25"/>
      <c r="B78" s="25"/>
      <c r="C78" s="25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</row>
    <row r="79" spans="1:40" ht="14.25" customHeight="1" x14ac:dyDescent="0.25">
      <c r="A79" s="25"/>
      <c r="B79" s="25"/>
      <c r="C79" s="25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</row>
    <row r="80" spans="1:40" ht="14.25" customHeight="1" x14ac:dyDescent="0.25">
      <c r="A80" s="25"/>
      <c r="B80" s="25"/>
      <c r="C80" s="25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</row>
    <row r="81" spans="1:40" ht="14.25" customHeight="1" x14ac:dyDescent="0.25">
      <c r="A81" s="25"/>
      <c r="B81" s="25"/>
      <c r="C81" s="25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</row>
    <row r="82" spans="1:40" ht="14.25" customHeight="1" x14ac:dyDescent="0.25">
      <c r="A82" s="25"/>
      <c r="B82" s="25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</row>
    <row r="83" spans="1:40" ht="14.25" customHeight="1" x14ac:dyDescent="0.25">
      <c r="A83" s="25"/>
      <c r="B83" s="25"/>
      <c r="C83" s="25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</row>
    <row r="84" spans="1:40" ht="14.25" customHeight="1" x14ac:dyDescent="0.25">
      <c r="A84" s="25"/>
      <c r="B84" s="25"/>
      <c r="C84" s="25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1:40" ht="14.25" customHeight="1" x14ac:dyDescent="0.25">
      <c r="A85" s="25"/>
      <c r="B85" s="25"/>
      <c r="C85" s="25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1:40" ht="14.25" customHeight="1" x14ac:dyDescent="0.25">
      <c r="A86" s="25"/>
      <c r="B86" s="25"/>
      <c r="C86" s="25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</row>
    <row r="87" spans="1:40" ht="14.25" customHeight="1" x14ac:dyDescent="0.25">
      <c r="A87" s="25"/>
      <c r="B87" s="25"/>
      <c r="C87" s="25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</row>
    <row r="88" spans="1:40" ht="14.25" customHeight="1" x14ac:dyDescent="0.25">
      <c r="A88" s="25"/>
      <c r="B88" s="25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</row>
    <row r="89" spans="1:40" ht="15" customHeight="1" x14ac:dyDescent="0.25">
      <c r="A89" s="25"/>
      <c r="B89" s="25"/>
      <c r="C89" s="25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51"/>
      <c r="AA89" s="51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</row>
    <row r="90" spans="1:40" ht="14.25" customHeight="1" x14ac:dyDescent="0.25">
      <c r="A90" s="25"/>
      <c r="B90" s="25"/>
      <c r="C90" s="25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1:40" ht="14.25" customHeight="1" x14ac:dyDescent="0.25">
      <c r="A91" s="25"/>
      <c r="B91" s="25"/>
      <c r="C91" s="25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53"/>
      <c r="AA91" s="53"/>
      <c r="AB91" s="54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</row>
    <row r="92" spans="1:40" ht="14.25" customHeight="1" x14ac:dyDescent="0.25">
      <c r="A92" s="25"/>
      <c r="B92" s="25"/>
      <c r="C92" s="25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53"/>
      <c r="AA92" s="53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</row>
    <row r="93" spans="1:40" ht="14.25" customHeight="1" x14ac:dyDescent="0.25">
      <c r="A93" s="25"/>
      <c r="B93" s="25"/>
      <c r="C93" s="25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55"/>
      <c r="AA93" s="55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</row>
    <row r="94" spans="1:40" ht="14.25" customHeight="1" x14ac:dyDescent="0.25">
      <c r="A94" s="25"/>
      <c r="B94" s="25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53"/>
      <c r="AA94" s="53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</row>
    <row r="95" spans="1:40" ht="14.25" customHeight="1" x14ac:dyDescent="0.25">
      <c r="A95" s="25"/>
      <c r="B95" s="25"/>
      <c r="C95" s="25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53"/>
      <c r="AA95" s="53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</row>
    <row r="96" spans="1:40" ht="14.25" customHeight="1" x14ac:dyDescent="0.25">
      <c r="A96" s="25"/>
      <c r="B96" s="25"/>
      <c r="C96" s="25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53"/>
      <c r="AA96" s="53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</row>
    <row r="97" spans="1:40" ht="14.25" customHeight="1" x14ac:dyDescent="0.25">
      <c r="A97" s="25"/>
      <c r="B97" s="25"/>
      <c r="C97" s="25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</row>
    <row r="98" spans="1:40" ht="14.25" customHeight="1" x14ac:dyDescent="0.25">
      <c r="A98" s="25"/>
      <c r="B98" s="25"/>
      <c r="C98" s="25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6"/>
      <c r="AA98" s="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</row>
    <row r="99" spans="1:40" ht="14.25" customHeight="1" x14ac:dyDescent="0.25">
      <c r="A99" s="25"/>
      <c r="B99" s="25"/>
      <c r="C99" s="25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</row>
    <row r="100" spans="1:40" ht="14.25" customHeight="1" x14ac:dyDescent="0.25">
      <c r="A100" s="25"/>
      <c r="B100" s="25"/>
      <c r="C100" s="25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</row>
    <row r="101" spans="1:40" ht="14.25" customHeight="1" x14ac:dyDescent="0.25">
      <c r="A101" s="25"/>
      <c r="B101" s="25"/>
      <c r="C101" s="25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</row>
    <row r="102" spans="1:40" ht="14.25" customHeight="1" x14ac:dyDescent="0.25">
      <c r="A102" s="25"/>
      <c r="B102" s="25"/>
      <c r="C102" s="25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</row>
    <row r="103" spans="1:40" ht="14.25" customHeight="1" x14ac:dyDescent="0.25">
      <c r="A103" s="25"/>
      <c r="B103" s="25"/>
      <c r="C103" s="25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</row>
    <row r="104" spans="1:40" ht="14.25" customHeight="1" x14ac:dyDescent="0.25">
      <c r="A104" s="25"/>
      <c r="B104" s="25"/>
      <c r="C104" s="25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</row>
    <row r="105" spans="1:40" ht="14.25" customHeight="1" x14ac:dyDescent="0.25">
      <c r="A105" s="25"/>
      <c r="B105" s="25"/>
      <c r="C105" s="25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</row>
    <row r="106" spans="1:40" ht="14.25" customHeight="1" x14ac:dyDescent="0.25">
      <c r="A106" s="25"/>
      <c r="B106" s="25"/>
      <c r="C106" s="25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</row>
    <row r="107" spans="1:40" ht="14.25" customHeight="1" x14ac:dyDescent="0.25">
      <c r="A107" s="25"/>
      <c r="B107" s="25"/>
      <c r="C107" s="25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</row>
    <row r="108" spans="1:40" ht="14.25" customHeight="1" x14ac:dyDescent="0.25">
      <c r="A108" s="25"/>
      <c r="B108" s="25"/>
      <c r="C108" s="25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</row>
    <row r="109" spans="1:40" ht="14.25" customHeight="1" x14ac:dyDescent="0.25">
      <c r="A109" s="25"/>
      <c r="B109" s="25"/>
      <c r="C109" s="25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</row>
    <row r="110" spans="1:40" ht="14.25" customHeight="1" x14ac:dyDescent="0.25">
      <c r="A110" s="25"/>
      <c r="B110" s="25"/>
      <c r="C110" s="25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6"/>
      <c r="AA110" s="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</row>
    <row r="111" spans="1:40" ht="14.25" customHeight="1" x14ac:dyDescent="0.25">
      <c r="A111" s="25"/>
      <c r="B111" s="25"/>
      <c r="C111" s="25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1:40" ht="14.25" customHeight="1" x14ac:dyDescent="0.25">
      <c r="A112" s="25"/>
      <c r="B112" s="25"/>
      <c r="C112" s="25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54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 ht="14.25" customHeight="1" x14ac:dyDescent="0.25">
      <c r="A113" s="25"/>
      <c r="B113" s="25"/>
      <c r="C113" s="25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36"/>
      <c r="AA113" s="3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1:40" ht="14.25" customHeight="1" x14ac:dyDescent="0.25">
      <c r="A114" s="25"/>
      <c r="B114" s="25"/>
      <c r="C114" s="25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1:40" ht="14.25" customHeight="1" x14ac:dyDescent="0.25">
      <c r="A115" s="25"/>
      <c r="B115" s="25"/>
      <c r="C115" s="25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36"/>
      <c r="AA115" s="3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6" spans="1:40" ht="14.25" customHeight="1" x14ac:dyDescent="0.25">
      <c r="A116" s="25"/>
      <c r="B116" s="25"/>
      <c r="C116" s="25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</row>
    <row r="117" spans="1:40" ht="14.25" customHeight="1" x14ac:dyDescent="0.25">
      <c r="A117" s="25"/>
      <c r="B117" s="25"/>
      <c r="C117" s="25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36"/>
      <c r="AA117" s="3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</row>
    <row r="118" spans="1:40" ht="14.25" customHeight="1" x14ac:dyDescent="0.25">
      <c r="A118" s="25"/>
      <c r="B118" s="25"/>
      <c r="C118" s="25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6"/>
      <c r="AA118" s="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 ht="14.25" customHeight="1" x14ac:dyDescent="0.25">
      <c r="A119" s="25"/>
      <c r="B119" s="25"/>
      <c r="C119" s="25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</row>
    <row r="120" spans="1:40" ht="14.25" customHeight="1" x14ac:dyDescent="0.25">
      <c r="A120" s="25"/>
      <c r="B120" s="25"/>
      <c r="C120" s="25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 ht="14.25" customHeight="1" x14ac:dyDescent="0.25">
      <c r="A121" s="25"/>
      <c r="B121" s="25"/>
      <c r="C121" s="25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36"/>
      <c r="AA121" s="3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</row>
    <row r="122" spans="1:40" ht="14.25" customHeight="1" x14ac:dyDescent="0.25">
      <c r="A122" s="25"/>
      <c r="B122" s="25"/>
      <c r="C122" s="25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</row>
    <row r="123" spans="1:40" ht="14.25" customHeight="1" x14ac:dyDescent="0.25">
      <c r="A123" s="25"/>
      <c r="B123" s="25"/>
      <c r="C123" s="25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36"/>
      <c r="AA123" s="3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</row>
    <row r="124" spans="1:40" ht="14.25" customHeight="1" x14ac:dyDescent="0.25">
      <c r="A124" s="25"/>
      <c r="B124" s="25"/>
      <c r="C124" s="25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</row>
    <row r="125" spans="1:40" ht="14.25" customHeight="1" x14ac:dyDescent="0.25">
      <c r="A125" s="25"/>
      <c r="B125" s="25"/>
      <c r="C125" s="25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36"/>
      <c r="AA125" s="3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</row>
    <row r="126" spans="1:40" ht="14.25" customHeight="1" x14ac:dyDescent="0.25">
      <c r="A126" s="25"/>
      <c r="B126" s="25"/>
      <c r="C126" s="25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</row>
    <row r="127" spans="1:40" ht="14.25" customHeight="1" x14ac:dyDescent="0.25">
      <c r="A127" s="25"/>
      <c r="B127" s="25"/>
      <c r="C127" s="25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6"/>
      <c r="AA127" s="3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</row>
    <row r="128" spans="1:40" ht="14.25" customHeight="1" x14ac:dyDescent="0.25">
      <c r="A128" s="25"/>
      <c r="B128" s="25"/>
      <c r="C128" s="25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</row>
    <row r="129" spans="1:40" ht="14.25" customHeight="1" x14ac:dyDescent="0.25">
      <c r="A129" s="25"/>
      <c r="B129" s="25"/>
      <c r="C129" s="25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</row>
    <row r="130" spans="1:40" ht="14.25" customHeight="1" x14ac:dyDescent="0.25">
      <c r="A130" s="25"/>
      <c r="B130" s="25"/>
      <c r="C130" s="25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</row>
    <row r="131" spans="1:40" ht="14.25" customHeight="1" x14ac:dyDescent="0.25">
      <c r="A131" s="25"/>
      <c r="B131" s="25"/>
      <c r="C131" s="25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36"/>
      <c r="AA131" s="3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1:40" ht="14.25" customHeight="1" x14ac:dyDescent="0.25">
      <c r="A132" s="25"/>
      <c r="B132" s="25"/>
      <c r="C132" s="25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</row>
    <row r="133" spans="1:40" ht="14.25" customHeight="1" x14ac:dyDescent="0.25">
      <c r="A133" s="25"/>
      <c r="B133" s="25"/>
      <c r="C133" s="25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36"/>
      <c r="AA133" s="3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</row>
    <row r="134" spans="1:40" ht="14.25" customHeight="1" x14ac:dyDescent="0.25">
      <c r="A134" s="25"/>
      <c r="B134" s="25"/>
      <c r="C134" s="25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36"/>
      <c r="AA134" s="3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</row>
    <row r="135" spans="1:40" ht="14.25" customHeight="1" x14ac:dyDescent="0.25">
      <c r="A135" s="25"/>
      <c r="B135" s="25"/>
      <c r="C135" s="25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36"/>
      <c r="AA135" s="3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</row>
    <row r="136" spans="1:40" ht="14.25" customHeight="1" x14ac:dyDescent="0.25">
      <c r="A136" s="25"/>
      <c r="B136" s="25"/>
      <c r="C136" s="25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36"/>
      <c r="AA136" s="3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</row>
    <row r="137" spans="1:40" ht="14.25" customHeight="1" x14ac:dyDescent="0.25">
      <c r="A137" s="25"/>
      <c r="B137" s="25"/>
      <c r="C137" s="25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36"/>
      <c r="AA137" s="3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</row>
    <row r="138" spans="1:40" ht="14.25" customHeight="1" x14ac:dyDescent="0.25">
      <c r="A138" s="25"/>
      <c r="B138" s="25"/>
      <c r="C138" s="25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36"/>
      <c r="AA138" s="3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</row>
    <row r="139" spans="1:40" ht="14.25" customHeight="1" x14ac:dyDescent="0.25">
      <c r="A139" s="25"/>
      <c r="B139" s="25"/>
      <c r="C139" s="25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36"/>
      <c r="AA139" s="3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</row>
    <row r="140" spans="1:40" ht="14.25" customHeight="1" x14ac:dyDescent="0.25">
      <c r="A140" s="25"/>
      <c r="B140" s="25"/>
      <c r="C140" s="25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36"/>
      <c r="AA140" s="3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</row>
    <row r="141" spans="1:40" ht="14.25" customHeight="1" x14ac:dyDescent="0.25">
      <c r="A141" s="25"/>
      <c r="B141" s="25"/>
      <c r="C141" s="25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36"/>
      <c r="AA141" s="3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</row>
    <row r="142" spans="1:40" ht="14.25" customHeight="1" x14ac:dyDescent="0.25">
      <c r="A142" s="25"/>
      <c r="B142" s="25"/>
      <c r="C142" s="25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</row>
    <row r="143" spans="1:40" ht="14.25" customHeight="1" x14ac:dyDescent="0.25">
      <c r="A143" s="25"/>
      <c r="B143" s="25"/>
      <c r="C143" s="25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6"/>
      <c r="AA143" s="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</row>
    <row r="144" spans="1:40" ht="14.25" customHeight="1" x14ac:dyDescent="0.25">
      <c r="A144" s="25"/>
      <c r="B144" s="25"/>
      <c r="C144" s="25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</row>
    <row r="145" spans="1:40" ht="14.25" customHeight="1" x14ac:dyDescent="0.25">
      <c r="A145" s="25"/>
      <c r="B145" s="25"/>
      <c r="C145" s="25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53"/>
      <c r="AA145" s="53"/>
      <c r="AB145" s="54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</row>
    <row r="146" spans="1:40" ht="14.25" customHeight="1" x14ac:dyDescent="0.25">
      <c r="A146" s="25"/>
      <c r="B146" s="25"/>
      <c r="C146" s="25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53"/>
      <c r="AA146" s="53"/>
      <c r="AB146" s="54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</row>
    <row r="147" spans="1:40" ht="14.25" customHeight="1" x14ac:dyDescent="0.25">
      <c r="A147" s="25"/>
      <c r="B147" s="25"/>
      <c r="C147" s="25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53"/>
      <c r="AA147" s="53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</row>
    <row r="148" spans="1:40" ht="14.25" customHeight="1" x14ac:dyDescent="0.25">
      <c r="A148" s="25"/>
      <c r="B148" s="25"/>
      <c r="C148" s="25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53"/>
      <c r="AA148" s="53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</row>
    <row r="149" spans="1:40" ht="14.25" customHeight="1" x14ac:dyDescent="0.25">
      <c r="A149" s="25"/>
      <c r="B149" s="25"/>
      <c r="C149" s="25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</row>
    <row r="150" spans="1:40" ht="14.25" customHeight="1" x14ac:dyDescent="0.25">
      <c r="A150" s="25"/>
      <c r="B150" s="25"/>
      <c r="C150" s="25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6"/>
      <c r="AA150" s="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</row>
    <row r="151" spans="1:40" ht="14.25" customHeight="1" x14ac:dyDescent="0.25">
      <c r="A151" s="25"/>
      <c r="B151" s="25"/>
      <c r="C151" s="25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</row>
    <row r="152" spans="1:40" ht="14.25" customHeight="1" x14ac:dyDescent="0.25">
      <c r="A152" s="25"/>
      <c r="B152" s="25"/>
      <c r="C152" s="25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</row>
    <row r="153" spans="1:40" ht="14.25" customHeight="1" x14ac:dyDescent="0.25">
      <c r="A153" s="25"/>
      <c r="B153" s="25"/>
      <c r="C153" s="25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</row>
    <row r="154" spans="1:40" ht="14.25" customHeight="1" x14ac:dyDescent="0.25">
      <c r="A154" s="25"/>
      <c r="B154" s="25"/>
      <c r="C154" s="25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</row>
    <row r="155" spans="1:40" ht="14.25" customHeight="1" x14ac:dyDescent="0.25">
      <c r="A155" s="25"/>
      <c r="B155" s="25"/>
      <c r="C155" s="25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</row>
    <row r="156" spans="1:40" ht="14.25" customHeight="1" x14ac:dyDescent="0.25">
      <c r="A156" s="25"/>
      <c r="B156" s="25"/>
      <c r="C156" s="25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</row>
    <row r="157" spans="1:40" ht="14.25" customHeight="1" x14ac:dyDescent="0.25">
      <c r="A157" s="25"/>
      <c r="B157" s="25"/>
      <c r="C157" s="25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</row>
    <row r="158" spans="1:40" ht="14.25" customHeight="1" x14ac:dyDescent="0.25">
      <c r="A158" s="25"/>
      <c r="B158" s="25"/>
      <c r="C158" s="25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56"/>
      <c r="AA158" s="5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</row>
    <row r="159" spans="1:40" ht="14.25" customHeight="1" x14ac:dyDescent="0.25">
      <c r="A159" s="25"/>
      <c r="B159" s="25"/>
      <c r="C159" s="25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56"/>
      <c r="AA159" s="5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</row>
    <row r="160" spans="1:40" ht="14.25" customHeight="1" x14ac:dyDescent="0.25">
      <c r="A160" s="25"/>
      <c r="B160" s="25"/>
      <c r="C160" s="25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55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</row>
    <row r="161" spans="1:40" ht="14.25" customHeight="1" x14ac:dyDescent="0.25">
      <c r="A161" s="25"/>
      <c r="B161" s="25"/>
      <c r="C161" s="25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</row>
    <row r="162" spans="1:40" ht="14.25" customHeight="1" x14ac:dyDescent="0.25">
      <c r="A162" s="25"/>
      <c r="B162" s="25"/>
      <c r="C162" s="25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</row>
    <row r="163" spans="1:40" ht="14.25" customHeight="1" x14ac:dyDescent="0.25">
      <c r="A163" s="25"/>
      <c r="B163" s="25"/>
      <c r="C163" s="25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56"/>
      <c r="AA163" s="5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</row>
    <row r="164" spans="1:40" ht="14.25" customHeight="1" x14ac:dyDescent="0.25">
      <c r="A164" s="25"/>
      <c r="B164" s="25"/>
      <c r="C164" s="25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56"/>
      <c r="AA164" s="5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</row>
    <row r="165" spans="1:40" ht="14.25" customHeight="1" x14ac:dyDescent="0.25">
      <c r="A165" s="25"/>
      <c r="B165" s="25"/>
      <c r="C165" s="25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</row>
    <row r="166" spans="1:40" ht="14.25" customHeight="1" x14ac:dyDescent="0.25">
      <c r="A166" s="25"/>
      <c r="B166" s="25"/>
      <c r="C166" s="25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</row>
    <row r="167" spans="1:40" ht="14.25" customHeight="1" x14ac:dyDescent="0.25">
      <c r="A167" s="25"/>
      <c r="B167" s="25"/>
      <c r="C167" s="25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51"/>
      <c r="AA167" s="51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</row>
    <row r="168" spans="1:40" ht="14.25" customHeight="1" x14ac:dyDescent="0.25">
      <c r="A168" s="25"/>
      <c r="B168" s="25"/>
      <c r="C168" s="25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</row>
    <row r="169" spans="1:40" ht="14.25" customHeight="1" x14ac:dyDescent="0.25">
      <c r="A169" s="25"/>
      <c r="B169" s="25"/>
      <c r="C169" s="25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53"/>
      <c r="AA169" s="53"/>
      <c r="AB169" s="29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</row>
    <row r="170" spans="1:40" ht="14.25" customHeight="1" x14ac:dyDescent="0.25">
      <c r="A170" s="25"/>
      <c r="B170" s="25"/>
      <c r="C170" s="25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53"/>
      <c r="AA170" s="53"/>
      <c r="AB170" s="29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</row>
    <row r="171" spans="1:40" ht="14.25" customHeight="1" x14ac:dyDescent="0.25">
      <c r="A171" s="25"/>
      <c r="B171" s="25"/>
      <c r="C171" s="25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53"/>
      <c r="AA171" s="53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</row>
    <row r="172" spans="1:40" ht="14.25" customHeight="1" x14ac:dyDescent="0.25">
      <c r="A172" s="25"/>
      <c r="B172" s="25"/>
      <c r="C172" s="25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53"/>
      <c r="AA172" s="53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</row>
    <row r="173" spans="1:40" ht="14.25" customHeight="1" x14ac:dyDescent="0.25">
      <c r="A173" s="25"/>
      <c r="B173" s="25"/>
      <c r="C173" s="25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</row>
    <row r="174" spans="1:40" ht="14.25" customHeight="1" x14ac:dyDescent="0.25">
      <c r="A174" s="25"/>
      <c r="B174" s="25"/>
      <c r="C174" s="25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6"/>
      <c r="AA174" s="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</row>
    <row r="175" spans="1:40" ht="14.25" customHeight="1" x14ac:dyDescent="0.25">
      <c r="A175" s="25"/>
      <c r="B175" s="25"/>
      <c r="C175" s="25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6"/>
      <c r="AA175" s="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</row>
    <row r="176" spans="1:40" ht="14.25" customHeight="1" x14ac:dyDescent="0.25">
      <c r="A176" s="25"/>
      <c r="B176" s="25"/>
      <c r="C176" s="25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53"/>
      <c r="AA176" s="53"/>
      <c r="AB176" s="29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</row>
    <row r="177" spans="1:40" ht="14.25" customHeight="1" x14ac:dyDescent="0.25">
      <c r="A177" s="25"/>
      <c r="B177" s="25"/>
      <c r="C177" s="25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53"/>
      <c r="AA177" s="53"/>
      <c r="AB177" s="29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</row>
    <row r="178" spans="1:40" ht="14.25" customHeight="1" x14ac:dyDescent="0.25">
      <c r="A178" s="25"/>
      <c r="B178" s="25"/>
      <c r="C178" s="25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53"/>
      <c r="AA178" s="53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</row>
    <row r="179" spans="1:40" ht="14.25" customHeight="1" x14ac:dyDescent="0.25">
      <c r="A179" s="25"/>
      <c r="B179" s="25"/>
      <c r="C179" s="25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55"/>
      <c r="AA179" s="55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</row>
    <row r="180" spans="1:40" ht="14.25" customHeight="1" x14ac:dyDescent="0.25">
      <c r="A180" s="25"/>
      <c r="B180" s="25"/>
      <c r="C180" s="25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</row>
    <row r="181" spans="1:40" ht="14.25" customHeight="1" x14ac:dyDescent="0.25">
      <c r="A181" s="25"/>
      <c r="B181" s="25"/>
      <c r="C181" s="25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57"/>
      <c r="AA181" s="57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</row>
    <row r="182" spans="1:40" ht="14.25" customHeight="1" x14ac:dyDescent="0.25">
      <c r="A182" s="25"/>
      <c r="B182" s="25"/>
      <c r="C182" s="25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13"/>
      <c r="AA182" s="13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</row>
    <row r="183" spans="1:40" ht="14.25" customHeight="1" x14ac:dyDescent="0.25">
      <c r="A183" s="25"/>
      <c r="B183" s="25"/>
      <c r="C183" s="25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53"/>
      <c r="AA183" s="53"/>
      <c r="AB183" s="29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</row>
    <row r="184" spans="1:40" ht="14.25" customHeight="1" x14ac:dyDescent="0.25">
      <c r="A184" s="25"/>
      <c r="B184" s="25"/>
      <c r="C184" s="25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53"/>
      <c r="AA184" s="53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</row>
    <row r="185" spans="1:40" ht="14.25" customHeight="1" x14ac:dyDescent="0.25">
      <c r="A185" s="25"/>
      <c r="B185" s="25"/>
      <c r="C185" s="25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53"/>
      <c r="AA185" s="53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</row>
    <row r="186" spans="1:40" ht="14.25" customHeight="1" x14ac:dyDescent="0.25">
      <c r="A186" s="25"/>
      <c r="B186" s="25"/>
      <c r="C186" s="25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53"/>
      <c r="AA186" s="53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</row>
    <row r="187" spans="1:40" ht="14.25" customHeight="1" x14ac:dyDescent="0.25">
      <c r="A187" s="25"/>
      <c r="B187" s="25"/>
      <c r="C187" s="25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53"/>
      <c r="AA187" s="53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</row>
    <row r="188" spans="1:40" ht="14.25" customHeight="1" x14ac:dyDescent="0.25">
      <c r="A188" s="25"/>
      <c r="B188" s="25"/>
      <c r="C188" s="25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53"/>
      <c r="AA188" s="53"/>
      <c r="AB188" s="29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</row>
    <row r="189" spans="1:40" ht="14.25" customHeight="1" x14ac:dyDescent="0.25">
      <c r="A189" s="25"/>
      <c r="B189" s="25"/>
      <c r="C189" s="25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53"/>
      <c r="AA189" s="53"/>
      <c r="AB189" s="29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</row>
    <row r="190" spans="1:40" ht="14.25" customHeight="1" x14ac:dyDescent="0.25">
      <c r="A190" s="25"/>
      <c r="B190" s="25"/>
      <c r="C190" s="25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55"/>
      <c r="AA190" s="55"/>
      <c r="AB190" s="29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</row>
    <row r="191" spans="1:40" ht="14.25" customHeight="1" x14ac:dyDescent="0.25">
      <c r="A191" s="25"/>
      <c r="B191" s="25"/>
      <c r="C191" s="25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13"/>
      <c r="AA191" s="13"/>
      <c r="AB191" s="29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</row>
    <row r="192" spans="1:40" ht="14.25" customHeight="1" x14ac:dyDescent="0.25">
      <c r="A192" s="25"/>
      <c r="B192" s="25"/>
      <c r="C192" s="25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18"/>
      <c r="AA192" s="18"/>
      <c r="AB192" s="29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</row>
    <row r="193" spans="1:40" ht="14.25" customHeight="1" x14ac:dyDescent="0.25">
      <c r="A193" s="25"/>
      <c r="B193" s="25"/>
      <c r="C193" s="25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56"/>
      <c r="AA193" s="56"/>
      <c r="AB193" s="29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</row>
    <row r="194" spans="1:40" ht="14.25" customHeight="1" x14ac:dyDescent="0.25">
      <c r="A194" s="25"/>
      <c r="B194" s="25"/>
      <c r="C194" s="25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55"/>
      <c r="AA194" s="55"/>
      <c r="AB194" s="29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</row>
    <row r="195" spans="1:40" ht="14.25" customHeight="1" x14ac:dyDescent="0.25">
      <c r="A195" s="25"/>
      <c r="B195" s="25"/>
      <c r="C195" s="25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58"/>
      <c r="AA195" s="58"/>
      <c r="AB195" s="29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</row>
    <row r="196" spans="1:40" ht="14.25" customHeight="1" x14ac:dyDescent="0.25">
      <c r="A196" s="25"/>
      <c r="B196" s="25"/>
      <c r="C196" s="25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58"/>
      <c r="AA196" s="58"/>
      <c r="AB196" s="29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</row>
    <row r="197" spans="1:40" ht="14.25" customHeight="1" x14ac:dyDescent="0.25">
      <c r="A197" s="25"/>
      <c r="B197" s="25"/>
      <c r="C197" s="25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55"/>
      <c r="AA197" s="55"/>
      <c r="AB197" s="29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</row>
    <row r="198" spans="1:40" ht="14.25" customHeight="1" x14ac:dyDescent="0.25">
      <c r="A198" s="25"/>
      <c r="B198" s="25"/>
      <c r="C198" s="25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59"/>
      <c r="AA198" s="59"/>
      <c r="AB198" s="54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</row>
    <row r="199" spans="1:40" ht="14.25" customHeight="1" x14ac:dyDescent="0.25">
      <c r="A199" s="25"/>
      <c r="B199" s="25"/>
      <c r="C199" s="25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59"/>
      <c r="AA199" s="59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</row>
    <row r="200" spans="1:40" ht="14.25" customHeight="1" x14ac:dyDescent="0.25">
      <c r="A200" s="25"/>
      <c r="B200" s="25"/>
      <c r="C200" s="25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60"/>
      <c r="AA200" s="60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</row>
    <row r="201" spans="1:40" ht="14.25" customHeight="1" x14ac:dyDescent="0.25">
      <c r="A201" s="25"/>
      <c r="B201" s="25"/>
      <c r="C201" s="25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61"/>
      <c r="AA201" s="61"/>
      <c r="AB201" s="29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</row>
    <row r="202" spans="1:40" ht="14.25" customHeight="1" x14ac:dyDescent="0.25">
      <c r="A202" s="25"/>
      <c r="B202" s="25"/>
      <c r="C202" s="25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62"/>
      <c r="AA202" s="62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</row>
    <row r="203" spans="1:40" ht="14.25" customHeight="1" x14ac:dyDescent="0.25">
      <c r="A203" s="25"/>
      <c r="B203" s="25"/>
      <c r="C203" s="25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63"/>
      <c r="AA203" s="63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</row>
    <row r="204" spans="1:40" ht="14.25" customHeight="1" x14ac:dyDescent="0.25">
      <c r="A204" s="25"/>
      <c r="B204" s="25"/>
      <c r="C204" s="25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62"/>
      <c r="AA204" s="62"/>
      <c r="AB204" s="5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</row>
    <row r="205" spans="1:40" ht="14.25" customHeight="1" x14ac:dyDescent="0.25">
      <c r="A205" s="25"/>
      <c r="B205" s="25"/>
      <c r="C205" s="25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62"/>
      <c r="AA205" s="62"/>
      <c r="AB205" s="5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</row>
    <row r="206" spans="1:40" ht="14.25" customHeight="1" x14ac:dyDescent="0.25">
      <c r="A206" s="25"/>
      <c r="B206" s="25"/>
      <c r="C206" s="25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62"/>
      <c r="AA206" s="62"/>
      <c r="AB206" s="5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</row>
    <row r="207" spans="1:40" ht="14.25" customHeight="1" x14ac:dyDescent="0.25">
      <c r="A207" s="25"/>
      <c r="B207" s="25"/>
      <c r="C207" s="25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62"/>
      <c r="AA207" s="62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</row>
    <row r="208" spans="1:40" ht="14.25" customHeight="1" x14ac:dyDescent="0.25">
      <c r="A208" s="25"/>
      <c r="B208" s="25"/>
      <c r="C208" s="25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62"/>
      <c r="AA208" s="62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</row>
    <row r="209" spans="1:40" ht="14.25" customHeight="1" x14ac:dyDescent="0.25">
      <c r="A209" s="25"/>
      <c r="B209" s="25"/>
      <c r="C209" s="25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63"/>
      <c r="AA209" s="63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</row>
    <row r="210" spans="1:40" ht="14.25" customHeight="1" x14ac:dyDescent="0.25">
      <c r="A210" s="25"/>
      <c r="B210" s="25"/>
      <c r="C210" s="25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62"/>
      <c r="AA210" s="62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</row>
    <row r="211" spans="1:40" ht="14.25" customHeight="1" x14ac:dyDescent="0.25">
      <c r="A211" s="25"/>
      <c r="B211" s="25"/>
      <c r="C211" s="25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55"/>
      <c r="AA211" s="55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</row>
    <row r="212" spans="1:40" ht="14.25" customHeight="1" x14ac:dyDescent="0.25">
      <c r="A212" s="25"/>
      <c r="B212" s="25"/>
      <c r="C212" s="25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53"/>
      <c r="AA212" s="53"/>
      <c r="AB212" s="29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</row>
    <row r="213" spans="1:40" ht="14.25" customHeight="1" x14ac:dyDescent="0.25">
      <c r="A213" s="25"/>
      <c r="B213" s="25"/>
      <c r="C213" s="25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53"/>
      <c r="AA213" s="53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</row>
    <row r="214" spans="1:40" ht="14.25" customHeight="1" x14ac:dyDescent="0.25">
      <c r="A214" s="25"/>
      <c r="B214" s="25"/>
      <c r="C214" s="25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53"/>
      <c r="AA214" s="53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</row>
    <row r="215" spans="1:40" ht="14.25" customHeight="1" x14ac:dyDescent="0.25">
      <c r="A215" s="25"/>
      <c r="B215" s="25"/>
      <c r="C215" s="25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53"/>
      <c r="AA215" s="53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</row>
    <row r="216" spans="1:40" ht="14.25" customHeight="1" x14ac:dyDescent="0.25">
      <c r="A216" s="25"/>
      <c r="B216" s="25"/>
      <c r="C216" s="25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53"/>
      <c r="AA216" s="53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</row>
    <row r="217" spans="1:40" ht="14.25" customHeight="1" x14ac:dyDescent="0.25">
      <c r="A217" s="25"/>
      <c r="B217" s="25"/>
      <c r="C217" s="25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53"/>
      <c r="AA217" s="53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</row>
    <row r="218" spans="1:40" ht="14.25" customHeight="1" x14ac:dyDescent="0.25">
      <c r="A218" s="25"/>
      <c r="B218" s="25"/>
      <c r="C218" s="25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55"/>
      <c r="AA218" s="55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</row>
    <row r="219" spans="1:40" ht="14.25" customHeight="1" x14ac:dyDescent="0.25">
      <c r="A219" s="25"/>
      <c r="B219" s="25"/>
      <c r="C219" s="25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64"/>
      <c r="AA219" s="64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</row>
    <row r="220" spans="1:40" ht="14.25" customHeight="1" x14ac:dyDescent="0.25">
      <c r="A220" s="25"/>
      <c r="B220" s="25"/>
      <c r="C220" s="25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64"/>
      <c r="AA220" s="64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</row>
    <row r="221" spans="1:40" ht="14.25" customHeight="1" x14ac:dyDescent="0.25">
      <c r="A221" s="25"/>
      <c r="B221" s="25"/>
      <c r="C221" s="25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9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</row>
    <row r="222" spans="1:40" ht="14.25" customHeight="1" x14ac:dyDescent="0.25">
      <c r="A222" s="25"/>
      <c r="B222" s="25"/>
      <c r="C222" s="25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</row>
    <row r="223" spans="1:40" ht="14.25" customHeight="1" x14ac:dyDescent="0.25">
      <c r="A223" s="25"/>
      <c r="B223" s="25"/>
      <c r="C223" s="25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</row>
    <row r="224" spans="1:40" ht="14.25" customHeight="1" x14ac:dyDescent="0.25">
      <c r="A224" s="25"/>
      <c r="B224" s="25"/>
      <c r="C224" s="25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</row>
    <row r="225" spans="1:40" ht="14.25" customHeight="1" x14ac:dyDescent="0.25">
      <c r="A225" s="25"/>
      <c r="B225" s="25"/>
      <c r="C225" s="25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</row>
    <row r="226" spans="1:40" ht="14.25" customHeight="1" x14ac:dyDescent="0.25">
      <c r="A226" s="25"/>
      <c r="B226" s="25"/>
      <c r="C226" s="25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</row>
    <row r="227" spans="1:40" ht="14.25" customHeight="1" x14ac:dyDescent="0.25">
      <c r="A227" s="25"/>
      <c r="B227" s="25"/>
      <c r="C227" s="25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</row>
    <row r="228" spans="1:40" ht="14.25" customHeight="1" x14ac:dyDescent="0.25">
      <c r="A228" s="25"/>
      <c r="B228" s="25"/>
      <c r="C228" s="25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</row>
    <row r="229" spans="1:40" ht="14.25" customHeight="1" x14ac:dyDescent="0.25">
      <c r="A229" s="25"/>
      <c r="B229" s="25"/>
      <c r="C229" s="25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</row>
    <row r="230" spans="1:40" ht="14.25" customHeight="1" x14ac:dyDescent="0.25">
      <c r="A230" s="25"/>
      <c r="B230" s="25"/>
      <c r="C230" s="25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</row>
    <row r="231" spans="1:40" ht="14.25" customHeight="1" x14ac:dyDescent="0.25">
      <c r="A231" s="25"/>
      <c r="B231" s="25"/>
      <c r="C231" s="25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</row>
    <row r="232" spans="1:40" ht="14.25" customHeight="1" x14ac:dyDescent="0.25">
      <c r="A232" s="25"/>
      <c r="B232" s="25"/>
      <c r="C232" s="25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</row>
    <row r="233" spans="1:40" ht="14.25" customHeight="1" x14ac:dyDescent="0.25">
      <c r="A233" s="25"/>
      <c r="B233" s="25"/>
      <c r="C233" s="25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</row>
    <row r="234" spans="1:40" ht="14.25" customHeight="1" x14ac:dyDescent="0.25">
      <c r="A234" s="25"/>
      <c r="B234" s="25"/>
      <c r="C234" s="25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</row>
    <row r="235" spans="1:40" ht="14.25" customHeight="1" x14ac:dyDescent="0.25">
      <c r="A235" s="25"/>
      <c r="B235" s="25"/>
      <c r="C235" s="25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</row>
    <row r="236" spans="1:40" ht="14.25" customHeight="1" x14ac:dyDescent="0.25">
      <c r="A236" s="25"/>
      <c r="B236" s="25"/>
      <c r="C236" s="25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</row>
    <row r="237" spans="1:40" ht="14.25" customHeight="1" x14ac:dyDescent="0.25">
      <c r="A237" s="25"/>
      <c r="B237" s="25"/>
      <c r="C237" s="25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</row>
    <row r="238" spans="1:40" ht="14.25" customHeight="1" x14ac:dyDescent="0.25">
      <c r="A238" s="25"/>
      <c r="B238" s="25"/>
      <c r="C238" s="25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</row>
    <row r="239" spans="1:40" ht="14.25" customHeight="1" x14ac:dyDescent="0.25">
      <c r="A239" s="25"/>
      <c r="B239" s="25"/>
      <c r="C239" s="25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</row>
    <row r="240" spans="1:40" ht="14.25" customHeight="1" x14ac:dyDescent="0.25">
      <c r="A240" s="25"/>
      <c r="B240" s="25"/>
      <c r="C240" s="25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</row>
    <row r="241" spans="1:40" ht="14.25" customHeight="1" x14ac:dyDescent="0.25">
      <c r="A241" s="25"/>
      <c r="B241" s="25"/>
      <c r="C241" s="25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</row>
    <row r="242" spans="1:40" ht="14.25" customHeight="1" x14ac:dyDescent="0.25">
      <c r="A242" s="25"/>
      <c r="B242" s="25"/>
      <c r="C242" s="25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</row>
    <row r="243" spans="1:40" ht="14.25" customHeight="1" x14ac:dyDescent="0.25">
      <c r="A243" s="25"/>
      <c r="B243" s="25"/>
      <c r="C243" s="25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</row>
    <row r="244" spans="1:40" ht="14.25" customHeight="1" x14ac:dyDescent="0.25">
      <c r="A244" s="25"/>
      <c r="B244" s="25"/>
      <c r="C244" s="25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</row>
    <row r="245" spans="1:40" ht="14.25" customHeight="1" x14ac:dyDescent="0.25">
      <c r="A245" s="25"/>
      <c r="B245" s="25"/>
      <c r="C245" s="25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</row>
    <row r="246" spans="1:40" ht="14.25" customHeight="1" x14ac:dyDescent="0.25">
      <c r="A246" s="25"/>
      <c r="B246" s="25"/>
      <c r="C246" s="25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9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</row>
    <row r="247" spans="1:40" ht="14.25" customHeight="1" x14ac:dyDescent="0.25">
      <c r="A247" s="25"/>
      <c r="B247" s="25"/>
      <c r="C247" s="25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55"/>
      <c r="AA247" s="55"/>
      <c r="AB247" s="29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</row>
    <row r="248" spans="1:40" ht="14.25" customHeight="1" x14ac:dyDescent="0.25">
      <c r="A248" s="25"/>
      <c r="B248" s="25"/>
      <c r="C248" s="25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13"/>
      <c r="AA248" s="13"/>
      <c r="AB248" s="29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</row>
    <row r="249" spans="1:40" ht="14.25" customHeight="1" x14ac:dyDescent="0.25">
      <c r="A249" s="25"/>
      <c r="B249" s="25"/>
      <c r="C249" s="25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55"/>
      <c r="AA249" s="55"/>
      <c r="AB249" s="29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</row>
    <row r="250" spans="1:40" ht="14.25" customHeight="1" x14ac:dyDescent="0.25">
      <c r="A250" s="25"/>
      <c r="B250" s="25"/>
      <c r="C250" s="25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53"/>
      <c r="AA250" s="53"/>
      <c r="AB250" s="54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</row>
    <row r="251" spans="1:40" ht="14.25" customHeight="1" x14ac:dyDescent="0.25">
      <c r="A251" s="25"/>
      <c r="B251" s="25"/>
      <c r="C251" s="25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53"/>
      <c r="AA251" s="53"/>
      <c r="AB251" s="54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</row>
    <row r="252" spans="1:40" ht="14.25" customHeight="1" x14ac:dyDescent="0.25">
      <c r="A252" s="25"/>
      <c r="B252" s="25"/>
      <c r="C252" s="25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55"/>
      <c r="AA252" s="55"/>
      <c r="AB252" s="29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</row>
    <row r="253" spans="1:40" ht="14.25" customHeight="1" x14ac:dyDescent="0.25">
      <c r="A253" s="25"/>
      <c r="B253" s="25"/>
      <c r="C253" s="25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</row>
    <row r="254" spans="1:40" ht="14.25" customHeight="1" x14ac:dyDescent="0.25">
      <c r="A254" s="25"/>
      <c r="B254" s="25"/>
      <c r="C254" s="25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</row>
    <row r="255" spans="1:40" ht="14.25" customHeight="1" x14ac:dyDescent="0.25">
      <c r="A255" s="25"/>
      <c r="B255" s="25"/>
      <c r="C255" s="25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</row>
    <row r="256" spans="1:40" ht="14.25" customHeight="1" x14ac:dyDescent="0.25">
      <c r="A256" s="25"/>
      <c r="B256" s="25"/>
      <c r="C256" s="25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</row>
    <row r="257" spans="1:40" ht="14.25" customHeight="1" x14ac:dyDescent="0.25">
      <c r="A257" s="25"/>
      <c r="B257" s="25"/>
      <c r="C257" s="25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</row>
    <row r="258" spans="1:40" ht="14.25" customHeight="1" x14ac:dyDescent="0.25">
      <c r="A258" s="25"/>
      <c r="B258" s="25"/>
      <c r="C258" s="25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</row>
    <row r="259" spans="1:40" ht="14.25" customHeight="1" x14ac:dyDescent="0.25">
      <c r="A259" s="25"/>
      <c r="B259" s="25"/>
      <c r="C259" s="25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</row>
    <row r="260" spans="1:40" ht="14.25" customHeight="1" x14ac:dyDescent="0.25">
      <c r="A260" s="25"/>
      <c r="B260" s="25"/>
      <c r="C260" s="25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</row>
    <row r="261" spans="1:40" ht="14.25" customHeight="1" x14ac:dyDescent="0.25">
      <c r="A261" s="25"/>
      <c r="B261" s="25"/>
      <c r="C261" s="25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</row>
    <row r="262" spans="1:40" ht="14.25" customHeight="1" x14ac:dyDescent="0.25">
      <c r="A262" s="25"/>
      <c r="B262" s="25"/>
      <c r="C262" s="25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</row>
    <row r="263" spans="1:40" ht="14.25" customHeight="1" x14ac:dyDescent="0.25">
      <c r="A263" s="25"/>
      <c r="B263" s="25"/>
      <c r="C263" s="25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</row>
    <row r="264" spans="1:40" ht="14.25" customHeight="1" x14ac:dyDescent="0.25">
      <c r="A264" s="25"/>
      <c r="B264" s="25"/>
      <c r="C264" s="25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</row>
    <row r="265" spans="1:40" ht="14.25" customHeight="1" x14ac:dyDescent="0.25">
      <c r="A265" s="25"/>
      <c r="B265" s="25"/>
      <c r="C265" s="25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</row>
    <row r="266" spans="1:40" ht="14.25" customHeight="1" x14ac:dyDescent="0.25">
      <c r="A266" s="25"/>
      <c r="B266" s="25"/>
      <c r="C266" s="25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</row>
    <row r="267" spans="1:40" ht="14.25" customHeight="1" x14ac:dyDescent="0.25">
      <c r="A267" s="25"/>
      <c r="B267" s="25"/>
      <c r="C267" s="25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</row>
    <row r="268" spans="1:40" ht="14.25" customHeight="1" x14ac:dyDescent="0.25">
      <c r="A268" s="25"/>
      <c r="B268" s="25"/>
      <c r="C268" s="25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</row>
    <row r="269" spans="1:40" ht="14.25" customHeight="1" x14ac:dyDescent="0.25">
      <c r="A269" s="25"/>
      <c r="B269" s="25"/>
      <c r="C269" s="25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</row>
    <row r="270" spans="1:40" ht="14.25" customHeight="1" x14ac:dyDescent="0.25">
      <c r="A270" s="25"/>
      <c r="B270" s="25"/>
      <c r="C270" s="25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</row>
    <row r="271" spans="1:40" ht="14.25" customHeight="1" x14ac:dyDescent="0.25">
      <c r="A271" s="25"/>
      <c r="B271" s="25"/>
      <c r="C271" s="25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</row>
    <row r="272" spans="1:40" ht="14.25" customHeight="1" x14ac:dyDescent="0.25">
      <c r="A272" s="25"/>
      <c r="B272" s="25"/>
      <c r="C272" s="25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</row>
    <row r="273" spans="1:40" ht="14.25" customHeight="1" x14ac:dyDescent="0.25">
      <c r="A273" s="25"/>
      <c r="B273" s="25"/>
      <c r="C273" s="25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</row>
    <row r="274" spans="1:40" ht="14.25" customHeight="1" x14ac:dyDescent="0.25">
      <c r="A274" s="25"/>
      <c r="B274" s="25"/>
      <c r="C274" s="25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</row>
    <row r="275" spans="1:40" ht="14.25" customHeight="1" x14ac:dyDescent="0.25">
      <c r="A275" s="25"/>
      <c r="B275" s="25"/>
      <c r="C275" s="25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</row>
    <row r="276" spans="1:40" ht="14.25" customHeight="1" x14ac:dyDescent="0.25">
      <c r="A276" s="25"/>
      <c r="B276" s="25"/>
      <c r="C276" s="25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</row>
    <row r="277" spans="1:40" ht="14.25" customHeight="1" x14ac:dyDescent="0.25">
      <c r="A277" s="25"/>
      <c r="B277" s="25"/>
      <c r="C277" s="25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</row>
    <row r="278" spans="1:40" ht="14.25" customHeight="1" x14ac:dyDescent="0.25">
      <c r="A278" s="25"/>
      <c r="B278" s="25"/>
      <c r="C278" s="25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</row>
    <row r="279" spans="1:40" ht="14.25" customHeight="1" x14ac:dyDescent="0.25">
      <c r="A279" s="25"/>
      <c r="B279" s="25"/>
      <c r="C279" s="25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</row>
    <row r="280" spans="1:40" ht="14.25" customHeight="1" x14ac:dyDescent="0.25">
      <c r="A280" s="25"/>
      <c r="B280" s="25"/>
      <c r="C280" s="25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</row>
    <row r="281" spans="1:40" ht="14.25" customHeight="1" x14ac:dyDescent="0.25">
      <c r="A281" s="25"/>
      <c r="B281" s="25"/>
      <c r="C281" s="25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</row>
    <row r="282" spans="1:40" ht="14.25" customHeight="1" x14ac:dyDescent="0.25">
      <c r="A282" s="25"/>
      <c r="B282" s="25"/>
      <c r="C282" s="25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</row>
    <row r="283" spans="1:40" ht="14.25" customHeight="1" x14ac:dyDescent="0.25">
      <c r="A283" s="25"/>
      <c r="B283" s="25"/>
      <c r="C283" s="25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</row>
    <row r="284" spans="1:40" ht="14.25" customHeight="1" x14ac:dyDescent="0.25">
      <c r="A284" s="25"/>
      <c r="B284" s="25"/>
      <c r="C284" s="25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</row>
    <row r="285" spans="1:40" ht="14.25" customHeight="1" x14ac:dyDescent="0.25">
      <c r="A285" s="25"/>
      <c r="B285" s="25"/>
      <c r="C285" s="25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</row>
    <row r="286" spans="1:40" ht="14.25" customHeight="1" x14ac:dyDescent="0.25">
      <c r="A286" s="25"/>
      <c r="B286" s="25"/>
      <c r="C286" s="25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</row>
    <row r="287" spans="1:40" ht="14.25" customHeight="1" x14ac:dyDescent="0.25">
      <c r="A287" s="25"/>
      <c r="B287" s="25"/>
      <c r="C287" s="25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</row>
    <row r="288" spans="1:40" ht="14.25" customHeight="1" x14ac:dyDescent="0.25">
      <c r="A288" s="25"/>
      <c r="B288" s="25"/>
      <c r="C288" s="25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</row>
    <row r="289" spans="1:40" ht="14.25" customHeight="1" x14ac:dyDescent="0.25">
      <c r="A289" s="25"/>
      <c r="B289" s="25"/>
      <c r="C289" s="25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</row>
    <row r="290" spans="1:40" ht="14.25" customHeight="1" x14ac:dyDescent="0.25">
      <c r="A290" s="25"/>
      <c r="B290" s="25"/>
      <c r="C290" s="25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</row>
    <row r="291" spans="1:40" ht="14.25" customHeight="1" x14ac:dyDescent="0.25">
      <c r="A291" s="25"/>
      <c r="B291" s="25"/>
      <c r="C291" s="25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</row>
    <row r="292" spans="1:40" ht="14.25" customHeight="1" x14ac:dyDescent="0.25">
      <c r="A292" s="25"/>
      <c r="B292" s="25"/>
      <c r="C292" s="25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</row>
    <row r="293" spans="1:40" ht="14.25" customHeight="1" x14ac:dyDescent="0.25">
      <c r="A293" s="25"/>
      <c r="B293" s="25"/>
      <c r="C293" s="25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</row>
    <row r="294" spans="1:40" ht="14.25" customHeight="1" x14ac:dyDescent="0.25">
      <c r="A294" s="25"/>
      <c r="B294" s="25"/>
      <c r="C294" s="25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</row>
    <row r="295" spans="1:40" ht="14.25" customHeight="1" x14ac:dyDescent="0.25">
      <c r="A295" s="25"/>
      <c r="B295" s="25"/>
      <c r="C295" s="25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</row>
    <row r="296" spans="1:40" ht="14.25" customHeight="1" x14ac:dyDescent="0.25">
      <c r="A296" s="25"/>
      <c r="B296" s="25"/>
      <c r="C296" s="25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</row>
    <row r="297" spans="1:40" ht="14.25" customHeight="1" x14ac:dyDescent="0.25">
      <c r="A297" s="25"/>
      <c r="B297" s="25"/>
      <c r="C297" s="25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</row>
    <row r="298" spans="1:40" ht="14.25" customHeight="1" x14ac:dyDescent="0.25">
      <c r="A298" s="25"/>
      <c r="B298" s="25"/>
      <c r="C298" s="25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</row>
    <row r="299" spans="1:40" ht="14.25" customHeight="1" x14ac:dyDescent="0.25">
      <c r="A299" s="25"/>
      <c r="B299" s="25"/>
      <c r="C299" s="25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</row>
    <row r="300" spans="1:40" ht="14.25" customHeight="1" x14ac:dyDescent="0.25">
      <c r="A300" s="25"/>
      <c r="B300" s="25"/>
      <c r="C300" s="25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</row>
    <row r="301" spans="1:40" ht="14.25" customHeight="1" x14ac:dyDescent="0.25">
      <c r="A301" s="25"/>
      <c r="B301" s="25"/>
      <c r="C301" s="25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</row>
    <row r="302" spans="1:40" ht="14.25" customHeight="1" x14ac:dyDescent="0.25">
      <c r="A302" s="25"/>
      <c r="B302" s="25"/>
      <c r="C302" s="25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</row>
    <row r="303" spans="1:40" ht="14.25" customHeight="1" x14ac:dyDescent="0.25">
      <c r="A303" s="25"/>
      <c r="B303" s="25"/>
      <c r="C303" s="25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</row>
    <row r="304" spans="1:40" ht="14.25" customHeight="1" x14ac:dyDescent="0.25">
      <c r="A304" s="25"/>
      <c r="B304" s="25"/>
      <c r="C304" s="25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</row>
    <row r="305" spans="1:40" ht="14.25" customHeight="1" x14ac:dyDescent="0.25">
      <c r="A305" s="25"/>
      <c r="B305" s="25"/>
      <c r="C305" s="25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</row>
    <row r="306" spans="1:40" ht="14.25" customHeight="1" x14ac:dyDescent="0.25">
      <c r="A306" s="25"/>
      <c r="B306" s="25"/>
      <c r="C306" s="25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</row>
    <row r="307" spans="1:40" ht="14.25" customHeight="1" x14ac:dyDescent="0.25">
      <c r="A307" s="25"/>
      <c r="B307" s="25"/>
      <c r="C307" s="25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</row>
    <row r="308" spans="1:40" ht="14.25" customHeight="1" x14ac:dyDescent="0.25">
      <c r="A308" s="25"/>
      <c r="B308" s="25"/>
      <c r="C308" s="25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</row>
    <row r="309" spans="1:40" ht="14.25" customHeight="1" x14ac:dyDescent="0.25">
      <c r="A309" s="25"/>
      <c r="B309" s="25"/>
      <c r="C309" s="25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</row>
    <row r="310" spans="1:40" ht="14.25" customHeight="1" x14ac:dyDescent="0.25">
      <c r="A310" s="25"/>
      <c r="B310" s="25"/>
      <c r="C310" s="25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</row>
    <row r="311" spans="1:40" ht="14.25" customHeight="1" x14ac:dyDescent="0.25">
      <c r="A311" s="25"/>
      <c r="B311" s="25"/>
      <c r="C311" s="25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</row>
    <row r="312" spans="1:40" ht="14.25" customHeight="1" x14ac:dyDescent="0.25">
      <c r="A312" s="25"/>
      <c r="B312" s="25"/>
      <c r="C312" s="25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</row>
    <row r="313" spans="1:40" ht="14.25" customHeight="1" x14ac:dyDescent="0.25">
      <c r="A313" s="25"/>
      <c r="B313" s="25"/>
      <c r="C313" s="25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</row>
    <row r="314" spans="1:40" ht="14.25" customHeight="1" x14ac:dyDescent="0.25">
      <c r="A314" s="25"/>
      <c r="B314" s="25"/>
      <c r="C314" s="25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</row>
    <row r="315" spans="1:40" ht="14.25" customHeight="1" x14ac:dyDescent="0.25">
      <c r="A315" s="25"/>
      <c r="B315" s="25"/>
      <c r="C315" s="25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</row>
    <row r="316" spans="1:40" ht="14.25" customHeight="1" x14ac:dyDescent="0.25">
      <c r="A316" s="25"/>
      <c r="B316" s="25"/>
      <c r="C316" s="25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</row>
    <row r="317" spans="1:40" ht="14.25" customHeight="1" x14ac:dyDescent="0.25">
      <c r="A317" s="25"/>
      <c r="B317" s="25"/>
      <c r="C317" s="25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</row>
    <row r="318" spans="1:40" ht="14.25" customHeight="1" x14ac:dyDescent="0.25">
      <c r="A318" s="25"/>
      <c r="B318" s="25"/>
      <c r="C318" s="25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</row>
    <row r="319" spans="1:40" ht="14.25" customHeight="1" x14ac:dyDescent="0.25">
      <c r="A319" s="25"/>
      <c r="B319" s="25"/>
      <c r="C319" s="25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</row>
    <row r="320" spans="1:40" ht="14.25" customHeight="1" x14ac:dyDescent="0.25">
      <c r="A320" s="25"/>
      <c r="B320" s="25"/>
      <c r="C320" s="25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</row>
    <row r="321" spans="1:40" ht="14.25" customHeight="1" x14ac:dyDescent="0.25">
      <c r="A321" s="25"/>
      <c r="B321" s="25"/>
      <c r="C321" s="25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</row>
    <row r="322" spans="1:40" ht="14.25" customHeight="1" x14ac:dyDescent="0.25">
      <c r="A322" s="25"/>
      <c r="B322" s="25"/>
      <c r="C322" s="25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</row>
    <row r="323" spans="1:40" ht="14.25" customHeight="1" x14ac:dyDescent="0.25">
      <c r="A323" s="25"/>
      <c r="B323" s="25"/>
      <c r="C323" s="25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</row>
    <row r="324" spans="1:40" ht="14.25" customHeight="1" x14ac:dyDescent="0.25">
      <c r="A324" s="25"/>
      <c r="B324" s="25"/>
      <c r="C324" s="25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</row>
    <row r="325" spans="1:40" ht="14.25" customHeight="1" x14ac:dyDescent="0.25">
      <c r="A325" s="25"/>
      <c r="B325" s="25"/>
      <c r="C325" s="25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</row>
    <row r="326" spans="1:40" ht="14.25" customHeight="1" x14ac:dyDescent="0.25">
      <c r="A326" s="25"/>
      <c r="B326" s="25"/>
      <c r="C326" s="25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</row>
    <row r="327" spans="1:40" ht="14.25" customHeight="1" x14ac:dyDescent="0.25">
      <c r="A327" s="25"/>
      <c r="B327" s="25"/>
      <c r="C327" s="25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</row>
    <row r="328" spans="1:40" ht="14.25" customHeight="1" x14ac:dyDescent="0.25">
      <c r="A328" s="25"/>
      <c r="B328" s="25"/>
      <c r="C328" s="25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</row>
    <row r="329" spans="1:40" ht="14.25" customHeight="1" x14ac:dyDescent="0.25">
      <c r="A329" s="25"/>
      <c r="B329" s="25"/>
      <c r="C329" s="25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</row>
    <row r="330" spans="1:40" ht="14.25" customHeight="1" x14ac:dyDescent="0.25">
      <c r="A330" s="25"/>
      <c r="B330" s="25"/>
      <c r="C330" s="25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</row>
    <row r="331" spans="1:40" ht="14.25" customHeight="1" x14ac:dyDescent="0.25">
      <c r="A331" s="25"/>
      <c r="B331" s="25"/>
      <c r="C331" s="25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</row>
    <row r="332" spans="1:40" ht="14.25" customHeight="1" x14ac:dyDescent="0.25">
      <c r="A332" s="25"/>
      <c r="B332" s="25"/>
      <c r="C332" s="25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</row>
    <row r="333" spans="1:40" ht="14.25" customHeight="1" x14ac:dyDescent="0.25">
      <c r="A333" s="25"/>
      <c r="B333" s="25"/>
      <c r="C333" s="25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</row>
    <row r="334" spans="1:40" ht="14.25" customHeight="1" x14ac:dyDescent="0.25">
      <c r="A334" s="25"/>
      <c r="B334" s="25"/>
      <c r="C334" s="25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</row>
    <row r="335" spans="1:40" ht="14.25" customHeight="1" x14ac:dyDescent="0.25">
      <c r="A335" s="25"/>
      <c r="B335" s="25"/>
      <c r="C335" s="25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</row>
    <row r="336" spans="1:40" ht="14.25" customHeight="1" x14ac:dyDescent="0.25">
      <c r="A336" s="25"/>
      <c r="B336" s="25"/>
      <c r="C336" s="25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</row>
    <row r="337" spans="1:40" ht="14.25" customHeight="1" x14ac:dyDescent="0.25">
      <c r="A337" s="25"/>
      <c r="B337" s="25"/>
      <c r="C337" s="25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</row>
    <row r="338" spans="1:40" ht="14.25" customHeight="1" x14ac:dyDescent="0.25">
      <c r="A338" s="25"/>
      <c r="B338" s="25"/>
      <c r="C338" s="25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</row>
    <row r="339" spans="1:40" ht="14.25" customHeight="1" x14ac:dyDescent="0.25">
      <c r="A339" s="25"/>
      <c r="B339" s="25"/>
      <c r="C339" s="25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</row>
    <row r="340" spans="1:40" ht="14.25" customHeight="1" x14ac:dyDescent="0.25">
      <c r="A340" s="25"/>
      <c r="B340" s="25"/>
      <c r="C340" s="25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</row>
    <row r="341" spans="1:40" ht="14.25" customHeight="1" x14ac:dyDescent="0.25">
      <c r="A341" s="25"/>
      <c r="B341" s="25"/>
      <c r="C341" s="25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</row>
    <row r="342" spans="1:40" ht="14.25" customHeight="1" x14ac:dyDescent="0.25">
      <c r="A342" s="25"/>
      <c r="B342" s="25"/>
      <c r="C342" s="25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</row>
    <row r="343" spans="1:40" ht="14.25" customHeight="1" x14ac:dyDescent="0.25">
      <c r="A343" s="25"/>
      <c r="B343" s="25"/>
      <c r="C343" s="25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</row>
    <row r="344" spans="1:40" ht="14.25" customHeight="1" x14ac:dyDescent="0.25">
      <c r="A344" s="25"/>
      <c r="B344" s="25"/>
      <c r="C344" s="25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</row>
    <row r="345" spans="1:40" ht="14.25" customHeight="1" x14ac:dyDescent="0.25">
      <c r="A345" s="25"/>
      <c r="B345" s="25"/>
      <c r="C345" s="25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</row>
    <row r="346" spans="1:40" ht="14.25" customHeight="1" x14ac:dyDescent="0.25">
      <c r="A346" s="25"/>
      <c r="B346" s="25"/>
      <c r="C346" s="25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</row>
    <row r="347" spans="1:40" ht="14.25" customHeight="1" x14ac:dyDescent="0.25">
      <c r="A347" s="25"/>
      <c r="B347" s="25"/>
      <c r="C347" s="25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</row>
    <row r="348" spans="1:40" ht="14.25" customHeight="1" x14ac:dyDescent="0.25">
      <c r="A348" s="25"/>
      <c r="B348" s="25"/>
      <c r="C348" s="25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</row>
    <row r="349" spans="1:40" ht="14.25" customHeight="1" x14ac:dyDescent="0.25">
      <c r="A349" s="25"/>
      <c r="B349" s="25"/>
      <c r="C349" s="25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</row>
    <row r="350" spans="1:40" ht="14.25" customHeight="1" x14ac:dyDescent="0.25">
      <c r="A350" s="25"/>
      <c r="B350" s="25"/>
      <c r="C350" s="25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</row>
    <row r="351" spans="1:40" ht="14.25" customHeight="1" x14ac:dyDescent="0.25">
      <c r="A351" s="25"/>
      <c r="B351" s="25"/>
      <c r="C351" s="25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</row>
    <row r="352" spans="1:40" ht="14.25" customHeight="1" x14ac:dyDescent="0.25">
      <c r="A352" s="25"/>
      <c r="B352" s="25"/>
      <c r="C352" s="25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</row>
    <row r="353" spans="1:40" ht="14.25" customHeight="1" x14ac:dyDescent="0.25">
      <c r="A353" s="25"/>
      <c r="B353" s="25"/>
      <c r="C353" s="25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</row>
    <row r="354" spans="1:40" ht="14.25" customHeight="1" x14ac:dyDescent="0.25">
      <c r="A354" s="25"/>
      <c r="B354" s="25"/>
      <c r="C354" s="25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</row>
    <row r="355" spans="1:40" ht="14.25" customHeight="1" x14ac:dyDescent="0.25">
      <c r="A355" s="25"/>
      <c r="B355" s="25"/>
      <c r="C355" s="25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</row>
    <row r="356" spans="1:40" ht="14.25" customHeight="1" x14ac:dyDescent="0.25">
      <c r="A356" s="25"/>
      <c r="B356" s="25"/>
      <c r="C356" s="25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</row>
    <row r="357" spans="1:40" ht="14.25" customHeight="1" x14ac:dyDescent="0.25">
      <c r="A357" s="25"/>
      <c r="B357" s="25"/>
      <c r="C357" s="25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</row>
    <row r="358" spans="1:40" ht="14.25" customHeight="1" x14ac:dyDescent="0.25">
      <c r="A358" s="25"/>
      <c r="B358" s="25"/>
      <c r="C358" s="25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</row>
    <row r="359" spans="1:40" ht="14.25" customHeight="1" x14ac:dyDescent="0.25">
      <c r="A359" s="25"/>
      <c r="B359" s="25"/>
      <c r="C359" s="25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</row>
    <row r="360" spans="1:40" ht="14.25" customHeight="1" x14ac:dyDescent="0.25">
      <c r="A360" s="25"/>
      <c r="B360" s="25"/>
      <c r="C360" s="25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</row>
    <row r="361" spans="1:40" ht="14.25" customHeight="1" x14ac:dyDescent="0.25">
      <c r="A361" s="25"/>
      <c r="B361" s="25"/>
      <c r="C361" s="25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</row>
    <row r="362" spans="1:40" ht="14.25" customHeight="1" x14ac:dyDescent="0.25">
      <c r="A362" s="25"/>
      <c r="B362" s="25"/>
      <c r="C362" s="25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</row>
    <row r="363" spans="1:40" ht="14.25" customHeight="1" x14ac:dyDescent="0.25">
      <c r="A363" s="25"/>
      <c r="B363" s="25"/>
      <c r="C363" s="25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</row>
    <row r="364" spans="1:40" ht="14.25" customHeight="1" x14ac:dyDescent="0.25">
      <c r="A364" s="25"/>
      <c r="B364" s="25"/>
      <c r="C364" s="25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</row>
    <row r="365" spans="1:40" ht="14.25" customHeight="1" x14ac:dyDescent="0.25">
      <c r="A365" s="25"/>
      <c r="B365" s="25"/>
      <c r="C365" s="25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</row>
    <row r="366" spans="1:40" ht="14.25" customHeight="1" x14ac:dyDescent="0.25">
      <c r="A366" s="25"/>
      <c r="B366" s="25"/>
      <c r="C366" s="25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</row>
    <row r="367" spans="1:40" ht="14.25" customHeight="1" x14ac:dyDescent="0.25">
      <c r="A367" s="25"/>
      <c r="B367" s="25"/>
      <c r="C367" s="25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</row>
    <row r="368" spans="1:40" ht="14.25" customHeight="1" x14ac:dyDescent="0.25">
      <c r="A368" s="25"/>
      <c r="B368" s="25"/>
      <c r="C368" s="25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</row>
    <row r="369" spans="1:40" ht="14.25" customHeight="1" x14ac:dyDescent="0.2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</row>
    <row r="370" spans="1:40" ht="14.25" customHeight="1" x14ac:dyDescent="0.2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</row>
    <row r="371" spans="1:40" ht="14.25" customHeight="1" x14ac:dyDescent="0.25">
      <c r="A371" s="25"/>
      <c r="B371" s="25"/>
      <c r="C371" s="25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</row>
    <row r="372" spans="1:40" ht="14.25" customHeight="1" x14ac:dyDescent="0.25">
      <c r="A372" s="25"/>
      <c r="B372" s="25"/>
      <c r="C372" s="25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</row>
    <row r="373" spans="1:40" ht="14.25" customHeight="1" x14ac:dyDescent="0.25">
      <c r="A373" s="25"/>
      <c r="B373" s="25"/>
      <c r="C373" s="25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</row>
    <row r="374" spans="1:40" ht="14.25" customHeight="1" x14ac:dyDescent="0.25">
      <c r="A374" s="25"/>
      <c r="B374" s="25"/>
      <c r="C374" s="25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</row>
    <row r="375" spans="1:40" ht="14.25" customHeight="1" x14ac:dyDescent="0.25">
      <c r="A375" s="25"/>
      <c r="B375" s="25"/>
      <c r="C375" s="25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</row>
    <row r="376" spans="1:40" ht="14.25" customHeight="1" x14ac:dyDescent="0.25">
      <c r="A376" s="25"/>
      <c r="B376" s="25"/>
      <c r="C376" s="25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</row>
    <row r="377" spans="1:40" ht="14.25" customHeight="1" x14ac:dyDescent="0.25">
      <c r="A377" s="25"/>
      <c r="B377" s="25"/>
      <c r="C377" s="25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</row>
    <row r="378" spans="1:40" ht="14.25" customHeight="1" x14ac:dyDescent="0.25">
      <c r="A378" s="25"/>
      <c r="B378" s="25"/>
      <c r="C378" s="25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</row>
    <row r="379" spans="1:40" ht="14.25" customHeight="1" x14ac:dyDescent="0.25">
      <c r="A379" s="25"/>
      <c r="B379" s="25"/>
      <c r="C379" s="25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</row>
    <row r="380" spans="1:40" ht="14.25" customHeight="1" x14ac:dyDescent="0.25">
      <c r="A380" s="25"/>
      <c r="B380" s="25"/>
      <c r="C380" s="25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</row>
    <row r="381" spans="1:40" ht="14.25" customHeight="1" x14ac:dyDescent="0.25">
      <c r="A381" s="25"/>
      <c r="B381" s="25"/>
      <c r="C381" s="25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</row>
    <row r="382" spans="1:40" ht="14.25" customHeight="1" x14ac:dyDescent="0.25">
      <c r="A382" s="25"/>
      <c r="B382" s="25"/>
      <c r="C382" s="25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</row>
    <row r="383" spans="1:40" ht="14.25" customHeight="1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</row>
    <row r="384" spans="1:40" ht="14.25" customHeight="1" x14ac:dyDescent="0.25">
      <c r="A384" s="25"/>
      <c r="B384" s="25"/>
      <c r="C384" s="25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</row>
    <row r="385" spans="1:40" ht="14.25" customHeight="1" x14ac:dyDescent="0.25">
      <c r="A385" s="25"/>
      <c r="B385" s="25"/>
      <c r="C385" s="25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</row>
    <row r="386" spans="1:40" ht="14.25" customHeight="1" x14ac:dyDescent="0.25">
      <c r="A386" s="25"/>
      <c r="B386" s="25"/>
      <c r="C386" s="25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</row>
    <row r="387" spans="1:40" ht="14.25" customHeight="1" x14ac:dyDescent="0.25">
      <c r="A387" s="25"/>
      <c r="B387" s="25"/>
      <c r="C387" s="25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</row>
    <row r="388" spans="1:40" ht="14.25" customHeight="1" x14ac:dyDescent="0.25">
      <c r="A388" s="25"/>
      <c r="B388" s="25"/>
      <c r="C388" s="25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</row>
    <row r="389" spans="1:40" ht="14.25" customHeight="1" x14ac:dyDescent="0.25">
      <c r="A389" s="25"/>
      <c r="B389" s="25"/>
      <c r="C389" s="25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</row>
    <row r="390" spans="1:40" ht="14.25" customHeight="1" x14ac:dyDescent="0.2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</row>
    <row r="391" spans="1:40" ht="14.25" customHeight="1" x14ac:dyDescent="0.25">
      <c r="A391" s="25"/>
      <c r="B391" s="25"/>
      <c r="C391" s="25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</row>
    <row r="392" spans="1:40" ht="14.25" customHeight="1" x14ac:dyDescent="0.25">
      <c r="A392" s="25"/>
      <c r="B392" s="25"/>
      <c r="C392" s="25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</row>
    <row r="393" spans="1:40" ht="14.25" customHeight="1" x14ac:dyDescent="0.25">
      <c r="A393" s="25"/>
      <c r="B393" s="25"/>
      <c r="C393" s="25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</row>
    <row r="394" spans="1:40" ht="14.25" customHeight="1" x14ac:dyDescent="0.25">
      <c r="A394" s="25"/>
      <c r="B394" s="25"/>
      <c r="C394" s="25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</row>
    <row r="395" spans="1:40" ht="14.25" customHeight="1" x14ac:dyDescent="0.25">
      <c r="A395" s="25"/>
      <c r="B395" s="25"/>
      <c r="C395" s="25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</row>
    <row r="396" spans="1:40" ht="14.25" customHeight="1" x14ac:dyDescent="0.25">
      <c r="A396" s="25"/>
      <c r="B396" s="25"/>
      <c r="C396" s="25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</row>
    <row r="397" spans="1:40" ht="14.25" customHeight="1" x14ac:dyDescent="0.25">
      <c r="A397" s="25"/>
      <c r="B397" s="25"/>
      <c r="C397" s="25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</row>
    <row r="398" spans="1:40" ht="14.25" customHeight="1" x14ac:dyDescent="0.25">
      <c r="A398" s="25"/>
      <c r="B398" s="25"/>
      <c r="C398" s="25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</row>
    <row r="399" spans="1:40" ht="14.25" customHeight="1" x14ac:dyDescent="0.25">
      <c r="A399" s="25"/>
      <c r="B399" s="25"/>
      <c r="C399" s="25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</row>
    <row r="400" spans="1:40" ht="14.25" customHeight="1" x14ac:dyDescent="0.25">
      <c r="A400" s="25"/>
      <c r="B400" s="25"/>
      <c r="C400" s="25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</row>
    <row r="401" spans="1:40" ht="14.25" customHeight="1" x14ac:dyDescent="0.25">
      <c r="A401" s="25"/>
      <c r="B401" s="25"/>
      <c r="C401" s="25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</row>
    <row r="402" spans="1:40" ht="14.25" customHeight="1" x14ac:dyDescent="0.25">
      <c r="A402" s="25"/>
      <c r="B402" s="25"/>
      <c r="C402" s="25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</row>
    <row r="403" spans="1:40" ht="14.25" customHeight="1" x14ac:dyDescent="0.25">
      <c r="A403" s="25"/>
      <c r="B403" s="25"/>
      <c r="C403" s="25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</row>
    <row r="404" spans="1:40" ht="14.25" customHeight="1" x14ac:dyDescent="0.25">
      <c r="A404" s="25"/>
      <c r="B404" s="25"/>
      <c r="C404" s="25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</row>
    <row r="405" spans="1:40" ht="14.25" customHeight="1" x14ac:dyDescent="0.25">
      <c r="A405" s="25"/>
      <c r="B405" s="25"/>
      <c r="C405" s="25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</row>
    <row r="406" spans="1:40" ht="14.25" customHeight="1" x14ac:dyDescent="0.25">
      <c r="A406" s="25"/>
      <c r="B406" s="25"/>
      <c r="C406" s="25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</row>
    <row r="407" spans="1:40" ht="14.25" customHeight="1" x14ac:dyDescent="0.25">
      <c r="A407" s="25"/>
      <c r="B407" s="25"/>
      <c r="C407" s="25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</row>
    <row r="408" spans="1:40" ht="14.25" customHeight="1" x14ac:dyDescent="0.25">
      <c r="A408" s="25"/>
      <c r="B408" s="25"/>
      <c r="C408" s="25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</row>
    <row r="409" spans="1:40" ht="14.25" customHeight="1" x14ac:dyDescent="0.25">
      <c r="A409" s="25"/>
      <c r="B409" s="25"/>
      <c r="C409" s="25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</row>
    <row r="410" spans="1:40" ht="14.25" customHeight="1" x14ac:dyDescent="0.25">
      <c r="A410" s="25"/>
      <c r="B410" s="25"/>
      <c r="C410" s="25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</row>
    <row r="411" spans="1:40" ht="14.25" customHeight="1" x14ac:dyDescent="0.25">
      <c r="A411" s="25"/>
      <c r="B411" s="25"/>
      <c r="C411" s="25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</row>
    <row r="412" spans="1:40" ht="14.25" customHeight="1" x14ac:dyDescent="0.25">
      <c r="A412" s="25"/>
      <c r="B412" s="25"/>
      <c r="C412" s="25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</row>
    <row r="413" spans="1:40" ht="14.25" customHeight="1" x14ac:dyDescent="0.25">
      <c r="A413" s="25"/>
      <c r="B413" s="25"/>
      <c r="C413" s="25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</row>
    <row r="414" spans="1:40" ht="14.25" customHeight="1" x14ac:dyDescent="0.25">
      <c r="A414" s="25"/>
      <c r="B414" s="25"/>
      <c r="C414" s="25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</row>
    <row r="415" spans="1:40" ht="14.25" customHeight="1" x14ac:dyDescent="0.25">
      <c r="A415" s="25"/>
      <c r="B415" s="25"/>
      <c r="C415" s="25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</row>
    <row r="416" spans="1:40" ht="14.25" customHeight="1" x14ac:dyDescent="0.25">
      <c r="A416" s="25"/>
      <c r="B416" s="25"/>
      <c r="C416" s="25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</row>
    <row r="417" spans="1:40" ht="14.25" customHeight="1" x14ac:dyDescent="0.25">
      <c r="A417" s="25"/>
      <c r="B417" s="25"/>
      <c r="C417" s="25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</row>
    <row r="418" spans="1:40" ht="14.25" customHeight="1" x14ac:dyDescent="0.25">
      <c r="A418" s="25"/>
      <c r="B418" s="25"/>
      <c r="C418" s="25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</row>
    <row r="419" spans="1:40" ht="14.25" customHeight="1" x14ac:dyDescent="0.25">
      <c r="A419" s="25"/>
      <c r="B419" s="25"/>
      <c r="C419" s="25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</row>
    <row r="420" spans="1:40" ht="14.25" customHeight="1" x14ac:dyDescent="0.25">
      <c r="A420" s="25"/>
      <c r="B420" s="25"/>
      <c r="C420" s="25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</row>
    <row r="421" spans="1:40" ht="14.25" customHeight="1" x14ac:dyDescent="0.25">
      <c r="A421" s="25"/>
      <c r="B421" s="25"/>
      <c r="C421" s="25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</row>
    <row r="422" spans="1:40" ht="14.25" customHeight="1" x14ac:dyDescent="0.25">
      <c r="A422" s="25"/>
      <c r="B422" s="25"/>
      <c r="C422" s="25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</row>
    <row r="423" spans="1:40" ht="14.25" customHeight="1" x14ac:dyDescent="0.25">
      <c r="A423" s="25"/>
      <c r="B423" s="25"/>
      <c r="C423" s="25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</row>
    <row r="424" spans="1:40" ht="14.25" customHeight="1" x14ac:dyDescent="0.25">
      <c r="A424" s="25"/>
      <c r="B424" s="25"/>
      <c r="C424" s="25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</row>
    <row r="425" spans="1:40" ht="14.25" customHeight="1" x14ac:dyDescent="0.25">
      <c r="A425" s="25"/>
      <c r="B425" s="25"/>
      <c r="C425" s="25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</row>
    <row r="426" spans="1:40" ht="14.25" customHeight="1" x14ac:dyDescent="0.25">
      <c r="A426" s="25"/>
      <c r="B426" s="25"/>
      <c r="C426" s="25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</row>
    <row r="427" spans="1:40" ht="14.25" customHeight="1" x14ac:dyDescent="0.25">
      <c r="A427" s="25"/>
      <c r="B427" s="25"/>
      <c r="C427" s="25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</row>
    <row r="428" spans="1:40" ht="14.25" customHeight="1" x14ac:dyDescent="0.25">
      <c r="A428" s="25"/>
      <c r="B428" s="25"/>
      <c r="C428" s="25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</row>
    <row r="429" spans="1:40" ht="14.25" customHeight="1" x14ac:dyDescent="0.25">
      <c r="A429" s="25"/>
      <c r="B429" s="25"/>
      <c r="C429" s="25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</row>
    <row r="430" spans="1:40" ht="14.25" customHeight="1" x14ac:dyDescent="0.25">
      <c r="A430" s="25"/>
      <c r="B430" s="25"/>
      <c r="C430" s="25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</row>
    <row r="431" spans="1:40" ht="14.25" customHeight="1" x14ac:dyDescent="0.25">
      <c r="A431" s="25"/>
      <c r="B431" s="25"/>
      <c r="C431" s="25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</row>
    <row r="432" spans="1:40" ht="14.25" customHeight="1" x14ac:dyDescent="0.25">
      <c r="A432" s="25"/>
      <c r="B432" s="25"/>
      <c r="C432" s="25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</row>
    <row r="433" spans="1:40" ht="14.25" customHeight="1" x14ac:dyDescent="0.25">
      <c r="A433" s="25"/>
      <c r="B433" s="25"/>
      <c r="C433" s="25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</row>
    <row r="434" spans="1:40" ht="14.25" customHeight="1" x14ac:dyDescent="0.25">
      <c r="A434" s="25"/>
      <c r="B434" s="25"/>
      <c r="C434" s="25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</row>
    <row r="435" spans="1:40" ht="14.25" customHeight="1" x14ac:dyDescent="0.25">
      <c r="A435" s="25"/>
      <c r="B435" s="25"/>
      <c r="C435" s="25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</row>
    <row r="436" spans="1:40" ht="14.25" customHeight="1" x14ac:dyDescent="0.25">
      <c r="A436" s="25"/>
      <c r="B436" s="25"/>
      <c r="C436" s="25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</row>
    <row r="437" spans="1:40" ht="14.25" customHeight="1" x14ac:dyDescent="0.25">
      <c r="A437" s="25"/>
      <c r="B437" s="25"/>
      <c r="C437" s="25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</row>
    <row r="438" spans="1:40" ht="14.25" customHeight="1" x14ac:dyDescent="0.25">
      <c r="A438" s="25"/>
      <c r="B438" s="25"/>
      <c r="C438" s="25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</row>
    <row r="439" spans="1:40" ht="14.25" customHeight="1" x14ac:dyDescent="0.25">
      <c r="A439" s="25"/>
      <c r="B439" s="25"/>
      <c r="C439" s="25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</row>
    <row r="440" spans="1:40" ht="14.25" customHeight="1" x14ac:dyDescent="0.25">
      <c r="A440" s="25"/>
      <c r="B440" s="25"/>
      <c r="C440" s="25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</row>
    <row r="441" spans="1:40" ht="14.25" customHeight="1" x14ac:dyDescent="0.25">
      <c r="A441" s="25"/>
      <c r="B441" s="25"/>
      <c r="C441" s="25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</row>
    <row r="442" spans="1:40" ht="14.25" customHeight="1" x14ac:dyDescent="0.25">
      <c r="A442" s="25"/>
      <c r="B442" s="25"/>
      <c r="C442" s="25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</row>
    <row r="443" spans="1:40" ht="14.25" customHeight="1" x14ac:dyDescent="0.25">
      <c r="A443" s="25"/>
      <c r="B443" s="25"/>
      <c r="C443" s="25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</row>
    <row r="444" spans="1:40" ht="14.25" customHeight="1" x14ac:dyDescent="0.25">
      <c r="A444" s="25"/>
      <c r="B444" s="25"/>
      <c r="C444" s="25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</row>
    <row r="445" spans="1:40" ht="14.25" customHeight="1" x14ac:dyDescent="0.25">
      <c r="A445" s="25"/>
      <c r="B445" s="25"/>
      <c r="C445" s="25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</row>
    <row r="446" spans="1:40" ht="14.25" customHeight="1" x14ac:dyDescent="0.25">
      <c r="A446" s="25"/>
      <c r="B446" s="25"/>
      <c r="C446" s="25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</row>
    <row r="447" spans="1:40" ht="14.25" customHeight="1" x14ac:dyDescent="0.25">
      <c r="A447" s="25"/>
      <c r="B447" s="25"/>
      <c r="C447" s="25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</row>
    <row r="448" spans="1:40" ht="14.25" customHeight="1" x14ac:dyDescent="0.25">
      <c r="A448" s="25"/>
      <c r="B448" s="25"/>
      <c r="C448" s="25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</row>
    <row r="449" spans="1:40" ht="14.25" customHeight="1" x14ac:dyDescent="0.25">
      <c r="A449" s="25"/>
      <c r="B449" s="25"/>
      <c r="C449" s="25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</row>
    <row r="450" spans="1:40" ht="14.25" customHeight="1" x14ac:dyDescent="0.25">
      <c r="A450" s="25"/>
      <c r="B450" s="25"/>
      <c r="C450" s="25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</row>
    <row r="451" spans="1:40" ht="14.25" customHeight="1" x14ac:dyDescent="0.25">
      <c r="A451" s="25"/>
      <c r="B451" s="25"/>
      <c r="C451" s="25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</row>
    <row r="452" spans="1:40" ht="14.25" customHeight="1" x14ac:dyDescent="0.25">
      <c r="A452" s="25"/>
      <c r="B452" s="25"/>
      <c r="C452" s="25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</row>
    <row r="453" spans="1:40" ht="14.25" customHeight="1" x14ac:dyDescent="0.25">
      <c r="A453" s="25"/>
      <c r="B453" s="25"/>
      <c r="C453" s="25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</row>
    <row r="454" spans="1:40" ht="14.25" customHeight="1" x14ac:dyDescent="0.25">
      <c r="A454" s="25"/>
      <c r="B454" s="25"/>
      <c r="C454" s="25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</row>
    <row r="455" spans="1:40" ht="14.25" customHeight="1" x14ac:dyDescent="0.25">
      <c r="A455" s="25"/>
      <c r="B455" s="25"/>
      <c r="C455" s="25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</row>
    <row r="456" spans="1:40" ht="14.25" customHeight="1" x14ac:dyDescent="0.25">
      <c r="A456" s="25"/>
      <c r="B456" s="25"/>
      <c r="C456" s="25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</row>
    <row r="457" spans="1:40" ht="14.25" customHeight="1" x14ac:dyDescent="0.25">
      <c r="A457" s="25"/>
      <c r="B457" s="25"/>
      <c r="C457" s="25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</row>
    <row r="458" spans="1:40" ht="14.25" customHeight="1" x14ac:dyDescent="0.25">
      <c r="A458" s="25"/>
      <c r="B458" s="25"/>
      <c r="C458" s="25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</row>
    <row r="459" spans="1:40" ht="14.25" customHeight="1" x14ac:dyDescent="0.25">
      <c r="A459" s="25"/>
      <c r="B459" s="25"/>
      <c r="C459" s="25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</row>
    <row r="460" spans="1:40" ht="14.25" customHeight="1" x14ac:dyDescent="0.25">
      <c r="A460" s="25"/>
      <c r="B460" s="25"/>
      <c r="C460" s="25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</row>
    <row r="461" spans="1:40" ht="14.25" customHeight="1" x14ac:dyDescent="0.25">
      <c r="A461" s="25"/>
      <c r="B461" s="25"/>
      <c r="C461" s="25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</row>
    <row r="462" spans="1:40" ht="14.25" customHeight="1" x14ac:dyDescent="0.25">
      <c r="A462" s="25"/>
      <c r="B462" s="25"/>
      <c r="C462" s="25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</row>
    <row r="463" spans="1:40" ht="14.25" customHeight="1" x14ac:dyDescent="0.25">
      <c r="A463" s="25"/>
      <c r="B463" s="25"/>
      <c r="C463" s="25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</row>
    <row r="464" spans="1:40" ht="14.25" customHeight="1" x14ac:dyDescent="0.25">
      <c r="A464" s="25"/>
      <c r="B464" s="25"/>
      <c r="C464" s="25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</row>
    <row r="465" spans="1:40" ht="14.25" customHeight="1" x14ac:dyDescent="0.25">
      <c r="A465" s="25"/>
      <c r="B465" s="25"/>
      <c r="C465" s="25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</row>
    <row r="466" spans="1:40" ht="14.25" customHeight="1" x14ac:dyDescent="0.25">
      <c r="A466" s="25"/>
      <c r="B466" s="25"/>
      <c r="C466" s="25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</row>
    <row r="467" spans="1:40" ht="14.25" customHeight="1" x14ac:dyDescent="0.25">
      <c r="A467" s="25"/>
      <c r="B467" s="25"/>
      <c r="C467" s="25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</row>
    <row r="468" spans="1:40" ht="14.25" customHeight="1" x14ac:dyDescent="0.25">
      <c r="A468" s="25"/>
      <c r="B468" s="25"/>
      <c r="C468" s="25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</row>
    <row r="469" spans="1:40" ht="14.25" customHeight="1" x14ac:dyDescent="0.25">
      <c r="A469" s="25"/>
      <c r="B469" s="25"/>
      <c r="C469" s="25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</row>
    <row r="470" spans="1:40" ht="14.25" customHeight="1" x14ac:dyDescent="0.25">
      <c r="A470" s="25"/>
      <c r="B470" s="25"/>
      <c r="C470" s="25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</row>
    <row r="471" spans="1:40" ht="14.25" customHeight="1" x14ac:dyDescent="0.25">
      <c r="A471" s="25"/>
      <c r="B471" s="25"/>
      <c r="C471" s="25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</row>
    <row r="472" spans="1:40" ht="14.25" customHeight="1" x14ac:dyDescent="0.25">
      <c r="A472" s="25"/>
      <c r="B472" s="25"/>
      <c r="C472" s="25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</row>
    <row r="473" spans="1:40" ht="14.25" customHeight="1" x14ac:dyDescent="0.25">
      <c r="A473" s="25"/>
      <c r="B473" s="25"/>
      <c r="C473" s="25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</row>
    <row r="474" spans="1:40" ht="14.25" customHeight="1" x14ac:dyDescent="0.25">
      <c r="A474" s="25"/>
      <c r="B474" s="25"/>
      <c r="C474" s="25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</row>
    <row r="475" spans="1:40" ht="14.25" customHeight="1" x14ac:dyDescent="0.25">
      <c r="A475" s="25"/>
      <c r="B475" s="25"/>
      <c r="C475" s="25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</row>
    <row r="476" spans="1:40" ht="14.25" customHeight="1" x14ac:dyDescent="0.25">
      <c r="A476" s="25"/>
      <c r="B476" s="25"/>
      <c r="C476" s="25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</row>
    <row r="477" spans="1:40" ht="14.25" customHeight="1" x14ac:dyDescent="0.25">
      <c r="A477" s="25"/>
      <c r="B477" s="25"/>
      <c r="C477" s="25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</row>
    <row r="478" spans="1:40" ht="14.25" customHeight="1" x14ac:dyDescent="0.25">
      <c r="A478" s="25"/>
      <c r="B478" s="25"/>
      <c r="C478" s="25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</row>
    <row r="479" spans="1:40" ht="14.25" customHeight="1" x14ac:dyDescent="0.25">
      <c r="A479" s="25"/>
      <c r="B479" s="25"/>
      <c r="C479" s="25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</row>
    <row r="480" spans="1:40" ht="14.25" customHeight="1" x14ac:dyDescent="0.25">
      <c r="A480" s="25"/>
      <c r="B480" s="25"/>
      <c r="C480" s="25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</row>
    <row r="481" spans="1:40" ht="14.25" customHeight="1" x14ac:dyDescent="0.25">
      <c r="A481" s="25"/>
      <c r="B481" s="25"/>
      <c r="C481" s="25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</row>
    <row r="482" spans="1:40" ht="14.25" customHeight="1" x14ac:dyDescent="0.25">
      <c r="A482" s="25"/>
      <c r="B482" s="25"/>
      <c r="C482" s="25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</row>
    <row r="483" spans="1:40" ht="14.25" customHeight="1" x14ac:dyDescent="0.25">
      <c r="A483" s="25"/>
      <c r="B483" s="25"/>
      <c r="C483" s="25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</row>
    <row r="484" spans="1:40" ht="14.25" customHeight="1" x14ac:dyDescent="0.25">
      <c r="A484" s="25"/>
      <c r="B484" s="25"/>
      <c r="C484" s="25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</row>
    <row r="485" spans="1:40" ht="14.25" customHeight="1" x14ac:dyDescent="0.25">
      <c r="A485" s="25"/>
      <c r="B485" s="25"/>
      <c r="C485" s="25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</row>
    <row r="486" spans="1:40" ht="14.25" customHeight="1" x14ac:dyDescent="0.25">
      <c r="A486" s="25"/>
      <c r="B486" s="25"/>
      <c r="C486" s="25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</row>
    <row r="487" spans="1:40" ht="14.25" customHeight="1" x14ac:dyDescent="0.25">
      <c r="A487" s="25"/>
      <c r="B487" s="25"/>
      <c r="C487" s="25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</row>
    <row r="488" spans="1:40" ht="14.25" customHeight="1" x14ac:dyDescent="0.25">
      <c r="A488" s="25"/>
      <c r="B488" s="25"/>
      <c r="C488" s="25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</row>
    <row r="489" spans="1:40" ht="14.25" customHeight="1" x14ac:dyDescent="0.25">
      <c r="A489" s="25"/>
      <c r="B489" s="25"/>
      <c r="C489" s="25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</row>
    <row r="490" spans="1:40" ht="14.25" customHeight="1" x14ac:dyDescent="0.25">
      <c r="A490" s="25"/>
      <c r="B490" s="25"/>
      <c r="C490" s="25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</row>
    <row r="491" spans="1:40" ht="14.25" customHeight="1" x14ac:dyDescent="0.25">
      <c r="A491" s="25"/>
      <c r="B491" s="25"/>
      <c r="C491" s="25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</row>
    <row r="492" spans="1:40" ht="14.25" customHeight="1" x14ac:dyDescent="0.25">
      <c r="A492" s="25"/>
      <c r="B492" s="25"/>
      <c r="C492" s="25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</row>
    <row r="493" spans="1:40" ht="14.25" customHeight="1" x14ac:dyDescent="0.25">
      <c r="A493" s="25"/>
      <c r="B493" s="25"/>
      <c r="C493" s="25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</row>
    <row r="494" spans="1:40" ht="14.25" customHeight="1" x14ac:dyDescent="0.25">
      <c r="A494" s="25"/>
      <c r="B494" s="25"/>
      <c r="C494" s="25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</row>
    <row r="495" spans="1:40" ht="14.25" customHeight="1" x14ac:dyDescent="0.25">
      <c r="A495" s="25"/>
      <c r="B495" s="25"/>
      <c r="C495" s="25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</row>
    <row r="496" spans="1:40" ht="14.25" customHeight="1" x14ac:dyDescent="0.25">
      <c r="A496" s="25"/>
      <c r="B496" s="25"/>
      <c r="C496" s="25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</row>
    <row r="497" spans="1:40" ht="14.25" customHeight="1" x14ac:dyDescent="0.25">
      <c r="A497" s="25"/>
      <c r="B497" s="25"/>
      <c r="C497" s="25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</row>
    <row r="498" spans="1:40" ht="14.25" customHeight="1" x14ac:dyDescent="0.25">
      <c r="A498" s="25"/>
      <c r="B498" s="25"/>
      <c r="C498" s="25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</row>
    <row r="499" spans="1:40" ht="14.25" customHeight="1" x14ac:dyDescent="0.25">
      <c r="A499" s="25"/>
      <c r="B499" s="25"/>
      <c r="C499" s="25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</row>
    <row r="500" spans="1:40" ht="14.25" customHeight="1" x14ac:dyDescent="0.25">
      <c r="A500" s="25"/>
      <c r="B500" s="25"/>
      <c r="C500" s="25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</row>
    <row r="501" spans="1:40" ht="14.25" customHeight="1" x14ac:dyDescent="0.25">
      <c r="A501" s="25"/>
      <c r="B501" s="25"/>
      <c r="C501" s="25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</row>
    <row r="502" spans="1:40" ht="14.25" customHeight="1" x14ac:dyDescent="0.25">
      <c r="A502" s="25"/>
      <c r="B502" s="25"/>
      <c r="C502" s="25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</row>
    <row r="503" spans="1:40" ht="14.25" customHeight="1" x14ac:dyDescent="0.25">
      <c r="A503" s="25"/>
      <c r="B503" s="25"/>
      <c r="C503" s="25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</row>
    <row r="504" spans="1:40" ht="14.25" customHeight="1" x14ac:dyDescent="0.25">
      <c r="A504" s="25"/>
      <c r="B504" s="25"/>
      <c r="C504" s="25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</row>
    <row r="505" spans="1:40" ht="14.25" customHeight="1" x14ac:dyDescent="0.25">
      <c r="A505" s="25"/>
      <c r="B505" s="25"/>
      <c r="C505" s="25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</row>
    <row r="506" spans="1:40" ht="14.25" customHeight="1" x14ac:dyDescent="0.25">
      <c r="A506" s="25"/>
      <c r="B506" s="25"/>
      <c r="C506" s="25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</row>
    <row r="507" spans="1:40" ht="14.25" customHeight="1" x14ac:dyDescent="0.25">
      <c r="A507" s="25"/>
      <c r="B507" s="25"/>
      <c r="C507" s="25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</row>
    <row r="508" spans="1:40" ht="14.25" customHeight="1" x14ac:dyDescent="0.25">
      <c r="A508" s="25"/>
      <c r="B508" s="25"/>
      <c r="C508" s="25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</row>
    <row r="509" spans="1:40" ht="14.25" customHeight="1" x14ac:dyDescent="0.25">
      <c r="A509" s="25"/>
      <c r="B509" s="25"/>
      <c r="C509" s="25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</row>
    <row r="510" spans="1:40" ht="14.25" customHeight="1" x14ac:dyDescent="0.25">
      <c r="A510" s="25"/>
      <c r="B510" s="25"/>
      <c r="C510" s="25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</row>
    <row r="511" spans="1:40" ht="14.25" customHeight="1" x14ac:dyDescent="0.25">
      <c r="A511" s="25"/>
      <c r="B511" s="25"/>
      <c r="C511" s="25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</row>
    <row r="512" spans="1:40" ht="14.25" customHeight="1" x14ac:dyDescent="0.25">
      <c r="A512" s="25"/>
      <c r="B512" s="25"/>
      <c r="C512" s="25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</row>
    <row r="513" spans="1:40" ht="14.25" customHeight="1" x14ac:dyDescent="0.25">
      <c r="A513" s="25"/>
      <c r="B513" s="25"/>
      <c r="C513" s="25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</row>
    <row r="514" spans="1:40" ht="14.25" customHeight="1" x14ac:dyDescent="0.25">
      <c r="A514" s="25"/>
      <c r="B514" s="25"/>
      <c r="C514" s="25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</row>
    <row r="515" spans="1:40" ht="14.25" customHeight="1" x14ac:dyDescent="0.25">
      <c r="A515" s="25"/>
      <c r="B515" s="25"/>
      <c r="C515" s="25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</row>
    <row r="516" spans="1:40" ht="14.25" customHeight="1" x14ac:dyDescent="0.25">
      <c r="A516" s="25"/>
      <c r="B516" s="25"/>
      <c r="C516" s="25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</row>
    <row r="517" spans="1:40" ht="14.25" customHeight="1" x14ac:dyDescent="0.25">
      <c r="A517" s="25"/>
      <c r="B517" s="25"/>
      <c r="C517" s="25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</row>
    <row r="518" spans="1:40" ht="14.25" customHeight="1" x14ac:dyDescent="0.25">
      <c r="A518" s="25"/>
      <c r="B518" s="25"/>
      <c r="C518" s="25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</row>
    <row r="519" spans="1:40" ht="14.25" customHeight="1" x14ac:dyDescent="0.25">
      <c r="A519" s="25"/>
      <c r="B519" s="25"/>
      <c r="C519" s="25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</row>
    <row r="520" spans="1:40" ht="14.25" customHeight="1" x14ac:dyDescent="0.25">
      <c r="A520" s="25"/>
      <c r="B520" s="25"/>
      <c r="C520" s="25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</row>
    <row r="521" spans="1:40" ht="14.25" customHeight="1" x14ac:dyDescent="0.25">
      <c r="A521" s="25"/>
      <c r="B521" s="25"/>
      <c r="C521" s="25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</row>
    <row r="522" spans="1:40" ht="14.25" customHeight="1" x14ac:dyDescent="0.25">
      <c r="A522" s="25"/>
      <c r="B522" s="25"/>
      <c r="C522" s="25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</row>
    <row r="523" spans="1:40" ht="14.25" customHeight="1" x14ac:dyDescent="0.25">
      <c r="A523" s="25"/>
      <c r="B523" s="25"/>
      <c r="C523" s="25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</row>
    <row r="524" spans="1:40" ht="14.25" customHeight="1" x14ac:dyDescent="0.25">
      <c r="A524" s="25"/>
      <c r="B524" s="25"/>
      <c r="C524" s="25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</row>
    <row r="525" spans="1:40" ht="14.25" customHeight="1" x14ac:dyDescent="0.25">
      <c r="A525" s="25"/>
      <c r="B525" s="25"/>
      <c r="C525" s="25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</row>
    <row r="526" spans="1:40" ht="14.25" customHeight="1" x14ac:dyDescent="0.25">
      <c r="A526" s="25"/>
      <c r="B526" s="25"/>
      <c r="C526" s="25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</row>
    <row r="527" spans="1:40" ht="14.25" customHeight="1" x14ac:dyDescent="0.25">
      <c r="A527" s="25"/>
      <c r="B527" s="25"/>
      <c r="C527" s="25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</row>
    <row r="528" spans="1:40" ht="14.25" customHeight="1" x14ac:dyDescent="0.25">
      <c r="A528" s="25"/>
      <c r="B528" s="25"/>
      <c r="C528" s="25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</row>
    <row r="529" spans="1:40" ht="14.25" customHeight="1" x14ac:dyDescent="0.25">
      <c r="A529" s="25"/>
      <c r="B529" s="25"/>
      <c r="C529" s="25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</row>
    <row r="530" spans="1:40" ht="14.25" customHeight="1" x14ac:dyDescent="0.25">
      <c r="A530" s="25"/>
      <c r="B530" s="25"/>
      <c r="C530" s="25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</row>
    <row r="531" spans="1:40" ht="14.25" customHeight="1" x14ac:dyDescent="0.25">
      <c r="A531" s="25"/>
      <c r="B531" s="25"/>
      <c r="C531" s="25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</row>
    <row r="532" spans="1:40" ht="14.25" customHeight="1" x14ac:dyDescent="0.25">
      <c r="A532" s="25"/>
      <c r="B532" s="25"/>
      <c r="C532" s="25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</row>
    <row r="533" spans="1:40" ht="14.25" customHeight="1" x14ac:dyDescent="0.25">
      <c r="A533" s="25"/>
      <c r="B533" s="25"/>
      <c r="C533" s="25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</row>
    <row r="534" spans="1:40" ht="14.25" customHeight="1" x14ac:dyDescent="0.25">
      <c r="A534" s="25"/>
      <c r="B534" s="25"/>
      <c r="C534" s="25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</row>
    <row r="535" spans="1:40" ht="14.25" customHeight="1" x14ac:dyDescent="0.25">
      <c r="A535" s="25"/>
      <c r="B535" s="25"/>
      <c r="C535" s="25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</row>
    <row r="536" spans="1:40" ht="14.25" customHeight="1" x14ac:dyDescent="0.25">
      <c r="A536" s="25"/>
      <c r="B536" s="25"/>
      <c r="C536" s="25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</row>
    <row r="537" spans="1:40" ht="14.25" customHeight="1" x14ac:dyDescent="0.25">
      <c r="A537" s="25"/>
      <c r="B537" s="25"/>
      <c r="C537" s="25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</row>
    <row r="538" spans="1:40" ht="14.25" customHeight="1" x14ac:dyDescent="0.25">
      <c r="A538" s="25"/>
      <c r="B538" s="25"/>
      <c r="C538" s="25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</row>
    <row r="539" spans="1:40" ht="14.25" customHeight="1" x14ac:dyDescent="0.25">
      <c r="A539" s="25"/>
      <c r="B539" s="25"/>
      <c r="C539" s="25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</row>
    <row r="540" spans="1:40" ht="14.25" customHeight="1" x14ac:dyDescent="0.25">
      <c r="A540" s="25"/>
      <c r="B540" s="25"/>
      <c r="C540" s="25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</row>
    <row r="541" spans="1:40" ht="14.25" customHeight="1" x14ac:dyDescent="0.25">
      <c r="A541" s="25"/>
      <c r="B541" s="25"/>
      <c r="C541" s="25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</row>
    <row r="542" spans="1:40" ht="14.25" customHeight="1" x14ac:dyDescent="0.25">
      <c r="A542" s="25"/>
      <c r="B542" s="25"/>
      <c r="C542" s="25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</row>
    <row r="543" spans="1:40" ht="14.25" customHeight="1" x14ac:dyDescent="0.25">
      <c r="A543" s="25"/>
      <c r="B543" s="25"/>
      <c r="C543" s="25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</row>
    <row r="544" spans="1:40" ht="14.25" customHeight="1" x14ac:dyDescent="0.25">
      <c r="A544" s="25"/>
      <c r="B544" s="25"/>
      <c r="C544" s="25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</row>
    <row r="545" spans="1:40" ht="14.25" customHeight="1" x14ac:dyDescent="0.25">
      <c r="A545" s="25"/>
      <c r="B545" s="25"/>
      <c r="C545" s="25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</row>
    <row r="546" spans="1:40" ht="14.25" customHeight="1" x14ac:dyDescent="0.25">
      <c r="A546" s="25"/>
      <c r="B546" s="25"/>
      <c r="C546" s="25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</row>
    <row r="547" spans="1:40" ht="14.25" customHeight="1" x14ac:dyDescent="0.25">
      <c r="A547" s="25"/>
      <c r="B547" s="25"/>
      <c r="C547" s="25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</row>
    <row r="548" spans="1:40" ht="14.25" customHeight="1" x14ac:dyDescent="0.25">
      <c r="A548" s="25"/>
      <c r="B548" s="25"/>
      <c r="C548" s="25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</row>
    <row r="549" spans="1:40" ht="14.25" customHeight="1" x14ac:dyDescent="0.25">
      <c r="A549" s="25"/>
      <c r="B549" s="25"/>
      <c r="C549" s="25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</row>
    <row r="550" spans="1:40" ht="14.25" customHeight="1" x14ac:dyDescent="0.25">
      <c r="A550" s="25"/>
      <c r="B550" s="25"/>
      <c r="C550" s="25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</row>
    <row r="551" spans="1:40" ht="14.25" customHeight="1" x14ac:dyDescent="0.25">
      <c r="A551" s="25"/>
      <c r="B551" s="25"/>
      <c r="C551" s="25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</row>
    <row r="552" spans="1:40" ht="14.25" customHeight="1" x14ac:dyDescent="0.25">
      <c r="A552" s="25"/>
      <c r="B552" s="25"/>
      <c r="C552" s="25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</row>
    <row r="553" spans="1:40" ht="14.25" customHeight="1" x14ac:dyDescent="0.25">
      <c r="A553" s="25"/>
      <c r="B553" s="25"/>
      <c r="C553" s="25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</row>
    <row r="554" spans="1:40" ht="14.25" customHeight="1" x14ac:dyDescent="0.25">
      <c r="A554" s="25"/>
      <c r="B554" s="25"/>
      <c r="C554" s="25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</row>
    <row r="555" spans="1:40" ht="14.25" customHeight="1" x14ac:dyDescent="0.25">
      <c r="A555" s="25"/>
      <c r="B555" s="25"/>
      <c r="C555" s="25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</row>
    <row r="556" spans="1:40" ht="14.25" customHeight="1" x14ac:dyDescent="0.25">
      <c r="A556" s="25"/>
      <c r="B556" s="25"/>
      <c r="C556" s="25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</row>
    <row r="557" spans="1:40" ht="14.25" customHeight="1" x14ac:dyDescent="0.25">
      <c r="A557" s="25"/>
      <c r="B557" s="25"/>
      <c r="C557" s="25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</row>
    <row r="558" spans="1:40" ht="14.25" customHeight="1" x14ac:dyDescent="0.25">
      <c r="A558" s="25"/>
      <c r="B558" s="25"/>
      <c r="C558" s="25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</row>
    <row r="559" spans="1:40" ht="14.25" customHeight="1" x14ac:dyDescent="0.25">
      <c r="A559" s="25"/>
      <c r="B559" s="25"/>
      <c r="C559" s="25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</row>
    <row r="560" spans="1:40" ht="14.25" customHeight="1" x14ac:dyDescent="0.25">
      <c r="A560" s="25"/>
      <c r="B560" s="25"/>
      <c r="C560" s="25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</row>
    <row r="561" spans="1:40" ht="14.25" customHeight="1" x14ac:dyDescent="0.25">
      <c r="A561" s="25"/>
      <c r="B561" s="25"/>
      <c r="C561" s="25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</row>
    <row r="562" spans="1:40" ht="14.25" customHeight="1" x14ac:dyDescent="0.25">
      <c r="A562" s="25"/>
      <c r="B562" s="25"/>
      <c r="C562" s="25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</row>
    <row r="563" spans="1:40" ht="14.25" customHeight="1" x14ac:dyDescent="0.25">
      <c r="A563" s="25"/>
      <c r="B563" s="25"/>
      <c r="C563" s="25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</row>
    <row r="564" spans="1:40" ht="14.25" customHeight="1" x14ac:dyDescent="0.25">
      <c r="A564" s="25"/>
      <c r="B564" s="25"/>
      <c r="C564" s="25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</row>
    <row r="565" spans="1:40" ht="14.25" customHeight="1" x14ac:dyDescent="0.25">
      <c r="A565" s="25"/>
      <c r="B565" s="25"/>
      <c r="C565" s="25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</row>
    <row r="566" spans="1:40" ht="14.25" customHeight="1" x14ac:dyDescent="0.25">
      <c r="A566" s="25"/>
      <c r="B566" s="25"/>
      <c r="C566" s="25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</row>
    <row r="567" spans="1:40" ht="14.25" customHeight="1" x14ac:dyDescent="0.25">
      <c r="A567" s="25"/>
      <c r="B567" s="25"/>
      <c r="C567" s="25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</row>
    <row r="568" spans="1:40" ht="14.25" customHeight="1" x14ac:dyDescent="0.25">
      <c r="A568" s="25"/>
      <c r="B568" s="25"/>
      <c r="C568" s="25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</row>
    <row r="569" spans="1:40" ht="14.25" customHeight="1" x14ac:dyDescent="0.25">
      <c r="A569" s="25"/>
      <c r="B569" s="25"/>
      <c r="C569" s="25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</row>
    <row r="570" spans="1:40" ht="14.25" customHeight="1" x14ac:dyDescent="0.25">
      <c r="A570" s="25"/>
      <c r="B570" s="25"/>
      <c r="C570" s="25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</row>
    <row r="571" spans="1:40" ht="14.25" customHeight="1" x14ac:dyDescent="0.25">
      <c r="A571" s="25"/>
      <c r="B571" s="25"/>
      <c r="C571" s="25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</row>
    <row r="572" spans="1:40" ht="14.25" customHeight="1" x14ac:dyDescent="0.25">
      <c r="A572" s="25"/>
      <c r="B572" s="25"/>
      <c r="C572" s="25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</row>
    <row r="573" spans="1:40" ht="14.25" customHeight="1" x14ac:dyDescent="0.25">
      <c r="A573" s="25"/>
      <c r="B573" s="25"/>
      <c r="C573" s="25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</row>
    <row r="574" spans="1:40" ht="14.25" customHeight="1" x14ac:dyDescent="0.25">
      <c r="A574" s="25"/>
      <c r="B574" s="25"/>
      <c r="C574" s="25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</row>
    <row r="575" spans="1:40" ht="14.25" customHeight="1" x14ac:dyDescent="0.25">
      <c r="A575" s="25"/>
      <c r="B575" s="25"/>
      <c r="C575" s="25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</row>
    <row r="576" spans="1:40" ht="14.25" customHeight="1" x14ac:dyDescent="0.25">
      <c r="A576" s="25"/>
      <c r="B576" s="25"/>
      <c r="C576" s="25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</row>
    <row r="577" spans="1:40" ht="14.25" customHeight="1" x14ac:dyDescent="0.25">
      <c r="A577" s="25"/>
      <c r="B577" s="25"/>
      <c r="C577" s="25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</row>
    <row r="578" spans="1:40" ht="14.25" customHeight="1" x14ac:dyDescent="0.25">
      <c r="A578" s="25"/>
      <c r="B578" s="25"/>
      <c r="C578" s="25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</row>
    <row r="579" spans="1:40" ht="14.25" customHeight="1" x14ac:dyDescent="0.25">
      <c r="A579" s="25"/>
      <c r="B579" s="25"/>
      <c r="C579" s="25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</row>
    <row r="580" spans="1:40" ht="14.25" customHeight="1" x14ac:dyDescent="0.25">
      <c r="A580" s="25"/>
      <c r="B580" s="25"/>
      <c r="C580" s="25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</row>
    <row r="581" spans="1:40" ht="14.25" customHeight="1" x14ac:dyDescent="0.25">
      <c r="A581" s="25"/>
      <c r="B581" s="25"/>
      <c r="C581" s="25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</row>
    <row r="582" spans="1:40" ht="14.25" customHeight="1" x14ac:dyDescent="0.25">
      <c r="A582" s="25"/>
      <c r="B582" s="25"/>
      <c r="C582" s="25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</row>
    <row r="583" spans="1:40" ht="14.25" customHeight="1" x14ac:dyDescent="0.25">
      <c r="A583" s="25"/>
      <c r="B583" s="25"/>
      <c r="C583" s="25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</row>
    <row r="584" spans="1:40" ht="14.25" customHeight="1" x14ac:dyDescent="0.25">
      <c r="A584" s="25"/>
      <c r="B584" s="25"/>
      <c r="C584" s="25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</row>
    <row r="585" spans="1:40" ht="14.25" customHeight="1" x14ac:dyDescent="0.25">
      <c r="A585" s="25"/>
      <c r="B585" s="25"/>
      <c r="C585" s="25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</row>
    <row r="586" spans="1:40" ht="14.25" customHeight="1" x14ac:dyDescent="0.25">
      <c r="A586" s="25"/>
      <c r="B586" s="25"/>
      <c r="C586" s="25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</row>
    <row r="587" spans="1:40" ht="14.25" customHeight="1" x14ac:dyDescent="0.25">
      <c r="A587" s="25"/>
      <c r="B587" s="25"/>
      <c r="C587" s="25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</row>
    <row r="588" spans="1:40" ht="14.25" customHeight="1" x14ac:dyDescent="0.25">
      <c r="A588" s="25"/>
      <c r="B588" s="25"/>
      <c r="C588" s="25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</row>
    <row r="589" spans="1:40" ht="14.25" customHeight="1" x14ac:dyDescent="0.25">
      <c r="A589" s="25"/>
      <c r="B589" s="25"/>
      <c r="C589" s="25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</row>
    <row r="590" spans="1:40" ht="14.25" customHeight="1" x14ac:dyDescent="0.25">
      <c r="A590" s="25"/>
      <c r="B590" s="25"/>
      <c r="C590" s="25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</row>
    <row r="591" spans="1:40" ht="14.25" customHeight="1" x14ac:dyDescent="0.25">
      <c r="A591" s="25"/>
      <c r="B591" s="25"/>
      <c r="C591" s="25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</row>
    <row r="592" spans="1:40" ht="14.25" customHeight="1" x14ac:dyDescent="0.25">
      <c r="A592" s="25"/>
      <c r="B592" s="25"/>
      <c r="C592" s="25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</row>
    <row r="593" spans="1:40" ht="14.25" customHeight="1" x14ac:dyDescent="0.25">
      <c r="A593" s="25"/>
      <c r="B593" s="25"/>
      <c r="C593" s="25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</row>
    <row r="594" spans="1:40" ht="14.25" customHeight="1" x14ac:dyDescent="0.25">
      <c r="A594" s="25"/>
      <c r="B594" s="25"/>
      <c r="C594" s="25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</row>
    <row r="595" spans="1:40" ht="14.25" customHeight="1" x14ac:dyDescent="0.25">
      <c r="A595" s="25"/>
      <c r="B595" s="25"/>
      <c r="C595" s="25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</row>
    <row r="596" spans="1:40" ht="14.25" customHeight="1" x14ac:dyDescent="0.25">
      <c r="A596" s="25"/>
      <c r="B596" s="25"/>
      <c r="C596" s="25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</row>
    <row r="597" spans="1:40" ht="14.25" customHeight="1" x14ac:dyDescent="0.25">
      <c r="A597" s="25"/>
      <c r="B597" s="25"/>
      <c r="C597" s="25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</row>
    <row r="598" spans="1:40" ht="14.25" customHeight="1" x14ac:dyDescent="0.25">
      <c r="A598" s="25"/>
      <c r="B598" s="25"/>
      <c r="C598" s="25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</row>
    <row r="599" spans="1:40" ht="14.25" customHeight="1" x14ac:dyDescent="0.25">
      <c r="A599" s="25"/>
      <c r="B599" s="25"/>
      <c r="C599" s="25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</row>
    <row r="600" spans="1:40" ht="14.25" customHeight="1" x14ac:dyDescent="0.25">
      <c r="A600" s="25"/>
      <c r="B600" s="25"/>
      <c r="C600" s="25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</row>
    <row r="601" spans="1:40" ht="14.25" customHeight="1" x14ac:dyDescent="0.25">
      <c r="A601" s="25"/>
      <c r="B601" s="25"/>
      <c r="C601" s="25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</row>
    <row r="602" spans="1:40" ht="14.25" customHeight="1" x14ac:dyDescent="0.25">
      <c r="A602" s="25"/>
      <c r="B602" s="25"/>
      <c r="C602" s="25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</row>
    <row r="603" spans="1:40" ht="14.25" customHeight="1" x14ac:dyDescent="0.25">
      <c r="A603" s="25"/>
      <c r="B603" s="25"/>
      <c r="C603" s="25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</row>
    <row r="604" spans="1:40" ht="14.25" customHeight="1" x14ac:dyDescent="0.25">
      <c r="A604" s="25"/>
      <c r="B604" s="25"/>
      <c r="C604" s="25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</row>
    <row r="605" spans="1:40" ht="14.25" customHeight="1" x14ac:dyDescent="0.25">
      <c r="A605" s="25"/>
      <c r="B605" s="25"/>
      <c r="C605" s="25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</row>
    <row r="606" spans="1:40" ht="14.25" customHeight="1" x14ac:dyDescent="0.25">
      <c r="A606" s="25"/>
      <c r="B606" s="25"/>
      <c r="C606" s="25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</row>
    <row r="607" spans="1:40" ht="14.25" customHeight="1" x14ac:dyDescent="0.25">
      <c r="A607" s="25"/>
      <c r="B607" s="25"/>
      <c r="C607" s="25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</row>
    <row r="608" spans="1:40" ht="14.25" customHeight="1" x14ac:dyDescent="0.25">
      <c r="A608" s="25"/>
      <c r="B608" s="25"/>
      <c r="C608" s="25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</row>
    <row r="609" spans="1:40" ht="14.25" customHeight="1" x14ac:dyDescent="0.25">
      <c r="A609" s="25"/>
      <c r="B609" s="25"/>
      <c r="C609" s="25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</row>
    <row r="610" spans="1:40" ht="14.25" customHeight="1" x14ac:dyDescent="0.25">
      <c r="A610" s="25"/>
      <c r="B610" s="25"/>
      <c r="C610" s="25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</row>
    <row r="611" spans="1:40" ht="14.25" customHeight="1" x14ac:dyDescent="0.25">
      <c r="A611" s="25"/>
      <c r="B611" s="25"/>
      <c r="C611" s="25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</row>
    <row r="612" spans="1:40" ht="14.25" customHeight="1" x14ac:dyDescent="0.25">
      <c r="A612" s="25"/>
      <c r="B612" s="25"/>
      <c r="C612" s="25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</row>
    <row r="613" spans="1:40" ht="14.25" customHeight="1" x14ac:dyDescent="0.25">
      <c r="A613" s="25"/>
      <c r="B613" s="25"/>
      <c r="C613" s="25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</row>
    <row r="614" spans="1:40" ht="14.25" customHeight="1" x14ac:dyDescent="0.25">
      <c r="A614" s="25"/>
      <c r="B614" s="25"/>
      <c r="C614" s="25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</row>
    <row r="615" spans="1:40" ht="14.25" customHeight="1" x14ac:dyDescent="0.25">
      <c r="A615" s="25"/>
      <c r="B615" s="25"/>
      <c r="C615" s="25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</row>
    <row r="616" spans="1:40" ht="14.25" customHeight="1" x14ac:dyDescent="0.25">
      <c r="A616" s="25"/>
      <c r="B616" s="25"/>
      <c r="C616" s="25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</row>
    <row r="617" spans="1:40" ht="14.25" customHeight="1" x14ac:dyDescent="0.25">
      <c r="A617" s="25"/>
      <c r="B617" s="25"/>
      <c r="C617" s="25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</row>
    <row r="618" spans="1:40" ht="14.25" customHeight="1" x14ac:dyDescent="0.25">
      <c r="A618" s="25"/>
      <c r="B618" s="25"/>
      <c r="C618" s="25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</row>
    <row r="619" spans="1:40" ht="14.25" customHeight="1" x14ac:dyDescent="0.25">
      <c r="A619" s="25"/>
      <c r="B619" s="25"/>
      <c r="C619" s="25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</row>
    <row r="620" spans="1:40" ht="14.25" customHeight="1" x14ac:dyDescent="0.25">
      <c r="A620" s="25"/>
      <c r="B620" s="25"/>
      <c r="C620" s="25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</row>
    <row r="621" spans="1:40" ht="14.25" customHeight="1" x14ac:dyDescent="0.25">
      <c r="A621" s="25"/>
      <c r="B621" s="25"/>
      <c r="C621" s="25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</row>
    <row r="622" spans="1:40" ht="14.25" customHeight="1" x14ac:dyDescent="0.25">
      <c r="A622" s="25"/>
      <c r="B622" s="25"/>
      <c r="C622" s="25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</row>
    <row r="623" spans="1:40" ht="14.25" customHeight="1" x14ac:dyDescent="0.25">
      <c r="A623" s="25"/>
      <c r="B623" s="25"/>
      <c r="C623" s="25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</row>
    <row r="624" spans="1:40" ht="14.25" customHeight="1" x14ac:dyDescent="0.25">
      <c r="A624" s="25"/>
      <c r="B624" s="25"/>
      <c r="C624" s="25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</row>
    <row r="625" spans="1:40" ht="14.25" customHeight="1" x14ac:dyDescent="0.25">
      <c r="A625" s="25"/>
      <c r="B625" s="25"/>
      <c r="C625" s="25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</row>
    <row r="626" spans="1:40" ht="14.25" customHeight="1" x14ac:dyDescent="0.25">
      <c r="A626" s="25"/>
      <c r="B626" s="25"/>
      <c r="C626" s="25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</row>
    <row r="627" spans="1:40" ht="14.25" customHeight="1" x14ac:dyDescent="0.25">
      <c r="A627" s="25"/>
      <c r="B627" s="25"/>
      <c r="C627" s="25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</row>
    <row r="628" spans="1:40" ht="14.25" customHeight="1" x14ac:dyDescent="0.25">
      <c r="A628" s="25"/>
      <c r="B628" s="25"/>
      <c r="C628" s="25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</row>
    <row r="629" spans="1:40" ht="14.25" customHeight="1" x14ac:dyDescent="0.25">
      <c r="A629" s="25"/>
      <c r="B629" s="25"/>
      <c r="C629" s="25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</row>
    <row r="630" spans="1:40" ht="14.25" customHeight="1" x14ac:dyDescent="0.25">
      <c r="A630" s="25"/>
      <c r="B630" s="25"/>
      <c r="C630" s="25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</row>
    <row r="631" spans="1:40" ht="14.25" customHeight="1" x14ac:dyDescent="0.25">
      <c r="A631" s="25"/>
      <c r="B631" s="25"/>
      <c r="C631" s="25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</row>
    <row r="632" spans="1:40" ht="14.25" customHeight="1" x14ac:dyDescent="0.25">
      <c r="A632" s="25"/>
      <c r="B632" s="25"/>
      <c r="C632" s="25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</row>
    <row r="633" spans="1:40" ht="14.25" customHeight="1" x14ac:dyDescent="0.25">
      <c r="A633" s="25"/>
      <c r="B633" s="25"/>
      <c r="C633" s="25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</row>
    <row r="634" spans="1:40" ht="14.25" customHeight="1" x14ac:dyDescent="0.25">
      <c r="A634" s="25"/>
      <c r="B634" s="25"/>
      <c r="C634" s="25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</row>
    <row r="635" spans="1:40" ht="14.25" customHeight="1" x14ac:dyDescent="0.25">
      <c r="A635" s="25"/>
      <c r="B635" s="25"/>
      <c r="C635" s="25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</row>
    <row r="636" spans="1:40" ht="14.25" customHeight="1" x14ac:dyDescent="0.25">
      <c r="A636" s="25"/>
      <c r="B636" s="25"/>
      <c r="C636" s="25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</row>
    <row r="637" spans="1:40" ht="14.25" customHeight="1" x14ac:dyDescent="0.25">
      <c r="A637" s="25"/>
      <c r="B637" s="25"/>
      <c r="C637" s="25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</row>
    <row r="638" spans="1:40" ht="14.25" customHeight="1" x14ac:dyDescent="0.25">
      <c r="A638" s="25"/>
      <c r="B638" s="25"/>
      <c r="C638" s="25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</row>
    <row r="639" spans="1:40" ht="14.25" customHeight="1" x14ac:dyDescent="0.25">
      <c r="A639" s="25"/>
      <c r="B639" s="25"/>
      <c r="C639" s="25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</row>
    <row r="640" spans="1:40" ht="14.25" customHeight="1" x14ac:dyDescent="0.25">
      <c r="A640" s="25"/>
      <c r="B640" s="25"/>
      <c r="C640" s="25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</row>
    <row r="641" spans="1:40" ht="14.25" customHeight="1" x14ac:dyDescent="0.25">
      <c r="A641" s="25"/>
      <c r="B641" s="25"/>
      <c r="C641" s="25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</row>
    <row r="642" spans="1:40" ht="14.25" customHeight="1" x14ac:dyDescent="0.25">
      <c r="A642" s="25"/>
      <c r="B642" s="25"/>
      <c r="C642" s="25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</row>
    <row r="643" spans="1:40" ht="14.25" customHeight="1" x14ac:dyDescent="0.25">
      <c r="A643" s="25"/>
      <c r="B643" s="25"/>
      <c r="C643" s="25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</row>
    <row r="644" spans="1:40" ht="14.25" customHeight="1" x14ac:dyDescent="0.25">
      <c r="A644" s="25"/>
      <c r="B644" s="25"/>
      <c r="C644" s="25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</row>
    <row r="645" spans="1:40" ht="14.25" customHeight="1" x14ac:dyDescent="0.25">
      <c r="A645" s="25"/>
      <c r="B645" s="25"/>
      <c r="C645" s="25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</row>
    <row r="646" spans="1:40" ht="14.25" customHeight="1" x14ac:dyDescent="0.25">
      <c r="A646" s="25"/>
      <c r="B646" s="25"/>
      <c r="C646" s="25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</row>
    <row r="647" spans="1:40" ht="14.25" customHeight="1" x14ac:dyDescent="0.25">
      <c r="A647" s="25"/>
      <c r="B647" s="25"/>
      <c r="C647" s="25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</row>
    <row r="648" spans="1:40" ht="14.25" customHeight="1" x14ac:dyDescent="0.25">
      <c r="A648" s="25"/>
      <c r="B648" s="25"/>
      <c r="C648" s="25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</row>
    <row r="649" spans="1:40" ht="14.25" customHeight="1" x14ac:dyDescent="0.25">
      <c r="A649" s="25"/>
      <c r="B649" s="25"/>
      <c r="C649" s="25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</row>
    <row r="650" spans="1:40" ht="14.25" customHeight="1" x14ac:dyDescent="0.25">
      <c r="A650" s="25"/>
      <c r="B650" s="25"/>
      <c r="C650" s="25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</row>
    <row r="651" spans="1:40" ht="14.25" customHeight="1" x14ac:dyDescent="0.25">
      <c r="A651" s="25"/>
      <c r="B651" s="25"/>
      <c r="C651" s="25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</row>
    <row r="652" spans="1:40" ht="14.25" customHeight="1" x14ac:dyDescent="0.25">
      <c r="A652" s="25"/>
      <c r="B652" s="25"/>
      <c r="C652" s="25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</row>
    <row r="653" spans="1:40" ht="14.25" customHeight="1" x14ac:dyDescent="0.25">
      <c r="A653" s="25"/>
      <c r="B653" s="25"/>
      <c r="C653" s="25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</row>
    <row r="654" spans="1:40" ht="14.25" customHeight="1" x14ac:dyDescent="0.25">
      <c r="A654" s="25"/>
      <c r="B654" s="25"/>
      <c r="C654" s="25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</row>
    <row r="655" spans="1:40" ht="14.25" customHeight="1" x14ac:dyDescent="0.25">
      <c r="A655" s="25"/>
      <c r="B655" s="25"/>
      <c r="C655" s="25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</row>
    <row r="656" spans="1:40" ht="14.25" customHeight="1" x14ac:dyDescent="0.25">
      <c r="A656" s="25"/>
      <c r="B656" s="25"/>
      <c r="C656" s="25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</row>
    <row r="657" spans="1:40" ht="14.25" customHeight="1" x14ac:dyDescent="0.25">
      <c r="A657" s="25"/>
      <c r="B657" s="25"/>
      <c r="C657" s="25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</row>
    <row r="658" spans="1:40" ht="14.25" customHeight="1" x14ac:dyDescent="0.25">
      <c r="A658" s="25"/>
      <c r="B658" s="25"/>
      <c r="C658" s="25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</row>
    <row r="659" spans="1:40" ht="14.25" customHeight="1" x14ac:dyDescent="0.25">
      <c r="A659" s="25"/>
      <c r="B659" s="25"/>
      <c r="C659" s="25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</row>
    <row r="660" spans="1:40" ht="14.25" customHeight="1" x14ac:dyDescent="0.25">
      <c r="A660" s="25"/>
      <c r="B660" s="25"/>
      <c r="C660" s="25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</row>
    <row r="661" spans="1:40" ht="14.25" customHeight="1" x14ac:dyDescent="0.25">
      <c r="A661" s="25"/>
      <c r="B661" s="25"/>
      <c r="C661" s="25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</row>
    <row r="662" spans="1:40" ht="14.25" customHeight="1" x14ac:dyDescent="0.25">
      <c r="A662" s="25"/>
      <c r="B662" s="25"/>
      <c r="C662" s="25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</row>
    <row r="663" spans="1:40" ht="14.25" customHeight="1" x14ac:dyDescent="0.25">
      <c r="A663" s="25"/>
      <c r="B663" s="25"/>
      <c r="C663" s="25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</row>
    <row r="664" spans="1:40" ht="14.25" customHeight="1" x14ac:dyDescent="0.25">
      <c r="A664" s="25"/>
      <c r="B664" s="25"/>
      <c r="C664" s="25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</row>
    <row r="665" spans="1:40" ht="14.25" customHeight="1" x14ac:dyDescent="0.25">
      <c r="A665" s="25"/>
      <c r="B665" s="25"/>
      <c r="C665" s="25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</row>
    <row r="666" spans="1:40" ht="14.25" customHeight="1" x14ac:dyDescent="0.25">
      <c r="A666" s="25"/>
      <c r="B666" s="25"/>
      <c r="C666" s="25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</row>
    <row r="667" spans="1:40" ht="14.25" customHeight="1" x14ac:dyDescent="0.25">
      <c r="A667" s="25"/>
      <c r="B667" s="25"/>
      <c r="C667" s="25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</row>
    <row r="668" spans="1:40" ht="14.25" customHeight="1" x14ac:dyDescent="0.25">
      <c r="A668" s="25"/>
      <c r="B668" s="25"/>
      <c r="C668" s="25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</row>
    <row r="669" spans="1:40" ht="14.25" customHeight="1" x14ac:dyDescent="0.25">
      <c r="A669" s="25"/>
      <c r="B669" s="25"/>
      <c r="C669" s="25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</row>
    <row r="670" spans="1:40" ht="14.25" customHeight="1" x14ac:dyDescent="0.25">
      <c r="A670" s="25"/>
      <c r="B670" s="25"/>
      <c r="C670" s="25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</row>
    <row r="671" spans="1:40" ht="14.25" customHeight="1" x14ac:dyDescent="0.25">
      <c r="A671" s="25"/>
      <c r="B671" s="25"/>
      <c r="C671" s="25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</row>
    <row r="672" spans="1:40" ht="14.25" customHeight="1" x14ac:dyDescent="0.25">
      <c r="A672" s="25"/>
      <c r="B672" s="25"/>
      <c r="C672" s="25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</row>
    <row r="673" spans="1:40" ht="14.25" customHeight="1" x14ac:dyDescent="0.25">
      <c r="A673" s="25"/>
      <c r="B673" s="25"/>
      <c r="C673" s="25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</row>
    <row r="674" spans="1:40" ht="14.25" customHeight="1" x14ac:dyDescent="0.25">
      <c r="A674" s="25"/>
      <c r="B674" s="25"/>
      <c r="C674" s="25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</row>
    <row r="675" spans="1:40" ht="14.25" customHeight="1" x14ac:dyDescent="0.25">
      <c r="A675" s="25"/>
      <c r="B675" s="25"/>
      <c r="C675" s="25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</row>
    <row r="676" spans="1:40" ht="14.25" customHeight="1" x14ac:dyDescent="0.25">
      <c r="A676" s="25"/>
      <c r="B676" s="25"/>
      <c r="C676" s="25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</row>
    <row r="677" spans="1:40" ht="14.25" customHeight="1" x14ac:dyDescent="0.25">
      <c r="A677" s="25"/>
      <c r="B677" s="25"/>
      <c r="C677" s="25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</row>
    <row r="678" spans="1:40" ht="14.25" customHeight="1" x14ac:dyDescent="0.25">
      <c r="A678" s="25"/>
      <c r="B678" s="25"/>
      <c r="C678" s="25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</row>
    <row r="679" spans="1:40" ht="14.25" customHeight="1" x14ac:dyDescent="0.25">
      <c r="A679" s="25"/>
      <c r="B679" s="25"/>
      <c r="C679" s="25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</row>
    <row r="680" spans="1:40" ht="14.25" customHeight="1" x14ac:dyDescent="0.25">
      <c r="A680" s="25"/>
      <c r="B680" s="25"/>
      <c r="C680" s="25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</row>
    <row r="681" spans="1:40" ht="14.25" customHeight="1" x14ac:dyDescent="0.25">
      <c r="A681" s="25"/>
      <c r="B681" s="25"/>
      <c r="C681" s="25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</row>
    <row r="682" spans="1:40" ht="14.25" customHeight="1" x14ac:dyDescent="0.25">
      <c r="A682" s="25"/>
      <c r="B682" s="25"/>
      <c r="C682" s="25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</row>
    <row r="683" spans="1:40" ht="14.25" customHeight="1" x14ac:dyDescent="0.25">
      <c r="A683" s="25"/>
      <c r="B683" s="25"/>
      <c r="C683" s="25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</row>
    <row r="684" spans="1:40" ht="14.25" customHeight="1" x14ac:dyDescent="0.25">
      <c r="A684" s="25"/>
      <c r="B684" s="25"/>
      <c r="C684" s="25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</row>
    <row r="685" spans="1:40" ht="14.25" customHeight="1" x14ac:dyDescent="0.25">
      <c r="A685" s="25"/>
      <c r="B685" s="25"/>
      <c r="C685" s="25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</row>
    <row r="686" spans="1:40" ht="14.25" customHeight="1" x14ac:dyDescent="0.25">
      <c r="A686" s="25"/>
      <c r="B686" s="25"/>
      <c r="C686" s="25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</row>
    <row r="687" spans="1:40" ht="14.25" customHeight="1" x14ac:dyDescent="0.25">
      <c r="A687" s="25"/>
      <c r="B687" s="25"/>
      <c r="C687" s="25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</row>
    <row r="688" spans="1:40" ht="14.25" customHeight="1" x14ac:dyDescent="0.25">
      <c r="A688" s="25"/>
      <c r="B688" s="25"/>
      <c r="C688" s="25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</row>
    <row r="689" spans="1:40" ht="14.25" customHeight="1" x14ac:dyDescent="0.25">
      <c r="A689" s="25"/>
      <c r="B689" s="25"/>
      <c r="C689" s="25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</row>
    <row r="690" spans="1:40" ht="14.25" customHeight="1" x14ac:dyDescent="0.25">
      <c r="A690" s="25"/>
      <c r="B690" s="25"/>
      <c r="C690" s="25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</row>
    <row r="691" spans="1:40" ht="14.25" customHeight="1" x14ac:dyDescent="0.25">
      <c r="A691" s="25"/>
      <c r="B691" s="25"/>
      <c r="C691" s="25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</row>
    <row r="692" spans="1:40" ht="14.25" customHeight="1" x14ac:dyDescent="0.25">
      <c r="A692" s="25"/>
      <c r="B692" s="25"/>
      <c r="C692" s="25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</row>
    <row r="693" spans="1:40" ht="14.25" customHeight="1" x14ac:dyDescent="0.25">
      <c r="A693" s="25"/>
      <c r="B693" s="25"/>
      <c r="C693" s="25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</row>
    <row r="694" spans="1:40" ht="14.25" customHeight="1" x14ac:dyDescent="0.25">
      <c r="A694" s="25"/>
      <c r="B694" s="25"/>
      <c r="C694" s="25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</row>
    <row r="695" spans="1:40" ht="14.25" customHeight="1" x14ac:dyDescent="0.25">
      <c r="A695" s="25"/>
      <c r="B695" s="25"/>
      <c r="C695" s="25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</row>
    <row r="696" spans="1:40" ht="14.25" customHeight="1" x14ac:dyDescent="0.25">
      <c r="A696" s="25"/>
      <c r="B696" s="25"/>
      <c r="C696" s="25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</row>
    <row r="697" spans="1:40" ht="14.25" customHeight="1" x14ac:dyDescent="0.25">
      <c r="A697" s="25"/>
      <c r="B697" s="25"/>
      <c r="C697" s="25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</row>
    <row r="698" spans="1:40" ht="14.25" customHeight="1" x14ac:dyDescent="0.25">
      <c r="A698" s="25"/>
      <c r="B698" s="25"/>
      <c r="C698" s="25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</row>
    <row r="699" spans="1:40" ht="14.25" customHeight="1" x14ac:dyDescent="0.25">
      <c r="A699" s="25"/>
      <c r="B699" s="25"/>
      <c r="C699" s="25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</row>
    <row r="700" spans="1:40" ht="14.25" customHeight="1" x14ac:dyDescent="0.25">
      <c r="A700" s="25"/>
      <c r="B700" s="25"/>
      <c r="C700" s="25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</row>
    <row r="701" spans="1:40" ht="14.25" customHeight="1" x14ac:dyDescent="0.25">
      <c r="A701" s="25"/>
      <c r="B701" s="25"/>
      <c r="C701" s="25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</row>
    <row r="702" spans="1:40" ht="14.25" customHeight="1" x14ac:dyDescent="0.25">
      <c r="A702" s="25"/>
      <c r="B702" s="25"/>
      <c r="C702" s="25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</row>
    <row r="703" spans="1:40" ht="14.25" customHeight="1" x14ac:dyDescent="0.25">
      <c r="A703" s="25"/>
      <c r="B703" s="25"/>
      <c r="C703" s="25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</row>
    <row r="704" spans="1:40" ht="14.25" customHeight="1" x14ac:dyDescent="0.25">
      <c r="A704" s="25"/>
      <c r="B704" s="25"/>
      <c r="C704" s="25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</row>
    <row r="705" spans="1:40" ht="14.25" customHeight="1" x14ac:dyDescent="0.25">
      <c r="A705" s="25"/>
      <c r="B705" s="25"/>
      <c r="C705" s="25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</row>
    <row r="706" spans="1:40" ht="14.25" customHeight="1" x14ac:dyDescent="0.25">
      <c r="A706" s="25"/>
      <c r="B706" s="25"/>
      <c r="C706" s="25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</row>
    <row r="707" spans="1:40" ht="14.25" customHeight="1" x14ac:dyDescent="0.25">
      <c r="A707" s="25"/>
      <c r="B707" s="25"/>
      <c r="C707" s="25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</row>
    <row r="708" spans="1:40" ht="14.25" customHeight="1" x14ac:dyDescent="0.25">
      <c r="A708" s="25"/>
      <c r="B708" s="25"/>
      <c r="C708" s="25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</row>
    <row r="709" spans="1:40" ht="14.25" customHeight="1" x14ac:dyDescent="0.25">
      <c r="A709" s="25"/>
      <c r="B709" s="25"/>
      <c r="C709" s="25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</row>
    <row r="710" spans="1:40" ht="14.25" customHeight="1" x14ac:dyDescent="0.25">
      <c r="A710" s="25"/>
      <c r="B710" s="25"/>
      <c r="C710" s="25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</row>
    <row r="711" spans="1:40" ht="14.25" customHeight="1" x14ac:dyDescent="0.25">
      <c r="A711" s="25"/>
      <c r="B711" s="25"/>
      <c r="C711" s="25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</row>
    <row r="712" spans="1:40" ht="14.25" customHeight="1" x14ac:dyDescent="0.25">
      <c r="A712" s="25"/>
      <c r="B712" s="25"/>
      <c r="C712" s="25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</row>
    <row r="713" spans="1:40" ht="14.25" customHeight="1" x14ac:dyDescent="0.25">
      <c r="A713" s="25"/>
      <c r="B713" s="25"/>
      <c r="C713" s="25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</row>
    <row r="714" spans="1:40" ht="14.25" customHeight="1" x14ac:dyDescent="0.25">
      <c r="A714" s="25"/>
      <c r="B714" s="25"/>
      <c r="C714" s="25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</row>
    <row r="715" spans="1:40" ht="14.25" customHeight="1" x14ac:dyDescent="0.25">
      <c r="A715" s="25"/>
      <c r="B715" s="25"/>
      <c r="C715" s="25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</row>
    <row r="716" spans="1:40" ht="14.25" customHeight="1" x14ac:dyDescent="0.25">
      <c r="A716" s="25"/>
      <c r="B716" s="25"/>
      <c r="C716" s="25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</row>
    <row r="717" spans="1:40" ht="14.25" customHeight="1" x14ac:dyDescent="0.25">
      <c r="A717" s="25"/>
      <c r="B717" s="25"/>
      <c r="C717" s="25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</row>
    <row r="718" spans="1:40" ht="14.25" customHeight="1" x14ac:dyDescent="0.25">
      <c r="A718" s="25"/>
      <c r="B718" s="25"/>
      <c r="C718" s="25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</row>
    <row r="719" spans="1:40" ht="14.25" customHeight="1" x14ac:dyDescent="0.25">
      <c r="A719" s="25"/>
      <c r="B719" s="25"/>
      <c r="C719" s="25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</row>
    <row r="720" spans="1:40" ht="14.25" customHeight="1" x14ac:dyDescent="0.25">
      <c r="A720" s="25"/>
      <c r="B720" s="25"/>
      <c r="C720" s="25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</row>
    <row r="721" spans="1:40" ht="14.25" customHeight="1" x14ac:dyDescent="0.25">
      <c r="A721" s="25"/>
      <c r="B721" s="25"/>
      <c r="C721" s="25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</row>
    <row r="722" spans="1:40" ht="14.25" customHeight="1" x14ac:dyDescent="0.25">
      <c r="A722" s="25"/>
      <c r="B722" s="25"/>
      <c r="C722" s="25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</row>
    <row r="723" spans="1:40" ht="14.25" customHeight="1" x14ac:dyDescent="0.25">
      <c r="A723" s="25"/>
      <c r="B723" s="25"/>
      <c r="C723" s="25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</row>
    <row r="724" spans="1:40" ht="14.25" customHeight="1" x14ac:dyDescent="0.25">
      <c r="A724" s="25"/>
      <c r="B724" s="25"/>
      <c r="C724" s="25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</row>
    <row r="725" spans="1:40" ht="14.25" customHeight="1" x14ac:dyDescent="0.25">
      <c r="A725" s="25"/>
      <c r="B725" s="25"/>
      <c r="C725" s="25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</row>
    <row r="726" spans="1:40" ht="14.25" customHeight="1" x14ac:dyDescent="0.25">
      <c r="A726" s="25"/>
      <c r="B726" s="25"/>
      <c r="C726" s="25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</row>
    <row r="727" spans="1:40" ht="14.25" customHeight="1" x14ac:dyDescent="0.25">
      <c r="A727" s="25"/>
      <c r="B727" s="25"/>
      <c r="C727" s="25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</row>
    <row r="728" spans="1:40" ht="14.25" customHeight="1" x14ac:dyDescent="0.25">
      <c r="A728" s="25"/>
      <c r="B728" s="25"/>
      <c r="C728" s="25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</row>
    <row r="729" spans="1:40" ht="14.25" customHeight="1" x14ac:dyDescent="0.25">
      <c r="A729" s="25"/>
      <c r="B729" s="25"/>
      <c r="C729" s="25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</row>
    <row r="730" spans="1:40" ht="14.25" customHeight="1" x14ac:dyDescent="0.25">
      <c r="A730" s="25"/>
      <c r="B730" s="25"/>
      <c r="C730" s="25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</row>
    <row r="731" spans="1:40" ht="14.25" customHeight="1" x14ac:dyDescent="0.25">
      <c r="A731" s="25"/>
      <c r="B731" s="25"/>
      <c r="C731" s="25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</row>
    <row r="732" spans="1:40" ht="14.25" customHeight="1" x14ac:dyDescent="0.25">
      <c r="A732" s="25"/>
      <c r="B732" s="25"/>
      <c r="C732" s="25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</row>
    <row r="733" spans="1:40" ht="14.25" customHeight="1" x14ac:dyDescent="0.25">
      <c r="A733" s="25"/>
      <c r="B733" s="25"/>
      <c r="C733" s="25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</row>
    <row r="734" spans="1:40" ht="14.25" customHeight="1" x14ac:dyDescent="0.25">
      <c r="A734" s="25"/>
      <c r="B734" s="25"/>
      <c r="C734" s="25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</row>
    <row r="735" spans="1:40" ht="14.25" customHeight="1" x14ac:dyDescent="0.25">
      <c r="A735" s="25"/>
      <c r="B735" s="25"/>
      <c r="C735" s="25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</row>
    <row r="736" spans="1:40" ht="14.25" customHeight="1" x14ac:dyDescent="0.25">
      <c r="A736" s="25"/>
      <c r="B736" s="25"/>
      <c r="C736" s="25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</row>
    <row r="737" spans="1:40" ht="14.25" customHeight="1" x14ac:dyDescent="0.25">
      <c r="A737" s="25"/>
      <c r="B737" s="25"/>
      <c r="C737" s="25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</row>
    <row r="738" spans="1:40" ht="14.25" customHeight="1" x14ac:dyDescent="0.25">
      <c r="A738" s="25"/>
      <c r="B738" s="25"/>
      <c r="C738" s="25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</row>
    <row r="739" spans="1:40" ht="14.25" customHeight="1" x14ac:dyDescent="0.25">
      <c r="A739" s="25"/>
      <c r="B739" s="25"/>
      <c r="C739" s="25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</row>
    <row r="740" spans="1:40" ht="14.25" customHeight="1" x14ac:dyDescent="0.25">
      <c r="A740" s="25"/>
      <c r="B740" s="25"/>
      <c r="C740" s="25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</row>
    <row r="741" spans="1:40" ht="14.25" customHeight="1" x14ac:dyDescent="0.25">
      <c r="A741" s="25"/>
      <c r="B741" s="25"/>
      <c r="C741" s="25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</row>
    <row r="742" spans="1:40" ht="14.25" customHeight="1" x14ac:dyDescent="0.25">
      <c r="A742" s="25"/>
      <c r="B742" s="25"/>
      <c r="C742" s="25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</row>
    <row r="743" spans="1:40" ht="14.25" customHeight="1" x14ac:dyDescent="0.25">
      <c r="A743" s="25"/>
      <c r="B743" s="25"/>
      <c r="C743" s="25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</row>
    <row r="744" spans="1:40" ht="14.25" customHeight="1" x14ac:dyDescent="0.25">
      <c r="A744" s="25"/>
      <c r="B744" s="25"/>
      <c r="C744" s="25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</row>
    <row r="745" spans="1:40" ht="14.25" customHeight="1" x14ac:dyDescent="0.25">
      <c r="A745" s="25"/>
      <c r="B745" s="25"/>
      <c r="C745" s="25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</row>
    <row r="746" spans="1:40" ht="14.25" customHeight="1" x14ac:dyDescent="0.25">
      <c r="A746" s="25"/>
      <c r="B746" s="25"/>
      <c r="C746" s="25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</row>
    <row r="747" spans="1:40" ht="14.25" customHeight="1" x14ac:dyDescent="0.25">
      <c r="A747" s="25"/>
      <c r="B747" s="25"/>
      <c r="C747" s="25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</row>
    <row r="748" spans="1:40" ht="14.25" customHeight="1" x14ac:dyDescent="0.25">
      <c r="A748" s="25"/>
      <c r="B748" s="25"/>
      <c r="C748" s="25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</row>
    <row r="749" spans="1:40" ht="14.25" customHeight="1" x14ac:dyDescent="0.25">
      <c r="A749" s="25"/>
      <c r="B749" s="25"/>
      <c r="C749" s="25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</row>
    <row r="750" spans="1:40" ht="14.25" customHeight="1" x14ac:dyDescent="0.25">
      <c r="A750" s="25"/>
      <c r="B750" s="25"/>
      <c r="C750" s="25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</row>
    <row r="751" spans="1:40" ht="14.25" customHeight="1" x14ac:dyDescent="0.25">
      <c r="A751" s="25"/>
      <c r="B751" s="25"/>
      <c r="C751" s="25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</row>
    <row r="752" spans="1:40" ht="14.25" customHeight="1" x14ac:dyDescent="0.25">
      <c r="A752" s="25"/>
      <c r="B752" s="25"/>
      <c r="C752" s="25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</row>
    <row r="753" spans="1:40" ht="14.25" customHeight="1" x14ac:dyDescent="0.25">
      <c r="A753" s="25"/>
      <c r="B753" s="25"/>
      <c r="C753" s="25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</row>
    <row r="754" spans="1:40" ht="14.25" customHeight="1" x14ac:dyDescent="0.25">
      <c r="A754" s="25"/>
      <c r="B754" s="25"/>
      <c r="C754" s="25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</row>
    <row r="755" spans="1:40" ht="14.25" customHeight="1" x14ac:dyDescent="0.25">
      <c r="A755" s="25"/>
      <c r="B755" s="25"/>
      <c r="C755" s="25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</row>
    <row r="756" spans="1:40" ht="14.25" customHeight="1" x14ac:dyDescent="0.25">
      <c r="A756" s="25"/>
      <c r="B756" s="25"/>
      <c r="C756" s="25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</row>
    <row r="757" spans="1:40" ht="14.25" customHeight="1" x14ac:dyDescent="0.25">
      <c r="A757" s="25"/>
      <c r="B757" s="25"/>
      <c r="C757" s="25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</row>
    <row r="758" spans="1:40" ht="14.25" customHeight="1" x14ac:dyDescent="0.25">
      <c r="A758" s="25"/>
      <c r="B758" s="25"/>
      <c r="C758" s="25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</row>
    <row r="759" spans="1:40" ht="14.25" customHeight="1" x14ac:dyDescent="0.25">
      <c r="A759" s="25"/>
      <c r="B759" s="25"/>
      <c r="C759" s="25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</row>
    <row r="760" spans="1:40" ht="14.25" customHeight="1" x14ac:dyDescent="0.25">
      <c r="A760" s="25"/>
      <c r="B760" s="25"/>
      <c r="C760" s="25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</row>
    <row r="761" spans="1:40" ht="14.25" customHeight="1" x14ac:dyDescent="0.25">
      <c r="A761" s="25"/>
      <c r="B761" s="25"/>
      <c r="C761" s="25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</row>
    <row r="762" spans="1:40" ht="14.25" customHeight="1" x14ac:dyDescent="0.25">
      <c r="A762" s="25"/>
      <c r="B762" s="25"/>
      <c r="C762" s="25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</row>
    <row r="763" spans="1:40" ht="14.25" customHeight="1" x14ac:dyDescent="0.25">
      <c r="A763" s="25"/>
      <c r="B763" s="25"/>
      <c r="C763" s="25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</row>
    <row r="764" spans="1:40" ht="14.25" customHeight="1" x14ac:dyDescent="0.25">
      <c r="A764" s="25"/>
      <c r="B764" s="25"/>
      <c r="C764" s="25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</row>
    <row r="765" spans="1:40" ht="14.25" customHeight="1" x14ac:dyDescent="0.25">
      <c r="A765" s="25"/>
      <c r="B765" s="25"/>
      <c r="C765" s="25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</row>
    <row r="766" spans="1:40" ht="14.25" customHeight="1" x14ac:dyDescent="0.25">
      <c r="A766" s="25"/>
      <c r="B766" s="25"/>
      <c r="C766" s="25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</row>
    <row r="767" spans="1:40" ht="14.25" customHeight="1" x14ac:dyDescent="0.25">
      <c r="A767" s="25"/>
      <c r="B767" s="25"/>
      <c r="C767" s="25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</row>
    <row r="768" spans="1:40" ht="14.25" customHeight="1" x14ac:dyDescent="0.25">
      <c r="A768" s="25"/>
      <c r="B768" s="25"/>
      <c r="C768" s="25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</row>
    <row r="769" spans="1:40" ht="14.25" customHeight="1" x14ac:dyDescent="0.25">
      <c r="A769" s="25"/>
      <c r="B769" s="25"/>
      <c r="C769" s="25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</row>
    <row r="770" spans="1:40" ht="14.25" customHeight="1" x14ac:dyDescent="0.25">
      <c r="A770" s="25"/>
      <c r="B770" s="25"/>
      <c r="C770" s="25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</row>
    <row r="771" spans="1:40" ht="14.25" customHeight="1" x14ac:dyDescent="0.25">
      <c r="A771" s="25"/>
      <c r="B771" s="25"/>
      <c r="C771" s="25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</row>
    <row r="772" spans="1:40" ht="14.25" customHeight="1" x14ac:dyDescent="0.25">
      <c r="A772" s="25"/>
      <c r="B772" s="25"/>
      <c r="C772" s="25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</row>
    <row r="773" spans="1:40" ht="14.25" customHeight="1" x14ac:dyDescent="0.25">
      <c r="A773" s="25"/>
      <c r="B773" s="25"/>
      <c r="C773" s="25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</row>
    <row r="774" spans="1:40" ht="14.25" customHeight="1" x14ac:dyDescent="0.25">
      <c r="A774" s="25"/>
      <c r="B774" s="25"/>
      <c r="C774" s="25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</row>
    <row r="775" spans="1:40" ht="14.25" customHeight="1" x14ac:dyDescent="0.25">
      <c r="A775" s="25"/>
      <c r="B775" s="25"/>
      <c r="C775" s="25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</row>
    <row r="776" spans="1:40" ht="14.25" customHeight="1" x14ac:dyDescent="0.25">
      <c r="A776" s="25"/>
      <c r="B776" s="25"/>
      <c r="C776" s="25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</row>
    <row r="777" spans="1:40" ht="14.25" customHeight="1" x14ac:dyDescent="0.25">
      <c r="A777" s="25"/>
      <c r="B777" s="25"/>
      <c r="C777" s="25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</row>
    <row r="778" spans="1:40" ht="14.25" customHeight="1" x14ac:dyDescent="0.25">
      <c r="A778" s="25"/>
      <c r="B778" s="25"/>
      <c r="C778" s="25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</row>
    <row r="779" spans="1:40" ht="14.25" customHeight="1" x14ac:dyDescent="0.25">
      <c r="A779" s="25"/>
      <c r="B779" s="25"/>
      <c r="C779" s="25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</row>
    <row r="780" spans="1:40" ht="14.25" customHeight="1" x14ac:dyDescent="0.25">
      <c r="A780" s="25"/>
      <c r="B780" s="25"/>
      <c r="C780" s="25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</row>
    <row r="781" spans="1:40" ht="14.25" customHeight="1" x14ac:dyDescent="0.25">
      <c r="A781" s="25"/>
      <c r="B781" s="25"/>
      <c r="C781" s="25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</row>
    <row r="782" spans="1:40" ht="14.25" customHeight="1" x14ac:dyDescent="0.25">
      <c r="A782" s="25"/>
      <c r="B782" s="25"/>
      <c r="C782" s="25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</row>
    <row r="783" spans="1:40" ht="14.25" customHeight="1" x14ac:dyDescent="0.25">
      <c r="A783" s="25"/>
      <c r="B783" s="25"/>
      <c r="C783" s="25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</row>
    <row r="784" spans="1:40" ht="14.25" customHeight="1" x14ac:dyDescent="0.25">
      <c r="A784" s="25"/>
      <c r="B784" s="25"/>
      <c r="C784" s="25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</row>
    <row r="785" spans="1:40" ht="14.25" customHeight="1" x14ac:dyDescent="0.25">
      <c r="A785" s="25"/>
      <c r="B785" s="25"/>
      <c r="C785" s="25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</row>
    <row r="786" spans="1:40" ht="14.25" customHeight="1" x14ac:dyDescent="0.25">
      <c r="A786" s="25"/>
      <c r="B786" s="25"/>
      <c r="C786" s="25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</row>
    <row r="787" spans="1:40" ht="14.25" customHeight="1" x14ac:dyDescent="0.25">
      <c r="A787" s="25"/>
      <c r="B787" s="25"/>
      <c r="C787" s="25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</row>
    <row r="788" spans="1:40" ht="14.25" customHeight="1" x14ac:dyDescent="0.25">
      <c r="A788" s="25"/>
      <c r="B788" s="25"/>
      <c r="C788" s="25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</row>
    <row r="789" spans="1:40" ht="14.25" customHeight="1" x14ac:dyDescent="0.25">
      <c r="A789" s="25"/>
      <c r="B789" s="25"/>
      <c r="C789" s="25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</row>
    <row r="790" spans="1:40" ht="14.25" customHeight="1" x14ac:dyDescent="0.25">
      <c r="A790" s="25"/>
      <c r="B790" s="25"/>
      <c r="C790" s="25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</row>
    <row r="791" spans="1:40" ht="14.25" customHeight="1" x14ac:dyDescent="0.25">
      <c r="A791" s="25"/>
      <c r="B791" s="25"/>
      <c r="C791" s="25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</row>
    <row r="792" spans="1:40" ht="14.25" customHeight="1" x14ac:dyDescent="0.25">
      <c r="A792" s="25"/>
      <c r="B792" s="25"/>
      <c r="C792" s="25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</row>
    <row r="793" spans="1:40" ht="14.25" customHeight="1" x14ac:dyDescent="0.25">
      <c r="A793" s="25"/>
      <c r="B793" s="25"/>
      <c r="C793" s="25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</row>
    <row r="794" spans="1:40" ht="14.25" customHeight="1" x14ac:dyDescent="0.25">
      <c r="A794" s="25"/>
      <c r="B794" s="25"/>
      <c r="C794" s="25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</row>
    <row r="795" spans="1:40" ht="14.25" customHeight="1" x14ac:dyDescent="0.25">
      <c r="A795" s="25"/>
      <c r="B795" s="25"/>
      <c r="C795" s="25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</row>
    <row r="796" spans="1:40" ht="14.25" customHeight="1" x14ac:dyDescent="0.25">
      <c r="A796" s="25"/>
      <c r="B796" s="25"/>
      <c r="C796" s="25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</row>
    <row r="797" spans="1:40" ht="14.25" customHeight="1" x14ac:dyDescent="0.25">
      <c r="A797" s="25"/>
      <c r="B797" s="25"/>
      <c r="C797" s="25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</row>
    <row r="798" spans="1:40" ht="14.25" customHeight="1" x14ac:dyDescent="0.25">
      <c r="A798" s="25"/>
      <c r="B798" s="25"/>
      <c r="C798" s="25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</row>
    <row r="799" spans="1:40" ht="14.25" customHeight="1" x14ac:dyDescent="0.25">
      <c r="A799" s="25"/>
      <c r="B799" s="25"/>
      <c r="C799" s="25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</row>
    <row r="800" spans="1:40" ht="14.25" customHeight="1" x14ac:dyDescent="0.25">
      <c r="A800" s="25"/>
      <c r="B800" s="25"/>
      <c r="C800" s="25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</row>
    <row r="801" spans="1:40" ht="14.25" customHeight="1" x14ac:dyDescent="0.25">
      <c r="A801" s="25"/>
      <c r="B801" s="25"/>
      <c r="C801" s="25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</row>
    <row r="802" spans="1:40" ht="14.25" customHeight="1" x14ac:dyDescent="0.25">
      <c r="A802" s="25"/>
      <c r="B802" s="25"/>
      <c r="C802" s="25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</row>
    <row r="803" spans="1:40" ht="14.25" customHeight="1" x14ac:dyDescent="0.25">
      <c r="A803" s="25"/>
      <c r="B803" s="25"/>
      <c r="C803" s="25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</row>
    <row r="804" spans="1:40" ht="14.25" customHeight="1" x14ac:dyDescent="0.25">
      <c r="A804" s="25"/>
      <c r="B804" s="25"/>
      <c r="C804" s="25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</row>
    <row r="805" spans="1:40" ht="14.25" customHeight="1" x14ac:dyDescent="0.25">
      <c r="A805" s="25"/>
      <c r="B805" s="25"/>
      <c r="C805" s="25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</row>
    <row r="806" spans="1:40" ht="14.25" customHeight="1" x14ac:dyDescent="0.25">
      <c r="A806" s="25"/>
      <c r="B806" s="25"/>
      <c r="C806" s="25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</row>
    <row r="807" spans="1:40" ht="14.25" customHeight="1" x14ac:dyDescent="0.25">
      <c r="A807" s="25"/>
      <c r="B807" s="25"/>
      <c r="C807" s="25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</row>
    <row r="808" spans="1:40" ht="14.25" customHeight="1" x14ac:dyDescent="0.25">
      <c r="A808" s="25"/>
      <c r="B808" s="25"/>
      <c r="C808" s="25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</row>
    <row r="809" spans="1:40" ht="14.25" customHeight="1" x14ac:dyDescent="0.25">
      <c r="A809" s="25"/>
      <c r="B809" s="25"/>
      <c r="C809" s="25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</row>
    <row r="810" spans="1:40" ht="14.25" customHeight="1" x14ac:dyDescent="0.25">
      <c r="A810" s="25"/>
      <c r="B810" s="25"/>
      <c r="C810" s="25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</row>
    <row r="811" spans="1:40" ht="14.25" customHeight="1" x14ac:dyDescent="0.25">
      <c r="A811" s="25"/>
      <c r="B811" s="25"/>
      <c r="C811" s="25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</row>
    <row r="812" spans="1:40" ht="14.25" customHeight="1" x14ac:dyDescent="0.25">
      <c r="A812" s="25"/>
      <c r="B812" s="25"/>
      <c r="C812" s="25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</row>
    <row r="813" spans="1:40" ht="14.25" customHeight="1" x14ac:dyDescent="0.25">
      <c r="A813" s="25"/>
      <c r="B813" s="25"/>
      <c r="C813" s="25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</row>
    <row r="814" spans="1:40" ht="14.25" customHeight="1" x14ac:dyDescent="0.25">
      <c r="A814" s="25"/>
      <c r="B814" s="25"/>
      <c r="C814" s="25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</row>
    <row r="815" spans="1:40" ht="14.25" customHeight="1" x14ac:dyDescent="0.25">
      <c r="A815" s="25"/>
      <c r="B815" s="25"/>
      <c r="C815" s="25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</row>
    <row r="816" spans="1:40" ht="14.25" customHeight="1" x14ac:dyDescent="0.25">
      <c r="A816" s="25"/>
      <c r="B816" s="25"/>
      <c r="C816" s="25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</row>
    <row r="817" spans="1:40" ht="14.25" customHeight="1" x14ac:dyDescent="0.25">
      <c r="A817" s="25"/>
      <c r="B817" s="25"/>
      <c r="C817" s="25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</row>
    <row r="818" spans="1:40" ht="14.25" customHeight="1" x14ac:dyDescent="0.25">
      <c r="A818" s="25"/>
      <c r="B818" s="25"/>
      <c r="C818" s="25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</row>
    <row r="819" spans="1:40" ht="14.25" customHeight="1" x14ac:dyDescent="0.25">
      <c r="A819" s="25"/>
      <c r="B819" s="25"/>
      <c r="C819" s="25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</row>
    <row r="820" spans="1:40" ht="14.25" customHeight="1" x14ac:dyDescent="0.25">
      <c r="A820" s="25"/>
      <c r="B820" s="25"/>
      <c r="C820" s="25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</row>
    <row r="821" spans="1:40" ht="14.25" customHeight="1" x14ac:dyDescent="0.25">
      <c r="A821" s="25"/>
      <c r="B821" s="25"/>
      <c r="C821" s="25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</row>
    <row r="822" spans="1:40" ht="14.25" customHeight="1" x14ac:dyDescent="0.25">
      <c r="A822" s="25"/>
      <c r="B822" s="25"/>
      <c r="C822" s="25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</row>
    <row r="823" spans="1:40" ht="14.25" customHeight="1" x14ac:dyDescent="0.25">
      <c r="A823" s="25"/>
      <c r="B823" s="25"/>
      <c r="C823" s="25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</row>
    <row r="824" spans="1:40" ht="14.25" customHeight="1" x14ac:dyDescent="0.25">
      <c r="A824" s="25"/>
      <c r="B824" s="25"/>
      <c r="C824" s="25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</row>
    <row r="825" spans="1:40" ht="14.25" customHeight="1" x14ac:dyDescent="0.25">
      <c r="A825" s="25"/>
      <c r="B825" s="25"/>
      <c r="C825" s="25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</row>
    <row r="826" spans="1:40" ht="14.25" customHeight="1" x14ac:dyDescent="0.25">
      <c r="A826" s="25"/>
      <c r="B826" s="25"/>
      <c r="C826" s="25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</row>
    <row r="827" spans="1:40" ht="14.25" customHeight="1" x14ac:dyDescent="0.25">
      <c r="A827" s="25"/>
      <c r="B827" s="25"/>
      <c r="C827" s="25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</row>
    <row r="828" spans="1:40" ht="14.25" customHeight="1" x14ac:dyDescent="0.25">
      <c r="A828" s="25"/>
      <c r="B828" s="25"/>
      <c r="C828" s="25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</row>
    <row r="829" spans="1:40" ht="14.25" customHeight="1" x14ac:dyDescent="0.25">
      <c r="A829" s="25"/>
      <c r="B829" s="25"/>
      <c r="C829" s="25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</row>
    <row r="830" spans="1:40" ht="14.25" customHeight="1" x14ac:dyDescent="0.25">
      <c r="A830" s="25"/>
      <c r="B830" s="25"/>
      <c r="C830" s="25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</row>
    <row r="831" spans="1:40" ht="14.25" customHeight="1" x14ac:dyDescent="0.25">
      <c r="A831" s="25"/>
      <c r="B831" s="25"/>
      <c r="C831" s="25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</row>
    <row r="832" spans="1:40" ht="14.25" customHeight="1" x14ac:dyDescent="0.25">
      <c r="A832" s="25"/>
      <c r="B832" s="25"/>
      <c r="C832" s="25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</row>
    <row r="833" spans="1:40" ht="14.25" customHeight="1" x14ac:dyDescent="0.25">
      <c r="A833" s="25"/>
      <c r="B833" s="25"/>
      <c r="C833" s="25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</row>
    <row r="834" spans="1:40" ht="14.25" customHeight="1" x14ac:dyDescent="0.25">
      <c r="A834" s="25"/>
      <c r="B834" s="25"/>
      <c r="C834" s="25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</row>
    <row r="835" spans="1:40" ht="14.25" customHeight="1" x14ac:dyDescent="0.25">
      <c r="A835" s="25"/>
      <c r="B835" s="25"/>
      <c r="C835" s="25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</row>
    <row r="836" spans="1:40" ht="14.25" customHeight="1" x14ac:dyDescent="0.25">
      <c r="A836" s="25"/>
      <c r="B836" s="25"/>
      <c r="C836" s="25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</row>
    <row r="837" spans="1:40" ht="14.25" customHeight="1" x14ac:dyDescent="0.25">
      <c r="A837" s="25"/>
      <c r="B837" s="25"/>
      <c r="C837" s="25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</row>
    <row r="838" spans="1:40" ht="14.25" customHeight="1" x14ac:dyDescent="0.25">
      <c r="A838" s="25"/>
      <c r="B838" s="25"/>
      <c r="C838" s="25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</row>
    <row r="839" spans="1:40" ht="14.25" customHeight="1" x14ac:dyDescent="0.25">
      <c r="A839" s="25"/>
      <c r="B839" s="25"/>
      <c r="C839" s="25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</row>
    <row r="840" spans="1:40" ht="14.25" customHeight="1" x14ac:dyDescent="0.25">
      <c r="A840" s="25"/>
      <c r="B840" s="25"/>
      <c r="C840" s="25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</row>
    <row r="841" spans="1:40" ht="14.25" customHeight="1" x14ac:dyDescent="0.25">
      <c r="A841" s="25"/>
      <c r="B841" s="25"/>
      <c r="C841" s="25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</row>
    <row r="842" spans="1:40" ht="14.25" customHeight="1" x14ac:dyDescent="0.25">
      <c r="A842" s="25"/>
      <c r="B842" s="25"/>
      <c r="C842" s="25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</row>
    <row r="843" spans="1:40" ht="14.25" customHeight="1" x14ac:dyDescent="0.25">
      <c r="A843" s="25"/>
      <c r="B843" s="25"/>
      <c r="C843" s="25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</row>
    <row r="844" spans="1:40" ht="14.25" customHeight="1" x14ac:dyDescent="0.25">
      <c r="A844" s="25"/>
      <c r="B844" s="25"/>
      <c r="C844" s="25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</row>
    <row r="845" spans="1:40" ht="14.25" customHeight="1" x14ac:dyDescent="0.25">
      <c r="A845" s="25"/>
      <c r="B845" s="25"/>
      <c r="C845" s="25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</row>
    <row r="846" spans="1:40" ht="14.25" customHeight="1" x14ac:dyDescent="0.25">
      <c r="A846" s="25"/>
      <c r="B846" s="25"/>
      <c r="C846" s="25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</row>
    <row r="847" spans="1:40" ht="14.25" customHeight="1" x14ac:dyDescent="0.25">
      <c r="A847" s="25"/>
      <c r="B847" s="25"/>
      <c r="C847" s="25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</row>
    <row r="848" spans="1:40" ht="14.25" customHeight="1" x14ac:dyDescent="0.25">
      <c r="A848" s="25"/>
      <c r="B848" s="25"/>
      <c r="C848" s="25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</row>
    <row r="849" spans="1:40" ht="14.25" customHeight="1" x14ac:dyDescent="0.25">
      <c r="A849" s="25"/>
      <c r="B849" s="25"/>
      <c r="C849" s="25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</row>
    <row r="850" spans="1:40" ht="14.25" customHeight="1" x14ac:dyDescent="0.25">
      <c r="A850" s="25"/>
      <c r="B850" s="25"/>
      <c r="C850" s="25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</row>
    <row r="851" spans="1:40" ht="14.25" customHeight="1" x14ac:dyDescent="0.25">
      <c r="A851" s="25"/>
      <c r="B851" s="25"/>
      <c r="C851" s="25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</row>
    <row r="852" spans="1:40" ht="14.25" customHeight="1" x14ac:dyDescent="0.25">
      <c r="A852" s="25"/>
      <c r="B852" s="25"/>
      <c r="C852" s="25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</row>
    <row r="853" spans="1:40" ht="14.25" customHeight="1" x14ac:dyDescent="0.25">
      <c r="A853" s="25"/>
      <c r="B853" s="25"/>
      <c r="C853" s="25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</row>
    <row r="854" spans="1:40" ht="14.25" customHeight="1" x14ac:dyDescent="0.25">
      <c r="A854" s="25"/>
      <c r="B854" s="25"/>
      <c r="C854" s="25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</row>
    <row r="855" spans="1:40" ht="14.25" customHeight="1" x14ac:dyDescent="0.25">
      <c r="A855" s="25"/>
      <c r="B855" s="25"/>
      <c r="C855" s="25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</row>
    <row r="856" spans="1:40" ht="14.25" customHeight="1" x14ac:dyDescent="0.25">
      <c r="A856" s="25"/>
      <c r="B856" s="25"/>
      <c r="C856" s="25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</row>
    <row r="857" spans="1:40" ht="14.25" customHeight="1" x14ac:dyDescent="0.25">
      <c r="A857" s="25"/>
      <c r="B857" s="25"/>
      <c r="C857" s="25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</row>
    <row r="858" spans="1:40" ht="14.25" customHeight="1" x14ac:dyDescent="0.25">
      <c r="A858" s="25"/>
      <c r="B858" s="25"/>
      <c r="C858" s="25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</row>
    <row r="859" spans="1:40" ht="14.25" customHeight="1" x14ac:dyDescent="0.25">
      <c r="A859" s="25"/>
      <c r="B859" s="25"/>
      <c r="C859" s="25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</row>
    <row r="860" spans="1:40" ht="14.25" customHeight="1" x14ac:dyDescent="0.25">
      <c r="A860" s="25"/>
      <c r="B860" s="25"/>
      <c r="C860" s="25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</row>
    <row r="861" spans="1:40" ht="14.25" customHeight="1" x14ac:dyDescent="0.25">
      <c r="A861" s="25"/>
      <c r="B861" s="25"/>
      <c r="C861" s="25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</row>
    <row r="862" spans="1:40" ht="14.25" customHeight="1" x14ac:dyDescent="0.25">
      <c r="A862" s="25"/>
      <c r="B862" s="25"/>
      <c r="C862" s="25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</row>
    <row r="863" spans="1:40" ht="14.25" customHeight="1" x14ac:dyDescent="0.25">
      <c r="A863" s="25"/>
      <c r="B863" s="25"/>
      <c r="C863" s="25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</row>
    <row r="864" spans="1:40" ht="14.25" customHeight="1" x14ac:dyDescent="0.25">
      <c r="A864" s="25"/>
      <c r="B864" s="25"/>
      <c r="C864" s="25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</row>
    <row r="865" spans="1:40" ht="14.25" customHeight="1" x14ac:dyDescent="0.25">
      <c r="A865" s="25"/>
      <c r="B865" s="25"/>
      <c r="C865" s="25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</row>
    <row r="866" spans="1:40" ht="14.25" customHeight="1" x14ac:dyDescent="0.25">
      <c r="A866" s="25"/>
      <c r="B866" s="25"/>
      <c r="C866" s="25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</row>
    <row r="867" spans="1:40" ht="14.25" customHeight="1" x14ac:dyDescent="0.25">
      <c r="A867" s="25"/>
      <c r="B867" s="25"/>
      <c r="C867" s="25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</row>
    <row r="868" spans="1:40" ht="14.25" customHeight="1" x14ac:dyDescent="0.25">
      <c r="A868" s="25"/>
      <c r="B868" s="25"/>
      <c r="C868" s="25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</row>
    <row r="869" spans="1:40" ht="14.25" customHeight="1" x14ac:dyDescent="0.25">
      <c r="A869" s="25"/>
      <c r="B869" s="25"/>
      <c r="C869" s="25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</row>
    <row r="870" spans="1:40" ht="14.25" customHeight="1" x14ac:dyDescent="0.25">
      <c r="A870" s="25"/>
      <c r="B870" s="25"/>
      <c r="C870" s="25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</row>
    <row r="871" spans="1:40" ht="14.25" customHeight="1" x14ac:dyDescent="0.25">
      <c r="A871" s="25"/>
      <c r="B871" s="25"/>
      <c r="C871" s="25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</row>
    <row r="872" spans="1:40" ht="14.25" customHeight="1" x14ac:dyDescent="0.25">
      <c r="A872" s="25"/>
      <c r="B872" s="25"/>
      <c r="C872" s="25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</row>
    <row r="873" spans="1:40" ht="14.25" customHeight="1" x14ac:dyDescent="0.25">
      <c r="A873" s="25"/>
      <c r="B873" s="25"/>
      <c r="C873" s="25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</row>
    <row r="874" spans="1:40" ht="14.25" customHeight="1" x14ac:dyDescent="0.25">
      <c r="A874" s="25"/>
      <c r="B874" s="25"/>
      <c r="C874" s="25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</row>
    <row r="875" spans="1:40" ht="14.25" customHeight="1" x14ac:dyDescent="0.25">
      <c r="A875" s="25"/>
      <c r="B875" s="25"/>
      <c r="C875" s="25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</row>
    <row r="876" spans="1:40" ht="14.25" customHeight="1" x14ac:dyDescent="0.25">
      <c r="A876" s="25"/>
      <c r="B876" s="25"/>
      <c r="C876" s="25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</row>
    <row r="877" spans="1:40" ht="14.25" customHeight="1" x14ac:dyDescent="0.25">
      <c r="A877" s="25"/>
      <c r="B877" s="25"/>
      <c r="C877" s="25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</row>
    <row r="878" spans="1:40" ht="14.25" customHeight="1" x14ac:dyDescent="0.25">
      <c r="A878" s="25"/>
      <c r="B878" s="25"/>
      <c r="C878" s="25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</row>
    <row r="879" spans="1:40" ht="14.25" customHeight="1" x14ac:dyDescent="0.25">
      <c r="A879" s="25"/>
      <c r="B879" s="25"/>
      <c r="C879" s="25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</row>
    <row r="880" spans="1:40" ht="14.25" customHeight="1" x14ac:dyDescent="0.25">
      <c r="A880" s="25"/>
      <c r="B880" s="25"/>
      <c r="C880" s="25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</row>
    <row r="881" spans="1:40" ht="14.25" customHeight="1" x14ac:dyDescent="0.25">
      <c r="A881" s="25"/>
      <c r="B881" s="25"/>
      <c r="C881" s="25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</row>
    <row r="882" spans="1:40" ht="14.25" customHeight="1" x14ac:dyDescent="0.25">
      <c r="A882" s="25"/>
      <c r="B882" s="25"/>
      <c r="C882" s="25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</row>
    <row r="883" spans="1:40" ht="14.25" customHeight="1" x14ac:dyDescent="0.25">
      <c r="A883" s="25"/>
      <c r="B883" s="25"/>
      <c r="C883" s="25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</row>
    <row r="884" spans="1:40" ht="14.25" customHeight="1" x14ac:dyDescent="0.25">
      <c r="A884" s="25"/>
      <c r="B884" s="25"/>
      <c r="C884" s="25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</row>
    <row r="885" spans="1:40" ht="14.25" customHeight="1" x14ac:dyDescent="0.25">
      <c r="A885" s="25"/>
      <c r="B885" s="25"/>
      <c r="C885" s="25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</row>
    <row r="886" spans="1:40" ht="14.25" customHeight="1" x14ac:dyDescent="0.25">
      <c r="A886" s="25"/>
      <c r="B886" s="25"/>
      <c r="C886" s="25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</row>
    <row r="887" spans="1:40" ht="14.25" customHeight="1" x14ac:dyDescent="0.25">
      <c r="A887" s="25"/>
      <c r="B887" s="25"/>
      <c r="C887" s="25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</row>
    <row r="888" spans="1:40" ht="14.25" customHeight="1" x14ac:dyDescent="0.25">
      <c r="A888" s="25"/>
      <c r="B888" s="25"/>
      <c r="C888" s="25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</row>
    <row r="889" spans="1:40" ht="14.25" customHeight="1" x14ac:dyDescent="0.25">
      <c r="A889" s="25"/>
      <c r="B889" s="25"/>
      <c r="C889" s="25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</row>
    <row r="890" spans="1:40" ht="14.25" customHeight="1" x14ac:dyDescent="0.25">
      <c r="A890" s="25"/>
      <c r="B890" s="25"/>
      <c r="C890" s="25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</row>
    <row r="891" spans="1:40" ht="14.25" customHeight="1" x14ac:dyDescent="0.25">
      <c r="A891" s="25"/>
      <c r="B891" s="25"/>
      <c r="C891" s="25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</row>
    <row r="892" spans="1:40" ht="14.25" customHeight="1" x14ac:dyDescent="0.25">
      <c r="A892" s="25"/>
      <c r="B892" s="25"/>
      <c r="C892" s="25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</row>
    <row r="893" spans="1:40" ht="14.25" customHeight="1" x14ac:dyDescent="0.25">
      <c r="A893" s="25"/>
      <c r="B893" s="25"/>
      <c r="C893" s="25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</row>
    <row r="894" spans="1:40" ht="14.25" customHeight="1" x14ac:dyDescent="0.25">
      <c r="A894" s="25"/>
      <c r="B894" s="25"/>
      <c r="C894" s="25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</row>
    <row r="895" spans="1:40" ht="14.25" customHeight="1" x14ac:dyDescent="0.25">
      <c r="A895" s="25"/>
      <c r="B895" s="25"/>
      <c r="C895" s="25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</row>
    <row r="896" spans="1:40" ht="14.25" customHeight="1" x14ac:dyDescent="0.25">
      <c r="A896" s="25"/>
      <c r="B896" s="25"/>
      <c r="C896" s="25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</row>
    <row r="897" spans="1:40" ht="14.25" customHeight="1" x14ac:dyDescent="0.25">
      <c r="A897" s="25"/>
      <c r="B897" s="25"/>
      <c r="C897" s="25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</row>
    <row r="898" spans="1:40" ht="14.25" customHeight="1" x14ac:dyDescent="0.25">
      <c r="A898" s="25"/>
      <c r="B898" s="25"/>
      <c r="C898" s="25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</row>
    <row r="899" spans="1:40" ht="14.25" customHeight="1" x14ac:dyDescent="0.25">
      <c r="A899" s="25"/>
      <c r="B899" s="25"/>
      <c r="C899" s="25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</row>
    <row r="900" spans="1:40" ht="14.25" customHeight="1" x14ac:dyDescent="0.25">
      <c r="A900" s="25"/>
      <c r="B900" s="25"/>
      <c r="C900" s="25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</row>
    <row r="901" spans="1:40" ht="14.25" customHeight="1" x14ac:dyDescent="0.25">
      <c r="A901" s="25"/>
      <c r="B901" s="25"/>
      <c r="C901" s="25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</row>
    <row r="902" spans="1:40" ht="14.25" customHeight="1" x14ac:dyDescent="0.25">
      <c r="A902" s="25"/>
      <c r="B902" s="25"/>
      <c r="C902" s="25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</row>
    <row r="903" spans="1:40" ht="14.25" customHeight="1" x14ac:dyDescent="0.25">
      <c r="A903" s="25"/>
      <c r="B903" s="25"/>
      <c r="C903" s="25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</row>
    <row r="904" spans="1:40" ht="14.25" customHeight="1" x14ac:dyDescent="0.25">
      <c r="A904" s="25"/>
      <c r="B904" s="25"/>
      <c r="C904" s="25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</row>
    <row r="905" spans="1:40" ht="14.25" customHeight="1" x14ac:dyDescent="0.25">
      <c r="A905" s="25"/>
      <c r="B905" s="25"/>
      <c r="C905" s="25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</row>
    <row r="906" spans="1:40" ht="14.25" customHeight="1" x14ac:dyDescent="0.25">
      <c r="A906" s="25"/>
      <c r="B906" s="25"/>
      <c r="C906" s="25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</row>
    <row r="907" spans="1:40" ht="14.25" customHeight="1" x14ac:dyDescent="0.25">
      <c r="A907" s="25"/>
      <c r="B907" s="25"/>
      <c r="C907" s="25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</row>
    <row r="908" spans="1:40" ht="14.25" customHeight="1" x14ac:dyDescent="0.25">
      <c r="A908" s="25"/>
      <c r="B908" s="25"/>
      <c r="C908" s="25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</row>
    <row r="909" spans="1:40" ht="14.25" customHeight="1" x14ac:dyDescent="0.25">
      <c r="A909" s="25"/>
      <c r="B909" s="25"/>
      <c r="C909" s="25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</row>
    <row r="910" spans="1:40" ht="14.25" customHeight="1" x14ac:dyDescent="0.25">
      <c r="A910" s="25"/>
      <c r="B910" s="25"/>
      <c r="C910" s="25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</row>
    <row r="911" spans="1:40" ht="14.25" customHeight="1" x14ac:dyDescent="0.25">
      <c r="A911" s="25"/>
      <c r="B911" s="25"/>
      <c r="C911" s="25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</row>
    <row r="912" spans="1:40" ht="14.25" customHeight="1" x14ac:dyDescent="0.25">
      <c r="A912" s="25"/>
      <c r="B912" s="25"/>
      <c r="C912" s="25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</row>
    <row r="913" spans="1:40" ht="14.25" customHeight="1" x14ac:dyDescent="0.25">
      <c r="A913" s="25"/>
      <c r="B913" s="25"/>
      <c r="C913" s="25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</row>
    <row r="914" spans="1:40" ht="14.25" customHeight="1" x14ac:dyDescent="0.25">
      <c r="A914" s="25"/>
      <c r="B914" s="25"/>
      <c r="C914" s="25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</row>
    <row r="915" spans="1:40" ht="14.25" customHeight="1" x14ac:dyDescent="0.25">
      <c r="A915" s="25"/>
      <c r="B915" s="25"/>
      <c r="C915" s="25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</row>
    <row r="916" spans="1:40" ht="14.25" customHeight="1" x14ac:dyDescent="0.25">
      <c r="A916" s="25"/>
      <c r="B916" s="25"/>
      <c r="C916" s="25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</row>
    <row r="917" spans="1:40" ht="14.25" customHeight="1" x14ac:dyDescent="0.25">
      <c r="A917" s="25"/>
      <c r="B917" s="25"/>
      <c r="C917" s="25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</row>
    <row r="918" spans="1:40" ht="14.25" customHeight="1" x14ac:dyDescent="0.25">
      <c r="A918" s="25"/>
      <c r="B918" s="25"/>
      <c r="C918" s="25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</row>
    <row r="919" spans="1:40" ht="14.25" customHeight="1" x14ac:dyDescent="0.25">
      <c r="A919" s="25"/>
      <c r="B919" s="25"/>
      <c r="C919" s="25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</row>
    <row r="920" spans="1:40" ht="14.25" customHeight="1" x14ac:dyDescent="0.25">
      <c r="A920" s="25"/>
      <c r="B920" s="25"/>
      <c r="C920" s="25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</row>
    <row r="921" spans="1:40" ht="14.25" customHeight="1" x14ac:dyDescent="0.25">
      <c r="A921" s="25"/>
      <c r="B921" s="25"/>
      <c r="C921" s="25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</row>
    <row r="922" spans="1:40" ht="14.25" customHeight="1" x14ac:dyDescent="0.25">
      <c r="A922" s="25"/>
      <c r="B922" s="25"/>
      <c r="C922" s="25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</row>
    <row r="923" spans="1:40" ht="14.25" customHeight="1" x14ac:dyDescent="0.25">
      <c r="A923" s="25"/>
      <c r="B923" s="25"/>
      <c r="C923" s="25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</row>
    <row r="924" spans="1:40" ht="14.25" customHeight="1" x14ac:dyDescent="0.25">
      <c r="A924" s="25"/>
      <c r="B924" s="25"/>
      <c r="C924" s="25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</row>
    <row r="925" spans="1:40" ht="14.25" customHeight="1" x14ac:dyDescent="0.25">
      <c r="A925" s="25"/>
      <c r="B925" s="25"/>
      <c r="C925" s="25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</row>
    <row r="926" spans="1:40" ht="14.25" customHeight="1" x14ac:dyDescent="0.25">
      <c r="A926" s="25"/>
      <c r="B926" s="25"/>
      <c r="C926" s="25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</row>
    <row r="927" spans="1:40" ht="14.25" customHeight="1" x14ac:dyDescent="0.25">
      <c r="A927" s="25"/>
      <c r="B927" s="25"/>
      <c r="C927" s="25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</row>
    <row r="928" spans="1:40" ht="14.25" customHeight="1" x14ac:dyDescent="0.25">
      <c r="A928" s="25"/>
      <c r="B928" s="25"/>
      <c r="C928" s="25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</row>
    <row r="929" spans="1:40" ht="14.25" customHeight="1" x14ac:dyDescent="0.25">
      <c r="A929" s="25"/>
      <c r="B929" s="25"/>
      <c r="C929" s="25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</row>
    <row r="930" spans="1:40" ht="14.25" customHeight="1" x14ac:dyDescent="0.25">
      <c r="A930" s="25"/>
      <c r="B930" s="25"/>
      <c r="C930" s="25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</row>
    <row r="931" spans="1:40" ht="14.25" customHeight="1" x14ac:dyDescent="0.25">
      <c r="A931" s="25"/>
      <c r="B931" s="25"/>
      <c r="C931" s="25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</row>
    <row r="932" spans="1:40" ht="14.25" customHeight="1" x14ac:dyDescent="0.25">
      <c r="A932" s="25"/>
      <c r="B932" s="25"/>
      <c r="C932" s="25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</row>
    <row r="933" spans="1:40" ht="14.25" customHeight="1" x14ac:dyDescent="0.25">
      <c r="A933" s="25"/>
      <c r="B933" s="25"/>
      <c r="C933" s="25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</row>
    <row r="934" spans="1:40" ht="14.25" customHeight="1" x14ac:dyDescent="0.25">
      <c r="A934" s="25"/>
      <c r="B934" s="25"/>
      <c r="C934" s="25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</row>
    <row r="935" spans="1:40" ht="14.25" customHeight="1" x14ac:dyDescent="0.25">
      <c r="A935" s="25"/>
      <c r="B935" s="25"/>
      <c r="C935" s="25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</row>
    <row r="936" spans="1:40" ht="14.25" customHeight="1" x14ac:dyDescent="0.25">
      <c r="A936" s="25"/>
      <c r="B936" s="25"/>
      <c r="C936" s="25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</row>
    <row r="937" spans="1:40" ht="14.25" customHeight="1" x14ac:dyDescent="0.25">
      <c r="A937" s="25"/>
      <c r="B937" s="25"/>
      <c r="C937" s="25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</row>
    <row r="938" spans="1:40" ht="14.25" customHeight="1" x14ac:dyDescent="0.25">
      <c r="A938" s="25"/>
      <c r="B938" s="25"/>
      <c r="C938" s="25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</row>
    <row r="939" spans="1:40" ht="14.25" customHeight="1" x14ac:dyDescent="0.25">
      <c r="A939" s="25"/>
      <c r="B939" s="25"/>
      <c r="C939" s="25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</row>
    <row r="940" spans="1:40" ht="14.25" customHeight="1" x14ac:dyDescent="0.25">
      <c r="A940" s="25"/>
      <c r="B940" s="25"/>
      <c r="C940" s="25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</row>
    <row r="941" spans="1:40" ht="14.25" customHeight="1" x14ac:dyDescent="0.25">
      <c r="A941" s="25"/>
      <c r="B941" s="25"/>
      <c r="C941" s="25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</row>
    <row r="942" spans="1:40" ht="14.25" customHeight="1" x14ac:dyDescent="0.25">
      <c r="A942" s="25"/>
      <c r="B942" s="25"/>
      <c r="C942" s="25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</row>
    <row r="943" spans="1:40" ht="14.25" customHeight="1" x14ac:dyDescent="0.25">
      <c r="A943" s="25"/>
      <c r="B943" s="25"/>
      <c r="C943" s="25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</row>
    <row r="944" spans="1:40" ht="14.25" customHeight="1" x14ac:dyDescent="0.25">
      <c r="A944" s="25"/>
      <c r="B944" s="25"/>
      <c r="C944" s="25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</row>
    <row r="945" spans="1:40" ht="14.25" customHeight="1" x14ac:dyDescent="0.25">
      <c r="A945" s="25"/>
      <c r="B945" s="25"/>
      <c r="C945" s="25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</row>
    <row r="946" spans="1:40" ht="14.25" customHeight="1" x14ac:dyDescent="0.25">
      <c r="A946" s="25"/>
      <c r="B946" s="25"/>
      <c r="C946" s="25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</row>
    <row r="947" spans="1:40" ht="14.25" customHeight="1" x14ac:dyDescent="0.25">
      <c r="A947" s="25"/>
      <c r="B947" s="25"/>
      <c r="C947" s="25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</row>
    <row r="948" spans="1:40" ht="14.25" customHeight="1" x14ac:dyDescent="0.25">
      <c r="A948" s="25"/>
      <c r="B948" s="25"/>
      <c r="C948" s="25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</row>
    <row r="949" spans="1:40" ht="14.25" customHeight="1" x14ac:dyDescent="0.25">
      <c r="A949" s="25"/>
      <c r="B949" s="25"/>
      <c r="C949" s="25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</row>
    <row r="950" spans="1:40" ht="14.25" customHeight="1" x14ac:dyDescent="0.25">
      <c r="A950" s="25"/>
      <c r="B950" s="25"/>
      <c r="C950" s="25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</row>
    <row r="951" spans="1:40" ht="14.25" customHeight="1" x14ac:dyDescent="0.25">
      <c r="A951" s="25"/>
      <c r="B951" s="25"/>
      <c r="C951" s="25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</row>
    <row r="952" spans="1:40" ht="14.25" customHeight="1" x14ac:dyDescent="0.25">
      <c r="A952" s="25"/>
      <c r="B952" s="25"/>
      <c r="C952" s="25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</row>
    <row r="953" spans="1:40" ht="14.25" customHeight="1" x14ac:dyDescent="0.25">
      <c r="A953" s="25"/>
      <c r="B953" s="25"/>
      <c r="C953" s="25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</row>
    <row r="954" spans="1:40" ht="14.25" customHeight="1" x14ac:dyDescent="0.25">
      <c r="A954" s="25"/>
      <c r="B954" s="25"/>
      <c r="C954" s="25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</row>
    <row r="955" spans="1:40" ht="14.25" customHeight="1" x14ac:dyDescent="0.25">
      <c r="A955" s="25"/>
      <c r="B955" s="25"/>
      <c r="C955" s="25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</row>
    <row r="956" spans="1:40" ht="14.25" customHeight="1" x14ac:dyDescent="0.25">
      <c r="A956" s="25"/>
      <c r="B956" s="25"/>
      <c r="C956" s="25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</row>
    <row r="957" spans="1:40" ht="14.25" customHeight="1" x14ac:dyDescent="0.25">
      <c r="A957" s="25"/>
      <c r="B957" s="25"/>
      <c r="C957" s="25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</row>
    <row r="958" spans="1:40" ht="14.25" customHeight="1" x14ac:dyDescent="0.25">
      <c r="A958" s="25"/>
      <c r="B958" s="25"/>
      <c r="C958" s="25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</row>
    <row r="959" spans="1:40" ht="14.25" customHeight="1" x14ac:dyDescent="0.25">
      <c r="A959" s="25"/>
      <c r="B959" s="25"/>
      <c r="C959" s="25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</row>
    <row r="960" spans="1:40" ht="14.25" customHeight="1" x14ac:dyDescent="0.25">
      <c r="A960" s="25"/>
      <c r="B960" s="25"/>
      <c r="C960" s="25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</row>
    <row r="961" spans="1:40" ht="14.25" customHeight="1" x14ac:dyDescent="0.25">
      <c r="A961" s="25"/>
      <c r="B961" s="25"/>
      <c r="C961" s="25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</row>
    <row r="962" spans="1:40" ht="14.25" customHeight="1" x14ac:dyDescent="0.25">
      <c r="A962" s="25"/>
      <c r="B962" s="25"/>
      <c r="C962" s="25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</row>
    <row r="963" spans="1:40" ht="14.25" customHeight="1" x14ac:dyDescent="0.25">
      <c r="A963" s="25"/>
      <c r="B963" s="25"/>
      <c r="C963" s="25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</row>
    <row r="964" spans="1:40" ht="14.25" customHeight="1" x14ac:dyDescent="0.25">
      <c r="A964" s="25"/>
      <c r="B964" s="25"/>
      <c r="C964" s="25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</row>
    <row r="965" spans="1:40" ht="14.25" customHeight="1" x14ac:dyDescent="0.25">
      <c r="A965" s="25"/>
      <c r="B965" s="25"/>
      <c r="C965" s="25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</row>
    <row r="966" spans="1:40" ht="14.25" customHeight="1" x14ac:dyDescent="0.25">
      <c r="A966" s="25"/>
      <c r="B966" s="25"/>
      <c r="C966" s="25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</row>
    <row r="967" spans="1:40" ht="14.25" customHeight="1" x14ac:dyDescent="0.25">
      <c r="A967" s="25"/>
      <c r="B967" s="25"/>
      <c r="C967" s="25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</row>
    <row r="968" spans="1:40" ht="14.25" customHeight="1" x14ac:dyDescent="0.25">
      <c r="A968" s="25"/>
      <c r="B968" s="25"/>
      <c r="C968" s="25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</row>
    <row r="969" spans="1:40" ht="14.25" customHeight="1" x14ac:dyDescent="0.25">
      <c r="A969" s="25"/>
      <c r="B969" s="25"/>
      <c r="C969" s="25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</row>
    <row r="970" spans="1:40" ht="14.25" customHeight="1" x14ac:dyDescent="0.25">
      <c r="A970" s="25"/>
      <c r="B970" s="25"/>
      <c r="C970" s="25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</row>
    <row r="971" spans="1:40" ht="14.25" customHeight="1" x14ac:dyDescent="0.25">
      <c r="A971" s="25"/>
      <c r="B971" s="25"/>
      <c r="C971" s="25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</row>
    <row r="972" spans="1:40" ht="14.25" customHeight="1" x14ac:dyDescent="0.25">
      <c r="A972" s="25"/>
      <c r="B972" s="25"/>
      <c r="C972" s="25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</row>
    <row r="973" spans="1:40" ht="14.25" customHeight="1" x14ac:dyDescent="0.25">
      <c r="A973" s="25"/>
      <c r="B973" s="25"/>
      <c r="C973" s="25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</row>
    <row r="974" spans="1:40" ht="14.25" customHeight="1" x14ac:dyDescent="0.25">
      <c r="A974" s="25"/>
      <c r="B974" s="25"/>
      <c r="C974" s="25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</row>
    <row r="975" spans="1:40" ht="14.25" customHeight="1" x14ac:dyDescent="0.25">
      <c r="A975" s="25"/>
      <c r="B975" s="25"/>
      <c r="C975" s="25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</row>
    <row r="976" spans="1:40" ht="14.25" customHeight="1" x14ac:dyDescent="0.25">
      <c r="A976" s="25"/>
      <c r="B976" s="25"/>
      <c r="C976" s="25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</row>
    <row r="977" spans="1:40" ht="14.25" customHeight="1" x14ac:dyDescent="0.25">
      <c r="A977" s="25"/>
      <c r="B977" s="25"/>
      <c r="C977" s="25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</row>
    <row r="978" spans="1:40" ht="14.25" customHeight="1" x14ac:dyDescent="0.25">
      <c r="A978" s="25"/>
      <c r="B978" s="25"/>
      <c r="C978" s="25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</row>
    <row r="979" spans="1:40" ht="14.25" customHeight="1" x14ac:dyDescent="0.25">
      <c r="A979" s="25"/>
      <c r="B979" s="25"/>
      <c r="C979" s="25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</row>
    <row r="980" spans="1:40" ht="14.25" customHeight="1" x14ac:dyDescent="0.25">
      <c r="A980" s="25"/>
      <c r="B980" s="25"/>
      <c r="C980" s="25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</row>
    <row r="981" spans="1:40" ht="14.25" customHeight="1" x14ac:dyDescent="0.25">
      <c r="A981" s="25"/>
      <c r="B981" s="25"/>
      <c r="C981" s="25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</row>
    <row r="982" spans="1:40" ht="14.25" customHeight="1" x14ac:dyDescent="0.25">
      <c r="A982" s="25"/>
      <c r="B982" s="25"/>
      <c r="C982" s="25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</row>
    <row r="983" spans="1:40" ht="14.25" customHeight="1" x14ac:dyDescent="0.25">
      <c r="A983" s="25"/>
      <c r="B983" s="25"/>
      <c r="C983" s="25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</row>
    <row r="984" spans="1:40" ht="14.25" customHeight="1" x14ac:dyDescent="0.25">
      <c r="A984" s="25"/>
      <c r="B984" s="25"/>
      <c r="C984" s="25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</row>
    <row r="985" spans="1:40" ht="14.25" customHeight="1" x14ac:dyDescent="0.25">
      <c r="A985" s="25"/>
      <c r="B985" s="25"/>
      <c r="C985" s="25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</row>
    <row r="986" spans="1:40" ht="14.25" customHeight="1" x14ac:dyDescent="0.25">
      <c r="A986" s="25"/>
      <c r="B986" s="25"/>
      <c r="C986" s="25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</row>
    <row r="987" spans="1:40" ht="14.25" customHeight="1" x14ac:dyDescent="0.25">
      <c r="A987" s="25"/>
      <c r="B987" s="25"/>
      <c r="C987" s="25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</row>
    <row r="988" spans="1:40" ht="14.25" customHeight="1" x14ac:dyDescent="0.25">
      <c r="A988" s="25"/>
      <c r="B988" s="25"/>
      <c r="C988" s="25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</row>
    <row r="989" spans="1:40" ht="14.25" customHeight="1" x14ac:dyDescent="0.25">
      <c r="A989" s="25"/>
      <c r="B989" s="25"/>
      <c r="C989" s="25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</row>
    <row r="990" spans="1:40" ht="14.25" customHeight="1" x14ac:dyDescent="0.25">
      <c r="A990" s="25"/>
      <c r="B990" s="25"/>
      <c r="C990" s="25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</row>
    <row r="991" spans="1:40" ht="14.25" customHeight="1" x14ac:dyDescent="0.25">
      <c r="A991" s="25"/>
      <c r="B991" s="25"/>
      <c r="C991" s="25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</row>
    <row r="992" spans="1:40" ht="14.25" customHeight="1" x14ac:dyDescent="0.25">
      <c r="A992" s="25"/>
      <c r="B992" s="25"/>
      <c r="C992" s="25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</row>
    <row r="993" spans="1:40" ht="14.25" customHeight="1" x14ac:dyDescent="0.25">
      <c r="A993" s="25"/>
      <c r="B993" s="25"/>
      <c r="C993" s="25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</row>
    <row r="994" spans="1:40" ht="14.25" customHeight="1" x14ac:dyDescent="0.25">
      <c r="A994" s="25"/>
      <c r="B994" s="25"/>
      <c r="C994" s="25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</row>
    <row r="995" spans="1:40" ht="14.25" customHeight="1" x14ac:dyDescent="0.25">
      <c r="A995" s="25"/>
      <c r="B995" s="25"/>
      <c r="C995" s="25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</row>
    <row r="996" spans="1:40" ht="14.25" customHeight="1" x14ac:dyDescent="0.25">
      <c r="A996" s="25"/>
      <c r="B996" s="25"/>
      <c r="C996" s="25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</row>
    <row r="997" spans="1:40" ht="14.25" customHeight="1" x14ac:dyDescent="0.25">
      <c r="A997" s="25"/>
      <c r="B997" s="25"/>
      <c r="C997" s="25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</row>
    <row r="998" spans="1:40" ht="14.25" customHeight="1" x14ac:dyDescent="0.25">
      <c r="A998" s="25"/>
      <c r="B998" s="25"/>
      <c r="C998" s="25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</row>
  </sheetData>
  <mergeCells count="407">
    <mergeCell ref="A9:C9"/>
    <mergeCell ref="D9:O9"/>
    <mergeCell ref="P9:R9"/>
    <mergeCell ref="S9:T9"/>
    <mergeCell ref="U9:W9"/>
    <mergeCell ref="X9:Z9"/>
    <mergeCell ref="AA9:AC9"/>
    <mergeCell ref="A10:C10"/>
    <mergeCell ref="D10:O10"/>
    <mergeCell ref="P10:R10"/>
    <mergeCell ref="S10:T10"/>
    <mergeCell ref="U10:W10"/>
    <mergeCell ref="X10:Z10"/>
    <mergeCell ref="AA10:AC10"/>
    <mergeCell ref="AE11:AH11"/>
    <mergeCell ref="AI11:AL11"/>
    <mergeCell ref="A11:C11"/>
    <mergeCell ref="D11:O11"/>
    <mergeCell ref="P11:R11"/>
    <mergeCell ref="S11:T11"/>
    <mergeCell ref="U11:W11"/>
    <mergeCell ref="X11:Z11"/>
    <mergeCell ref="AA11:AC11"/>
    <mergeCell ref="AE12:AH12"/>
    <mergeCell ref="AI12:AL12"/>
    <mergeCell ref="A12:C12"/>
    <mergeCell ref="D12:O12"/>
    <mergeCell ref="P12:R12"/>
    <mergeCell ref="S12:T12"/>
    <mergeCell ref="U12:W12"/>
    <mergeCell ref="X12:Z12"/>
    <mergeCell ref="AA12:AC12"/>
    <mergeCell ref="AE13:AH13"/>
    <mergeCell ref="AI13:AL13"/>
    <mergeCell ref="A13:C13"/>
    <mergeCell ref="D13:O13"/>
    <mergeCell ref="P13:R13"/>
    <mergeCell ref="S13:T13"/>
    <mergeCell ref="U13:W13"/>
    <mergeCell ref="X13:Z13"/>
    <mergeCell ref="AA13:AC13"/>
    <mergeCell ref="AE14:AH14"/>
    <mergeCell ref="AI14:AL14"/>
    <mergeCell ref="A14:C14"/>
    <mergeCell ref="D14:O14"/>
    <mergeCell ref="P14:R14"/>
    <mergeCell ref="S14:T14"/>
    <mergeCell ref="U14:W14"/>
    <mergeCell ref="X14:Z14"/>
    <mergeCell ref="AA14:AC14"/>
    <mergeCell ref="AE15:AH15"/>
    <mergeCell ref="AI15:AL15"/>
    <mergeCell ref="A15:C15"/>
    <mergeCell ref="D15:O15"/>
    <mergeCell ref="P15:R15"/>
    <mergeCell ref="S15:T15"/>
    <mergeCell ref="U15:W15"/>
    <mergeCell ref="X15:Z15"/>
    <mergeCell ref="AA15:AC15"/>
    <mergeCell ref="AE16:AH16"/>
    <mergeCell ref="AI16:AL16"/>
    <mergeCell ref="A16:C16"/>
    <mergeCell ref="D16:O16"/>
    <mergeCell ref="P16:R16"/>
    <mergeCell ref="S16:T16"/>
    <mergeCell ref="U16:W16"/>
    <mergeCell ref="X16:Z16"/>
    <mergeCell ref="AA16:AC16"/>
    <mergeCell ref="AE17:AH17"/>
    <mergeCell ref="AI17:AL17"/>
    <mergeCell ref="A17:C17"/>
    <mergeCell ref="D17:O17"/>
    <mergeCell ref="P17:R17"/>
    <mergeCell ref="S17:T17"/>
    <mergeCell ref="U17:W17"/>
    <mergeCell ref="X17:Z17"/>
    <mergeCell ref="AA17:AC17"/>
    <mergeCell ref="A18:C18"/>
    <mergeCell ref="AE18:AH18"/>
    <mergeCell ref="AI18:AL18"/>
    <mergeCell ref="D18:O18"/>
    <mergeCell ref="P18:R18"/>
    <mergeCell ref="S18:T18"/>
    <mergeCell ref="U18:W18"/>
    <mergeCell ref="X18:Z18"/>
    <mergeCell ref="AA18:AC18"/>
    <mergeCell ref="AE19:AH19"/>
    <mergeCell ref="AI19:AL19"/>
    <mergeCell ref="A19:C19"/>
    <mergeCell ref="D19:O19"/>
    <mergeCell ref="P19:R19"/>
    <mergeCell ref="S19:T19"/>
    <mergeCell ref="U19:W19"/>
    <mergeCell ref="X19:Z19"/>
    <mergeCell ref="AA19:AC19"/>
    <mergeCell ref="AE20:AH20"/>
    <mergeCell ref="AI20:AL20"/>
    <mergeCell ref="A20:C20"/>
    <mergeCell ref="D20:O20"/>
    <mergeCell ref="P20:R20"/>
    <mergeCell ref="S20:T20"/>
    <mergeCell ref="U20:W20"/>
    <mergeCell ref="X20:Z20"/>
    <mergeCell ref="AA20:AC20"/>
    <mergeCell ref="AE21:AH21"/>
    <mergeCell ref="AI21:AL21"/>
    <mergeCell ref="A21:C21"/>
    <mergeCell ref="D21:O21"/>
    <mergeCell ref="P21:R21"/>
    <mergeCell ref="S21:T21"/>
    <mergeCell ref="U21:W21"/>
    <mergeCell ref="X21:Z21"/>
    <mergeCell ref="AA21:AC21"/>
    <mergeCell ref="AE22:AH22"/>
    <mergeCell ref="AI22:AL22"/>
    <mergeCell ref="A22:C22"/>
    <mergeCell ref="D22:O22"/>
    <mergeCell ref="P22:R22"/>
    <mergeCell ref="S22:T22"/>
    <mergeCell ref="U22:W22"/>
    <mergeCell ref="X22:Z22"/>
    <mergeCell ref="AA22:AC22"/>
    <mergeCell ref="AE23:AH23"/>
    <mergeCell ref="AI23:AL23"/>
    <mergeCell ref="A23:C23"/>
    <mergeCell ref="D23:O23"/>
    <mergeCell ref="P23:R23"/>
    <mergeCell ref="S23:T23"/>
    <mergeCell ref="U23:W23"/>
    <mergeCell ref="X23:Z23"/>
    <mergeCell ref="AA23:AC23"/>
    <mergeCell ref="AE24:AH24"/>
    <mergeCell ref="AI24:AL24"/>
    <mergeCell ref="A24:C24"/>
    <mergeCell ref="D24:O24"/>
    <mergeCell ref="P24:R24"/>
    <mergeCell ref="S24:T24"/>
    <mergeCell ref="U24:W24"/>
    <mergeCell ref="X24:Z24"/>
    <mergeCell ref="AA24:AC24"/>
    <mergeCell ref="AE25:AH25"/>
    <mergeCell ref="AI25:AL25"/>
    <mergeCell ref="A25:C25"/>
    <mergeCell ref="D25:O25"/>
    <mergeCell ref="P25:R25"/>
    <mergeCell ref="S25:T25"/>
    <mergeCell ref="U25:W25"/>
    <mergeCell ref="X25:Z25"/>
    <mergeCell ref="AA25:AC25"/>
    <mergeCell ref="AE26:AH26"/>
    <mergeCell ref="AI26:AL26"/>
    <mergeCell ref="A26:C26"/>
    <mergeCell ref="D26:O26"/>
    <mergeCell ref="P26:R26"/>
    <mergeCell ref="S26:T26"/>
    <mergeCell ref="U26:W26"/>
    <mergeCell ref="X26:Z26"/>
    <mergeCell ref="AA26:AC26"/>
    <mergeCell ref="AE27:AH27"/>
    <mergeCell ref="AI27:AL27"/>
    <mergeCell ref="A27:C27"/>
    <mergeCell ref="D27:O27"/>
    <mergeCell ref="P27:R27"/>
    <mergeCell ref="S27:T27"/>
    <mergeCell ref="U27:W27"/>
    <mergeCell ref="X27:Z27"/>
    <mergeCell ref="AA27:AC27"/>
    <mergeCell ref="AE28:AH28"/>
    <mergeCell ref="AI28:AL28"/>
    <mergeCell ref="D28:O28"/>
    <mergeCell ref="P28:R28"/>
    <mergeCell ref="S28:T28"/>
    <mergeCell ref="U28:W28"/>
    <mergeCell ref="X28:Z28"/>
    <mergeCell ref="AA28:AC28"/>
    <mergeCell ref="A28:C28"/>
    <mergeCell ref="AE29:AH29"/>
    <mergeCell ref="AI29:AL29"/>
    <mergeCell ref="D29:O29"/>
    <mergeCell ref="P29:R29"/>
    <mergeCell ref="S29:T29"/>
    <mergeCell ref="U29:W29"/>
    <mergeCell ref="X29:Z29"/>
    <mergeCell ref="AA29:AC29"/>
    <mergeCell ref="A29:C29"/>
    <mergeCell ref="AE30:AH30"/>
    <mergeCell ref="AI30:AL30"/>
    <mergeCell ref="D30:O30"/>
    <mergeCell ref="P30:R30"/>
    <mergeCell ref="S30:T30"/>
    <mergeCell ref="U30:W30"/>
    <mergeCell ref="X30:Z30"/>
    <mergeCell ref="AA30:AC30"/>
    <mergeCell ref="A30:C30"/>
    <mergeCell ref="AE31:AH31"/>
    <mergeCell ref="AI31:AL31"/>
    <mergeCell ref="D31:O31"/>
    <mergeCell ref="P31:R31"/>
    <mergeCell ref="S31:T31"/>
    <mergeCell ref="U31:W31"/>
    <mergeCell ref="X31:Z31"/>
    <mergeCell ref="AA31:AC31"/>
    <mergeCell ref="A31:C31"/>
    <mergeCell ref="AE32:AH32"/>
    <mergeCell ref="AI32:AL32"/>
    <mergeCell ref="D32:O32"/>
    <mergeCell ref="P32:R32"/>
    <mergeCell ref="S32:T32"/>
    <mergeCell ref="U32:W32"/>
    <mergeCell ref="X32:Z32"/>
    <mergeCell ref="AA32:AC32"/>
    <mergeCell ref="A32:C32"/>
    <mergeCell ref="AE33:AH33"/>
    <mergeCell ref="AI33:AL33"/>
    <mergeCell ref="D33:O33"/>
    <mergeCell ref="P33:R33"/>
    <mergeCell ref="S33:T33"/>
    <mergeCell ref="U33:W33"/>
    <mergeCell ref="X33:Z33"/>
    <mergeCell ref="AA33:AC33"/>
    <mergeCell ref="A33:C33"/>
    <mergeCell ref="AE34:AH34"/>
    <mergeCell ref="AI34:AL34"/>
    <mergeCell ref="D34:O34"/>
    <mergeCell ref="P34:R34"/>
    <mergeCell ref="S34:T34"/>
    <mergeCell ref="U34:W34"/>
    <mergeCell ref="X34:Z34"/>
    <mergeCell ref="AA34:AC34"/>
    <mergeCell ref="A34:C34"/>
    <mergeCell ref="X4:Z4"/>
    <mergeCell ref="AA4:AC4"/>
    <mergeCell ref="AE4:AH4"/>
    <mergeCell ref="AI4:AL4"/>
    <mergeCell ref="A3:C4"/>
    <mergeCell ref="D3:O4"/>
    <mergeCell ref="P3:R4"/>
    <mergeCell ref="S3:T4"/>
    <mergeCell ref="U3:AC3"/>
    <mergeCell ref="AE3:AL3"/>
    <mergeCell ref="U4:W4"/>
    <mergeCell ref="AE5:AH5"/>
    <mergeCell ref="AI5:AL5"/>
    <mergeCell ref="A5:C5"/>
    <mergeCell ref="D5:O5"/>
    <mergeCell ref="P5:R5"/>
    <mergeCell ref="S5:T5"/>
    <mergeCell ref="U5:W5"/>
    <mergeCell ref="X5:Z5"/>
    <mergeCell ref="AA5:AC5"/>
    <mergeCell ref="AE6:AH6"/>
    <mergeCell ref="AI6:AL6"/>
    <mergeCell ref="AE7:AH7"/>
    <mergeCell ref="AI7:AL7"/>
    <mergeCell ref="AE42:AH42"/>
    <mergeCell ref="AI42:AL42"/>
    <mergeCell ref="A42:C42"/>
    <mergeCell ref="D42:O42"/>
    <mergeCell ref="P42:R42"/>
    <mergeCell ref="S42:T42"/>
    <mergeCell ref="U42:W42"/>
    <mergeCell ref="X42:Z42"/>
    <mergeCell ref="AA42:AC42"/>
    <mergeCell ref="A6:C6"/>
    <mergeCell ref="D6:O6"/>
    <mergeCell ref="P6:R6"/>
    <mergeCell ref="S6:T6"/>
    <mergeCell ref="U6:W6"/>
    <mergeCell ref="X6:Z6"/>
    <mergeCell ref="AA6:AC6"/>
    <mergeCell ref="A7:C7"/>
    <mergeCell ref="D7:O7"/>
    <mergeCell ref="P7:R7"/>
    <mergeCell ref="S7:T7"/>
    <mergeCell ref="AE44:AH44"/>
    <mergeCell ref="AI44:AL44"/>
    <mergeCell ref="A44:C44"/>
    <mergeCell ref="D44:O44"/>
    <mergeCell ref="P44:R44"/>
    <mergeCell ref="S44:T44"/>
    <mergeCell ref="U44:W44"/>
    <mergeCell ref="X44:Z44"/>
    <mergeCell ref="AA44:AC44"/>
    <mergeCell ref="AE45:AH45"/>
    <mergeCell ref="AI45:AL45"/>
    <mergeCell ref="A45:C45"/>
    <mergeCell ref="D45:O45"/>
    <mergeCell ref="P45:R45"/>
    <mergeCell ref="S45:T45"/>
    <mergeCell ref="U45:W45"/>
    <mergeCell ref="X45:Z45"/>
    <mergeCell ref="AA45:AC45"/>
    <mergeCell ref="AC49:AG49"/>
    <mergeCell ref="AH49:AL49"/>
    <mergeCell ref="A47:W47"/>
    <mergeCell ref="X47:Z47"/>
    <mergeCell ref="AA47:AC47"/>
    <mergeCell ref="AE47:AH47"/>
    <mergeCell ref="AI47:AL47"/>
    <mergeCell ref="S49:U49"/>
    <mergeCell ref="X49:AB49"/>
    <mergeCell ref="X51:AB51"/>
    <mergeCell ref="AC51:AG51"/>
    <mergeCell ref="A50:R50"/>
    <mergeCell ref="S50:U50"/>
    <mergeCell ref="V50:W50"/>
    <mergeCell ref="X50:AB50"/>
    <mergeCell ref="AC50:AG50"/>
    <mergeCell ref="AH50:AL50"/>
    <mergeCell ref="A51:R51"/>
    <mergeCell ref="AH51:AL51"/>
    <mergeCell ref="U7:W7"/>
    <mergeCell ref="X7:Z7"/>
    <mergeCell ref="AA7:AC7"/>
    <mergeCell ref="AE8:AH8"/>
    <mergeCell ref="AI8:AL8"/>
    <mergeCell ref="A8:C8"/>
    <mergeCell ref="D8:O8"/>
    <mergeCell ref="P8:R8"/>
    <mergeCell ref="S8:T8"/>
    <mergeCell ref="U8:W8"/>
    <mergeCell ref="X8:Z8"/>
    <mergeCell ref="AA8:AC8"/>
    <mergeCell ref="AE9:AH9"/>
    <mergeCell ref="AI9:AL9"/>
    <mergeCell ref="AE10:AH10"/>
    <mergeCell ref="AI10:AL10"/>
    <mergeCell ref="S51:U51"/>
    <mergeCell ref="V51:W51"/>
    <mergeCell ref="A52:R52"/>
    <mergeCell ref="S52:U52"/>
    <mergeCell ref="V52:W52"/>
    <mergeCell ref="X52:AB52"/>
    <mergeCell ref="AC52:AG52"/>
    <mergeCell ref="AH52:AL52"/>
    <mergeCell ref="AE35:AH35"/>
    <mergeCell ref="AI35:AL35"/>
    <mergeCell ref="A35:C35"/>
    <mergeCell ref="D35:O35"/>
    <mergeCell ref="P35:R35"/>
    <mergeCell ref="S35:T35"/>
    <mergeCell ref="U35:W35"/>
    <mergeCell ref="X35:Z35"/>
    <mergeCell ref="AA35:AC35"/>
    <mergeCell ref="AE36:AH36"/>
    <mergeCell ref="AI36:AL36"/>
    <mergeCell ref="A36:C36"/>
    <mergeCell ref="D36:O36"/>
    <mergeCell ref="P36:R36"/>
    <mergeCell ref="S36:T36"/>
    <mergeCell ref="U36:W36"/>
    <mergeCell ref="X36:Z36"/>
    <mergeCell ref="AA36:AC36"/>
    <mergeCell ref="AE37:AH37"/>
    <mergeCell ref="AI37:AL37"/>
    <mergeCell ref="A37:C37"/>
    <mergeCell ref="D37:O37"/>
    <mergeCell ref="P37:R37"/>
    <mergeCell ref="S37:T37"/>
    <mergeCell ref="U37:W37"/>
    <mergeCell ref="X37:Z37"/>
    <mergeCell ref="AA37:AC37"/>
    <mergeCell ref="AE38:AH38"/>
    <mergeCell ref="AI38:AL38"/>
    <mergeCell ref="A38:C38"/>
    <mergeCell ref="D38:O38"/>
    <mergeCell ref="P38:R38"/>
    <mergeCell ref="S38:T38"/>
    <mergeCell ref="U38:W38"/>
    <mergeCell ref="X38:Z38"/>
    <mergeCell ref="AA38:AC38"/>
    <mergeCell ref="AE39:AH39"/>
    <mergeCell ref="AI39:AL39"/>
    <mergeCell ref="A39:C39"/>
    <mergeCell ref="D39:O39"/>
    <mergeCell ref="P39:R39"/>
    <mergeCell ref="S39:T39"/>
    <mergeCell ref="U39:W39"/>
    <mergeCell ref="X39:Z39"/>
    <mergeCell ref="AA39:AC39"/>
    <mergeCell ref="AE40:AH40"/>
    <mergeCell ref="AI40:AL40"/>
    <mergeCell ref="A40:C40"/>
    <mergeCell ref="D40:O40"/>
    <mergeCell ref="P40:R40"/>
    <mergeCell ref="S40:T40"/>
    <mergeCell ref="U40:W40"/>
    <mergeCell ref="X40:Z40"/>
    <mergeCell ref="AA40:AC40"/>
    <mergeCell ref="AE41:AH41"/>
    <mergeCell ref="AI41:AL41"/>
    <mergeCell ref="A41:C41"/>
    <mergeCell ref="D41:O41"/>
    <mergeCell ref="P41:R41"/>
    <mergeCell ref="S41:T41"/>
    <mergeCell ref="U41:W41"/>
    <mergeCell ref="X41:Z41"/>
    <mergeCell ref="AA41:AC41"/>
    <mergeCell ref="A43:C43"/>
    <mergeCell ref="D43:O43"/>
    <mergeCell ref="P43:R43"/>
    <mergeCell ref="S43:T43"/>
    <mergeCell ref="U43:W43"/>
    <mergeCell ref="X43:Z43"/>
    <mergeCell ref="AA43:AC43"/>
    <mergeCell ref="AE43:AH43"/>
    <mergeCell ref="AI43:AL43"/>
  </mergeCells>
  <phoneticPr fontId="21" type="noConversion"/>
  <conditionalFormatting sqref="A198">
    <cfRule type="containsText" dxfId="0" priority="1" operator="containsText" text="CHYBA. Doplň Buňku G15 v záložce Doplň">
      <formula>NOT(ISERROR(SEARCH(("CHYBA. Doplň Buňku G15 v záložce Doplň"),(A198))))</formula>
    </cfRule>
  </conditionalFormatting>
  <pageMargins left="0.78740157480314965" right="0.73958333333333337" top="0.98425196850393704" bottom="0.98425196850393704" header="0" footer="0"/>
  <pageSetup paperSize="9" scale="82" orientation="landscape" r:id="rId1"/>
  <headerFooter>
    <oddHeader>&amp;L00-033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9.1</vt:lpstr>
      <vt:lpstr>9.2</vt:lpstr>
      <vt:lpstr>'9.2'!Oblast_tisku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Miroslav Winkler</cp:lastModifiedBy>
  <dcterms:created xsi:type="dcterms:W3CDTF">2022-04-28T07:59:58Z</dcterms:created>
  <dcterms:modified xsi:type="dcterms:W3CDTF">2023-04-12T06:55:04Z</dcterms:modified>
</cp:coreProperties>
</file>