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Pc\Desktop\Mamka\Sturala\VO_Prusanky\Prušánky\20240316\"/>
    </mc:Choice>
  </mc:AlternateContent>
  <xr:revisionPtr revIDLastSave="0" documentId="13_ncr:1_{333ED199-3CB0-4A3E-9DBA-202882EDC7DC}" xr6:coauthVersionLast="47" xr6:coauthVersionMax="47" xr10:uidLastSave="{00000000-0000-0000-0000-000000000000}"/>
  <bookViews>
    <workbookView xWindow="-120" yWindow="-120" windowWidth="51840" windowHeight="21240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_xlnm.Print_Area" localSheetId="1">'9.2'!$A$1:$AO$49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2" l="1"/>
  <c r="R35" i="2"/>
  <c r="Z12" i="2"/>
  <c r="AH12" i="2" s="1"/>
  <c r="Z16" i="2"/>
  <c r="AH16" i="2" s="1"/>
  <c r="AD35" i="2" l="1"/>
  <c r="AL35" i="2" s="1"/>
  <c r="R27" i="2"/>
  <c r="R31" i="2"/>
  <c r="R22" i="2"/>
  <c r="R21" i="2"/>
  <c r="R20" i="2"/>
  <c r="R18" i="2"/>
  <c r="R15" i="2"/>
  <c r="R14" i="2"/>
  <c r="R24" i="2" s="1"/>
  <c r="AD42" i="2"/>
  <c r="AL42" i="2" s="1"/>
  <c r="Z41" i="2"/>
  <c r="AH41" i="2" s="1"/>
  <c r="Z40" i="2"/>
  <c r="AH40" i="2" s="1"/>
  <c r="AD39" i="2"/>
  <c r="AL39" i="2" s="1"/>
  <c r="Z37" i="2"/>
  <c r="AH37" i="2" s="1"/>
  <c r="Z36" i="2"/>
  <c r="AH36" i="2" s="1"/>
  <c r="AD33" i="2"/>
  <c r="AL33" i="2" s="1"/>
  <c r="AD38" i="2" l="1"/>
  <c r="AL38" i="2" s="1"/>
  <c r="Z34" i="2"/>
  <c r="AD30" i="2"/>
  <c r="AL30" i="2" s="1"/>
  <c r="R28" i="2"/>
  <c r="AD28" i="2" s="1"/>
  <c r="AL28" i="2" s="1"/>
  <c r="AD21" i="2"/>
  <c r="AL21" i="2" s="1"/>
  <c r="R25" i="2"/>
  <c r="AD25" i="2" s="1"/>
  <c r="AL25" i="2" s="1"/>
  <c r="AD10" i="2"/>
  <c r="AL10" i="2" s="1"/>
  <c r="AD9" i="2"/>
  <c r="AL9" i="2" s="1"/>
  <c r="AH34" i="2" l="1"/>
  <c r="Z32" i="2"/>
  <c r="AD15" i="2"/>
  <c r="AL15" i="2" s="1"/>
  <c r="AD26" i="2"/>
  <c r="AL26" i="2" s="1"/>
  <c r="M4" i="1"/>
  <c r="AD19" i="2" l="1"/>
  <c r="AD18" i="2"/>
  <c r="AD5" i="2" s="1"/>
  <c r="Z31" i="2"/>
  <c r="AH31" i="2" s="1"/>
  <c r="Z29" i="2"/>
  <c r="AH29" i="2" s="1"/>
  <c r="Z27" i="2"/>
  <c r="AH27" i="2" s="1"/>
  <c r="Z24" i="2"/>
  <c r="AH24" i="2" s="1"/>
  <c r="Z23" i="2"/>
  <c r="AH23" i="2" s="1"/>
  <c r="Z22" i="2"/>
  <c r="AH22" i="2" s="1"/>
  <c r="AL19" i="2"/>
  <c r="Z17" i="2"/>
  <c r="AH17" i="2" s="1"/>
  <c r="Z14" i="2"/>
  <c r="AH14" i="2" s="1"/>
  <c r="Z13" i="2"/>
  <c r="AH13" i="2" s="1"/>
  <c r="Z11" i="2"/>
  <c r="AH11" i="2" s="1"/>
  <c r="Z8" i="2"/>
  <c r="AH8" i="2" s="1"/>
  <c r="Z7" i="2"/>
  <c r="AH7" i="2" s="1"/>
  <c r="Z6" i="2"/>
  <c r="AH6" i="2" l="1"/>
  <c r="Z5" i="2"/>
  <c r="AL18" i="2"/>
  <c r="AL5" i="2" s="1"/>
  <c r="AD32" i="2"/>
  <c r="AD44" i="2" s="1"/>
  <c r="Z49" i="2" s="1"/>
  <c r="Z20" i="2"/>
  <c r="Z19" i="2" s="1"/>
  <c r="AH5" i="2" l="1"/>
  <c r="Q22" i="1"/>
  <c r="AH32" i="2"/>
  <c r="AH20" i="2"/>
  <c r="AH19" i="2" s="1"/>
  <c r="Q18" i="1"/>
  <c r="AL32" i="2"/>
  <c r="AL44" i="2" s="1"/>
  <c r="AK49" i="2" s="1"/>
  <c r="AG49" i="2" s="1"/>
  <c r="AH44" i="2" l="1"/>
  <c r="AK47" i="2" s="1"/>
  <c r="Q24" i="1"/>
  <c r="Q32" i="1" s="1"/>
  <c r="Q34" i="1" s="1"/>
  <c r="Q38" i="1" s="1"/>
  <c r="Z44" i="2"/>
  <c r="Z47" i="2" s="1"/>
  <c r="AK48" i="2" l="1"/>
  <c r="U48" i="2" s="1"/>
  <c r="U49" i="2" s="1"/>
  <c r="AG47" i="2"/>
  <c r="Z48" i="2"/>
  <c r="AG48" i="2" l="1"/>
</calcChain>
</file>

<file path=xl/sharedStrings.xml><?xml version="1.0" encoding="utf-8"?>
<sst xmlns="http://schemas.openxmlformats.org/spreadsheetml/2006/main" count="255" uniqueCount="127">
  <si>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</si>
  <si>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</si>
  <si>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</si>
  <si>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</si>
  <si>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</si>
  <si>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</si>
  <si>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</si>
  <si>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</si>
  <si>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</si>
  <si>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</si>
  <si>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</si>
  <si>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</si>
  <si>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</si>
  <si>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</si>
  <si>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</si>
  <si>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</si>
  <si>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</si>
  <si>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</si>
  <si>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</si>
  <si>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</si>
  <si>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</si>
  <si>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</si>
  <si>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</si>
  <si>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</si>
  <si>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</si>
  <si>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</si>
  <si>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</si>
  <si>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</si>
  <si>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</si>
  <si>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</si>
  <si>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</si>
  <si>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</si>
  <si>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</si>
  <si>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</si>
  <si>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</si>
  <si>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</si>
  <si>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</si>
  <si>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</si>
  <si>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</si>
  <si>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</si>
  <si>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</si>
  <si>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</si>
  <si>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</si>
  <si>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</si>
  <si>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</si>
  <si>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</si>
  <si>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</si>
  <si>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</si>
  <si>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</si>
  <si>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m</t>
  </si>
  <si>
    <t>Hybridní stykač 20A pro rozvaděč</t>
  </si>
  <si>
    <t>Podružný elektromateriál pro zapojení svítidel</t>
  </si>
  <si>
    <t>2.</t>
  </si>
  <si>
    <t>Montážní práce</t>
  </si>
  <si>
    <t>2.1</t>
  </si>
  <si>
    <t>2.2</t>
  </si>
  <si>
    <t>2.3</t>
  </si>
  <si>
    <t>2.4</t>
  </si>
  <si>
    <t>2.5</t>
  </si>
  <si>
    <t>2.6</t>
  </si>
  <si>
    <t>2.7</t>
  </si>
  <si>
    <t>h</t>
  </si>
  <si>
    <t>2.8</t>
  </si>
  <si>
    <t>2.9</t>
  </si>
  <si>
    <t>2.10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</si>
  <si>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</si>
  <si>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</si>
  <si>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</si>
  <si>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</si>
  <si>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</si>
  <si>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</si>
  <si>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</si>
  <si>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</si>
  <si>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</si>
  <si>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</si>
  <si>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</si>
  <si>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</si>
  <si>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</si>
  <si>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</si>
  <si>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</si>
  <si>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</si>
  <si>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</si>
  <si>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</si>
  <si>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</si>
  <si>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</si>
  <si>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</si>
  <si>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</si>
  <si>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</si>
  <si>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</si>
  <si>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</si>
  <si>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</si>
  <si>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</si>
  <si>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uznatelné</t>
    </r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</si>
  <si>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neuznatelné</t>
    </r>
  </si>
  <si>
    <t>Demontáž stávající výzbroje RVO</t>
  </si>
  <si>
    <t>Montážní plošina, montáž svítidel - uznatelné</t>
  </si>
  <si>
    <t>Montážní plošina, montáž svítidel - neuznatelné</t>
  </si>
  <si>
    <t>2.12</t>
  </si>
  <si>
    <t>Demontáž svítidel a výložníků - uznatelné</t>
  </si>
  <si>
    <t>Demontáž svítidel a výložníků - neuznatelné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</si>
  <si>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uznatelné</t>
    </r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</si>
  <si>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neuznatelné</t>
    </r>
  </si>
  <si>
    <t>Aktualizace pasportu VO</t>
  </si>
  <si>
    <t>Montáž svítidla veřejného osvětlení  - uznatelné</t>
  </si>
  <si>
    <t>Montáž svítidla veřejného osvětlení  - neuznatelné</t>
  </si>
  <si>
    <t>Montáž výložníku - ocelový jednoramenný do 35 kg</t>
  </si>
  <si>
    <t>DIO, lávky, zajištění stavby, vytyčení inženýrských sítí, zajištění dopravní bezpečnosti v místě montážních prací</t>
  </si>
  <si>
    <t>3.10</t>
  </si>
  <si>
    <t>Výložník na betonový stožár UNI 1 - 300, sklon 0°</t>
  </si>
  <si>
    <t>Výložník na betonový stožár UNI 1 - 1000, sklon 0°</t>
  </si>
  <si>
    <t>Materiál pro vybudování odpojovacího místa</t>
  </si>
  <si>
    <t>HZS, elektromontér v tarifní třídě 7</t>
  </si>
  <si>
    <t>Výložník na betonový stožár UNI 1 - 500, sklon 0°</t>
  </si>
  <si>
    <t>Rekonstrukce RVO 7 - přezbojení jističů a stykačů</t>
  </si>
  <si>
    <t>Obnova soustavy veřejného osvětlení</t>
  </si>
  <si>
    <t>Obec Prušánky</t>
  </si>
  <si>
    <t>Prušánky 100</t>
  </si>
  <si>
    <t>696 21  Prušánky</t>
  </si>
  <si>
    <t>IČ 00285226</t>
  </si>
  <si>
    <t>DIČ CZ00285226</t>
  </si>
  <si>
    <t>Autorský dozor</t>
  </si>
  <si>
    <t>Svítidlo LED - úsek 101-103, max. příkon 60 W, třída M4, náklon 0°</t>
  </si>
  <si>
    <t>Svítidlo LED - úsek 201, max. příkon 10 W, třída P4, náklon 0°</t>
  </si>
  <si>
    <t>Svítidlo LED - úsek 301-302, max. příkon 10 W, třída P4, náklon 0°</t>
  </si>
  <si>
    <t>Svítidlo PARK LED - úsek 401, max. příkon 15 W, třída P7, náklon 0°</t>
  </si>
  <si>
    <t>Svítidlo PARK LED - úsek 501, max. příkon 15 W, třída P7, náklon 0°</t>
  </si>
  <si>
    <t>Výchozí zkoušky a revize elektroinstalace včetně vyhotovení revizní zprávy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</si>
</sst>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7" fillId="0" borderId="0"/>
    <xf numFmtId="0" fontId="29" fillId="0" borderId="0" applyNumberFormat="0" applyFill="0" applyBorder="0" applyAlignment="0" applyProtection="0"/>
  </cellStyleXfs>
  <cellXfs count="209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3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8" fillId="0" borderId="0" xfId="2" applyNumberFormat="1" applyFont="1" applyAlignment="1">
      <alignment horizontal="right" vertical="center"/>
    </xf>
    <xf numFmtId="0" fontId="19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4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6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left" vertical="center" wrapText="1"/>
    </xf>
    <xf numFmtId="0" fontId="27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8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4" fontId="11" fillId="0" borderId="5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4" fontId="11" fillId="2" borderId="0" xfId="1" applyNumberFormat="1" applyFont="1" applyFill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3" fillId="0" borderId="4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49" fontId="3" fillId="0" borderId="3" xfId="1" applyNumberFormat="1" applyBorder="1" applyAlignment="1">
      <alignment horizontal="center" vertical="center"/>
    </xf>
    <xf numFmtId="0" fontId="3" fillId="0" borderId="3" xfId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4" fontId="18" fillId="0" borderId="18" xfId="2" applyNumberFormat="1" applyFont="1" applyBorder="1" applyAlignment="1">
      <alignment horizontal="right" vertical="center"/>
    </xf>
    <xf numFmtId="0" fontId="19" fillId="0" borderId="19" xfId="2" applyFont="1" applyBorder="1"/>
    <xf numFmtId="0" fontId="19" fillId="0" borderId="20" xfId="2" applyFont="1" applyBorder="1"/>
    <xf numFmtId="4" fontId="1" fillId="0" borderId="4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13" xfId="1" applyNumberFormat="1" applyFont="1" applyBorder="1" applyAlignment="1">
      <alignment horizontal="right" vertical="center"/>
    </xf>
    <xf numFmtId="4" fontId="3" fillId="0" borderId="4" xfId="1" applyNumberFormat="1" applyBorder="1" applyAlignment="1">
      <alignment horizontal="center" vertical="center"/>
    </xf>
    <xf numFmtId="4" fontId="3" fillId="0" borderId="2" xfId="1" applyNumberFormat="1" applyBorder="1" applyAlignment="1">
      <alignment horizontal="center" vertical="center"/>
    </xf>
    <xf numFmtId="4" fontId="3" fillId="0" borderId="13" xfId="1" applyNumberFormat="1" applyBorder="1" applyAlignment="1">
      <alignment horizontal="center" vertical="center"/>
    </xf>
    <xf numFmtId="4" fontId="3" fillId="0" borderId="4" xfId="1" applyNumberFormat="1" applyBorder="1" applyAlignment="1">
      <alignment horizontal="right" vertical="center"/>
    </xf>
    <xf numFmtId="4" fontId="3" fillId="0" borderId="2" xfId="1" applyNumberFormat="1" applyBorder="1" applyAlignment="1">
      <alignment horizontal="right" vertical="center"/>
    </xf>
    <xf numFmtId="4" fontId="3" fillId="0" borderId="13" xfId="1" applyNumberFormat="1" applyBorder="1" applyAlignment="1">
      <alignment horizontal="right" vertical="center"/>
    </xf>
    <xf numFmtId="4" fontId="1" fillId="0" borderId="4" xfId="1" applyNumberFormat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  <xf numFmtId="4" fontId="3" fillId="0" borderId="3" xfId="1" applyNumberFormat="1" applyBorder="1" applyAlignment="1">
      <alignment horizontal="right" vertical="center"/>
    </xf>
    <xf numFmtId="4" fontId="3" fillId="0" borderId="3" xfId="1" applyNumberFormat="1" applyBorder="1" applyAlignment="1">
      <alignment horizontal="center" vertical="center"/>
    </xf>
    <xf numFmtId="4" fontId="0" fillId="0" borderId="22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4" fontId="18" fillId="0" borderId="19" xfId="2" applyNumberFormat="1" applyFont="1" applyBorder="1" applyAlignment="1">
      <alignment horizontal="right" vertical="center"/>
    </xf>
    <xf numFmtId="4" fontId="18" fillId="0" borderId="23" xfId="2" applyNumberFormat="1" applyFont="1" applyBorder="1" applyAlignment="1">
      <alignment horizontal="right" vertical="center"/>
    </xf>
    <xf numFmtId="4" fontId="2" fillId="0" borderId="3" xfId="1" applyNumberFormat="1" applyFont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/>
    </xf>
    <xf numFmtId="0" fontId="2" fillId="3" borderId="15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5" xfId="1" applyNumberFormat="1" applyFont="1" applyFill="1" applyBorder="1" applyAlignment="1">
      <alignment horizontal="center" vertical="center"/>
    </xf>
    <xf numFmtId="4" fontId="2" fillId="3" borderId="16" xfId="1" applyNumberFormat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right" vertical="center"/>
    </xf>
    <xf numFmtId="4" fontId="2" fillId="3" borderId="2" xfId="1" applyNumberFormat="1" applyFont="1" applyFill="1" applyBorder="1" applyAlignment="1">
      <alignment horizontal="right" vertical="center"/>
    </xf>
    <xf numFmtId="4" fontId="2" fillId="3" borderId="13" xfId="1" applyNumberFormat="1" applyFont="1" applyFill="1" applyBorder="1" applyAlignment="1">
      <alignment horizontal="right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4" fontId="0" fillId="0" borderId="4" xfId="1" applyNumberFormat="1" applyFont="1" applyBorder="1" applyAlignment="1">
      <alignment horizontal="center" vertical="center"/>
    </xf>
    <xf numFmtId="4" fontId="0" fillId="0" borderId="2" xfId="1" applyNumberFormat="1" applyFont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/>
    </xf>
    <xf numFmtId="4" fontId="2" fillId="3" borderId="3" xfId="1" applyNumberFormat="1" applyFont="1" applyFill="1" applyBorder="1" applyAlignment="1">
      <alignment horizontal="right" vertical="center"/>
    </xf>
    <xf numFmtId="4" fontId="18" fillId="0" borderId="21" xfId="2" applyNumberFormat="1" applyFont="1" applyBorder="1" applyAlignment="1">
      <alignment horizontal="right" vertical="center"/>
    </xf>
    <xf numFmtId="4" fontId="18" fillId="0" borderId="20" xfId="2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0" fontId="3" fillId="0" borderId="13" xfId="1" applyBorder="1" applyAlignment="1">
      <alignment horizontal="left" vertical="center"/>
    </xf>
    <xf numFmtId="49" fontId="21" fillId="3" borderId="3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left" vertical="center"/>
    </xf>
    <xf numFmtId="4" fontId="21" fillId="3" borderId="3" xfId="1" applyNumberFormat="1" applyFont="1" applyFill="1" applyBorder="1" applyAlignment="1">
      <alignment horizontal="right" vertical="center"/>
    </xf>
    <xf numFmtId="0" fontId="3" fillId="0" borderId="3" xfId="1" applyBorder="1" applyAlignment="1">
      <alignment horizontal="center" vertical="center"/>
    </xf>
    <xf numFmtId="0" fontId="3" fillId="0" borderId="10" xfId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4" fontId="18" fillId="0" borderId="24" xfId="2" applyNumberFormat="1" applyFont="1" applyBorder="1" applyAlignment="1">
      <alignment horizontal="right" vertical="center"/>
    </xf>
    <xf numFmtId="0" fontId="19" fillId="0" borderId="25" xfId="2" applyFont="1" applyBorder="1"/>
    <xf numFmtId="0" fontId="19" fillId="0" borderId="26" xfId="2" applyFont="1" applyBorder="1"/>
    <xf numFmtId="4" fontId="1" fillId="0" borderId="5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4" fontId="1" fillId="0" borderId="7" xfId="1" applyNumberFormat="1" applyFont="1" applyBorder="1" applyAlignment="1">
      <alignment horizontal="center" vertical="center"/>
    </xf>
    <xf numFmtId="0" fontId="3" fillId="0" borderId="3" xfId="1" applyBorder="1" applyAlignment="1">
      <alignment horizontal="left" vertical="center" wrapText="1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" fontId="3" fillId="0" borderId="10" xfId="1" applyNumberFormat="1" applyBorder="1" applyAlignment="1">
      <alignment horizontal="right" vertical="center"/>
    </xf>
    <xf numFmtId="0" fontId="1" fillId="0" borderId="3" xfId="1" applyFont="1" applyBorder="1" applyAlignment="1">
      <alignment horizontal="center" vertical="center"/>
    </xf>
    <xf numFmtId="4" fontId="18" fillId="0" borderId="3" xfId="2" applyNumberFormat="1" applyFont="1" applyBorder="1" applyAlignment="1">
      <alignment horizontal="right" vertical="center"/>
    </xf>
    <xf numFmtId="0" fontId="19" fillId="0" borderId="3" xfId="2" applyFont="1" applyBorder="1"/>
    <xf numFmtId="4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right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vt/Downloads/2275_Divi&#353;/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25" zoomScaleNormal="100" workbookViewId="0">
      <selection activeCell="AH5" sqref="AH5"/>
    </sheetView>
  </sheetViews>
  <sheetFormatPr defaultColWidth="9.85546875" defaultRowHeight="15.75" x14ac:dyDescent="0.25"/>
  <cols>
    <col min="1" max="25" width="3.42578125" style="1" customWidth="1"/>
    <col min="26" max="27" width="3.5703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114</v>
      </c>
    </row>
    <row r="4" spans="2:28" ht="18.75" x14ac:dyDescent="0.25">
      <c r="M4" s="2" t="str">
        <f>C7</f>
        <v>Obec Prušánky</v>
      </c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 s="7"/>
    </row>
    <row r="7" spans="2:28" x14ac:dyDescent="0.25">
      <c r="C7" s="5" t="s">
        <v>115</v>
      </c>
      <c r="D7" s="5"/>
      <c r="E7" s="5"/>
      <c r="F7" s="5"/>
      <c r="G7" s="5"/>
      <c r="R7" s="77"/>
      <c r="S7" s="77"/>
      <c r="T7" s="77"/>
      <c r="U7" s="77"/>
      <c r="V7" s="77"/>
      <c r="AB7" s="7"/>
    </row>
    <row r="8" spans="2:28" x14ac:dyDescent="0.25">
      <c r="C8" s="8" t="s">
        <v>117</v>
      </c>
      <c r="D8" s="8"/>
      <c r="E8" s="8"/>
      <c r="F8" s="8"/>
      <c r="G8" s="8"/>
      <c r="R8" s="78"/>
      <c r="S8" s="78"/>
      <c r="T8" s="78"/>
      <c r="U8" s="78"/>
      <c r="V8" s="78"/>
    </row>
    <row r="9" spans="2:28" x14ac:dyDescent="0.25">
      <c r="C9" s="8" t="s">
        <v>116</v>
      </c>
      <c r="D9" s="8"/>
      <c r="E9" s="8"/>
      <c r="F9" s="8"/>
      <c r="G9" s="8"/>
      <c r="R9" s="78"/>
      <c r="S9" s="78"/>
      <c r="T9" s="78"/>
      <c r="U9" s="78"/>
      <c r="V9" s="78"/>
      <c r="AB9" s="7"/>
    </row>
    <row r="10" spans="2:28" x14ac:dyDescent="0.25">
      <c r="C10" s="8" t="s">
        <v>118</v>
      </c>
      <c r="D10" s="8"/>
      <c r="E10" s="8"/>
      <c r="F10" s="8"/>
      <c r="G10" s="8"/>
      <c r="R10" s="78"/>
      <c r="S10" s="78"/>
      <c r="T10" s="78"/>
      <c r="U10" s="78"/>
      <c r="V10" s="78"/>
    </row>
    <row r="11" spans="2:28" x14ac:dyDescent="0.25">
      <c r="C11" s="8" t="s">
        <v>119</v>
      </c>
      <c r="D11" s="8"/>
      <c r="E11" s="8"/>
      <c r="F11" s="8"/>
      <c r="G11" s="8"/>
      <c r="R11" s="78"/>
      <c r="S11" s="78"/>
      <c r="T11" s="78"/>
      <c r="U11" s="78"/>
      <c r="V11" s="78"/>
      <c r="AB11" s="9"/>
    </row>
    <row r="13" spans="2:28" x14ac:dyDescent="0.25">
      <c r="B13" s="6" t="s">
        <v>3</v>
      </c>
    </row>
    <row r="14" spans="2:28" ht="15" customHeight="1" x14ac:dyDescent="0.25">
      <c r="B14" s="83" t="s">
        <v>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8"/>
      <c r="Q14" s="84">
        <v>0</v>
      </c>
      <c r="R14" s="85"/>
      <c r="S14" s="85"/>
      <c r="T14" s="85"/>
      <c r="U14" s="85"/>
      <c r="V14" s="85"/>
      <c r="W14" s="79" t="s">
        <v>5</v>
      </c>
      <c r="X14" s="80"/>
    </row>
    <row r="15" spans="2:28" ht="15" customHeight="1" x14ac:dyDescent="0.25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8"/>
      <c r="Q15" s="86"/>
      <c r="R15" s="87"/>
      <c r="S15" s="87"/>
      <c r="T15" s="87"/>
      <c r="U15" s="87"/>
      <c r="V15" s="87"/>
      <c r="W15" s="81"/>
      <c r="X15" s="82"/>
    </row>
    <row r="16" spans="2:28" ht="15" customHeight="1" x14ac:dyDescent="0.25">
      <c r="B16" s="83" t="s">
        <v>6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>
        <v>0</v>
      </c>
      <c r="R16" s="85"/>
      <c r="S16" s="85"/>
      <c r="T16" s="85"/>
      <c r="U16" s="85"/>
      <c r="V16" s="85"/>
      <c r="W16" s="79" t="s">
        <v>5</v>
      </c>
      <c r="X16" s="80"/>
    </row>
    <row r="17" spans="2:28" ht="15" customHeight="1" x14ac:dyDescent="0.25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6"/>
      <c r="R17" s="87"/>
      <c r="S17" s="87"/>
      <c r="T17" s="87"/>
      <c r="U17" s="87"/>
      <c r="V17" s="87"/>
      <c r="W17" s="81"/>
      <c r="X17" s="82"/>
    </row>
    <row r="18" spans="2:28" ht="15" customHeight="1" x14ac:dyDescent="0.25">
      <c r="B18" s="83" t="s">
        <v>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>
        <f>SUM('9.2'!Z5:AG5,'9.2'!Z19:AG19)</f>
        <v>0</v>
      </c>
      <c r="R18" s="85"/>
      <c r="S18" s="85"/>
      <c r="T18" s="85"/>
      <c r="U18" s="85"/>
      <c r="V18" s="85"/>
      <c r="W18" s="79" t="s">
        <v>5</v>
      </c>
      <c r="X18" s="80"/>
    </row>
    <row r="19" spans="2:28" ht="15" customHeight="1" x14ac:dyDescent="0.25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6"/>
      <c r="R19" s="87"/>
      <c r="S19" s="87"/>
      <c r="T19" s="87"/>
      <c r="U19" s="87"/>
      <c r="V19" s="87"/>
      <c r="W19" s="81"/>
      <c r="X19" s="82"/>
    </row>
    <row r="20" spans="2:28" ht="15" customHeight="1" x14ac:dyDescent="0.25">
      <c r="B20" s="83" t="s">
        <v>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>
        <v>0</v>
      </c>
      <c r="R20" s="85"/>
      <c r="S20" s="85"/>
      <c r="T20" s="85"/>
      <c r="U20" s="85"/>
      <c r="V20" s="85"/>
      <c r="W20" s="79" t="s">
        <v>5</v>
      </c>
      <c r="X20" s="80"/>
    </row>
    <row r="21" spans="2:28" ht="15" customHeight="1" x14ac:dyDescent="0.25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6"/>
      <c r="R21" s="87"/>
      <c r="S21" s="87"/>
      <c r="T21" s="87"/>
      <c r="U21" s="87"/>
      <c r="V21" s="87"/>
      <c r="W21" s="81"/>
      <c r="X21" s="82"/>
      <c r="AB21" s="10"/>
    </row>
    <row r="22" spans="2:28" ht="15" customHeight="1" x14ac:dyDescent="0.25">
      <c r="B22" s="83" t="s">
        <v>9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>
        <f>'9.2'!Z32+'9.2'!AD32</f>
        <v>0</v>
      </c>
      <c r="R22" s="85"/>
      <c r="S22" s="85"/>
      <c r="T22" s="85"/>
      <c r="U22" s="85"/>
      <c r="V22" s="85"/>
      <c r="W22" s="79" t="s">
        <v>5</v>
      </c>
      <c r="X22" s="80"/>
      <c r="AB22" s="10"/>
    </row>
    <row r="23" spans="2:28" ht="15" customHeight="1" x14ac:dyDescent="0.2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6"/>
      <c r="R23" s="87"/>
      <c r="S23" s="87"/>
      <c r="T23" s="87"/>
      <c r="U23" s="87"/>
      <c r="V23" s="87"/>
      <c r="W23" s="81"/>
      <c r="X23" s="82"/>
    </row>
    <row r="24" spans="2:28" ht="15" customHeight="1" x14ac:dyDescent="0.25">
      <c r="B24" s="89" t="s">
        <v>10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90">
        <f>SUM(Q14:V23)</f>
        <v>0</v>
      </c>
      <c r="R24" s="91"/>
      <c r="S24" s="91"/>
      <c r="T24" s="91"/>
      <c r="U24" s="91"/>
      <c r="V24" s="91"/>
      <c r="W24" s="94" t="s">
        <v>5</v>
      </c>
      <c r="X24" s="95"/>
    </row>
    <row r="25" spans="2:28" ht="15" customHeight="1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2"/>
      <c r="R25" s="93"/>
      <c r="S25" s="93"/>
      <c r="T25" s="93"/>
      <c r="U25" s="93"/>
      <c r="V25" s="93"/>
      <c r="W25" s="96"/>
      <c r="X25" s="97"/>
    </row>
    <row r="26" spans="2:28" x14ac:dyDescent="0.25">
      <c r="Q26" s="11"/>
      <c r="R26" s="11"/>
      <c r="S26" s="11"/>
      <c r="T26" s="11"/>
      <c r="U26" s="11"/>
      <c r="V26" s="11"/>
    </row>
    <row r="27" spans="2:28" x14ac:dyDescent="0.25">
      <c r="B27" s="6" t="s">
        <v>11</v>
      </c>
      <c r="Q27" s="11"/>
      <c r="R27" s="11"/>
      <c r="S27" s="11"/>
      <c r="T27" s="11"/>
      <c r="U27" s="11"/>
      <c r="V27" s="11"/>
    </row>
    <row r="28" spans="2:28" x14ac:dyDescent="0.25">
      <c r="B28" s="83" t="s">
        <v>12</v>
      </c>
      <c r="C28" s="83"/>
      <c r="D28" s="83"/>
      <c r="E28" s="83"/>
      <c r="F28" s="83"/>
      <c r="G28" s="83"/>
      <c r="H28" s="83"/>
      <c r="I28" s="83"/>
      <c r="J28" s="83"/>
      <c r="K28" s="98" t="s">
        <v>13</v>
      </c>
      <c r="L28" s="98"/>
      <c r="M28" s="98"/>
      <c r="N28" s="98"/>
      <c r="O28" s="98"/>
      <c r="P28" s="98"/>
      <c r="Q28" s="84">
        <v>0</v>
      </c>
      <c r="R28" s="85"/>
      <c r="S28" s="85"/>
      <c r="T28" s="85"/>
      <c r="U28" s="85"/>
      <c r="V28" s="85"/>
      <c r="W28" s="79" t="s">
        <v>5</v>
      </c>
      <c r="X28" s="80"/>
    </row>
    <row r="29" spans="2:28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98"/>
      <c r="L29" s="98"/>
      <c r="M29" s="98"/>
      <c r="N29" s="98"/>
      <c r="O29" s="98"/>
      <c r="P29" s="98"/>
      <c r="Q29" s="86"/>
      <c r="R29" s="87"/>
      <c r="S29" s="87"/>
      <c r="T29" s="87"/>
      <c r="U29" s="87"/>
      <c r="V29" s="87"/>
      <c r="W29" s="81"/>
      <c r="X29" s="82"/>
    </row>
    <row r="30" spans="2:28" x14ac:dyDescent="0.25">
      <c r="B30" s="83" t="s">
        <v>14</v>
      </c>
      <c r="C30" s="83"/>
      <c r="D30" s="83"/>
      <c r="E30" s="83"/>
      <c r="F30" s="83"/>
      <c r="G30" s="83"/>
      <c r="H30" s="83"/>
      <c r="I30" s="83"/>
      <c r="J30" s="83"/>
      <c r="K30" s="98" t="s">
        <v>13</v>
      </c>
      <c r="L30" s="98"/>
      <c r="M30" s="98"/>
      <c r="N30" s="98"/>
      <c r="O30" s="98"/>
      <c r="P30" s="98"/>
      <c r="Q30" s="84">
        <v>0</v>
      </c>
      <c r="R30" s="85"/>
      <c r="S30" s="85"/>
      <c r="T30" s="85"/>
      <c r="U30" s="85"/>
      <c r="V30" s="85"/>
      <c r="W30" s="79" t="s">
        <v>5</v>
      </c>
      <c r="X30" s="80"/>
    </row>
    <row r="31" spans="2:28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98"/>
      <c r="L31" s="98"/>
      <c r="M31" s="98"/>
      <c r="N31" s="98"/>
      <c r="O31" s="98"/>
      <c r="P31" s="98"/>
      <c r="Q31" s="86"/>
      <c r="R31" s="87"/>
      <c r="S31" s="87"/>
      <c r="T31" s="87"/>
      <c r="U31" s="87"/>
      <c r="V31" s="87"/>
      <c r="W31" s="81"/>
      <c r="X31" s="82"/>
    </row>
    <row r="32" spans="2:28" x14ac:dyDescent="0.25">
      <c r="B32" s="83" t="s">
        <v>15</v>
      </c>
      <c r="C32" s="83"/>
      <c r="D32" s="83"/>
      <c r="E32" s="83"/>
      <c r="F32" s="83"/>
      <c r="G32" s="83"/>
      <c r="H32" s="83"/>
      <c r="I32" s="83"/>
      <c r="J32" s="83"/>
      <c r="K32" s="98" t="s">
        <v>16</v>
      </c>
      <c r="L32" s="98"/>
      <c r="M32" s="98"/>
      <c r="N32" s="98"/>
      <c r="O32" s="98"/>
      <c r="P32" s="98"/>
      <c r="Q32" s="84">
        <f>Q24</f>
        <v>0</v>
      </c>
      <c r="R32" s="85"/>
      <c r="S32" s="85"/>
      <c r="T32" s="85"/>
      <c r="U32" s="85"/>
      <c r="V32" s="85"/>
      <c r="W32" s="79" t="s">
        <v>5</v>
      </c>
      <c r="X32" s="80"/>
    </row>
    <row r="33" spans="1:27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98"/>
      <c r="L33" s="98"/>
      <c r="M33" s="98"/>
      <c r="N33" s="98"/>
      <c r="O33" s="98"/>
      <c r="P33" s="98"/>
      <c r="Q33" s="86"/>
      <c r="R33" s="87"/>
      <c r="S33" s="87"/>
      <c r="T33" s="87"/>
      <c r="U33" s="87"/>
      <c r="V33" s="87"/>
      <c r="W33" s="81"/>
      <c r="X33" s="82"/>
    </row>
    <row r="34" spans="1:27" x14ac:dyDescent="0.25">
      <c r="B34" s="83" t="s">
        <v>17</v>
      </c>
      <c r="C34" s="83"/>
      <c r="D34" s="83"/>
      <c r="E34" s="83"/>
      <c r="F34" s="83"/>
      <c r="G34" s="83"/>
      <c r="H34" s="83"/>
      <c r="I34" s="83"/>
      <c r="J34" s="83"/>
      <c r="K34" s="98" t="s">
        <v>16</v>
      </c>
      <c r="L34" s="98"/>
      <c r="M34" s="98"/>
      <c r="N34" s="98"/>
      <c r="O34" s="98"/>
      <c r="P34" s="98"/>
      <c r="Q34" s="84">
        <f>Q32*0.21</f>
        <v>0</v>
      </c>
      <c r="R34" s="85"/>
      <c r="S34" s="85"/>
      <c r="T34" s="85"/>
      <c r="U34" s="85"/>
      <c r="V34" s="85"/>
      <c r="W34" s="79" t="s">
        <v>5</v>
      </c>
      <c r="X34" s="80"/>
    </row>
    <row r="35" spans="1:27" x14ac:dyDescent="0.25">
      <c r="B35" s="109"/>
      <c r="C35" s="109"/>
      <c r="D35" s="109"/>
      <c r="E35" s="109"/>
      <c r="F35" s="109"/>
      <c r="G35" s="109"/>
      <c r="H35" s="109"/>
      <c r="I35" s="109"/>
      <c r="J35" s="109"/>
      <c r="K35" s="110"/>
      <c r="L35" s="110"/>
      <c r="M35" s="110"/>
      <c r="N35" s="110"/>
      <c r="O35" s="110"/>
      <c r="P35" s="110"/>
      <c r="Q35" s="111"/>
      <c r="R35" s="112"/>
      <c r="S35" s="112"/>
      <c r="T35" s="112"/>
      <c r="U35" s="112"/>
      <c r="V35" s="112"/>
      <c r="W35" s="113"/>
      <c r="X35" s="114"/>
    </row>
    <row r="36" spans="1:27" x14ac:dyDescent="0.25">
      <c r="B36" s="115" t="s">
        <v>18</v>
      </c>
      <c r="C36" s="116"/>
      <c r="D36" s="116"/>
      <c r="E36" s="116"/>
      <c r="F36" s="116"/>
      <c r="G36" s="116"/>
      <c r="H36" s="116"/>
      <c r="I36" s="116"/>
      <c r="J36" s="116"/>
      <c r="K36" s="118"/>
      <c r="L36" s="118"/>
      <c r="M36" s="118"/>
      <c r="N36" s="118"/>
      <c r="O36" s="118"/>
      <c r="P36" s="118"/>
      <c r="Q36" s="85">
        <v>0</v>
      </c>
      <c r="R36" s="85"/>
      <c r="S36" s="85"/>
      <c r="T36" s="85"/>
      <c r="U36" s="85"/>
      <c r="V36" s="85"/>
      <c r="W36" s="79" t="s">
        <v>5</v>
      </c>
      <c r="X36" s="80"/>
    </row>
    <row r="37" spans="1:27" x14ac:dyDescent="0.25">
      <c r="B37" s="117"/>
      <c r="C37" s="77"/>
      <c r="D37" s="77"/>
      <c r="E37" s="77"/>
      <c r="F37" s="77"/>
      <c r="G37" s="77"/>
      <c r="H37" s="77"/>
      <c r="I37" s="77"/>
      <c r="J37" s="77"/>
      <c r="K37" s="119"/>
      <c r="L37" s="119"/>
      <c r="M37" s="119"/>
      <c r="N37" s="119"/>
      <c r="O37" s="119"/>
      <c r="P37" s="119"/>
      <c r="Q37" s="87"/>
      <c r="R37" s="87"/>
      <c r="S37" s="87"/>
      <c r="T37" s="87"/>
      <c r="U37" s="87"/>
      <c r="V37" s="87"/>
      <c r="W37" s="81"/>
      <c r="X37" s="82"/>
    </row>
    <row r="38" spans="1:27" x14ac:dyDescent="0.25">
      <c r="B38" s="99" t="s">
        <v>19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3">
        <f>Q32+Q34</f>
        <v>0</v>
      </c>
      <c r="R38" s="103"/>
      <c r="S38" s="103"/>
      <c r="T38" s="103"/>
      <c r="U38" s="103"/>
      <c r="V38" s="103"/>
      <c r="W38" s="105" t="s">
        <v>5</v>
      </c>
      <c r="X38" s="106"/>
    </row>
    <row r="39" spans="1:27" x14ac:dyDescent="0.25">
      <c r="B39" s="10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4"/>
      <c r="R39" s="104"/>
      <c r="S39" s="104"/>
      <c r="T39" s="104"/>
      <c r="U39" s="104"/>
      <c r="V39" s="104"/>
      <c r="W39" s="107"/>
      <c r="X39" s="108"/>
    </row>
    <row r="41" spans="1:27" x14ac:dyDescent="0.25">
      <c r="B41" s="1" t="s">
        <v>20</v>
      </c>
      <c r="C41" s="5"/>
      <c r="D41" s="5"/>
      <c r="E41" s="5"/>
      <c r="F41" s="5"/>
      <c r="G41" s="5"/>
      <c r="H41" s="5"/>
      <c r="J41" s="1" t="s">
        <v>21</v>
      </c>
      <c r="L41" s="5"/>
      <c r="M41" s="5"/>
      <c r="N41" s="5"/>
      <c r="O41" s="5"/>
      <c r="P41" s="5"/>
      <c r="Q41" s="5"/>
    </row>
    <row r="43" spans="1:27" ht="15" customHeight="1" x14ac:dyDescent="0.25">
      <c r="Z43" s="6"/>
      <c r="AA43" s="6"/>
    </row>
    <row r="44" spans="1:27" ht="15" customHeight="1" x14ac:dyDescent="0.25">
      <c r="Z44" s="6"/>
      <c r="AA44" s="6"/>
    </row>
    <row r="45" spans="1:27" x14ac:dyDescent="0.25">
      <c r="E45" s="12"/>
      <c r="F45" s="12" t="s">
        <v>22</v>
      </c>
      <c r="G45" s="12"/>
      <c r="H45" s="12"/>
      <c r="I45" s="12"/>
      <c r="J45" s="12"/>
      <c r="Q45" s="12"/>
      <c r="R45" s="12" t="s">
        <v>23</v>
      </c>
      <c r="S45" s="12"/>
      <c r="T45" s="12"/>
      <c r="U45" s="12"/>
      <c r="V45" s="12"/>
    </row>
    <row r="46" spans="1:27" s="6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6"/>
    </row>
    <row r="49" spans="1:28" x14ac:dyDescent="0.25">
      <c r="AA49" s="6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6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6"/>
    </row>
    <row r="53" spans="1:28" x14ac:dyDescent="0.25">
      <c r="AA53" s="6"/>
    </row>
    <row r="54" spans="1:28" x14ac:dyDescent="0.25">
      <c r="Z54" s="6"/>
      <c r="AA54" s="6"/>
    </row>
    <row r="55" spans="1:28" x14ac:dyDescent="0.25">
      <c r="Z55" s="6"/>
      <c r="AA55" s="6"/>
    </row>
    <row r="56" spans="1:28" x14ac:dyDescent="0.25">
      <c r="Z56" s="13"/>
      <c r="AA56" s="14"/>
    </row>
    <row r="57" spans="1:28" x14ac:dyDescent="0.25">
      <c r="AA57" s="6"/>
    </row>
    <row r="58" spans="1:28" x14ac:dyDescent="0.25">
      <c r="Z58" s="6"/>
      <c r="AA58" s="6"/>
    </row>
    <row r="59" spans="1:28" x14ac:dyDescent="0.25">
      <c r="Z59" s="6"/>
      <c r="AA59" s="6"/>
    </row>
    <row r="60" spans="1:28" x14ac:dyDescent="0.25">
      <c r="Z60" s="13"/>
      <c r="AA60" s="14"/>
    </row>
    <row r="61" spans="1:28" x14ac:dyDescent="0.25">
      <c r="Z61" s="13"/>
      <c r="AA61" s="14"/>
    </row>
    <row r="62" spans="1:28" x14ac:dyDescent="0.25">
      <c r="AA62" s="6"/>
    </row>
    <row r="63" spans="1:28" x14ac:dyDescent="0.25">
      <c r="AA63" s="6"/>
      <c r="AB63" s="10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74" spans="27:27" x14ac:dyDescent="0.25">
      <c r="AA74" s="6"/>
    </row>
    <row r="97" spans="26:28" ht="15" customHeight="1" x14ac:dyDescent="0.25">
      <c r="Z97" s="6"/>
      <c r="AA97" s="6"/>
    </row>
    <row r="99" spans="26:28" x14ac:dyDescent="0.25">
      <c r="Z99" s="15"/>
      <c r="AA99" s="15"/>
      <c r="AB99" s="16"/>
    </row>
    <row r="100" spans="26:28" x14ac:dyDescent="0.25">
      <c r="Z100" s="15"/>
      <c r="AA100" s="15"/>
    </row>
    <row r="101" spans="26:28" x14ac:dyDescent="0.25">
      <c r="Z101" s="17"/>
      <c r="AA101" s="17"/>
    </row>
    <row r="102" spans="26:28" x14ac:dyDescent="0.25">
      <c r="Z102" s="15"/>
      <c r="AA102" s="15"/>
    </row>
    <row r="103" spans="26:28" x14ac:dyDescent="0.25">
      <c r="Z103" s="15"/>
      <c r="AA103" s="15"/>
    </row>
    <row r="104" spans="26:28" x14ac:dyDescent="0.25">
      <c r="Z104" s="15"/>
      <c r="AA104" s="15"/>
    </row>
    <row r="106" spans="26:28" x14ac:dyDescent="0.25">
      <c r="Z106" s="6"/>
      <c r="AA106" s="6"/>
    </row>
    <row r="118" spans="26:28" x14ac:dyDescent="0.25">
      <c r="Z118" s="6"/>
      <c r="AA118" s="6"/>
    </row>
    <row r="120" spans="26:28" x14ac:dyDescent="0.25">
      <c r="AB120" s="16"/>
    </row>
    <row r="121" spans="26:28" x14ac:dyDescent="0.25">
      <c r="Z121" s="18"/>
      <c r="AA121" s="18"/>
    </row>
    <row r="123" spans="26:28" x14ac:dyDescent="0.25">
      <c r="Z123" s="18"/>
      <c r="AA123" s="18"/>
    </row>
    <row r="125" spans="26:28" x14ac:dyDescent="0.25">
      <c r="Z125" s="18"/>
      <c r="AA125" s="18"/>
    </row>
    <row r="126" spans="26:28" x14ac:dyDescent="0.25">
      <c r="Z126" s="6"/>
      <c r="AA126" s="6"/>
    </row>
    <row r="129" spans="26:27" x14ac:dyDescent="0.25">
      <c r="Z129" s="18"/>
      <c r="AA129" s="18"/>
    </row>
    <row r="131" spans="26:27" x14ac:dyDescent="0.25">
      <c r="Z131" s="18"/>
      <c r="AA131" s="18"/>
    </row>
    <row r="133" spans="26:27" x14ac:dyDescent="0.25">
      <c r="Z133" s="18"/>
      <c r="AA133" s="18"/>
    </row>
    <row r="135" spans="26:27" x14ac:dyDescent="0.25">
      <c r="Z135" s="18"/>
      <c r="AA135" s="18"/>
    </row>
    <row r="139" spans="26:27" x14ac:dyDescent="0.25">
      <c r="Z139" s="18"/>
      <c r="AA139" s="18"/>
    </row>
    <row r="141" spans="26:27" x14ac:dyDescent="0.25">
      <c r="Z141" s="18"/>
      <c r="AA141" s="18"/>
    </row>
    <row r="142" spans="26:27" x14ac:dyDescent="0.25">
      <c r="Z142" s="18"/>
      <c r="AA142" s="18"/>
    </row>
    <row r="143" spans="26:27" x14ac:dyDescent="0.25">
      <c r="Z143" s="18"/>
      <c r="AA143" s="18"/>
    </row>
    <row r="144" spans="26:27" x14ac:dyDescent="0.25">
      <c r="Z144" s="18"/>
      <c r="AA144" s="18"/>
    </row>
    <row r="145" spans="26:28" x14ac:dyDescent="0.25">
      <c r="Z145" s="18"/>
      <c r="AA145" s="18"/>
    </row>
    <row r="146" spans="26:28" x14ac:dyDescent="0.25">
      <c r="Z146" s="18"/>
      <c r="AA146" s="18"/>
    </row>
    <row r="147" spans="26:28" x14ac:dyDescent="0.25">
      <c r="Z147" s="18"/>
      <c r="AA147" s="18"/>
    </row>
    <row r="148" spans="26:28" x14ac:dyDescent="0.25">
      <c r="Z148" s="18"/>
      <c r="AA148" s="18"/>
    </row>
    <row r="149" spans="26:28" x14ac:dyDescent="0.25">
      <c r="Z149" s="18"/>
      <c r="AA149" s="18"/>
    </row>
    <row r="151" spans="26:28" x14ac:dyDescent="0.25">
      <c r="Z151" s="6"/>
      <c r="AA151" s="6"/>
    </row>
    <row r="153" spans="26:28" x14ac:dyDescent="0.25">
      <c r="Z153" s="15"/>
      <c r="AA153" s="15"/>
      <c r="AB153" s="16"/>
    </row>
    <row r="154" spans="26:28" x14ac:dyDescent="0.25">
      <c r="Z154" s="15"/>
      <c r="AA154" s="15"/>
      <c r="AB154" s="16"/>
    </row>
    <row r="155" spans="26:28" x14ac:dyDescent="0.25">
      <c r="Z155" s="15"/>
      <c r="AA155" s="15"/>
    </row>
    <row r="156" spans="26:28" x14ac:dyDescent="0.25">
      <c r="Z156" s="15"/>
      <c r="AA156" s="15"/>
    </row>
    <row r="158" spans="26:28" x14ac:dyDescent="0.25">
      <c r="Z158" s="6"/>
      <c r="AA158" s="6"/>
    </row>
    <row r="166" spans="26:27" x14ac:dyDescent="0.25">
      <c r="Z166" s="13"/>
      <c r="AA166" s="13"/>
    </row>
    <row r="167" spans="26:27" x14ac:dyDescent="0.25">
      <c r="Z167" s="13"/>
      <c r="AA167" s="13"/>
    </row>
    <row r="168" spans="26:27" x14ac:dyDescent="0.25">
      <c r="Z168" s="17"/>
    </row>
    <row r="171" spans="26:27" x14ac:dyDescent="0.25">
      <c r="Z171" s="13"/>
      <c r="AA171" s="13"/>
    </row>
    <row r="172" spans="26:27" x14ac:dyDescent="0.25">
      <c r="Z172" s="13"/>
      <c r="AA172" s="13"/>
    </row>
    <row r="175" spans="26:27" x14ac:dyDescent="0.25">
      <c r="Z175" s="6"/>
      <c r="AA175" s="6"/>
    </row>
    <row r="177" spans="26:28" x14ac:dyDescent="0.25">
      <c r="Z177" s="15"/>
      <c r="AA177" s="15"/>
      <c r="AB177" s="10"/>
    </row>
    <row r="178" spans="26:28" x14ac:dyDescent="0.25">
      <c r="Z178" s="15"/>
      <c r="AA178" s="15"/>
      <c r="AB178" s="10"/>
    </row>
    <row r="179" spans="26:28" x14ac:dyDescent="0.25">
      <c r="Z179" s="15"/>
      <c r="AA179" s="15"/>
    </row>
    <row r="180" spans="26:28" x14ac:dyDescent="0.25">
      <c r="Z180" s="15"/>
      <c r="AA180" s="15"/>
    </row>
    <row r="182" spans="26:28" x14ac:dyDescent="0.25">
      <c r="Z182" s="6"/>
      <c r="AA182" s="6"/>
    </row>
    <row r="183" spans="26:28" x14ac:dyDescent="0.25">
      <c r="Z183" s="6"/>
      <c r="AA183" s="6"/>
    </row>
    <row r="184" spans="26:28" x14ac:dyDescent="0.25">
      <c r="Z184" s="15"/>
      <c r="AA184" s="15"/>
      <c r="AB184" s="10"/>
    </row>
    <row r="185" spans="26:28" x14ac:dyDescent="0.25">
      <c r="Z185" s="15"/>
      <c r="AA185" s="15"/>
      <c r="AB185" s="10"/>
    </row>
    <row r="186" spans="26:28" x14ac:dyDescent="0.25">
      <c r="Z186" s="15"/>
      <c r="AA186" s="15"/>
    </row>
    <row r="187" spans="26:28" x14ac:dyDescent="0.25">
      <c r="Z187" s="17"/>
      <c r="AA187" s="17"/>
    </row>
    <row r="189" spans="26:28" x14ac:dyDescent="0.25">
      <c r="Z189" s="14"/>
      <c r="AA189" s="14"/>
    </row>
    <row r="190" spans="26:28" x14ac:dyDescent="0.25">
      <c r="Z190" s="14"/>
      <c r="AA190" s="14"/>
    </row>
    <row r="191" spans="26:28" x14ac:dyDescent="0.25">
      <c r="Z191" s="15"/>
      <c r="AA191" s="15"/>
      <c r="AB191" s="10"/>
    </row>
    <row r="192" spans="26:28" x14ac:dyDescent="0.25">
      <c r="Z192" s="15"/>
      <c r="AA192" s="15"/>
    </row>
    <row r="193" spans="26:28" x14ac:dyDescent="0.25">
      <c r="Z193" s="15"/>
      <c r="AA193" s="15"/>
    </row>
    <row r="194" spans="26:28" x14ac:dyDescent="0.25">
      <c r="Z194" s="15"/>
      <c r="AA194" s="15"/>
    </row>
    <row r="195" spans="26:28" x14ac:dyDescent="0.25">
      <c r="Z195" s="15"/>
      <c r="AA195" s="15"/>
    </row>
    <row r="196" spans="26:28" x14ac:dyDescent="0.25">
      <c r="Z196" s="15"/>
      <c r="AA196" s="15"/>
      <c r="AB196" s="10"/>
    </row>
    <row r="197" spans="26:28" x14ac:dyDescent="0.25">
      <c r="Z197" s="15"/>
      <c r="AA197" s="15"/>
      <c r="AB197" s="10"/>
    </row>
    <row r="198" spans="26:28" x14ac:dyDescent="0.25">
      <c r="Z198" s="17"/>
      <c r="AA198" s="17"/>
      <c r="AB198" s="10"/>
    </row>
    <row r="199" spans="26:28" x14ac:dyDescent="0.25">
      <c r="Z199" s="14"/>
      <c r="AA199" s="14"/>
      <c r="AB199" s="10"/>
    </row>
    <row r="200" spans="26:28" x14ac:dyDescent="0.25">
      <c r="Z200" s="19"/>
      <c r="AA200" s="19"/>
      <c r="AB200" s="10"/>
    </row>
    <row r="201" spans="26:28" x14ac:dyDescent="0.25">
      <c r="Z201" s="13"/>
      <c r="AA201" s="13"/>
      <c r="AB201" s="10"/>
    </row>
    <row r="202" spans="26:28" x14ac:dyDescent="0.25">
      <c r="Z202" s="20"/>
      <c r="AA202" s="20"/>
      <c r="AB202" s="10"/>
    </row>
    <row r="203" spans="26:28" x14ac:dyDescent="0.25">
      <c r="Z203" s="21"/>
      <c r="AA203" s="21"/>
      <c r="AB203" s="10"/>
    </row>
    <row r="204" spans="26:28" x14ac:dyDescent="0.25">
      <c r="Z204" s="21"/>
      <c r="AA204" s="21"/>
      <c r="AB204" s="10"/>
    </row>
    <row r="205" spans="26:28" x14ac:dyDescent="0.25">
      <c r="Z205" s="20"/>
      <c r="AA205" s="20"/>
      <c r="AB205" s="10"/>
    </row>
    <row r="206" spans="26:28" x14ac:dyDescent="0.25">
      <c r="Z206" s="22"/>
      <c r="AA206" s="22"/>
      <c r="AB206" s="16"/>
    </row>
    <row r="207" spans="26:28" x14ac:dyDescent="0.25">
      <c r="Z207" s="22"/>
      <c r="AA207" s="22"/>
    </row>
    <row r="208" spans="26:28" x14ac:dyDescent="0.25">
      <c r="Z208" s="23"/>
      <c r="AA208" s="23"/>
    </row>
    <row r="209" spans="26:28" x14ac:dyDescent="0.25">
      <c r="Z209" s="24"/>
      <c r="AA209" s="24"/>
      <c r="AB209" s="10"/>
    </row>
    <row r="210" spans="26:28" x14ac:dyDescent="0.25">
      <c r="Z210" s="25"/>
      <c r="AA210" s="25"/>
    </row>
    <row r="211" spans="26:28" x14ac:dyDescent="0.25">
      <c r="Z211" s="26"/>
      <c r="AA211" s="26"/>
    </row>
    <row r="212" spans="26:28" x14ac:dyDescent="0.25">
      <c r="Z212" s="25"/>
      <c r="AA212" s="25"/>
      <c r="AB212" s="13"/>
    </row>
    <row r="213" spans="26:28" x14ac:dyDescent="0.25">
      <c r="Z213" s="25"/>
      <c r="AA213" s="25"/>
      <c r="AB213" s="13"/>
    </row>
    <row r="214" spans="26:28" x14ac:dyDescent="0.25">
      <c r="Z214" s="25"/>
      <c r="AA214" s="25"/>
      <c r="AB214" s="13"/>
    </row>
    <row r="215" spans="26:28" x14ac:dyDescent="0.25">
      <c r="Z215" s="25"/>
      <c r="AA215" s="25"/>
    </row>
    <row r="216" spans="26:28" x14ac:dyDescent="0.25">
      <c r="Z216" s="25"/>
      <c r="AA216" s="25"/>
    </row>
    <row r="217" spans="26:28" x14ac:dyDescent="0.25">
      <c r="Z217" s="26"/>
      <c r="AA217" s="26"/>
    </row>
    <row r="218" spans="26:28" x14ac:dyDescent="0.25">
      <c r="Z218" s="25"/>
      <c r="AA218" s="25"/>
    </row>
    <row r="219" spans="26:28" x14ac:dyDescent="0.25">
      <c r="Z219" s="20"/>
      <c r="AA219" s="20"/>
    </row>
    <row r="220" spans="26:28" x14ac:dyDescent="0.25">
      <c r="Z220" s="15"/>
      <c r="AA220" s="15"/>
      <c r="AB220" s="10"/>
    </row>
    <row r="221" spans="26:28" x14ac:dyDescent="0.25">
      <c r="Z221" s="15"/>
      <c r="AA221" s="15"/>
    </row>
    <row r="222" spans="26:28" x14ac:dyDescent="0.25">
      <c r="Z222" s="15"/>
      <c r="AA222" s="15"/>
    </row>
    <row r="223" spans="26:28" x14ac:dyDescent="0.25">
      <c r="Z223" s="15"/>
      <c r="AA223" s="15"/>
    </row>
    <row r="224" spans="26:28" x14ac:dyDescent="0.25">
      <c r="Z224" s="15"/>
      <c r="AA224" s="15"/>
    </row>
    <row r="225" spans="26:28" x14ac:dyDescent="0.25">
      <c r="Z225" s="15"/>
      <c r="AA225" s="15"/>
    </row>
    <row r="226" spans="26:28" x14ac:dyDescent="0.25">
      <c r="Z226" s="17"/>
      <c r="AA226" s="17"/>
    </row>
    <row r="227" spans="26:28" x14ac:dyDescent="0.25">
      <c r="Z227" s="27"/>
      <c r="AA227" s="27"/>
    </row>
    <row r="228" spans="26:28" x14ac:dyDescent="0.25">
      <c r="Z228" s="27"/>
      <c r="AA228" s="27"/>
    </row>
    <row r="229" spans="26:28" x14ac:dyDescent="0.25">
      <c r="AB229" s="10"/>
    </row>
    <row r="254" spans="26:28" x14ac:dyDescent="0.25">
      <c r="AB254" s="10"/>
    </row>
    <row r="255" spans="26:28" x14ac:dyDescent="0.25">
      <c r="Z255" s="17"/>
      <c r="AA255" s="17"/>
      <c r="AB255" s="10"/>
    </row>
    <row r="256" spans="26:28" x14ac:dyDescent="0.25">
      <c r="Z256" s="14"/>
      <c r="AA256" s="14"/>
      <c r="AB256" s="10"/>
    </row>
    <row r="257" spans="26:28" x14ac:dyDescent="0.25">
      <c r="Z257" s="17"/>
      <c r="AA257" s="17"/>
      <c r="AB257" s="10"/>
    </row>
    <row r="258" spans="26:28" x14ac:dyDescent="0.25">
      <c r="Z258" s="15"/>
      <c r="AA258" s="15"/>
      <c r="AB258" s="16"/>
    </row>
    <row r="259" spans="26:28" x14ac:dyDescent="0.25">
      <c r="Z259" s="15"/>
      <c r="AA259" s="15"/>
      <c r="AB259" s="16"/>
    </row>
    <row r="260" spans="26:28" x14ac:dyDescent="0.25">
      <c r="Z260" s="20"/>
      <c r="AA260" s="20"/>
      <c r="AB260" s="10"/>
    </row>
    <row r="261" spans="26:28" x14ac:dyDescent="0.25">
      <c r="Z261" s="14"/>
      <c r="AA261" s="14"/>
      <c r="AB261" s="10"/>
    </row>
    <row r="262" spans="26:28" x14ac:dyDescent="0.25">
      <c r="Z262" s="15"/>
      <c r="AA262" s="15"/>
      <c r="AB262" s="10"/>
    </row>
    <row r="263" spans="26:28" x14ac:dyDescent="0.25">
      <c r="Z263" s="15"/>
      <c r="AA263" s="15"/>
      <c r="AB263" s="10"/>
    </row>
    <row r="264" spans="26:28" x14ac:dyDescent="0.25">
      <c r="Z264" s="15"/>
      <c r="AA264" s="15"/>
      <c r="AB264" s="10"/>
    </row>
    <row r="265" spans="26:28" x14ac:dyDescent="0.25">
      <c r="Z265" s="19"/>
      <c r="AA265" s="19"/>
      <c r="AB265" s="10"/>
    </row>
    <row r="266" spans="26:28" x14ac:dyDescent="0.25">
      <c r="Z266" s="14"/>
      <c r="AA266" s="14"/>
      <c r="AB266" s="10"/>
    </row>
    <row r="267" spans="26:28" x14ac:dyDescent="0.25">
      <c r="Z267" s="15"/>
      <c r="AA267" s="15"/>
      <c r="AB267" s="10"/>
    </row>
    <row r="268" spans="26:28" x14ac:dyDescent="0.25">
      <c r="Z268" s="15"/>
      <c r="AA268" s="15"/>
      <c r="AB268" s="10"/>
    </row>
    <row r="269" spans="26:28" x14ac:dyDescent="0.25">
      <c r="Z269" s="15"/>
      <c r="AA269" s="15"/>
      <c r="AB269" s="10"/>
    </row>
    <row r="270" spans="26:28" x14ac:dyDescent="0.25">
      <c r="Z270" s="15"/>
      <c r="AA270" s="15"/>
      <c r="AB270" s="10"/>
    </row>
    <row r="271" spans="26:28" x14ac:dyDescent="0.25">
      <c r="Z271" s="17"/>
      <c r="AA271" s="17"/>
      <c r="AB271" s="10"/>
    </row>
    <row r="273" spans="26:28" x14ac:dyDescent="0.25">
      <c r="AB273" s="10"/>
    </row>
    <row r="286" spans="26:28" x14ac:dyDescent="0.25">
      <c r="Z286" s="18"/>
      <c r="AA286" s="18"/>
    </row>
    <row r="287" spans="26:28" x14ac:dyDescent="0.25">
      <c r="Z287" s="14"/>
      <c r="AA287" s="14"/>
      <c r="AB287" s="10"/>
    </row>
    <row r="288" spans="26:28" x14ac:dyDescent="0.25">
      <c r="Z288" s="14"/>
      <c r="AA288" s="14"/>
      <c r="AB288" s="10"/>
    </row>
    <row r="289" spans="26:28" x14ac:dyDescent="0.25">
      <c r="Z289" s="15"/>
      <c r="AA289" s="15"/>
      <c r="AB289" s="16"/>
    </row>
    <row r="290" spans="26:28" x14ac:dyDescent="0.25">
      <c r="Z290" s="15"/>
      <c r="AA290" s="15"/>
    </row>
    <row r="291" spans="26:28" x14ac:dyDescent="0.25">
      <c r="Z291" s="15"/>
      <c r="AA291" s="15"/>
    </row>
    <row r="292" spans="26:28" x14ac:dyDescent="0.25">
      <c r="Z292" s="17"/>
      <c r="AA292" s="17"/>
    </row>
    <row r="297" spans="26:28" x14ac:dyDescent="0.25">
      <c r="AB297" s="10"/>
    </row>
    <row r="304" spans="26:28" x14ac:dyDescent="0.25">
      <c r="Z304" s="6"/>
      <c r="AA304" s="6"/>
    </row>
    <row r="305" spans="26:28" x14ac:dyDescent="0.25">
      <c r="Z305" s="28"/>
      <c r="AA305" s="28"/>
      <c r="AB305" s="16"/>
    </row>
    <row r="306" spans="26:28" x14ac:dyDescent="0.25">
      <c r="Z306" s="28"/>
      <c r="AA306" s="28"/>
      <c r="AB306" s="16"/>
    </row>
    <row r="307" spans="26:28" x14ac:dyDescent="0.25">
      <c r="Z307" s="28"/>
      <c r="AA307" s="28"/>
      <c r="AB307" s="16"/>
    </row>
    <row r="308" spans="26:28" x14ac:dyDescent="0.25">
      <c r="Z308" s="28"/>
      <c r="AA308" s="28"/>
      <c r="AB308" s="16"/>
    </row>
    <row r="309" spans="26:28" x14ac:dyDescent="0.25">
      <c r="Z309" s="28"/>
      <c r="AA309" s="28"/>
      <c r="AB309" s="16"/>
    </row>
    <row r="310" spans="26:28" x14ac:dyDescent="0.25">
      <c r="Z310" s="28"/>
      <c r="AA310" s="28"/>
    </row>
    <row r="311" spans="26:28" x14ac:dyDescent="0.25">
      <c r="Z311" s="18"/>
      <c r="AA311" s="18"/>
    </row>
    <row r="312" spans="26:28" x14ac:dyDescent="0.25">
      <c r="AB312" s="10"/>
    </row>
    <row r="313" spans="26:28" x14ac:dyDescent="0.25">
      <c r="AB313" s="10"/>
    </row>
    <row r="314" spans="26:28" x14ac:dyDescent="0.25">
      <c r="AB314" s="10"/>
    </row>
    <row r="315" spans="26:28" x14ac:dyDescent="0.25">
      <c r="AB315" s="10"/>
    </row>
    <row r="316" spans="26:28" x14ac:dyDescent="0.25">
      <c r="AB316" s="10"/>
    </row>
    <row r="319" spans="26:28" x14ac:dyDescent="0.25">
      <c r="AB319" s="10"/>
    </row>
    <row r="335" spans="28:28" x14ac:dyDescent="0.25">
      <c r="AB335" s="10"/>
    </row>
    <row r="336" spans="28:28" x14ac:dyDescent="0.25">
      <c r="AB336" s="10"/>
    </row>
    <row r="340" spans="26:28" x14ac:dyDescent="0.25">
      <c r="AB340" s="10"/>
    </row>
    <row r="342" spans="26:28" x14ac:dyDescent="0.25">
      <c r="AB342" s="16"/>
    </row>
    <row r="343" spans="26:28" x14ac:dyDescent="0.25">
      <c r="AB343" s="16"/>
    </row>
    <row r="346" spans="26:28" x14ac:dyDescent="0.25">
      <c r="AB346" s="16"/>
    </row>
    <row r="347" spans="26:28" x14ac:dyDescent="0.25">
      <c r="Z347" s="15"/>
      <c r="AA347" s="15"/>
    </row>
    <row r="348" spans="26:28" x14ac:dyDescent="0.25">
      <c r="Z348" s="29"/>
      <c r="AA348" s="29"/>
    </row>
    <row r="349" spans="26:28" x14ac:dyDescent="0.25">
      <c r="Z349" s="6"/>
      <c r="AA349" s="6"/>
    </row>
    <row r="350" spans="26:28" x14ac:dyDescent="0.25">
      <c r="Z350" s="15"/>
      <c r="AA350" s="15"/>
      <c r="AB350" s="16"/>
    </row>
    <row r="351" spans="26:28" x14ac:dyDescent="0.25">
      <c r="Z351" s="15"/>
      <c r="AA351" s="15"/>
      <c r="AB351" s="16"/>
    </row>
    <row r="352" spans="26:28" x14ac:dyDescent="0.25">
      <c r="Z352" s="17"/>
      <c r="AA352" s="17"/>
    </row>
    <row r="353" spans="26:28" x14ac:dyDescent="0.25">
      <c r="Z353" s="15"/>
      <c r="AA353" s="15"/>
      <c r="AB353" s="10"/>
    </row>
    <row r="354" spans="26:28" x14ac:dyDescent="0.25">
      <c r="Z354" s="15"/>
      <c r="AA354" s="15"/>
      <c r="AB354" s="10"/>
    </row>
    <row r="355" spans="26:28" x14ac:dyDescent="0.25">
      <c r="Z355" s="15"/>
      <c r="AA355" s="15"/>
      <c r="AB355" s="10"/>
    </row>
    <row r="356" spans="26:28" x14ac:dyDescent="0.25">
      <c r="Z356" s="17"/>
      <c r="AA356" s="17"/>
      <c r="AB356" s="10"/>
    </row>
    <row r="357" spans="26:28" x14ac:dyDescent="0.25">
      <c r="Z357" s="6"/>
      <c r="AA357" s="6"/>
    </row>
    <row r="358" spans="26:28" x14ac:dyDescent="0.25">
      <c r="Z358" s="15"/>
      <c r="AA358" s="15"/>
      <c r="AB358" s="16"/>
    </row>
    <row r="359" spans="26:28" x14ac:dyDescent="0.25">
      <c r="Z359" s="15"/>
      <c r="AA359" s="15"/>
      <c r="AB359" s="10"/>
    </row>
    <row r="360" spans="26:28" x14ac:dyDescent="0.25">
      <c r="Z360" s="15"/>
      <c r="AA360" s="15"/>
    </row>
    <row r="361" spans="26:28" x14ac:dyDescent="0.25">
      <c r="Z361" s="15"/>
      <c r="AA361" s="15"/>
    </row>
    <row r="362" spans="26:28" x14ac:dyDescent="0.25">
      <c r="Z362" s="15"/>
      <c r="AA362" s="15"/>
    </row>
    <row r="363" spans="26:28" x14ac:dyDescent="0.25">
      <c r="Z363" s="15"/>
      <c r="AA363" s="15"/>
    </row>
    <row r="364" spans="26:28" x14ac:dyDescent="0.25">
      <c r="Z364" s="15"/>
      <c r="AA364" s="15"/>
    </row>
    <row r="365" spans="26:28" x14ac:dyDescent="0.25">
      <c r="Z365" s="15"/>
      <c r="AA365" s="15"/>
    </row>
    <row r="366" spans="26:28" x14ac:dyDescent="0.25">
      <c r="Z366" s="15"/>
      <c r="AA366" s="15"/>
    </row>
    <row r="367" spans="26:28" x14ac:dyDescent="0.25">
      <c r="Z367" s="15"/>
      <c r="AA367" s="15"/>
    </row>
    <row r="369" spans="26:28" x14ac:dyDescent="0.25">
      <c r="Z369" s="14"/>
      <c r="AA369" s="14"/>
    </row>
    <row r="370" spans="26:28" x14ac:dyDescent="0.25">
      <c r="Z370" s="15"/>
      <c r="AA370" s="15"/>
      <c r="AB370" s="16"/>
    </row>
    <row r="371" spans="26:28" x14ac:dyDescent="0.25">
      <c r="Z371" s="15"/>
      <c r="AA371" s="15"/>
      <c r="AB371" s="16"/>
    </row>
    <row r="372" spans="26:28" x14ac:dyDescent="0.25">
      <c r="Z372" s="15"/>
      <c r="AA372" s="15"/>
    </row>
    <row r="377" spans="26:28" x14ac:dyDescent="0.25">
      <c r="Z377" s="15"/>
      <c r="AA377" s="15"/>
    </row>
    <row r="379" spans="26:28" x14ac:dyDescent="0.25">
      <c r="Z379" s="15"/>
      <c r="AA379" s="15"/>
    </row>
    <row r="380" spans="26:28" x14ac:dyDescent="0.25">
      <c r="AB380" s="16"/>
    </row>
    <row r="381" spans="26:28" x14ac:dyDescent="0.25">
      <c r="Z381" s="15"/>
      <c r="AA381" s="15"/>
    </row>
    <row r="383" spans="26:28" x14ac:dyDescent="0.25">
      <c r="Z383" s="15"/>
      <c r="AA383" s="15"/>
    </row>
    <row r="385" spans="1:28" x14ac:dyDescent="0.25">
      <c r="Z385" s="15"/>
      <c r="AA385" s="15"/>
    </row>
    <row r="387" spans="1:28" x14ac:dyDescent="0.25">
      <c r="Z387" s="15"/>
      <c r="AA387" s="15"/>
    </row>
    <row r="389" spans="1:28" x14ac:dyDescent="0.25">
      <c r="Z389" s="15"/>
      <c r="AA389" s="15"/>
    </row>
    <row r="391" spans="1:28" s="6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5"/>
      <c r="AA391" s="15"/>
    </row>
    <row r="393" spans="1:28" x14ac:dyDescent="0.25">
      <c r="Z393" s="15"/>
      <c r="AA393" s="15"/>
      <c r="AB393" s="16"/>
    </row>
    <row r="395" spans="1:28" x14ac:dyDescent="0.25">
      <c r="Z395" s="15"/>
      <c r="AA395" s="15"/>
    </row>
    <row r="398" spans="1:28" x14ac:dyDescent="0.25">
      <c r="Z398" s="14"/>
      <c r="AA398" s="14"/>
    </row>
    <row r="407" spans="28:28" x14ac:dyDescent="0.25">
      <c r="AB407" s="9"/>
    </row>
  </sheetData>
  <mergeCells count="46"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  <mergeCell ref="B30:J31"/>
    <mergeCell ref="K30:P31"/>
    <mergeCell ref="Q30:V31"/>
    <mergeCell ref="W30:X31"/>
    <mergeCell ref="B32:J33"/>
    <mergeCell ref="K32:P33"/>
    <mergeCell ref="Q32:V33"/>
    <mergeCell ref="W32:X33"/>
    <mergeCell ref="B24:P25"/>
    <mergeCell ref="Q24:V25"/>
    <mergeCell ref="W24:X25"/>
    <mergeCell ref="B28:J29"/>
    <mergeCell ref="K28:P29"/>
    <mergeCell ref="Q28:V29"/>
    <mergeCell ref="W28:X29"/>
    <mergeCell ref="B20:P21"/>
    <mergeCell ref="Q20:V21"/>
    <mergeCell ref="W20:X21"/>
    <mergeCell ref="B22:P23"/>
    <mergeCell ref="Q22:V23"/>
    <mergeCell ref="W22:X23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R7:V7"/>
    <mergeCell ref="R8:V8"/>
    <mergeCell ref="R9:V9"/>
    <mergeCell ref="R10:V10"/>
    <mergeCell ref="R11:V11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  <pageSetUpPr fitToPage="1"/>
  </sheetPr>
  <dimension ref="A1:AO403"/>
  <sheetViews>
    <sheetView tabSelected="1" zoomScaleNormal="100" workbookViewId="0">
      <selection activeCell="C11" sqref="C11:Q11"/>
    </sheetView>
  </sheetViews>
  <sheetFormatPr defaultColWidth="9.85546875" defaultRowHeight="15" x14ac:dyDescent="0.25"/>
  <cols>
    <col min="1" max="2" width="3.140625" style="30" customWidth="1"/>
    <col min="3" max="16" width="3.140625" style="31" customWidth="1"/>
    <col min="17" max="17" width="16" style="31" customWidth="1"/>
    <col min="18" max="67" width="3.140625" style="31" customWidth="1"/>
    <col min="68" max="16384" width="9.85546875" style="31"/>
  </cols>
  <sheetData>
    <row r="1" spans="1:41" ht="18.75" x14ac:dyDescent="0.25">
      <c r="U1" s="32" t="s">
        <v>0</v>
      </c>
      <c r="AC1" s="76"/>
    </row>
    <row r="3" spans="1:41" x14ac:dyDescent="0.25">
      <c r="A3" s="163" t="s">
        <v>24</v>
      </c>
      <c r="B3" s="163"/>
      <c r="C3" s="164" t="s">
        <v>25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 t="s">
        <v>26</v>
      </c>
      <c r="V3" s="164"/>
      <c r="W3" s="164" t="s">
        <v>27</v>
      </c>
      <c r="X3" s="164"/>
      <c r="Y3" s="164"/>
      <c r="Z3" s="164"/>
      <c r="AA3" s="164"/>
      <c r="AB3" s="164"/>
      <c r="AC3" s="164"/>
      <c r="AD3" s="164"/>
      <c r="AE3" s="164"/>
      <c r="AF3" s="164"/>
      <c r="AG3" s="165"/>
      <c r="AH3" s="164" t="s">
        <v>28</v>
      </c>
      <c r="AI3" s="164"/>
      <c r="AJ3" s="164"/>
      <c r="AK3" s="164"/>
      <c r="AL3" s="164"/>
      <c r="AM3" s="164"/>
      <c r="AN3" s="164"/>
      <c r="AO3" s="164"/>
    </row>
    <row r="4" spans="1:41" s="33" customFormat="1" x14ac:dyDescent="0.25">
      <c r="A4" s="163"/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49" t="s">
        <v>29</v>
      </c>
      <c r="X4" s="149"/>
      <c r="Y4" s="149"/>
      <c r="Z4" s="149" t="s">
        <v>30</v>
      </c>
      <c r="AA4" s="149"/>
      <c r="AB4" s="149"/>
      <c r="AC4" s="149"/>
      <c r="AD4" s="166" t="s">
        <v>31</v>
      </c>
      <c r="AE4" s="166"/>
      <c r="AF4" s="166"/>
      <c r="AG4" s="167"/>
      <c r="AH4" s="149" t="s">
        <v>30</v>
      </c>
      <c r="AI4" s="149"/>
      <c r="AJ4" s="149"/>
      <c r="AK4" s="149"/>
      <c r="AL4" s="149" t="s">
        <v>31</v>
      </c>
      <c r="AM4" s="149"/>
      <c r="AN4" s="149"/>
      <c r="AO4" s="149"/>
    </row>
    <row r="5" spans="1:41" x14ac:dyDescent="0.25">
      <c r="A5" s="150" t="s">
        <v>32</v>
      </c>
      <c r="B5" s="151"/>
      <c r="C5" s="152" t="s">
        <v>33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/>
      <c r="S5" s="155"/>
      <c r="T5" s="155"/>
      <c r="U5" s="154" t="s">
        <v>34</v>
      </c>
      <c r="V5" s="156"/>
      <c r="W5" s="157" t="s">
        <v>34</v>
      </c>
      <c r="X5" s="158"/>
      <c r="Y5" s="159"/>
      <c r="Z5" s="160">
        <f>SUM(Z6:AC18)</f>
        <v>0</v>
      </c>
      <c r="AA5" s="161"/>
      <c r="AB5" s="161"/>
      <c r="AC5" s="162"/>
      <c r="AD5" s="160">
        <f>SUM(AD6:AG18)</f>
        <v>0</v>
      </c>
      <c r="AE5" s="161"/>
      <c r="AF5" s="161"/>
      <c r="AG5" s="162"/>
      <c r="AH5" s="160">
        <f>SUM(AH6:AK18)</f>
        <v>0</v>
      </c>
      <c r="AI5" s="161"/>
      <c r="AJ5" s="161"/>
      <c r="AK5" s="162"/>
      <c r="AL5" s="160">
        <f>SUM(AL6:AO18)</f>
        <v>0</v>
      </c>
      <c r="AM5" s="161"/>
      <c r="AN5" s="161"/>
      <c r="AO5" s="162"/>
    </row>
    <row r="6" spans="1:41" x14ac:dyDescent="0.2">
      <c r="A6" s="122" t="s">
        <v>35</v>
      </c>
      <c r="B6" s="122"/>
      <c r="C6" s="168" t="s">
        <v>121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4">
        <v>61</v>
      </c>
      <c r="S6" s="125"/>
      <c r="T6" s="125"/>
      <c r="U6" s="124" t="s">
        <v>36</v>
      </c>
      <c r="V6" s="126"/>
      <c r="W6" s="127"/>
      <c r="X6" s="128"/>
      <c r="Y6" s="129"/>
      <c r="Z6" s="130">
        <f t="shared" ref="Z6:Z8" si="0">R6*W6</f>
        <v>0</v>
      </c>
      <c r="AA6" s="131"/>
      <c r="AB6" s="131"/>
      <c r="AC6" s="132"/>
      <c r="AD6" s="139" t="s">
        <v>34</v>
      </c>
      <c r="AE6" s="140"/>
      <c r="AF6" s="140"/>
      <c r="AG6" s="141"/>
      <c r="AH6" s="142">
        <f t="shared" ref="AH6:AH8" si="1">Z6*1.21</f>
        <v>0</v>
      </c>
      <c r="AI6" s="142"/>
      <c r="AJ6" s="142"/>
      <c r="AK6" s="142"/>
      <c r="AL6" s="143" t="s">
        <v>34</v>
      </c>
      <c r="AM6" s="143"/>
      <c r="AN6" s="143"/>
      <c r="AO6" s="143"/>
    </row>
    <row r="7" spans="1:41" x14ac:dyDescent="0.2">
      <c r="A7" s="122" t="s">
        <v>37</v>
      </c>
      <c r="B7" s="122"/>
      <c r="C7" s="168" t="s">
        <v>122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4">
        <v>21</v>
      </c>
      <c r="S7" s="125"/>
      <c r="T7" s="125"/>
      <c r="U7" s="124" t="s">
        <v>36</v>
      </c>
      <c r="V7" s="126"/>
      <c r="W7" s="127"/>
      <c r="X7" s="128"/>
      <c r="Y7" s="129"/>
      <c r="Z7" s="130">
        <f t="shared" si="0"/>
        <v>0</v>
      </c>
      <c r="AA7" s="131"/>
      <c r="AB7" s="131"/>
      <c r="AC7" s="132"/>
      <c r="AD7" s="139" t="s">
        <v>34</v>
      </c>
      <c r="AE7" s="140"/>
      <c r="AF7" s="140"/>
      <c r="AG7" s="141"/>
      <c r="AH7" s="142">
        <f t="shared" si="1"/>
        <v>0</v>
      </c>
      <c r="AI7" s="142"/>
      <c r="AJ7" s="142"/>
      <c r="AK7" s="142"/>
      <c r="AL7" s="143" t="s">
        <v>34</v>
      </c>
      <c r="AM7" s="143"/>
      <c r="AN7" s="143"/>
      <c r="AO7" s="143"/>
    </row>
    <row r="8" spans="1:41" x14ac:dyDescent="0.2">
      <c r="A8" s="122" t="s">
        <v>38</v>
      </c>
      <c r="B8" s="122"/>
      <c r="C8" s="168" t="s">
        <v>123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4">
        <v>54</v>
      </c>
      <c r="S8" s="125"/>
      <c r="T8" s="125"/>
      <c r="U8" s="124" t="s">
        <v>36</v>
      </c>
      <c r="V8" s="126"/>
      <c r="W8" s="127"/>
      <c r="X8" s="128"/>
      <c r="Y8" s="129"/>
      <c r="Z8" s="130">
        <f t="shared" si="0"/>
        <v>0</v>
      </c>
      <c r="AA8" s="131"/>
      <c r="AB8" s="131"/>
      <c r="AC8" s="132"/>
      <c r="AD8" s="139" t="s">
        <v>34</v>
      </c>
      <c r="AE8" s="140"/>
      <c r="AF8" s="140"/>
      <c r="AG8" s="141"/>
      <c r="AH8" s="142">
        <f t="shared" si="1"/>
        <v>0</v>
      </c>
      <c r="AI8" s="142"/>
      <c r="AJ8" s="142"/>
      <c r="AK8" s="142"/>
      <c r="AL8" s="143" t="s">
        <v>34</v>
      </c>
      <c r="AM8" s="143"/>
      <c r="AN8" s="143"/>
      <c r="AO8" s="143"/>
    </row>
    <row r="9" spans="1:41" x14ac:dyDescent="0.2">
      <c r="A9" s="122" t="s">
        <v>39</v>
      </c>
      <c r="B9" s="122"/>
      <c r="C9" s="168" t="s">
        <v>124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4">
        <v>12</v>
      </c>
      <c r="S9" s="125"/>
      <c r="T9" s="125"/>
      <c r="U9" s="124" t="s">
        <v>36</v>
      </c>
      <c r="V9" s="126"/>
      <c r="W9" s="127"/>
      <c r="X9" s="128"/>
      <c r="Y9" s="129"/>
      <c r="Z9" s="169" t="s">
        <v>34</v>
      </c>
      <c r="AA9" s="170"/>
      <c r="AB9" s="140"/>
      <c r="AC9" s="141"/>
      <c r="AD9" s="130">
        <f>R9*W9</f>
        <v>0</v>
      </c>
      <c r="AE9" s="131"/>
      <c r="AF9" s="131"/>
      <c r="AG9" s="132"/>
      <c r="AH9" s="143" t="s">
        <v>34</v>
      </c>
      <c r="AI9" s="143"/>
      <c r="AJ9" s="143"/>
      <c r="AK9" s="143"/>
      <c r="AL9" s="142">
        <f>AD9*1.21</f>
        <v>0</v>
      </c>
      <c r="AM9" s="142"/>
      <c r="AN9" s="142"/>
      <c r="AO9" s="142"/>
    </row>
    <row r="10" spans="1:41" x14ac:dyDescent="0.2">
      <c r="A10" s="122" t="s">
        <v>40</v>
      </c>
      <c r="B10" s="122"/>
      <c r="C10" s="168" t="s">
        <v>125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4">
        <v>4</v>
      </c>
      <c r="S10" s="125"/>
      <c r="T10" s="125"/>
      <c r="U10" s="124" t="s">
        <v>36</v>
      </c>
      <c r="V10" s="126"/>
      <c r="W10" s="127"/>
      <c r="X10" s="128"/>
      <c r="Y10" s="129"/>
      <c r="Z10" s="169" t="s">
        <v>34</v>
      </c>
      <c r="AA10" s="170"/>
      <c r="AB10" s="140"/>
      <c r="AC10" s="141"/>
      <c r="AD10" s="130">
        <f>R10*W10</f>
        <v>0</v>
      </c>
      <c r="AE10" s="131"/>
      <c r="AF10" s="131"/>
      <c r="AG10" s="132"/>
      <c r="AH10" s="143" t="s">
        <v>34</v>
      </c>
      <c r="AI10" s="143"/>
      <c r="AJ10" s="143"/>
      <c r="AK10" s="143"/>
      <c r="AL10" s="142">
        <f>AD10*1.21</f>
        <v>0</v>
      </c>
      <c r="AM10" s="142"/>
      <c r="AN10" s="142"/>
      <c r="AO10" s="142"/>
    </row>
    <row r="11" spans="1:41" x14ac:dyDescent="0.2">
      <c r="A11" s="122" t="s">
        <v>41</v>
      </c>
      <c r="B11" s="122"/>
      <c r="C11" s="123" t="s">
        <v>108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>
        <v>6</v>
      </c>
      <c r="S11" s="125"/>
      <c r="T11" s="125"/>
      <c r="U11" s="124" t="s">
        <v>36</v>
      </c>
      <c r="V11" s="126"/>
      <c r="W11" s="127"/>
      <c r="X11" s="128"/>
      <c r="Y11" s="129"/>
      <c r="Z11" s="130">
        <f>R11*W11</f>
        <v>0</v>
      </c>
      <c r="AA11" s="131"/>
      <c r="AB11" s="131"/>
      <c r="AC11" s="132"/>
      <c r="AD11" s="139" t="s">
        <v>34</v>
      </c>
      <c r="AE11" s="140"/>
      <c r="AF11" s="140"/>
      <c r="AG11" s="141"/>
      <c r="AH11" s="142">
        <f>Z11*1.21</f>
        <v>0</v>
      </c>
      <c r="AI11" s="142"/>
      <c r="AJ11" s="142"/>
      <c r="AK11" s="142"/>
      <c r="AL11" s="143" t="s">
        <v>34</v>
      </c>
      <c r="AM11" s="143"/>
      <c r="AN11" s="143"/>
      <c r="AO11" s="143"/>
    </row>
    <row r="12" spans="1:41" x14ac:dyDescent="0.2">
      <c r="A12" s="122" t="s">
        <v>42</v>
      </c>
      <c r="B12" s="122"/>
      <c r="C12" s="123" t="s">
        <v>112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>
        <v>1</v>
      </c>
      <c r="S12" s="125"/>
      <c r="T12" s="125"/>
      <c r="U12" s="124" t="s">
        <v>36</v>
      </c>
      <c r="V12" s="126"/>
      <c r="W12" s="127"/>
      <c r="X12" s="128"/>
      <c r="Y12" s="129"/>
      <c r="Z12" s="130">
        <f>R12*W12</f>
        <v>0</v>
      </c>
      <c r="AA12" s="131"/>
      <c r="AB12" s="131"/>
      <c r="AC12" s="132"/>
      <c r="AD12" s="139" t="s">
        <v>34</v>
      </c>
      <c r="AE12" s="140"/>
      <c r="AF12" s="140"/>
      <c r="AG12" s="141"/>
      <c r="AH12" s="142">
        <f>Z12*1.21</f>
        <v>0</v>
      </c>
      <c r="AI12" s="142"/>
      <c r="AJ12" s="142"/>
      <c r="AK12" s="142"/>
      <c r="AL12" s="143" t="s">
        <v>34</v>
      </c>
      <c r="AM12" s="143"/>
      <c r="AN12" s="143"/>
      <c r="AO12" s="143"/>
    </row>
    <row r="13" spans="1:41" x14ac:dyDescent="0.2">
      <c r="A13" s="122" t="s">
        <v>43</v>
      </c>
      <c r="B13" s="122"/>
      <c r="C13" s="123" t="s">
        <v>109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4">
        <v>2</v>
      </c>
      <c r="S13" s="125"/>
      <c r="T13" s="125"/>
      <c r="U13" s="124" t="s">
        <v>36</v>
      </c>
      <c r="V13" s="126"/>
      <c r="W13" s="127"/>
      <c r="X13" s="128"/>
      <c r="Y13" s="129"/>
      <c r="Z13" s="130">
        <f>R13*W13</f>
        <v>0</v>
      </c>
      <c r="AA13" s="131"/>
      <c r="AB13" s="131"/>
      <c r="AC13" s="132"/>
      <c r="AD13" s="139" t="s">
        <v>34</v>
      </c>
      <c r="AE13" s="140"/>
      <c r="AF13" s="140"/>
      <c r="AG13" s="141"/>
      <c r="AH13" s="142">
        <f>Z13*1.21</f>
        <v>0</v>
      </c>
      <c r="AI13" s="142"/>
      <c r="AJ13" s="142"/>
      <c r="AK13" s="142"/>
      <c r="AL13" s="143" t="s">
        <v>34</v>
      </c>
      <c r="AM13" s="143"/>
      <c r="AN13" s="143"/>
      <c r="AO13" s="143"/>
    </row>
    <row r="14" spans="1:41" ht="15" customHeight="1" x14ac:dyDescent="0.2">
      <c r="A14" s="122" t="s">
        <v>44</v>
      </c>
      <c r="B14" s="122"/>
      <c r="C14" s="123" t="s">
        <v>92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4">
        <f>SUM(R6:T8)*10</f>
        <v>1360</v>
      </c>
      <c r="S14" s="125"/>
      <c r="T14" s="125"/>
      <c r="U14" s="124" t="s">
        <v>49</v>
      </c>
      <c r="V14" s="126"/>
      <c r="W14" s="127"/>
      <c r="X14" s="128"/>
      <c r="Y14" s="129"/>
      <c r="Z14" s="130">
        <f>R14*W14</f>
        <v>0</v>
      </c>
      <c r="AA14" s="131"/>
      <c r="AB14" s="131"/>
      <c r="AC14" s="132"/>
      <c r="AD14" s="139" t="s">
        <v>34</v>
      </c>
      <c r="AE14" s="140"/>
      <c r="AF14" s="140"/>
      <c r="AG14" s="141"/>
      <c r="AH14" s="142">
        <f>Z14*1.21</f>
        <v>0</v>
      </c>
      <c r="AI14" s="142"/>
      <c r="AJ14" s="142"/>
      <c r="AK14" s="142"/>
      <c r="AL14" s="143" t="s">
        <v>34</v>
      </c>
      <c r="AM14" s="143"/>
      <c r="AN14" s="143"/>
      <c r="AO14" s="143"/>
    </row>
    <row r="15" spans="1:41" ht="15" customHeight="1" x14ac:dyDescent="0.2">
      <c r="A15" s="122" t="s">
        <v>45</v>
      </c>
      <c r="B15" s="122"/>
      <c r="C15" s="123" t="s">
        <v>93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4">
        <f>SUM(R9:T10)*10</f>
        <v>160</v>
      </c>
      <c r="S15" s="125"/>
      <c r="T15" s="125"/>
      <c r="U15" s="124" t="s">
        <v>49</v>
      </c>
      <c r="V15" s="126"/>
      <c r="W15" s="127"/>
      <c r="X15" s="128"/>
      <c r="Y15" s="129"/>
      <c r="Z15" s="169" t="s">
        <v>34</v>
      </c>
      <c r="AA15" s="140"/>
      <c r="AB15" s="140"/>
      <c r="AC15" s="141"/>
      <c r="AD15" s="130">
        <f>R15*W15</f>
        <v>0</v>
      </c>
      <c r="AE15" s="131"/>
      <c r="AF15" s="131"/>
      <c r="AG15" s="132"/>
      <c r="AH15" s="143" t="s">
        <v>34</v>
      </c>
      <c r="AI15" s="143"/>
      <c r="AJ15" s="143"/>
      <c r="AK15" s="143"/>
      <c r="AL15" s="142">
        <f>AD15*1.21</f>
        <v>0</v>
      </c>
      <c r="AM15" s="142"/>
      <c r="AN15" s="142"/>
      <c r="AO15" s="142"/>
    </row>
    <row r="16" spans="1:41" x14ac:dyDescent="0.2">
      <c r="A16" s="122" t="s">
        <v>46</v>
      </c>
      <c r="B16" s="122"/>
      <c r="C16" s="123" t="s">
        <v>110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4">
        <v>5</v>
      </c>
      <c r="S16" s="125"/>
      <c r="T16" s="126"/>
      <c r="U16" s="124" t="s">
        <v>36</v>
      </c>
      <c r="V16" s="126"/>
      <c r="W16" s="127"/>
      <c r="X16" s="128"/>
      <c r="Y16" s="129"/>
      <c r="Z16" s="130">
        <f>R16*W16</f>
        <v>0</v>
      </c>
      <c r="AA16" s="131"/>
      <c r="AB16" s="131"/>
      <c r="AC16" s="132"/>
      <c r="AD16" s="139" t="s">
        <v>34</v>
      </c>
      <c r="AE16" s="140"/>
      <c r="AF16" s="140"/>
      <c r="AG16" s="141"/>
      <c r="AH16" s="142">
        <f t="shared" ref="AH16" si="2">Z16*1.21</f>
        <v>0</v>
      </c>
      <c r="AI16" s="142"/>
      <c r="AJ16" s="142"/>
      <c r="AK16" s="142"/>
      <c r="AL16" s="143" t="s">
        <v>34</v>
      </c>
      <c r="AM16" s="143"/>
      <c r="AN16" s="143"/>
      <c r="AO16" s="143"/>
    </row>
    <row r="17" spans="1:41" x14ac:dyDescent="0.2">
      <c r="A17" s="122" t="s">
        <v>47</v>
      </c>
      <c r="B17" s="122"/>
      <c r="C17" s="123" t="s">
        <v>50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4">
        <v>24</v>
      </c>
      <c r="S17" s="125"/>
      <c r="T17" s="125"/>
      <c r="U17" s="124" t="s">
        <v>36</v>
      </c>
      <c r="V17" s="126"/>
      <c r="W17" s="127"/>
      <c r="X17" s="128"/>
      <c r="Y17" s="129"/>
      <c r="Z17" s="130">
        <f>R17*W17</f>
        <v>0</v>
      </c>
      <c r="AA17" s="131"/>
      <c r="AB17" s="131"/>
      <c r="AC17" s="132"/>
      <c r="AD17" s="139" t="s">
        <v>34</v>
      </c>
      <c r="AE17" s="140"/>
      <c r="AF17" s="140"/>
      <c r="AG17" s="141"/>
      <c r="AH17" s="142">
        <f>Z17*1.21</f>
        <v>0</v>
      </c>
      <c r="AI17" s="142"/>
      <c r="AJ17" s="142"/>
      <c r="AK17" s="142"/>
      <c r="AL17" s="143" t="s">
        <v>34</v>
      </c>
      <c r="AM17" s="143"/>
      <c r="AN17" s="143"/>
      <c r="AO17" s="143"/>
    </row>
    <row r="18" spans="1:41" x14ac:dyDescent="0.2">
      <c r="A18" s="122" t="s">
        <v>48</v>
      </c>
      <c r="B18" s="122"/>
      <c r="C18" s="123" t="s">
        <v>51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4">
        <f>SUM(R6:T10)</f>
        <v>152</v>
      </c>
      <c r="S18" s="125"/>
      <c r="T18" s="125"/>
      <c r="U18" s="124" t="s">
        <v>36</v>
      </c>
      <c r="V18" s="126"/>
      <c r="W18" s="127"/>
      <c r="X18" s="128"/>
      <c r="Y18" s="129"/>
      <c r="Z18" s="169" t="s">
        <v>34</v>
      </c>
      <c r="AA18" s="170"/>
      <c r="AB18" s="140"/>
      <c r="AC18" s="141"/>
      <c r="AD18" s="130">
        <f>R18*W18</f>
        <v>0</v>
      </c>
      <c r="AE18" s="131"/>
      <c r="AF18" s="131"/>
      <c r="AG18" s="132"/>
      <c r="AH18" s="143" t="s">
        <v>34</v>
      </c>
      <c r="AI18" s="143"/>
      <c r="AJ18" s="143"/>
      <c r="AK18" s="143"/>
      <c r="AL18" s="142">
        <f>AD18*1.21</f>
        <v>0</v>
      </c>
      <c r="AM18" s="142"/>
      <c r="AN18" s="142"/>
      <c r="AO18" s="142"/>
    </row>
    <row r="19" spans="1:41" x14ac:dyDescent="0.25">
      <c r="A19" s="171" t="s">
        <v>52</v>
      </c>
      <c r="B19" s="171"/>
      <c r="C19" s="172" t="s">
        <v>53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54" t="s">
        <v>34</v>
      </c>
      <c r="S19" s="155"/>
      <c r="T19" s="155"/>
      <c r="U19" s="154" t="s">
        <v>34</v>
      </c>
      <c r="V19" s="156"/>
      <c r="W19" s="157" t="s">
        <v>34</v>
      </c>
      <c r="X19" s="158"/>
      <c r="Y19" s="159"/>
      <c r="Z19" s="160">
        <f>SUM(Z20:AC31)</f>
        <v>0</v>
      </c>
      <c r="AA19" s="161"/>
      <c r="AB19" s="161"/>
      <c r="AC19" s="162"/>
      <c r="AD19" s="160">
        <f>SUM(AD20:AG31)</f>
        <v>0</v>
      </c>
      <c r="AE19" s="161"/>
      <c r="AF19" s="161"/>
      <c r="AG19" s="162"/>
      <c r="AH19" s="173">
        <f>SUM(AH20:AK31)</f>
        <v>0</v>
      </c>
      <c r="AI19" s="173"/>
      <c r="AJ19" s="173"/>
      <c r="AK19" s="173"/>
      <c r="AL19" s="173">
        <f>SUM(AL20:AO31)</f>
        <v>0</v>
      </c>
      <c r="AM19" s="173"/>
      <c r="AN19" s="173"/>
      <c r="AO19" s="173"/>
    </row>
    <row r="20" spans="1:41" x14ac:dyDescent="0.25">
      <c r="A20" s="122" t="s">
        <v>54</v>
      </c>
      <c r="B20" s="122"/>
      <c r="C20" s="123" t="s">
        <v>103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4">
        <f>SUM(R6:T8)</f>
        <v>136</v>
      </c>
      <c r="S20" s="125"/>
      <c r="T20" s="125"/>
      <c r="U20" s="124" t="s">
        <v>36</v>
      </c>
      <c r="V20" s="126"/>
      <c r="W20" s="174"/>
      <c r="X20" s="147"/>
      <c r="Y20" s="175"/>
      <c r="Z20" s="176">
        <f>R20*W20</f>
        <v>0</v>
      </c>
      <c r="AA20" s="131"/>
      <c r="AB20" s="131"/>
      <c r="AC20" s="132"/>
      <c r="AD20" s="139" t="s">
        <v>34</v>
      </c>
      <c r="AE20" s="140"/>
      <c r="AF20" s="140"/>
      <c r="AG20" s="141"/>
      <c r="AH20" s="136">
        <f>Z20*1.21</f>
        <v>0</v>
      </c>
      <c r="AI20" s="137"/>
      <c r="AJ20" s="137"/>
      <c r="AK20" s="138"/>
      <c r="AL20" s="133" t="s">
        <v>34</v>
      </c>
      <c r="AM20" s="134"/>
      <c r="AN20" s="134"/>
      <c r="AO20" s="135"/>
    </row>
    <row r="21" spans="1:41" x14ac:dyDescent="0.25">
      <c r="A21" s="122" t="s">
        <v>55</v>
      </c>
      <c r="B21" s="122"/>
      <c r="C21" s="123" t="s">
        <v>104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4">
        <f>SUM(R9:T10)</f>
        <v>16</v>
      </c>
      <c r="S21" s="125"/>
      <c r="T21" s="125"/>
      <c r="U21" s="124" t="s">
        <v>36</v>
      </c>
      <c r="V21" s="126"/>
      <c r="W21" s="174"/>
      <c r="X21" s="147"/>
      <c r="Y21" s="175"/>
      <c r="Z21" s="144" t="s">
        <v>34</v>
      </c>
      <c r="AA21" s="140"/>
      <c r="AB21" s="140"/>
      <c r="AC21" s="141"/>
      <c r="AD21" s="130">
        <f>R21*W21</f>
        <v>0</v>
      </c>
      <c r="AE21" s="131"/>
      <c r="AF21" s="131"/>
      <c r="AG21" s="132"/>
      <c r="AH21" s="133" t="s">
        <v>34</v>
      </c>
      <c r="AI21" s="134"/>
      <c r="AJ21" s="134"/>
      <c r="AK21" s="135"/>
      <c r="AL21" s="136">
        <f>AD21*1.21</f>
        <v>0</v>
      </c>
      <c r="AM21" s="137"/>
      <c r="AN21" s="137"/>
      <c r="AO21" s="138"/>
    </row>
    <row r="22" spans="1:41" x14ac:dyDescent="0.25">
      <c r="A22" s="122" t="s">
        <v>56</v>
      </c>
      <c r="B22" s="122"/>
      <c r="C22" s="120" t="s">
        <v>105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77"/>
      <c r="R22" s="124">
        <f>SUM(R11:T13)</f>
        <v>9</v>
      </c>
      <c r="S22" s="125"/>
      <c r="T22" s="125"/>
      <c r="U22" s="124" t="s">
        <v>36</v>
      </c>
      <c r="V22" s="126"/>
      <c r="W22" s="174"/>
      <c r="X22" s="147"/>
      <c r="Y22" s="175"/>
      <c r="Z22" s="176">
        <f>R22*W22</f>
        <v>0</v>
      </c>
      <c r="AA22" s="131"/>
      <c r="AB22" s="131"/>
      <c r="AC22" s="132"/>
      <c r="AD22" s="139" t="s">
        <v>34</v>
      </c>
      <c r="AE22" s="140"/>
      <c r="AF22" s="140"/>
      <c r="AG22" s="141"/>
      <c r="AH22" s="136">
        <f t="shared" ref="AH22:AH31" si="3">Z22*1.21</f>
        <v>0</v>
      </c>
      <c r="AI22" s="137"/>
      <c r="AJ22" s="137"/>
      <c r="AK22" s="138"/>
      <c r="AL22" s="133" t="s">
        <v>34</v>
      </c>
      <c r="AM22" s="134"/>
      <c r="AN22" s="134"/>
      <c r="AO22" s="135"/>
    </row>
    <row r="23" spans="1:41" x14ac:dyDescent="0.25">
      <c r="A23" s="122" t="s">
        <v>57</v>
      </c>
      <c r="B23" s="122"/>
      <c r="C23" s="120" t="s">
        <v>113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77"/>
      <c r="R23" s="124">
        <f>R17/3</f>
        <v>8</v>
      </c>
      <c r="S23" s="125"/>
      <c r="T23" s="125"/>
      <c r="U23" s="124" t="s">
        <v>36</v>
      </c>
      <c r="V23" s="126"/>
      <c r="W23" s="127"/>
      <c r="X23" s="147"/>
      <c r="Y23" s="175"/>
      <c r="Z23" s="176">
        <f>R23*W23</f>
        <v>0</v>
      </c>
      <c r="AA23" s="131"/>
      <c r="AB23" s="131"/>
      <c r="AC23" s="132"/>
      <c r="AD23" s="139" t="s">
        <v>34</v>
      </c>
      <c r="AE23" s="140"/>
      <c r="AF23" s="140"/>
      <c r="AG23" s="141"/>
      <c r="AH23" s="136">
        <f t="shared" si="3"/>
        <v>0</v>
      </c>
      <c r="AI23" s="137"/>
      <c r="AJ23" s="137"/>
      <c r="AK23" s="138"/>
      <c r="AL23" s="133" t="s">
        <v>34</v>
      </c>
      <c r="AM23" s="134"/>
      <c r="AN23" s="134"/>
      <c r="AO23" s="135"/>
    </row>
    <row r="24" spans="1:41" ht="15" customHeight="1" x14ac:dyDescent="0.25">
      <c r="A24" s="122" t="s">
        <v>58</v>
      </c>
      <c r="B24" s="122"/>
      <c r="C24" s="120" t="s">
        <v>100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4">
        <f>R14</f>
        <v>1360</v>
      </c>
      <c r="S24" s="125"/>
      <c r="T24" s="125"/>
      <c r="U24" s="124" t="s">
        <v>49</v>
      </c>
      <c r="V24" s="126"/>
      <c r="W24" s="127"/>
      <c r="X24" s="147"/>
      <c r="Y24" s="175"/>
      <c r="Z24" s="176">
        <f>R24*W24</f>
        <v>0</v>
      </c>
      <c r="AA24" s="131"/>
      <c r="AB24" s="131"/>
      <c r="AC24" s="132"/>
      <c r="AD24" s="139" t="s">
        <v>34</v>
      </c>
      <c r="AE24" s="140"/>
      <c r="AF24" s="140"/>
      <c r="AG24" s="141"/>
      <c r="AH24" s="136">
        <f t="shared" si="3"/>
        <v>0</v>
      </c>
      <c r="AI24" s="137"/>
      <c r="AJ24" s="137"/>
      <c r="AK24" s="138"/>
      <c r="AL24" s="133" t="s">
        <v>34</v>
      </c>
      <c r="AM24" s="134"/>
      <c r="AN24" s="134"/>
      <c r="AO24" s="135"/>
    </row>
    <row r="25" spans="1:41" ht="15" customHeight="1" x14ac:dyDescent="0.25">
      <c r="A25" s="122" t="s">
        <v>59</v>
      </c>
      <c r="B25" s="122"/>
      <c r="C25" s="120" t="s">
        <v>101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4">
        <f>R15</f>
        <v>160</v>
      </c>
      <c r="S25" s="125"/>
      <c r="T25" s="125"/>
      <c r="U25" s="124" t="s">
        <v>49</v>
      </c>
      <c r="V25" s="126"/>
      <c r="W25" s="127"/>
      <c r="X25" s="147"/>
      <c r="Y25" s="175"/>
      <c r="Z25" s="144" t="s">
        <v>34</v>
      </c>
      <c r="AA25" s="140"/>
      <c r="AB25" s="140"/>
      <c r="AC25" s="141"/>
      <c r="AD25" s="130">
        <f>R25*W25</f>
        <v>0</v>
      </c>
      <c r="AE25" s="131"/>
      <c r="AF25" s="131"/>
      <c r="AG25" s="132"/>
      <c r="AH25" s="133" t="s">
        <v>34</v>
      </c>
      <c r="AI25" s="134"/>
      <c r="AJ25" s="134"/>
      <c r="AK25" s="135"/>
      <c r="AL25" s="136">
        <f>AD25*1.21</f>
        <v>0</v>
      </c>
      <c r="AM25" s="137"/>
      <c r="AN25" s="137"/>
      <c r="AO25" s="138"/>
    </row>
    <row r="26" spans="1:41" x14ac:dyDescent="0.25">
      <c r="A26" s="122" t="s">
        <v>60</v>
      </c>
      <c r="B26" s="122"/>
      <c r="C26" s="120" t="s">
        <v>111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77"/>
      <c r="R26" s="124">
        <v>15</v>
      </c>
      <c r="S26" s="125"/>
      <c r="T26" s="125"/>
      <c r="U26" s="124" t="s">
        <v>61</v>
      </c>
      <c r="V26" s="126"/>
      <c r="W26" s="127"/>
      <c r="X26" s="147"/>
      <c r="Y26" s="175"/>
      <c r="Z26" s="144" t="s">
        <v>34</v>
      </c>
      <c r="AA26" s="170"/>
      <c r="AB26" s="140"/>
      <c r="AC26" s="141"/>
      <c r="AD26" s="130">
        <f>R26*W26</f>
        <v>0</v>
      </c>
      <c r="AE26" s="131"/>
      <c r="AF26" s="131"/>
      <c r="AG26" s="132"/>
      <c r="AH26" s="133" t="s">
        <v>34</v>
      </c>
      <c r="AI26" s="134"/>
      <c r="AJ26" s="134"/>
      <c r="AK26" s="135"/>
      <c r="AL26" s="136">
        <f>AD26*1.21</f>
        <v>0</v>
      </c>
      <c r="AM26" s="137"/>
      <c r="AN26" s="137"/>
      <c r="AO26" s="138"/>
    </row>
    <row r="27" spans="1:41" x14ac:dyDescent="0.25">
      <c r="A27" s="122" t="s">
        <v>62</v>
      </c>
      <c r="B27" s="122"/>
      <c r="C27" s="120" t="s">
        <v>95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45">
        <f>SUM(R6:T8)*2/3</f>
        <v>90.666666666666671</v>
      </c>
      <c r="S27" s="146"/>
      <c r="T27" s="146"/>
      <c r="U27" s="124" t="s">
        <v>61</v>
      </c>
      <c r="V27" s="126"/>
      <c r="W27" s="127"/>
      <c r="X27" s="147"/>
      <c r="Y27" s="148"/>
      <c r="Z27" s="176">
        <f>R27*W27</f>
        <v>0</v>
      </c>
      <c r="AA27" s="131"/>
      <c r="AB27" s="131"/>
      <c r="AC27" s="132"/>
      <c r="AD27" s="139" t="s">
        <v>34</v>
      </c>
      <c r="AE27" s="140"/>
      <c r="AF27" s="140"/>
      <c r="AG27" s="141"/>
      <c r="AH27" s="136">
        <f t="shared" si="3"/>
        <v>0</v>
      </c>
      <c r="AI27" s="137"/>
      <c r="AJ27" s="137"/>
      <c r="AK27" s="138"/>
      <c r="AL27" s="133" t="s">
        <v>34</v>
      </c>
      <c r="AM27" s="134"/>
      <c r="AN27" s="134"/>
      <c r="AO27" s="135"/>
    </row>
    <row r="28" spans="1:41" x14ac:dyDescent="0.25">
      <c r="A28" s="122" t="s">
        <v>63</v>
      </c>
      <c r="B28" s="122"/>
      <c r="C28" s="120" t="s">
        <v>96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45">
        <f>SUM(R9:T10)*2/3</f>
        <v>10.666666666666666</v>
      </c>
      <c r="S28" s="146"/>
      <c r="T28" s="146"/>
      <c r="U28" s="124" t="s">
        <v>61</v>
      </c>
      <c r="V28" s="126"/>
      <c r="W28" s="127"/>
      <c r="X28" s="147"/>
      <c r="Y28" s="148"/>
      <c r="Z28" s="144" t="s">
        <v>34</v>
      </c>
      <c r="AA28" s="140"/>
      <c r="AB28" s="140"/>
      <c r="AC28" s="141"/>
      <c r="AD28" s="130">
        <f>R28*W28</f>
        <v>0</v>
      </c>
      <c r="AE28" s="131"/>
      <c r="AF28" s="131"/>
      <c r="AG28" s="132"/>
      <c r="AH28" s="133" t="s">
        <v>34</v>
      </c>
      <c r="AI28" s="134"/>
      <c r="AJ28" s="134"/>
      <c r="AK28" s="135"/>
      <c r="AL28" s="136">
        <f>AD28*1.21</f>
        <v>0</v>
      </c>
      <c r="AM28" s="137"/>
      <c r="AN28" s="137"/>
      <c r="AO28" s="138"/>
    </row>
    <row r="29" spans="1:41" x14ac:dyDescent="0.25">
      <c r="A29" s="122" t="s">
        <v>64</v>
      </c>
      <c r="B29" s="122"/>
      <c r="C29" s="123" t="s">
        <v>98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4">
        <v>136</v>
      </c>
      <c r="S29" s="125"/>
      <c r="T29" s="125"/>
      <c r="U29" s="124" t="s">
        <v>36</v>
      </c>
      <c r="V29" s="126"/>
      <c r="W29" s="142"/>
      <c r="X29" s="142"/>
      <c r="Y29" s="142"/>
      <c r="Z29" s="176">
        <f>R29*W29</f>
        <v>0</v>
      </c>
      <c r="AA29" s="131"/>
      <c r="AB29" s="131"/>
      <c r="AC29" s="132"/>
      <c r="AD29" s="139" t="s">
        <v>34</v>
      </c>
      <c r="AE29" s="140"/>
      <c r="AF29" s="140"/>
      <c r="AG29" s="141"/>
      <c r="AH29" s="136">
        <f t="shared" si="3"/>
        <v>0</v>
      </c>
      <c r="AI29" s="137"/>
      <c r="AJ29" s="137"/>
      <c r="AK29" s="138"/>
      <c r="AL29" s="143" t="s">
        <v>34</v>
      </c>
      <c r="AM29" s="143"/>
      <c r="AN29" s="143"/>
      <c r="AO29" s="143"/>
    </row>
    <row r="30" spans="1:41" x14ac:dyDescent="0.25">
      <c r="A30" s="122" t="s">
        <v>65</v>
      </c>
      <c r="B30" s="122"/>
      <c r="C30" s="123" t="s">
        <v>99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4">
        <v>16</v>
      </c>
      <c r="S30" s="125"/>
      <c r="T30" s="125"/>
      <c r="U30" s="124" t="s">
        <v>36</v>
      </c>
      <c r="V30" s="126"/>
      <c r="W30" s="142"/>
      <c r="X30" s="142"/>
      <c r="Y30" s="142"/>
      <c r="Z30" s="144" t="s">
        <v>34</v>
      </c>
      <c r="AA30" s="140"/>
      <c r="AB30" s="140"/>
      <c r="AC30" s="141"/>
      <c r="AD30" s="130">
        <f>R30*W30</f>
        <v>0</v>
      </c>
      <c r="AE30" s="131"/>
      <c r="AF30" s="131"/>
      <c r="AG30" s="132"/>
      <c r="AH30" s="133" t="s">
        <v>34</v>
      </c>
      <c r="AI30" s="134"/>
      <c r="AJ30" s="134"/>
      <c r="AK30" s="135"/>
      <c r="AL30" s="142">
        <f>AD30*1.21</f>
        <v>0</v>
      </c>
      <c r="AM30" s="142"/>
      <c r="AN30" s="142"/>
      <c r="AO30" s="142"/>
    </row>
    <row r="31" spans="1:41" x14ac:dyDescent="0.25">
      <c r="A31" s="122" t="s">
        <v>97</v>
      </c>
      <c r="B31" s="122"/>
      <c r="C31" s="123" t="s">
        <v>94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4">
        <f>R23*4</f>
        <v>32</v>
      </c>
      <c r="S31" s="125"/>
      <c r="T31" s="125"/>
      <c r="U31" s="124" t="s">
        <v>61</v>
      </c>
      <c r="V31" s="126"/>
      <c r="W31" s="142"/>
      <c r="X31" s="142"/>
      <c r="Y31" s="142"/>
      <c r="Z31" s="176">
        <f>R31*W31</f>
        <v>0</v>
      </c>
      <c r="AA31" s="131"/>
      <c r="AB31" s="131"/>
      <c r="AC31" s="132"/>
      <c r="AD31" s="139" t="s">
        <v>34</v>
      </c>
      <c r="AE31" s="140"/>
      <c r="AF31" s="140"/>
      <c r="AG31" s="141"/>
      <c r="AH31" s="136">
        <f t="shared" si="3"/>
        <v>0</v>
      </c>
      <c r="AI31" s="137"/>
      <c r="AJ31" s="137"/>
      <c r="AK31" s="138"/>
      <c r="AL31" s="143" t="s">
        <v>34</v>
      </c>
      <c r="AM31" s="143"/>
      <c r="AN31" s="143"/>
      <c r="AO31" s="143"/>
    </row>
    <row r="32" spans="1:41" x14ac:dyDescent="0.25">
      <c r="A32" s="178" t="s">
        <v>66</v>
      </c>
      <c r="B32" s="178"/>
      <c r="C32" s="179" t="s">
        <v>67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54" t="s">
        <v>34</v>
      </c>
      <c r="S32" s="155"/>
      <c r="T32" s="155"/>
      <c r="U32" s="154" t="s">
        <v>34</v>
      </c>
      <c r="V32" s="156"/>
      <c r="W32" s="157" t="s">
        <v>34</v>
      </c>
      <c r="X32" s="158"/>
      <c r="Y32" s="159"/>
      <c r="Z32" s="160">
        <f>SUM(Z33:AC42)</f>
        <v>0</v>
      </c>
      <c r="AA32" s="161"/>
      <c r="AB32" s="161"/>
      <c r="AC32" s="162"/>
      <c r="AD32" s="160">
        <f>SUM(AD33:AG42)</f>
        <v>0</v>
      </c>
      <c r="AE32" s="161"/>
      <c r="AF32" s="161"/>
      <c r="AG32" s="162"/>
      <c r="AH32" s="180">
        <f>SUM(AH33:AK42)</f>
        <v>0</v>
      </c>
      <c r="AI32" s="180"/>
      <c r="AJ32" s="180"/>
      <c r="AK32" s="180"/>
      <c r="AL32" s="180">
        <f>SUM(AL33:AO42)</f>
        <v>0</v>
      </c>
      <c r="AM32" s="180"/>
      <c r="AN32" s="180"/>
      <c r="AO32" s="180"/>
    </row>
    <row r="33" spans="1:41" x14ac:dyDescent="0.2">
      <c r="A33" s="122" t="s">
        <v>68</v>
      </c>
      <c r="B33" s="122"/>
      <c r="C33" s="123" t="s">
        <v>69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4">
        <v>1</v>
      </c>
      <c r="S33" s="125"/>
      <c r="T33" s="126"/>
      <c r="U33" s="181" t="s">
        <v>70</v>
      </c>
      <c r="V33" s="181"/>
      <c r="W33" s="127"/>
      <c r="X33" s="128"/>
      <c r="Y33" s="129"/>
      <c r="Z33" s="139" t="s">
        <v>34</v>
      </c>
      <c r="AA33" s="140"/>
      <c r="AB33" s="140"/>
      <c r="AC33" s="141"/>
      <c r="AD33" s="130">
        <f>R33*W33</f>
        <v>0</v>
      </c>
      <c r="AE33" s="131"/>
      <c r="AF33" s="131"/>
      <c r="AG33" s="132"/>
      <c r="AH33" s="142" t="s">
        <v>34</v>
      </c>
      <c r="AI33" s="142"/>
      <c r="AJ33" s="142"/>
      <c r="AK33" s="142"/>
      <c r="AL33" s="142">
        <f>AD33*1.21</f>
        <v>0</v>
      </c>
      <c r="AM33" s="142"/>
      <c r="AN33" s="142"/>
      <c r="AO33" s="142"/>
    </row>
    <row r="34" spans="1:41" x14ac:dyDescent="0.2">
      <c r="A34" s="122" t="s">
        <v>71</v>
      </c>
      <c r="B34" s="122"/>
      <c r="C34" s="123" t="s">
        <v>102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4">
        <v>1</v>
      </c>
      <c r="S34" s="125"/>
      <c r="T34" s="126"/>
      <c r="U34" s="181" t="s">
        <v>70</v>
      </c>
      <c r="V34" s="181"/>
      <c r="W34" s="127"/>
      <c r="X34" s="128"/>
      <c r="Y34" s="129"/>
      <c r="Z34" s="130">
        <f>R34*W34</f>
        <v>0</v>
      </c>
      <c r="AA34" s="131"/>
      <c r="AB34" s="131"/>
      <c r="AC34" s="132"/>
      <c r="AD34" s="139" t="s">
        <v>34</v>
      </c>
      <c r="AE34" s="140"/>
      <c r="AF34" s="140"/>
      <c r="AG34" s="141"/>
      <c r="AH34" s="142">
        <f>Z34*1.21</f>
        <v>0</v>
      </c>
      <c r="AI34" s="142"/>
      <c r="AJ34" s="142"/>
      <c r="AK34" s="142"/>
      <c r="AL34" s="142" t="s">
        <v>34</v>
      </c>
      <c r="AM34" s="142"/>
      <c r="AN34" s="142"/>
      <c r="AO34" s="142"/>
    </row>
    <row r="35" spans="1:41" x14ac:dyDescent="0.2">
      <c r="A35" s="122" t="s">
        <v>72</v>
      </c>
      <c r="B35" s="122"/>
      <c r="C35" s="123" t="s">
        <v>73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4">
        <f>R30+R29</f>
        <v>152</v>
      </c>
      <c r="S35" s="125"/>
      <c r="T35" s="126"/>
      <c r="U35" s="181" t="s">
        <v>36</v>
      </c>
      <c r="V35" s="181"/>
      <c r="W35" s="127"/>
      <c r="X35" s="128"/>
      <c r="Y35" s="129"/>
      <c r="Z35" s="139" t="s">
        <v>34</v>
      </c>
      <c r="AA35" s="140"/>
      <c r="AB35" s="140"/>
      <c r="AC35" s="141"/>
      <c r="AD35" s="130">
        <f>R35*W35</f>
        <v>0</v>
      </c>
      <c r="AE35" s="131"/>
      <c r="AF35" s="131"/>
      <c r="AG35" s="132"/>
      <c r="AH35" s="142" t="s">
        <v>34</v>
      </c>
      <c r="AI35" s="142"/>
      <c r="AJ35" s="142"/>
      <c r="AK35" s="142"/>
      <c r="AL35" s="142">
        <f>AD35*1.21</f>
        <v>0</v>
      </c>
      <c r="AM35" s="142"/>
      <c r="AN35" s="142"/>
      <c r="AO35" s="142"/>
    </row>
    <row r="36" spans="1:41" x14ac:dyDescent="0.2">
      <c r="A36" s="122" t="s">
        <v>74</v>
      </c>
      <c r="B36" s="122"/>
      <c r="C36" s="123" t="s">
        <v>75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4">
        <v>1</v>
      </c>
      <c r="S36" s="125"/>
      <c r="T36" s="126"/>
      <c r="U36" s="181" t="s">
        <v>70</v>
      </c>
      <c r="V36" s="181"/>
      <c r="W36" s="127"/>
      <c r="X36" s="128"/>
      <c r="Y36" s="129"/>
      <c r="Z36" s="130">
        <f>R36*W36</f>
        <v>0</v>
      </c>
      <c r="AA36" s="131"/>
      <c r="AB36" s="131"/>
      <c r="AC36" s="132"/>
      <c r="AD36" s="139" t="s">
        <v>34</v>
      </c>
      <c r="AE36" s="140"/>
      <c r="AF36" s="140"/>
      <c r="AG36" s="141"/>
      <c r="AH36" s="142">
        <f>Z36*1.21</f>
        <v>0</v>
      </c>
      <c r="AI36" s="142"/>
      <c r="AJ36" s="142"/>
      <c r="AK36" s="142"/>
      <c r="AL36" s="142" t="s">
        <v>34</v>
      </c>
      <c r="AM36" s="142"/>
      <c r="AN36" s="142"/>
      <c r="AO36" s="142"/>
    </row>
    <row r="37" spans="1:41" x14ac:dyDescent="0.2">
      <c r="A37" s="122" t="s">
        <v>76</v>
      </c>
      <c r="B37" s="122"/>
      <c r="C37" s="123" t="s">
        <v>91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4">
        <v>1</v>
      </c>
      <c r="S37" s="125"/>
      <c r="T37" s="126"/>
      <c r="U37" s="181" t="s">
        <v>70</v>
      </c>
      <c r="V37" s="181"/>
      <c r="W37" s="127"/>
      <c r="X37" s="128"/>
      <c r="Y37" s="129"/>
      <c r="Z37" s="130">
        <f>R37*W37</f>
        <v>0</v>
      </c>
      <c r="AA37" s="131"/>
      <c r="AB37" s="131"/>
      <c r="AC37" s="132"/>
      <c r="AD37" s="139" t="s">
        <v>34</v>
      </c>
      <c r="AE37" s="140"/>
      <c r="AF37" s="140"/>
      <c r="AG37" s="141"/>
      <c r="AH37" s="142">
        <f>Z37*1.21</f>
        <v>0</v>
      </c>
      <c r="AI37" s="142"/>
      <c r="AJ37" s="142"/>
      <c r="AK37" s="142"/>
      <c r="AL37" s="142" t="s">
        <v>34</v>
      </c>
      <c r="AM37" s="142"/>
      <c r="AN37" s="142"/>
      <c r="AO37" s="142"/>
    </row>
    <row r="38" spans="1:41" x14ac:dyDescent="0.2">
      <c r="A38" s="122" t="s">
        <v>77</v>
      </c>
      <c r="B38" s="122"/>
      <c r="C38" s="123" t="s">
        <v>78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4">
        <v>1</v>
      </c>
      <c r="S38" s="125"/>
      <c r="T38" s="126"/>
      <c r="U38" s="181" t="s">
        <v>70</v>
      </c>
      <c r="V38" s="181"/>
      <c r="W38" s="127"/>
      <c r="X38" s="128"/>
      <c r="Y38" s="129"/>
      <c r="Z38" s="139" t="s">
        <v>34</v>
      </c>
      <c r="AA38" s="140"/>
      <c r="AB38" s="140"/>
      <c r="AC38" s="141"/>
      <c r="AD38" s="130">
        <f>R38*W38</f>
        <v>0</v>
      </c>
      <c r="AE38" s="131"/>
      <c r="AF38" s="131"/>
      <c r="AG38" s="132"/>
      <c r="AH38" s="142" t="s">
        <v>34</v>
      </c>
      <c r="AI38" s="142"/>
      <c r="AJ38" s="142"/>
      <c r="AK38" s="142"/>
      <c r="AL38" s="142">
        <f>AD38*1.21</f>
        <v>0</v>
      </c>
      <c r="AM38" s="142"/>
      <c r="AN38" s="142"/>
      <c r="AO38" s="142"/>
    </row>
    <row r="39" spans="1:41" ht="30" customHeight="1" x14ac:dyDescent="0.2">
      <c r="A39" s="122" t="s">
        <v>79</v>
      </c>
      <c r="B39" s="122"/>
      <c r="C39" s="192" t="s">
        <v>106</v>
      </c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24">
        <v>1</v>
      </c>
      <c r="S39" s="125"/>
      <c r="T39" s="126"/>
      <c r="U39" s="181" t="s">
        <v>70</v>
      </c>
      <c r="V39" s="181"/>
      <c r="W39" s="127"/>
      <c r="X39" s="128"/>
      <c r="Y39" s="129"/>
      <c r="Z39" s="139" t="s">
        <v>34</v>
      </c>
      <c r="AA39" s="140"/>
      <c r="AB39" s="140"/>
      <c r="AC39" s="141"/>
      <c r="AD39" s="130">
        <f>R39*W39</f>
        <v>0</v>
      </c>
      <c r="AE39" s="131"/>
      <c r="AF39" s="131"/>
      <c r="AG39" s="132"/>
      <c r="AH39" s="142" t="s">
        <v>34</v>
      </c>
      <c r="AI39" s="142"/>
      <c r="AJ39" s="142"/>
      <c r="AK39" s="142"/>
      <c r="AL39" s="142">
        <f>AD39*1.21</f>
        <v>0</v>
      </c>
      <c r="AM39" s="142"/>
      <c r="AN39" s="142"/>
      <c r="AO39" s="142"/>
    </row>
    <row r="40" spans="1:41" x14ac:dyDescent="0.2">
      <c r="A40" s="122" t="s">
        <v>80</v>
      </c>
      <c r="B40" s="122"/>
      <c r="C40" s="120" t="s">
        <v>120</v>
      </c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77"/>
      <c r="R40" s="124">
        <v>1</v>
      </c>
      <c r="S40" s="125"/>
      <c r="T40" s="126"/>
      <c r="U40" s="181" t="s">
        <v>70</v>
      </c>
      <c r="V40" s="181"/>
      <c r="W40" s="127"/>
      <c r="X40" s="128"/>
      <c r="Y40" s="129"/>
      <c r="Z40" s="130">
        <f>R40*W40</f>
        <v>0</v>
      </c>
      <c r="AA40" s="131"/>
      <c r="AB40" s="131"/>
      <c r="AC40" s="132"/>
      <c r="AD40" s="139" t="s">
        <v>34</v>
      </c>
      <c r="AE40" s="140"/>
      <c r="AF40" s="140"/>
      <c r="AG40" s="141"/>
      <c r="AH40" s="142">
        <f>Z40*1.21</f>
        <v>0</v>
      </c>
      <c r="AI40" s="142"/>
      <c r="AJ40" s="142"/>
      <c r="AK40" s="142"/>
      <c r="AL40" s="142" t="s">
        <v>34</v>
      </c>
      <c r="AM40" s="142"/>
      <c r="AN40" s="142"/>
      <c r="AO40" s="142"/>
    </row>
    <row r="41" spans="1:41" ht="30" customHeight="1" x14ac:dyDescent="0.2">
      <c r="A41" s="122" t="s">
        <v>81</v>
      </c>
      <c r="B41" s="122"/>
      <c r="C41" s="182" t="s">
        <v>126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3">
        <v>30</v>
      </c>
      <c r="S41" s="184"/>
      <c r="T41" s="185"/>
      <c r="U41" s="181" t="s">
        <v>61</v>
      </c>
      <c r="V41" s="181"/>
      <c r="W41" s="186"/>
      <c r="X41" s="187"/>
      <c r="Y41" s="188"/>
      <c r="Z41" s="130">
        <f>R41*W41</f>
        <v>0</v>
      </c>
      <c r="AA41" s="131"/>
      <c r="AB41" s="131"/>
      <c r="AC41" s="132"/>
      <c r="AD41" s="189" t="s">
        <v>34</v>
      </c>
      <c r="AE41" s="190"/>
      <c r="AF41" s="190"/>
      <c r="AG41" s="191"/>
      <c r="AH41" s="197">
        <f>Z41*1.21</f>
        <v>0</v>
      </c>
      <c r="AI41" s="197"/>
      <c r="AJ41" s="197"/>
      <c r="AK41" s="197"/>
      <c r="AL41" s="197" t="s">
        <v>34</v>
      </c>
      <c r="AM41" s="197"/>
      <c r="AN41" s="197"/>
      <c r="AO41" s="197"/>
    </row>
    <row r="42" spans="1:41" x14ac:dyDescent="0.2">
      <c r="A42" s="122" t="s">
        <v>107</v>
      </c>
      <c r="B42" s="122"/>
      <c r="C42" s="123" t="s">
        <v>82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98">
        <v>1</v>
      </c>
      <c r="S42" s="198"/>
      <c r="T42" s="198"/>
      <c r="U42" s="181" t="s">
        <v>70</v>
      </c>
      <c r="V42" s="181"/>
      <c r="W42" s="199"/>
      <c r="X42" s="200"/>
      <c r="Y42" s="200"/>
      <c r="Z42" s="201" t="s">
        <v>34</v>
      </c>
      <c r="AA42" s="201"/>
      <c r="AB42" s="201"/>
      <c r="AC42" s="201"/>
      <c r="AD42" s="202">
        <f>R42*W42</f>
        <v>0</v>
      </c>
      <c r="AE42" s="202"/>
      <c r="AF42" s="202"/>
      <c r="AG42" s="202"/>
      <c r="AH42" s="142" t="s">
        <v>34</v>
      </c>
      <c r="AI42" s="142"/>
      <c r="AJ42" s="142"/>
      <c r="AK42" s="142"/>
      <c r="AL42" s="142">
        <f>AD42*1.21</f>
        <v>0</v>
      </c>
      <c r="AM42" s="142"/>
      <c r="AN42" s="142"/>
      <c r="AO42" s="142"/>
    </row>
    <row r="43" spans="1:41" ht="15.75" thickBot="1" x14ac:dyDescent="0.25">
      <c r="A43" s="34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6"/>
      <c r="S43" s="36"/>
      <c r="T43" s="36"/>
      <c r="U43" s="36"/>
      <c r="V43" s="36"/>
      <c r="W43" s="37"/>
      <c r="X43" s="38"/>
      <c r="Y43" s="38"/>
      <c r="Z43" s="39"/>
      <c r="AA43" s="39"/>
      <c r="AB43" s="39"/>
      <c r="AC43" s="39"/>
      <c r="AD43" s="39"/>
      <c r="AE43" s="39"/>
      <c r="AF43" s="39"/>
      <c r="AG43" s="39"/>
      <c r="AH43" s="40"/>
      <c r="AI43" s="40"/>
      <c r="AJ43" s="40"/>
      <c r="AK43" s="40"/>
      <c r="AL43" s="40"/>
      <c r="AM43" s="40"/>
      <c r="AN43" s="40"/>
      <c r="AO43" s="40"/>
    </row>
    <row r="44" spans="1:41" ht="15.75" thickBot="1" x14ac:dyDescent="0.3">
      <c r="A44" s="193" t="s">
        <v>10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5">
        <f>Z32+Z19+Z5</f>
        <v>0</v>
      </c>
      <c r="AA44" s="195"/>
      <c r="AB44" s="195"/>
      <c r="AC44" s="195"/>
      <c r="AD44" s="195">
        <f>AD32+AD19+AD5</f>
        <v>0</v>
      </c>
      <c r="AE44" s="195"/>
      <c r="AF44" s="195"/>
      <c r="AG44" s="195"/>
      <c r="AH44" s="195">
        <f>AH32+AH19+AH5</f>
        <v>0</v>
      </c>
      <c r="AI44" s="195"/>
      <c r="AJ44" s="195"/>
      <c r="AK44" s="195"/>
      <c r="AL44" s="195">
        <f>AL32+AL19+AL5</f>
        <v>0</v>
      </c>
      <c r="AM44" s="195"/>
      <c r="AN44" s="195"/>
      <c r="AO44" s="196"/>
    </row>
    <row r="45" spans="1:41" x14ac:dyDescent="0.25"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</row>
    <row r="46" spans="1:41" x14ac:dyDescent="0.25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203" t="s">
        <v>83</v>
      </c>
      <c r="V46" s="203"/>
      <c r="W46" s="203"/>
      <c r="X46" s="46"/>
      <c r="Y46" s="45"/>
      <c r="Z46" s="203" t="s">
        <v>84</v>
      </c>
      <c r="AA46" s="203"/>
      <c r="AB46" s="203"/>
      <c r="AC46" s="203"/>
      <c r="AD46" s="203"/>
      <c r="AE46" s="203"/>
      <c r="AF46" s="203"/>
      <c r="AG46" s="203" t="s">
        <v>85</v>
      </c>
      <c r="AH46" s="203"/>
      <c r="AI46" s="203"/>
      <c r="AJ46" s="203"/>
      <c r="AK46" s="203" t="s">
        <v>86</v>
      </c>
      <c r="AL46" s="203"/>
      <c r="AM46" s="203"/>
      <c r="AN46" s="203"/>
      <c r="AO46" s="203"/>
    </row>
    <row r="47" spans="1:41" x14ac:dyDescent="0.25">
      <c r="A47" s="204" t="s">
        <v>87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5" t="s">
        <v>88</v>
      </c>
      <c r="V47" s="205"/>
      <c r="W47" s="205"/>
      <c r="X47" s="206" t="s">
        <v>5</v>
      </c>
      <c r="Y47" s="206"/>
      <c r="Z47" s="201">
        <f>Z44+AD44</f>
        <v>0</v>
      </c>
      <c r="AA47" s="201"/>
      <c r="AB47" s="201"/>
      <c r="AC47" s="201"/>
      <c r="AD47" s="201"/>
      <c r="AE47" s="201"/>
      <c r="AF47" s="201"/>
      <c r="AG47" s="201">
        <f>AK47-Z47</f>
        <v>0</v>
      </c>
      <c r="AH47" s="201"/>
      <c r="AI47" s="201"/>
      <c r="AJ47" s="201"/>
      <c r="AK47" s="201">
        <f>AH44+AL44</f>
        <v>0</v>
      </c>
      <c r="AL47" s="201"/>
      <c r="AM47" s="201"/>
      <c r="AN47" s="201"/>
      <c r="AO47" s="201"/>
    </row>
    <row r="48" spans="1:41" ht="15" customHeight="1" x14ac:dyDescent="0.25">
      <c r="A48" s="207" t="s">
        <v>89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8" t="e">
        <f>AK48/AK47</f>
        <v>#DIV/0!</v>
      </c>
      <c r="V48" s="208"/>
      <c r="W48" s="208"/>
      <c r="X48" s="206" t="s">
        <v>5</v>
      </c>
      <c r="Y48" s="206"/>
      <c r="Z48" s="201">
        <f>Z44</f>
        <v>0</v>
      </c>
      <c r="AA48" s="201"/>
      <c r="AB48" s="201"/>
      <c r="AC48" s="201"/>
      <c r="AD48" s="201"/>
      <c r="AE48" s="201"/>
      <c r="AF48" s="201"/>
      <c r="AG48" s="201">
        <f>AK48-Z48</f>
        <v>0</v>
      </c>
      <c r="AH48" s="201"/>
      <c r="AI48" s="201"/>
      <c r="AJ48" s="201"/>
      <c r="AK48" s="201">
        <f>AH44</f>
        <v>0</v>
      </c>
      <c r="AL48" s="201"/>
      <c r="AM48" s="201"/>
      <c r="AN48" s="201"/>
      <c r="AO48" s="201"/>
    </row>
    <row r="49" spans="1:41" x14ac:dyDescent="0.25">
      <c r="A49" s="207" t="s">
        <v>90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8" t="e">
        <f>U47-U48</f>
        <v>#DIV/0!</v>
      </c>
      <c r="V49" s="208"/>
      <c r="W49" s="208"/>
      <c r="X49" s="206" t="s">
        <v>5</v>
      </c>
      <c r="Y49" s="206"/>
      <c r="Z49" s="201">
        <f>AD44</f>
        <v>0</v>
      </c>
      <c r="AA49" s="201"/>
      <c r="AB49" s="201"/>
      <c r="AC49" s="201"/>
      <c r="AD49" s="201"/>
      <c r="AE49" s="201"/>
      <c r="AF49" s="201"/>
      <c r="AG49" s="201">
        <f>AK49-Z49</f>
        <v>0</v>
      </c>
      <c r="AH49" s="201"/>
      <c r="AI49" s="201"/>
      <c r="AJ49" s="201"/>
      <c r="AK49" s="201">
        <f>AL44</f>
        <v>0</v>
      </c>
      <c r="AL49" s="201"/>
      <c r="AM49" s="201"/>
      <c r="AN49" s="201"/>
      <c r="AO49" s="201"/>
    </row>
    <row r="50" spans="1:41" x14ac:dyDescent="0.25"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</row>
    <row r="51" spans="1:41" x14ac:dyDescent="0.25"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</row>
    <row r="52" spans="1:41" x14ac:dyDescent="0.25"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</row>
    <row r="53" spans="1:41" x14ac:dyDescent="0.25"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</row>
    <row r="54" spans="1:41" x14ac:dyDescent="0.25"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</row>
    <row r="55" spans="1:41" x14ac:dyDescent="0.25">
      <c r="AC55" s="33"/>
      <c r="AD55" s="33"/>
      <c r="AE55" s="33"/>
    </row>
    <row r="56" spans="1:41" x14ac:dyDescent="0.25">
      <c r="AC56" s="47"/>
      <c r="AD56" s="48"/>
      <c r="AE56" s="48"/>
    </row>
    <row r="57" spans="1:41" x14ac:dyDescent="0.25">
      <c r="AC57" s="47"/>
      <c r="AD57" s="48"/>
      <c r="AE57" s="48"/>
    </row>
    <row r="58" spans="1:41" x14ac:dyDescent="0.25">
      <c r="AD58" s="33"/>
      <c r="AE58" s="33"/>
    </row>
    <row r="59" spans="1:41" x14ac:dyDescent="0.25">
      <c r="AD59" s="33"/>
      <c r="AE59" s="33"/>
      <c r="AF59" s="49"/>
    </row>
    <row r="60" spans="1:41" x14ac:dyDescent="0.25">
      <c r="AD60" s="33"/>
      <c r="AE60" s="33"/>
    </row>
    <row r="61" spans="1:41" x14ac:dyDescent="0.25">
      <c r="AD61" s="33"/>
      <c r="AE61" s="33"/>
    </row>
    <row r="62" spans="1:41" x14ac:dyDescent="0.25">
      <c r="AD62" s="33"/>
      <c r="AE62" s="33"/>
    </row>
    <row r="63" spans="1:41" x14ac:dyDescent="0.25">
      <c r="AD63" s="33"/>
      <c r="AE63" s="33"/>
    </row>
    <row r="64" spans="1:41" x14ac:dyDescent="0.25">
      <c r="AD64" s="33"/>
      <c r="AE64" s="33"/>
    </row>
    <row r="65" spans="30:31" x14ac:dyDescent="0.25">
      <c r="AD65" s="33"/>
      <c r="AE65" s="33"/>
    </row>
    <row r="66" spans="30:31" x14ac:dyDescent="0.25">
      <c r="AD66" s="33"/>
      <c r="AE66" s="33"/>
    </row>
    <row r="67" spans="30:31" x14ac:dyDescent="0.25">
      <c r="AD67" s="33"/>
      <c r="AE67" s="33"/>
    </row>
    <row r="68" spans="30:31" x14ac:dyDescent="0.25">
      <c r="AD68" s="33"/>
      <c r="AE68" s="33"/>
    </row>
    <row r="69" spans="30:31" x14ac:dyDescent="0.25">
      <c r="AD69" s="33"/>
      <c r="AE69" s="33"/>
    </row>
    <row r="70" spans="30:31" x14ac:dyDescent="0.25">
      <c r="AD70" s="33"/>
      <c r="AE70" s="33"/>
    </row>
    <row r="93" spans="1:32" s="51" customFormat="1" ht="15" customHeight="1" x14ac:dyDescent="0.25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50"/>
      <c r="AD93" s="50"/>
      <c r="AE93" s="50"/>
    </row>
    <row r="95" spans="1:32" x14ac:dyDescent="0.25">
      <c r="AC95" s="52"/>
      <c r="AD95" s="52"/>
      <c r="AE95" s="52"/>
      <c r="AF95" s="53"/>
    </row>
    <row r="96" spans="1:32" x14ac:dyDescent="0.25">
      <c r="AC96" s="52"/>
      <c r="AD96" s="52"/>
      <c r="AE96" s="52"/>
    </row>
    <row r="97" spans="29:31" x14ac:dyDescent="0.25">
      <c r="AC97" s="54"/>
      <c r="AD97" s="54"/>
      <c r="AE97" s="54"/>
    </row>
    <row r="98" spans="29:31" x14ac:dyDescent="0.25">
      <c r="AC98" s="52"/>
      <c r="AD98" s="52"/>
      <c r="AE98" s="52"/>
    </row>
    <row r="99" spans="29:31" x14ac:dyDescent="0.25">
      <c r="AC99" s="52"/>
      <c r="AD99" s="52"/>
      <c r="AE99" s="52"/>
    </row>
    <row r="100" spans="29:31" x14ac:dyDescent="0.25">
      <c r="AC100" s="52"/>
      <c r="AD100" s="52"/>
      <c r="AE100" s="52"/>
    </row>
    <row r="102" spans="29:31" ht="15.75" x14ac:dyDescent="0.25">
      <c r="AC102" s="55"/>
      <c r="AD102" s="55"/>
      <c r="AE102" s="55"/>
    </row>
    <row r="114" spans="29:32" ht="15.75" x14ac:dyDescent="0.25">
      <c r="AC114" s="55"/>
      <c r="AD114" s="55"/>
      <c r="AE114" s="55"/>
    </row>
    <row r="116" spans="29:32" x14ac:dyDescent="0.25">
      <c r="AF116" s="53"/>
    </row>
    <row r="117" spans="29:32" x14ac:dyDescent="0.25">
      <c r="AC117" s="35"/>
      <c r="AD117" s="35"/>
      <c r="AE117" s="35"/>
    </row>
    <row r="119" spans="29:32" x14ac:dyDescent="0.25">
      <c r="AC119" s="35"/>
      <c r="AD119" s="35"/>
      <c r="AE119" s="35"/>
    </row>
    <row r="121" spans="29:32" x14ac:dyDescent="0.25">
      <c r="AC121" s="35"/>
      <c r="AD121" s="35"/>
      <c r="AE121" s="35"/>
    </row>
    <row r="122" spans="29:32" ht="15.75" x14ac:dyDescent="0.25">
      <c r="AC122" s="55"/>
      <c r="AD122" s="55"/>
      <c r="AE122" s="55"/>
    </row>
    <row r="125" spans="29:32" x14ac:dyDescent="0.25">
      <c r="AC125" s="35"/>
      <c r="AD125" s="35"/>
      <c r="AE125" s="35"/>
    </row>
    <row r="127" spans="29:32" x14ac:dyDescent="0.25">
      <c r="AC127" s="35"/>
      <c r="AD127" s="35"/>
      <c r="AE127" s="35"/>
    </row>
    <row r="129" spans="29:31" x14ac:dyDescent="0.25">
      <c r="AC129" s="35"/>
      <c r="AD129" s="35"/>
      <c r="AE129" s="35"/>
    </row>
    <row r="131" spans="29:31" x14ac:dyDescent="0.25">
      <c r="AC131" s="35"/>
      <c r="AD131" s="35"/>
      <c r="AE131" s="35"/>
    </row>
    <row r="135" spans="29:31" x14ac:dyDescent="0.25">
      <c r="AC135" s="35"/>
      <c r="AD135" s="35"/>
      <c r="AE135" s="35"/>
    </row>
    <row r="137" spans="29:31" x14ac:dyDescent="0.25">
      <c r="AC137" s="35"/>
      <c r="AD137" s="35"/>
      <c r="AE137" s="35"/>
    </row>
    <row r="138" spans="29:31" x14ac:dyDescent="0.25">
      <c r="AC138" s="35"/>
      <c r="AD138" s="35"/>
      <c r="AE138" s="35"/>
    </row>
    <row r="139" spans="29:31" x14ac:dyDescent="0.25">
      <c r="AC139" s="35"/>
      <c r="AD139" s="35"/>
      <c r="AE139" s="35"/>
    </row>
    <row r="140" spans="29:31" x14ac:dyDescent="0.25">
      <c r="AC140" s="35"/>
      <c r="AD140" s="35"/>
      <c r="AE140" s="35"/>
    </row>
    <row r="141" spans="29:31" x14ac:dyDescent="0.25">
      <c r="AC141" s="35"/>
      <c r="AD141" s="35"/>
      <c r="AE141" s="35"/>
    </row>
    <row r="142" spans="29:31" x14ac:dyDescent="0.25">
      <c r="AC142" s="35"/>
      <c r="AD142" s="35"/>
      <c r="AE142" s="35"/>
    </row>
    <row r="143" spans="29:31" x14ac:dyDescent="0.25">
      <c r="AC143" s="35"/>
      <c r="AD143" s="35"/>
      <c r="AE143" s="35"/>
    </row>
    <row r="144" spans="29:31" x14ac:dyDescent="0.25">
      <c r="AC144" s="35"/>
      <c r="AD144" s="35"/>
      <c r="AE144" s="35"/>
    </row>
    <row r="145" spans="29:32" x14ac:dyDescent="0.25">
      <c r="AC145" s="35"/>
      <c r="AD145" s="35"/>
      <c r="AE145" s="35"/>
    </row>
    <row r="147" spans="29:32" ht="15.75" x14ac:dyDescent="0.25">
      <c r="AC147" s="55"/>
      <c r="AD147" s="55"/>
      <c r="AE147" s="55"/>
    </row>
    <row r="149" spans="29:32" x14ac:dyDescent="0.25">
      <c r="AC149" s="52"/>
      <c r="AD149" s="52"/>
      <c r="AE149" s="52"/>
      <c r="AF149" s="53"/>
    </row>
    <row r="150" spans="29:32" x14ac:dyDescent="0.25">
      <c r="AC150" s="52"/>
      <c r="AD150" s="52"/>
      <c r="AE150" s="52"/>
      <c r="AF150" s="53"/>
    </row>
    <row r="151" spans="29:32" x14ac:dyDescent="0.25">
      <c r="AC151" s="52"/>
      <c r="AD151" s="52"/>
      <c r="AE151" s="52"/>
    </row>
    <row r="152" spans="29:32" x14ac:dyDescent="0.25">
      <c r="AC152" s="52"/>
      <c r="AD152" s="52"/>
      <c r="AE152" s="52"/>
    </row>
    <row r="154" spans="29:32" ht="15.75" x14ac:dyDescent="0.25">
      <c r="AC154" s="55"/>
      <c r="AD154" s="55"/>
      <c r="AE154" s="55"/>
    </row>
    <row r="162" spans="1:32" x14ac:dyDescent="0.25">
      <c r="AC162" s="47"/>
      <c r="AD162" s="47"/>
      <c r="AE162" s="47"/>
    </row>
    <row r="163" spans="1:32" x14ac:dyDescent="0.25">
      <c r="AC163" s="47"/>
      <c r="AD163" s="47"/>
      <c r="AE163" s="47"/>
    </row>
    <row r="164" spans="1:32" x14ac:dyDescent="0.25">
      <c r="AC164" s="54"/>
    </row>
    <row r="167" spans="1:32" x14ac:dyDescent="0.25">
      <c r="AC167" s="47"/>
      <c r="AD167" s="47"/>
      <c r="AE167" s="47"/>
    </row>
    <row r="168" spans="1:32" x14ac:dyDescent="0.25">
      <c r="AC168" s="47"/>
      <c r="AD168" s="47"/>
      <c r="AE168" s="47"/>
    </row>
    <row r="171" spans="1:32" s="51" customFormat="1" ht="18.75" x14ac:dyDescent="0.25">
      <c r="A171" s="30"/>
      <c r="B171" s="30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56"/>
      <c r="AD171" s="56"/>
      <c r="AE171" s="56"/>
    </row>
    <row r="173" spans="1:32" x14ac:dyDescent="0.25">
      <c r="AC173" s="52"/>
      <c r="AD173" s="52"/>
      <c r="AE173" s="52"/>
      <c r="AF173" s="57"/>
    </row>
    <row r="174" spans="1:32" x14ac:dyDescent="0.25">
      <c r="AC174" s="52"/>
      <c r="AD174" s="52"/>
      <c r="AE174" s="52"/>
      <c r="AF174" s="57"/>
    </row>
    <row r="175" spans="1:32" x14ac:dyDescent="0.25">
      <c r="AC175" s="52"/>
      <c r="AD175" s="52"/>
      <c r="AE175" s="52"/>
    </row>
    <row r="176" spans="1:32" x14ac:dyDescent="0.25">
      <c r="AC176" s="52"/>
      <c r="AD176" s="52"/>
      <c r="AE176" s="52"/>
    </row>
    <row r="178" spans="1:32" ht="15.75" x14ac:dyDescent="0.25">
      <c r="AC178" s="55"/>
      <c r="AD178" s="55"/>
      <c r="AE178" s="55"/>
    </row>
    <row r="179" spans="1:32" ht="15.75" x14ac:dyDescent="0.25">
      <c r="AC179" s="55"/>
      <c r="AD179" s="55"/>
      <c r="AE179" s="55"/>
    </row>
    <row r="180" spans="1:32" x14ac:dyDescent="0.25">
      <c r="AC180" s="52"/>
      <c r="AD180" s="52"/>
      <c r="AE180" s="52"/>
      <c r="AF180" s="57"/>
    </row>
    <row r="181" spans="1:32" x14ac:dyDescent="0.25">
      <c r="AC181" s="52"/>
      <c r="AD181" s="52"/>
      <c r="AE181" s="52"/>
      <c r="AF181" s="57"/>
    </row>
    <row r="182" spans="1:32" x14ac:dyDescent="0.25">
      <c r="AC182" s="52"/>
      <c r="AD182" s="52"/>
      <c r="AE182" s="52"/>
    </row>
    <row r="183" spans="1:32" x14ac:dyDescent="0.25">
      <c r="AC183" s="54"/>
      <c r="AD183" s="54"/>
      <c r="AE183" s="54"/>
    </row>
    <row r="185" spans="1:32" s="51" customFormat="1" ht="18.75" x14ac:dyDescent="0.25">
      <c r="A185" s="30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58"/>
      <c r="AD185" s="58"/>
      <c r="AE185" s="58"/>
    </row>
    <row r="186" spans="1:32" ht="15.75" x14ac:dyDescent="0.25">
      <c r="AC186" s="59"/>
      <c r="AD186" s="59"/>
      <c r="AE186" s="59"/>
    </row>
    <row r="187" spans="1:32" x14ac:dyDescent="0.25">
      <c r="AC187" s="52"/>
      <c r="AD187" s="52"/>
      <c r="AE187" s="52"/>
      <c r="AF187" s="57"/>
    </row>
    <row r="188" spans="1:32" x14ac:dyDescent="0.25">
      <c r="AC188" s="52"/>
      <c r="AD188" s="52"/>
      <c r="AE188" s="52"/>
    </row>
    <row r="189" spans="1:32" x14ac:dyDescent="0.25">
      <c r="AC189" s="52"/>
      <c r="AD189" s="52"/>
      <c r="AE189" s="52"/>
    </row>
    <row r="190" spans="1:32" x14ac:dyDescent="0.25">
      <c r="AC190" s="52"/>
      <c r="AD190" s="52"/>
      <c r="AE190" s="52"/>
    </row>
    <row r="191" spans="1:32" x14ac:dyDescent="0.25">
      <c r="AC191" s="52"/>
      <c r="AD191" s="52"/>
      <c r="AE191" s="52"/>
    </row>
    <row r="192" spans="1:32" x14ac:dyDescent="0.25">
      <c r="AC192" s="52"/>
      <c r="AD192" s="52"/>
      <c r="AE192" s="52"/>
      <c r="AF192" s="57"/>
    </row>
    <row r="193" spans="29:32" x14ac:dyDescent="0.25">
      <c r="AC193" s="52"/>
      <c r="AD193" s="52"/>
      <c r="AE193" s="52"/>
      <c r="AF193" s="57"/>
    </row>
    <row r="194" spans="29:32" x14ac:dyDescent="0.25">
      <c r="AC194" s="54"/>
      <c r="AD194" s="54"/>
      <c r="AE194" s="54"/>
      <c r="AF194" s="57"/>
    </row>
    <row r="195" spans="29:32" ht="15.75" x14ac:dyDescent="0.25">
      <c r="AC195" s="59"/>
      <c r="AD195" s="59"/>
      <c r="AE195" s="59"/>
      <c r="AF195" s="57"/>
    </row>
    <row r="196" spans="29:32" ht="15.75" x14ac:dyDescent="0.25">
      <c r="AC196" s="60"/>
      <c r="AD196" s="60"/>
      <c r="AE196" s="60"/>
      <c r="AF196" s="57"/>
    </row>
    <row r="197" spans="29:32" x14ac:dyDescent="0.25">
      <c r="AC197" s="47"/>
      <c r="AD197" s="47"/>
      <c r="AE197" s="47"/>
      <c r="AF197" s="57"/>
    </row>
    <row r="198" spans="29:32" x14ac:dyDescent="0.25">
      <c r="AC198" s="61"/>
      <c r="AD198" s="61"/>
      <c r="AE198" s="61"/>
      <c r="AF198" s="57"/>
    </row>
    <row r="199" spans="29:32" x14ac:dyDescent="0.25">
      <c r="AC199" s="62"/>
      <c r="AD199" s="62"/>
      <c r="AE199" s="62"/>
      <c r="AF199" s="57"/>
    </row>
    <row r="200" spans="29:32" x14ac:dyDescent="0.25">
      <c r="AC200" s="62"/>
      <c r="AD200" s="62"/>
      <c r="AE200" s="62"/>
      <c r="AF200" s="57"/>
    </row>
    <row r="201" spans="29:32" x14ac:dyDescent="0.25">
      <c r="AC201" s="61"/>
      <c r="AD201" s="61"/>
      <c r="AE201" s="61"/>
      <c r="AF201" s="57"/>
    </row>
    <row r="202" spans="29:32" x14ac:dyDescent="0.25">
      <c r="AC202" s="63"/>
      <c r="AD202" s="63"/>
      <c r="AE202" s="63"/>
      <c r="AF202" s="53"/>
    </row>
    <row r="203" spans="29:32" x14ac:dyDescent="0.25">
      <c r="AC203" s="63"/>
      <c r="AD203" s="63"/>
      <c r="AE203" s="63"/>
    </row>
    <row r="204" spans="29:32" x14ac:dyDescent="0.25">
      <c r="AC204" s="64"/>
      <c r="AD204" s="64"/>
      <c r="AE204" s="64"/>
    </row>
    <row r="205" spans="29:32" x14ac:dyDescent="0.25">
      <c r="AC205" s="65"/>
      <c r="AD205" s="65"/>
      <c r="AE205" s="65"/>
      <c r="AF205" s="57"/>
    </row>
    <row r="206" spans="29:32" x14ac:dyDescent="0.25">
      <c r="AC206" s="66"/>
      <c r="AD206" s="66"/>
      <c r="AE206" s="66"/>
    </row>
    <row r="207" spans="29:32" x14ac:dyDescent="0.25">
      <c r="AC207" s="67"/>
      <c r="AD207" s="67"/>
      <c r="AE207" s="67"/>
    </row>
    <row r="208" spans="29:32" x14ac:dyDescent="0.25">
      <c r="AC208" s="66"/>
      <c r="AD208" s="66"/>
      <c r="AE208" s="66"/>
      <c r="AF208" s="47"/>
    </row>
    <row r="209" spans="29:32" x14ac:dyDescent="0.25">
      <c r="AC209" s="66"/>
      <c r="AD209" s="66"/>
      <c r="AE209" s="66"/>
      <c r="AF209" s="47"/>
    </row>
    <row r="210" spans="29:32" x14ac:dyDescent="0.25">
      <c r="AC210" s="66"/>
      <c r="AD210" s="66"/>
      <c r="AE210" s="66"/>
      <c r="AF210" s="47"/>
    </row>
    <row r="211" spans="29:32" x14ac:dyDescent="0.25">
      <c r="AC211" s="66"/>
      <c r="AD211" s="66"/>
      <c r="AE211" s="66"/>
    </row>
    <row r="212" spans="29:32" x14ac:dyDescent="0.25">
      <c r="AC212" s="66"/>
      <c r="AD212" s="66"/>
      <c r="AE212" s="66"/>
    </row>
    <row r="213" spans="29:32" x14ac:dyDescent="0.25">
      <c r="AC213" s="67"/>
      <c r="AD213" s="67"/>
      <c r="AE213" s="67"/>
    </row>
    <row r="214" spans="29:32" x14ac:dyDescent="0.25">
      <c r="AC214" s="66"/>
      <c r="AD214" s="66"/>
      <c r="AE214" s="66"/>
    </row>
    <row r="215" spans="29:32" x14ac:dyDescent="0.25">
      <c r="AC215" s="61"/>
      <c r="AD215" s="61"/>
      <c r="AE215" s="61"/>
    </row>
    <row r="216" spans="29:32" x14ac:dyDescent="0.25">
      <c r="AC216" s="52"/>
      <c r="AD216" s="52"/>
      <c r="AE216" s="52"/>
      <c r="AF216" s="57"/>
    </row>
    <row r="217" spans="29:32" x14ac:dyDescent="0.25">
      <c r="AC217" s="52"/>
      <c r="AD217" s="52"/>
      <c r="AE217" s="52"/>
    </row>
    <row r="218" spans="29:32" x14ac:dyDescent="0.25">
      <c r="AC218" s="52"/>
      <c r="AD218" s="52"/>
      <c r="AE218" s="52"/>
    </row>
    <row r="219" spans="29:32" x14ac:dyDescent="0.25">
      <c r="AC219" s="52"/>
      <c r="AD219" s="52"/>
      <c r="AE219" s="52"/>
    </row>
    <row r="220" spans="29:32" x14ac:dyDescent="0.25">
      <c r="AC220" s="52"/>
      <c r="AD220" s="52"/>
      <c r="AE220" s="52"/>
    </row>
    <row r="221" spans="29:32" x14ac:dyDescent="0.25">
      <c r="AC221" s="52"/>
      <c r="AD221" s="52"/>
      <c r="AE221" s="52"/>
    </row>
    <row r="222" spans="29:32" x14ac:dyDescent="0.25">
      <c r="AC222" s="54"/>
      <c r="AD222" s="54"/>
      <c r="AE222" s="54"/>
    </row>
    <row r="223" spans="29:32" x14ac:dyDescent="0.25">
      <c r="AC223" s="68"/>
      <c r="AD223" s="68"/>
      <c r="AE223" s="68"/>
    </row>
    <row r="224" spans="29:32" x14ac:dyDescent="0.25">
      <c r="AC224" s="68"/>
      <c r="AD224" s="68"/>
      <c r="AE224" s="68"/>
    </row>
    <row r="225" spans="32:32" x14ac:dyDescent="0.25">
      <c r="AF225" s="57"/>
    </row>
    <row r="250" spans="29:32" x14ac:dyDescent="0.25">
      <c r="AF250" s="57"/>
    </row>
    <row r="251" spans="29:32" x14ac:dyDescent="0.25">
      <c r="AC251" s="54"/>
      <c r="AD251" s="54"/>
      <c r="AE251" s="54"/>
      <c r="AF251" s="57"/>
    </row>
    <row r="252" spans="29:32" ht="15.75" x14ac:dyDescent="0.25">
      <c r="AC252" s="59"/>
      <c r="AD252" s="59"/>
      <c r="AE252" s="59"/>
      <c r="AF252" s="57"/>
    </row>
    <row r="253" spans="29:32" x14ac:dyDescent="0.25">
      <c r="AC253" s="54"/>
      <c r="AD253" s="54"/>
      <c r="AE253" s="54"/>
      <c r="AF253" s="57"/>
    </row>
    <row r="254" spans="29:32" x14ac:dyDescent="0.25">
      <c r="AC254" s="52"/>
      <c r="AD254" s="52"/>
      <c r="AE254" s="52"/>
      <c r="AF254" s="53"/>
    </row>
    <row r="255" spans="29:32" x14ac:dyDescent="0.25">
      <c r="AC255" s="52"/>
      <c r="AD255" s="52"/>
      <c r="AE255" s="52"/>
      <c r="AF255" s="53"/>
    </row>
    <row r="256" spans="29:32" x14ac:dyDescent="0.25">
      <c r="AC256" s="61"/>
      <c r="AD256" s="61"/>
      <c r="AE256" s="61"/>
      <c r="AF256" s="57"/>
    </row>
    <row r="257" spans="29:32" x14ac:dyDescent="0.25">
      <c r="AC257" s="48"/>
      <c r="AD257" s="48"/>
      <c r="AE257" s="48"/>
      <c r="AF257" s="57"/>
    </row>
    <row r="258" spans="29:32" x14ac:dyDescent="0.25">
      <c r="AC258" s="52"/>
      <c r="AD258" s="52"/>
      <c r="AE258" s="52"/>
      <c r="AF258" s="57"/>
    </row>
    <row r="259" spans="29:32" x14ac:dyDescent="0.25">
      <c r="AC259" s="52"/>
      <c r="AD259" s="52"/>
      <c r="AE259" s="52"/>
      <c r="AF259" s="57"/>
    </row>
    <row r="260" spans="29:32" x14ac:dyDescent="0.25">
      <c r="AC260" s="52"/>
      <c r="AD260" s="52"/>
      <c r="AE260" s="52"/>
      <c r="AF260" s="57"/>
    </row>
    <row r="261" spans="29:32" x14ac:dyDescent="0.25">
      <c r="AC261" s="69"/>
      <c r="AD261" s="69"/>
      <c r="AE261" s="69"/>
      <c r="AF261" s="57"/>
    </row>
    <row r="262" spans="29:32" x14ac:dyDescent="0.25">
      <c r="AC262" s="48"/>
      <c r="AD262" s="48"/>
      <c r="AE262" s="48"/>
      <c r="AF262" s="57"/>
    </row>
    <row r="263" spans="29:32" x14ac:dyDescent="0.25">
      <c r="AC263" s="70"/>
      <c r="AD263" s="70"/>
      <c r="AE263" s="70"/>
      <c r="AF263" s="57"/>
    </row>
    <row r="264" spans="29:32" x14ac:dyDescent="0.25">
      <c r="AC264" s="70"/>
      <c r="AD264" s="70"/>
      <c r="AE264" s="70"/>
      <c r="AF264" s="57"/>
    </row>
    <row r="265" spans="29:32" x14ac:dyDescent="0.25">
      <c r="AC265" s="70"/>
      <c r="AD265" s="70"/>
      <c r="AE265" s="70"/>
      <c r="AF265" s="57"/>
    </row>
    <row r="266" spans="29:32" x14ac:dyDescent="0.25">
      <c r="AC266" s="70"/>
      <c r="AD266" s="70"/>
      <c r="AE266" s="70"/>
      <c r="AF266" s="57"/>
    </row>
    <row r="267" spans="29:32" x14ac:dyDescent="0.25">
      <c r="AC267" s="71"/>
      <c r="AD267" s="71"/>
      <c r="AE267" s="71"/>
      <c r="AF267" s="57"/>
    </row>
    <row r="269" spans="29:32" x14ac:dyDescent="0.25">
      <c r="AF269" s="57"/>
    </row>
    <row r="282" spans="29:32" x14ac:dyDescent="0.25">
      <c r="AC282" s="35"/>
      <c r="AD282" s="35"/>
      <c r="AE282" s="35"/>
    </row>
    <row r="283" spans="29:32" x14ac:dyDescent="0.25">
      <c r="AC283" s="48"/>
      <c r="AD283" s="48"/>
      <c r="AE283" s="48"/>
      <c r="AF283" s="57"/>
    </row>
    <row r="284" spans="29:32" x14ac:dyDescent="0.25">
      <c r="AC284" s="48"/>
      <c r="AD284" s="48"/>
      <c r="AE284" s="48"/>
      <c r="AF284" s="57"/>
    </row>
    <row r="285" spans="29:32" x14ac:dyDescent="0.25">
      <c r="AC285" s="52"/>
      <c r="AD285" s="52"/>
      <c r="AE285" s="52"/>
      <c r="AF285" s="53"/>
    </row>
    <row r="286" spans="29:32" x14ac:dyDescent="0.25">
      <c r="AC286" s="52"/>
      <c r="AD286" s="52"/>
      <c r="AE286" s="52"/>
    </row>
    <row r="287" spans="29:32" x14ac:dyDescent="0.25">
      <c r="AC287" s="52"/>
      <c r="AD287" s="52"/>
      <c r="AE287" s="52"/>
    </row>
    <row r="288" spans="29:32" x14ac:dyDescent="0.25">
      <c r="AC288" s="54"/>
      <c r="AD288" s="54"/>
      <c r="AE288" s="54"/>
    </row>
    <row r="293" spans="29:32" x14ac:dyDescent="0.25">
      <c r="AF293" s="57"/>
    </row>
    <row r="300" spans="29:32" x14ac:dyDescent="0.25">
      <c r="AC300" s="33"/>
      <c r="AD300" s="33"/>
      <c r="AE300" s="33"/>
    </row>
    <row r="301" spans="29:32" x14ac:dyDescent="0.25">
      <c r="AC301" s="72"/>
      <c r="AD301" s="72"/>
      <c r="AE301" s="72"/>
      <c r="AF301" s="53"/>
    </row>
    <row r="302" spans="29:32" x14ac:dyDescent="0.25">
      <c r="AC302" s="72"/>
      <c r="AD302" s="72"/>
      <c r="AE302" s="72"/>
      <c r="AF302" s="53"/>
    </row>
    <row r="303" spans="29:32" x14ac:dyDescent="0.25">
      <c r="AC303" s="72"/>
      <c r="AD303" s="72"/>
      <c r="AE303" s="72"/>
      <c r="AF303" s="53"/>
    </row>
    <row r="304" spans="29:32" x14ac:dyDescent="0.25">
      <c r="AC304" s="72"/>
      <c r="AD304" s="72"/>
      <c r="AE304" s="72"/>
      <c r="AF304" s="53"/>
    </row>
    <row r="305" spans="29:32" x14ac:dyDescent="0.25">
      <c r="AC305" s="72"/>
      <c r="AD305" s="72"/>
      <c r="AE305" s="72"/>
      <c r="AF305" s="53"/>
    </row>
    <row r="306" spans="29:32" x14ac:dyDescent="0.25">
      <c r="AC306" s="72"/>
      <c r="AD306" s="72"/>
      <c r="AE306" s="72"/>
    </row>
    <row r="307" spans="29:32" x14ac:dyDescent="0.25">
      <c r="AC307" s="73"/>
      <c r="AD307" s="73"/>
      <c r="AE307" s="73"/>
    </row>
    <row r="308" spans="29:32" x14ac:dyDescent="0.25">
      <c r="AF308" s="57"/>
    </row>
    <row r="309" spans="29:32" x14ac:dyDescent="0.25">
      <c r="AF309" s="57"/>
    </row>
    <row r="310" spans="29:32" x14ac:dyDescent="0.25">
      <c r="AF310" s="57"/>
    </row>
    <row r="311" spans="29:32" x14ac:dyDescent="0.25">
      <c r="AF311" s="57"/>
    </row>
    <row r="312" spans="29:32" x14ac:dyDescent="0.25">
      <c r="AF312" s="57"/>
    </row>
    <row r="315" spans="29:32" x14ac:dyDescent="0.25">
      <c r="AF315" s="57"/>
    </row>
    <row r="331" spans="32:32" x14ac:dyDescent="0.25">
      <c r="AF331" s="57"/>
    </row>
    <row r="332" spans="32:32" x14ac:dyDescent="0.25">
      <c r="AF332" s="57"/>
    </row>
    <row r="336" spans="32:32" x14ac:dyDescent="0.25">
      <c r="AF336" s="57"/>
    </row>
    <row r="338" spans="29:32" x14ac:dyDescent="0.25">
      <c r="AF338" s="53"/>
    </row>
    <row r="339" spans="29:32" x14ac:dyDescent="0.25">
      <c r="AF339" s="53"/>
    </row>
    <row r="342" spans="29:32" x14ac:dyDescent="0.25">
      <c r="AF342" s="53"/>
    </row>
    <row r="343" spans="29:32" x14ac:dyDescent="0.25">
      <c r="AC343" s="52"/>
      <c r="AD343" s="52"/>
      <c r="AE343" s="52"/>
    </row>
    <row r="344" spans="29:32" x14ac:dyDescent="0.25">
      <c r="AC344" s="74"/>
      <c r="AD344" s="74"/>
      <c r="AE344" s="74"/>
    </row>
    <row r="345" spans="29:32" x14ac:dyDescent="0.25">
      <c r="AC345" s="33"/>
      <c r="AD345" s="33"/>
      <c r="AE345" s="33"/>
    </row>
    <row r="346" spans="29:32" x14ac:dyDescent="0.25">
      <c r="AC346" s="70"/>
      <c r="AD346" s="70"/>
      <c r="AE346" s="70"/>
      <c r="AF346" s="53"/>
    </row>
    <row r="347" spans="29:32" x14ac:dyDescent="0.25">
      <c r="AC347" s="70"/>
      <c r="AD347" s="70"/>
      <c r="AE347" s="70"/>
      <c r="AF347" s="53"/>
    </row>
    <row r="348" spans="29:32" x14ac:dyDescent="0.25">
      <c r="AC348" s="71"/>
      <c r="AD348" s="71"/>
      <c r="AE348" s="71"/>
    </row>
    <row r="349" spans="29:32" x14ac:dyDescent="0.25">
      <c r="AC349" s="52"/>
      <c r="AD349" s="52"/>
      <c r="AE349" s="52"/>
      <c r="AF349" s="57"/>
    </row>
    <row r="350" spans="29:32" x14ac:dyDescent="0.25">
      <c r="AC350" s="52"/>
      <c r="AD350" s="52"/>
      <c r="AE350" s="52"/>
      <c r="AF350" s="57"/>
    </row>
    <row r="351" spans="29:32" x14ac:dyDescent="0.25">
      <c r="AC351" s="52"/>
      <c r="AD351" s="52"/>
      <c r="AE351" s="52"/>
      <c r="AF351" s="57"/>
    </row>
    <row r="352" spans="29:32" x14ac:dyDescent="0.25">
      <c r="AC352" s="54"/>
      <c r="AD352" s="54"/>
      <c r="AE352" s="54"/>
      <c r="AF352" s="57"/>
    </row>
    <row r="353" spans="29:32" x14ac:dyDescent="0.25">
      <c r="AC353" s="33"/>
      <c r="AD353" s="33"/>
      <c r="AE353" s="33"/>
    </row>
    <row r="354" spans="29:32" x14ac:dyDescent="0.25">
      <c r="AC354" s="52"/>
      <c r="AD354" s="52"/>
      <c r="AE354" s="52"/>
      <c r="AF354" s="53"/>
    </row>
    <row r="355" spans="29:32" x14ac:dyDescent="0.25">
      <c r="AC355" s="52"/>
      <c r="AD355" s="52"/>
      <c r="AE355" s="52"/>
      <c r="AF355" s="57"/>
    </row>
    <row r="356" spans="29:32" x14ac:dyDescent="0.25">
      <c r="AC356" s="52"/>
      <c r="AD356" s="52"/>
      <c r="AE356" s="52"/>
    </row>
    <row r="357" spans="29:32" x14ac:dyDescent="0.25">
      <c r="AC357" s="52"/>
      <c r="AD357" s="52"/>
      <c r="AE357" s="52"/>
    </row>
    <row r="358" spans="29:32" x14ac:dyDescent="0.25">
      <c r="AC358" s="52"/>
      <c r="AD358" s="52"/>
      <c r="AE358" s="52"/>
    </row>
    <row r="359" spans="29:32" x14ac:dyDescent="0.25">
      <c r="AC359" s="52"/>
      <c r="AD359" s="52"/>
      <c r="AE359" s="52"/>
    </row>
    <row r="360" spans="29:32" x14ac:dyDescent="0.25">
      <c r="AC360" s="52"/>
      <c r="AD360" s="52"/>
      <c r="AE360" s="52"/>
    </row>
    <row r="361" spans="29:32" x14ac:dyDescent="0.25">
      <c r="AC361" s="52"/>
      <c r="AD361" s="52"/>
      <c r="AE361" s="52"/>
    </row>
    <row r="362" spans="29:32" x14ac:dyDescent="0.25">
      <c r="AC362" s="52"/>
      <c r="AD362" s="52"/>
      <c r="AE362" s="52"/>
    </row>
    <row r="363" spans="29:32" x14ac:dyDescent="0.25">
      <c r="AC363" s="52"/>
      <c r="AD363" s="52"/>
      <c r="AE363" s="52"/>
    </row>
    <row r="365" spans="29:32" x14ac:dyDescent="0.25">
      <c r="AC365" s="48"/>
      <c r="AD365" s="48"/>
      <c r="AE365" s="48"/>
    </row>
    <row r="366" spans="29:32" x14ac:dyDescent="0.25">
      <c r="AC366" s="70"/>
      <c r="AD366" s="70"/>
      <c r="AE366" s="70"/>
      <c r="AF366" s="53"/>
    </row>
    <row r="367" spans="29:32" x14ac:dyDescent="0.25">
      <c r="AC367" s="70"/>
      <c r="AD367" s="70"/>
      <c r="AE367" s="70"/>
      <c r="AF367" s="53"/>
    </row>
    <row r="368" spans="29:32" x14ac:dyDescent="0.25">
      <c r="AC368" s="70"/>
      <c r="AD368" s="70"/>
      <c r="AE368" s="70"/>
    </row>
    <row r="373" spans="1:32" s="51" customFormat="1" ht="18.75" x14ac:dyDescent="0.25">
      <c r="A373" s="30"/>
      <c r="B373" s="30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52"/>
      <c r="AD373" s="52"/>
      <c r="AE373" s="52"/>
    </row>
    <row r="374" spans="1:32" s="51" customFormat="1" ht="18.75" x14ac:dyDescent="0.25">
      <c r="A374" s="30"/>
      <c r="B374" s="30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</row>
    <row r="375" spans="1:32" x14ac:dyDescent="0.25">
      <c r="AC375" s="52"/>
      <c r="AD375" s="52"/>
      <c r="AE375" s="52"/>
    </row>
    <row r="376" spans="1:32" x14ac:dyDescent="0.25">
      <c r="AF376" s="53"/>
    </row>
    <row r="377" spans="1:32" x14ac:dyDescent="0.25">
      <c r="AC377" s="52"/>
      <c r="AD377" s="52"/>
      <c r="AE377" s="52"/>
    </row>
    <row r="379" spans="1:32" x14ac:dyDescent="0.25">
      <c r="AC379" s="52"/>
      <c r="AD379" s="52"/>
      <c r="AE379" s="52"/>
    </row>
    <row r="381" spans="1:32" x14ac:dyDescent="0.25">
      <c r="AC381" s="52"/>
      <c r="AD381" s="52"/>
      <c r="AE381" s="52"/>
    </row>
    <row r="383" spans="1:32" x14ac:dyDescent="0.25">
      <c r="AC383" s="52"/>
      <c r="AD383" s="52"/>
      <c r="AE383" s="52"/>
    </row>
    <row r="385" spans="1:32" x14ac:dyDescent="0.25">
      <c r="AC385" s="52"/>
      <c r="AD385" s="52"/>
      <c r="AE385" s="52"/>
    </row>
    <row r="387" spans="1:32" s="56" customFormat="1" ht="18.75" x14ac:dyDescent="0.25">
      <c r="A387" s="30"/>
      <c r="B387" s="3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52"/>
      <c r="AD387" s="52"/>
      <c r="AE387" s="52"/>
    </row>
    <row r="389" spans="1:32" x14ac:dyDescent="0.25">
      <c r="AC389" s="52"/>
      <c r="AD389" s="52"/>
      <c r="AE389" s="52"/>
      <c r="AF389" s="53"/>
    </row>
    <row r="391" spans="1:32" x14ac:dyDescent="0.25">
      <c r="AC391" s="52"/>
      <c r="AD391" s="52"/>
      <c r="AE391" s="52"/>
    </row>
    <row r="394" spans="1:32" s="51" customFormat="1" ht="18.75" x14ac:dyDescent="0.25">
      <c r="A394" s="30"/>
      <c r="B394" s="30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58"/>
      <c r="AD394" s="58"/>
      <c r="AE394" s="58"/>
    </row>
    <row r="403" spans="32:32" x14ac:dyDescent="0.25">
      <c r="AF403" s="75"/>
    </row>
  </sheetData>
  <mergeCells count="380">
    <mergeCell ref="AL39:AO39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  <mergeCell ref="A49:T49"/>
    <mergeCell ref="U49:W49"/>
    <mergeCell ref="X49:Y49"/>
    <mergeCell ref="Z49:AF49"/>
    <mergeCell ref="AG49:AJ49"/>
    <mergeCell ref="AK49:AO49"/>
    <mergeCell ref="A48:T48"/>
    <mergeCell ref="U48:W48"/>
    <mergeCell ref="X48:Y48"/>
    <mergeCell ref="Z48:AF48"/>
    <mergeCell ref="AG48:AJ48"/>
    <mergeCell ref="AK48:AO48"/>
    <mergeCell ref="U46:W46"/>
    <mergeCell ref="Z46:AF46"/>
    <mergeCell ref="AG46:AJ46"/>
    <mergeCell ref="AK46:AO46"/>
    <mergeCell ref="A47:T47"/>
    <mergeCell ref="U47:W47"/>
    <mergeCell ref="X47:Y47"/>
    <mergeCell ref="Z47:AF47"/>
    <mergeCell ref="AG47:AJ47"/>
    <mergeCell ref="AK47:AO47"/>
    <mergeCell ref="A44:Y44"/>
    <mergeCell ref="Z44:AC44"/>
    <mergeCell ref="AD44:AG44"/>
    <mergeCell ref="AH44:AK44"/>
    <mergeCell ref="AL44:AO44"/>
    <mergeCell ref="AH41:AK41"/>
    <mergeCell ref="AL41:AO41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38:B38"/>
    <mergeCell ref="AD38:AG38"/>
    <mergeCell ref="AH38:AK38"/>
    <mergeCell ref="AL38:AO38"/>
    <mergeCell ref="A41:B41"/>
    <mergeCell ref="C41:Q41"/>
    <mergeCell ref="R41:T41"/>
    <mergeCell ref="U41:V41"/>
    <mergeCell ref="W41:Y41"/>
    <mergeCell ref="Z41:AC41"/>
    <mergeCell ref="AD41:AG41"/>
    <mergeCell ref="C38:Q38"/>
    <mergeCell ref="R38:T38"/>
    <mergeCell ref="U38:V38"/>
    <mergeCell ref="W38:Y38"/>
    <mergeCell ref="Z38:AC38"/>
    <mergeCell ref="A39:B39"/>
    <mergeCell ref="C39:Q39"/>
    <mergeCell ref="R39:T39"/>
    <mergeCell ref="U39:V39"/>
    <mergeCell ref="W39:Y39"/>
    <mergeCell ref="Z39:AC39"/>
    <mergeCell ref="AD39:AG39"/>
    <mergeCell ref="AH39:AK39"/>
    <mergeCell ref="A37:B37"/>
    <mergeCell ref="C37:Q37"/>
    <mergeCell ref="R37:T37"/>
    <mergeCell ref="U37:V37"/>
    <mergeCell ref="W37:Y37"/>
    <mergeCell ref="Z37:AC37"/>
    <mergeCell ref="AD37:AG37"/>
    <mergeCell ref="AH37:AK37"/>
    <mergeCell ref="AL37:AO37"/>
    <mergeCell ref="AD35:AG35"/>
    <mergeCell ref="AH35:AK35"/>
    <mergeCell ref="AL35:AO35"/>
    <mergeCell ref="A36:B36"/>
    <mergeCell ref="C36:Q36"/>
    <mergeCell ref="R36:T36"/>
    <mergeCell ref="U36:V36"/>
    <mergeCell ref="W36:Y36"/>
    <mergeCell ref="Z36:AC36"/>
    <mergeCell ref="AD36:AG36"/>
    <mergeCell ref="A35:B35"/>
    <mergeCell ref="C35:Q35"/>
    <mergeCell ref="R35:T35"/>
    <mergeCell ref="U35:V35"/>
    <mergeCell ref="W35:Y35"/>
    <mergeCell ref="Z35:AC35"/>
    <mergeCell ref="AH36:AK36"/>
    <mergeCell ref="AL36:AO36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33:B33"/>
    <mergeCell ref="C33:Q33"/>
    <mergeCell ref="R33:T33"/>
    <mergeCell ref="U33:V33"/>
    <mergeCell ref="W33:Y33"/>
    <mergeCell ref="Z33:AC33"/>
    <mergeCell ref="AD33:AG33"/>
    <mergeCell ref="AH33:AK33"/>
    <mergeCell ref="AL33:AO33"/>
    <mergeCell ref="AD31:AG31"/>
    <mergeCell ref="AH31:AK31"/>
    <mergeCell ref="AL31:AO31"/>
    <mergeCell ref="A32:B32"/>
    <mergeCell ref="C32:Q32"/>
    <mergeCell ref="R32:T32"/>
    <mergeCell ref="U32:V32"/>
    <mergeCell ref="W32:Y32"/>
    <mergeCell ref="Z32:AC32"/>
    <mergeCell ref="AD32:AG32"/>
    <mergeCell ref="A31:B31"/>
    <mergeCell ref="C31:Q31"/>
    <mergeCell ref="R31:T31"/>
    <mergeCell ref="U31:V31"/>
    <mergeCell ref="W31:Y31"/>
    <mergeCell ref="Z31:AC31"/>
    <mergeCell ref="AH32:AK32"/>
    <mergeCell ref="AL32:AO32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D26:AG26"/>
    <mergeCell ref="AH26:AK26"/>
    <mergeCell ref="AL26:AO26"/>
    <mergeCell ref="A27:B27"/>
    <mergeCell ref="C27:Q27"/>
    <mergeCell ref="R27:T27"/>
    <mergeCell ref="U27:V27"/>
    <mergeCell ref="W27:Y27"/>
    <mergeCell ref="Z27:AC27"/>
    <mergeCell ref="AD27:AG27"/>
    <mergeCell ref="A26:B26"/>
    <mergeCell ref="C26:Q26"/>
    <mergeCell ref="R26:T26"/>
    <mergeCell ref="U26:V26"/>
    <mergeCell ref="W26:Y26"/>
    <mergeCell ref="Z26:AC26"/>
    <mergeCell ref="AH27:AK27"/>
    <mergeCell ref="AL27:AO27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AL22:AO22"/>
    <mergeCell ref="A23:B23"/>
    <mergeCell ref="C23:Q23"/>
    <mergeCell ref="R23:T23"/>
    <mergeCell ref="U23:V23"/>
    <mergeCell ref="W23:Y23"/>
    <mergeCell ref="Z23:AC23"/>
    <mergeCell ref="AD23:AG23"/>
    <mergeCell ref="A22:B22"/>
    <mergeCell ref="C22:Q22"/>
    <mergeCell ref="R22:T22"/>
    <mergeCell ref="U22:V22"/>
    <mergeCell ref="W22:Y22"/>
    <mergeCell ref="Z22:AC22"/>
    <mergeCell ref="AH23:AK23"/>
    <mergeCell ref="AL23:AO23"/>
    <mergeCell ref="A25:B25"/>
    <mergeCell ref="A20:B20"/>
    <mergeCell ref="C20:Q20"/>
    <mergeCell ref="R20:T20"/>
    <mergeCell ref="U20:V20"/>
    <mergeCell ref="W20:Y20"/>
    <mergeCell ref="Z20:AC20"/>
    <mergeCell ref="AD20:AG20"/>
    <mergeCell ref="AH20:AK20"/>
    <mergeCell ref="A21:B21"/>
    <mergeCell ref="C21:Q21"/>
    <mergeCell ref="R21:T21"/>
    <mergeCell ref="U21:V21"/>
    <mergeCell ref="W21:Y21"/>
    <mergeCell ref="Z21:AC21"/>
    <mergeCell ref="AD21:AG21"/>
    <mergeCell ref="AH21:AK21"/>
    <mergeCell ref="AD22:AG22"/>
    <mergeCell ref="AH22:AK22"/>
    <mergeCell ref="R25:T25"/>
    <mergeCell ref="U25:V25"/>
    <mergeCell ref="W25:Y25"/>
    <mergeCell ref="Z25:AC25"/>
    <mergeCell ref="AD25:AG25"/>
    <mergeCell ref="AH18:AK18"/>
    <mergeCell ref="AL18:AO18"/>
    <mergeCell ref="A19:B19"/>
    <mergeCell ref="C19:Q19"/>
    <mergeCell ref="R19:T19"/>
    <mergeCell ref="U19:V19"/>
    <mergeCell ref="W19:Y19"/>
    <mergeCell ref="Z19:AC19"/>
    <mergeCell ref="AD19:AG19"/>
    <mergeCell ref="A18:B18"/>
    <mergeCell ref="C18:Q18"/>
    <mergeCell ref="R18:T18"/>
    <mergeCell ref="U18:V18"/>
    <mergeCell ref="W18:Y18"/>
    <mergeCell ref="Z18:AC18"/>
    <mergeCell ref="AH19:AK19"/>
    <mergeCell ref="AL19:AO19"/>
    <mergeCell ref="A15:B15"/>
    <mergeCell ref="AH14:AK14"/>
    <mergeCell ref="C15:Q15"/>
    <mergeCell ref="R15:T15"/>
    <mergeCell ref="U15:V15"/>
    <mergeCell ref="W15:Y15"/>
    <mergeCell ref="Z15:AC15"/>
    <mergeCell ref="AD15:AG15"/>
    <mergeCell ref="AH15:AK15"/>
    <mergeCell ref="AL14:AO14"/>
    <mergeCell ref="A13:B13"/>
    <mergeCell ref="C13:Q13"/>
    <mergeCell ref="R13:T13"/>
    <mergeCell ref="U13:V13"/>
    <mergeCell ref="W13:Y13"/>
    <mergeCell ref="Z13:AC13"/>
    <mergeCell ref="AD13:AG13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L15:AO15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C25:Q25"/>
    <mergeCell ref="A16:B16"/>
    <mergeCell ref="C16:Q16"/>
    <mergeCell ref="R16:T16"/>
    <mergeCell ref="U16:V16"/>
    <mergeCell ref="W16:Y16"/>
    <mergeCell ref="Z16:AC16"/>
    <mergeCell ref="AH25:AK25"/>
    <mergeCell ref="AL25:AO25"/>
    <mergeCell ref="AD16:AG16"/>
    <mergeCell ref="AH16:AK16"/>
    <mergeCell ref="AL16:AO16"/>
    <mergeCell ref="AL21:AO21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AL20:AO20"/>
    <mergeCell ref="AD18:AG18"/>
  </mergeCells>
  <phoneticPr fontId="30" type="noConversion"/>
  <conditionalFormatting sqref="A202">
    <cfRule type="containsText" dxfId="0" priority="1" operator="containsText" text="CHYBA. Doplň Buňku G15 v záložce Doplň">
      <formula>NOT(ISERROR(SEARCH("CHYBA. Doplň Buňku G15 v záložce Doplň",A202)))</formula>
    </cfRule>
  </conditionalFormatting>
  <dataValidations disablePrompts="1" count="2">
    <dataValidation errorStyle="warning" allowBlank="1" showInputMessage="1" error="Are you sure? " sqref="B208:B210 B214 A205:A214 B211:AE211 A216:AE222" xr:uid="{0A3BDD9E-73C5-4B7E-8D33-2A3EFB403285}"/>
    <dataValidation errorStyle="warning" allowBlank="1" showInputMessage="1" showErrorMessage="1" error="Are you sure? " sqref="A215:AE215 A202:AE204" xr:uid="{1D6C9DEB-E183-4EAF-9C70-8873879FE299}"/>
  </dataValidations>
  <pageMargins left="0.78740157480314965" right="0.74803149606299213" top="0.98425196850393704" bottom="0.98425196850393704" header="0.31496062992125984" footer="0.31496062992125984"/>
  <pageSetup paperSize="9" scale="63" orientation="portrait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9.1</vt:lpstr>
      <vt:lpstr>9.2</vt:lpstr>
      <vt:lpstr>'9.2'!Oblast_tisku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Alena Ševčíková</cp:lastModifiedBy>
  <cp:lastPrinted>2024-03-17T07:24:24Z</cp:lastPrinted>
  <dcterms:created xsi:type="dcterms:W3CDTF">2022-04-28T07:59:58Z</dcterms:created>
  <dcterms:modified xsi:type="dcterms:W3CDTF">2024-03-17T07:43:16Z</dcterms:modified>
</cp:coreProperties>
</file>