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30 - Změna dokončené sta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'030 - Změna dokončené sta...'!$C$148:$K$1685</definedName>
    <definedName name="_xlnm.Print_Area" localSheetId="1">'030 - Změna dokončené sta...'!$C$4:$J$76,'030 - Změna dokončené sta...'!$C$82:$J$132,'030 - Změna dokončené sta...'!$C$138:$J$1685</definedName>
    <definedName name="_xlnm.Print_Titles" localSheetId="1">'030 - Změna dokončené sta...'!$148:$148</definedName>
  </definedNames>
  <calcPr/>
</workbook>
</file>

<file path=xl/calcChain.xml><?xml version="1.0" encoding="utf-8"?>
<calcChain xmlns="http://schemas.openxmlformats.org/spreadsheetml/2006/main">
  <c i="2" l="1" r="P1679"/>
  <c r="P1678"/>
  <c r="T1675"/>
  <c r="R1675"/>
  <c r="T1665"/>
  <c r="R1665"/>
  <c r="P1665"/>
  <c i="1" r="AY95"/>
  <c i="2" r="J35"/>
  <c r="J34"/>
  <c r="J33"/>
  <c i="1" r="AX95"/>
  <c i="2" r="BI1685"/>
  <c r="BH1685"/>
  <c r="BG1685"/>
  <c r="BF1685"/>
  <c r="T1685"/>
  <c r="R1685"/>
  <c r="P1685"/>
  <c r="BI1684"/>
  <c r="BH1684"/>
  <c r="BG1684"/>
  <c r="BF1684"/>
  <c r="T1684"/>
  <c r="R1684"/>
  <c r="P1684"/>
  <c r="BI1683"/>
  <c r="BH1683"/>
  <c r="BG1683"/>
  <c r="BF1683"/>
  <c r="T1683"/>
  <c r="R1683"/>
  <c r="P1683"/>
  <c r="BI1682"/>
  <c r="BH1682"/>
  <c r="BG1682"/>
  <c r="BF1682"/>
  <c r="T1682"/>
  <c r="R1682"/>
  <c r="P1682"/>
  <c r="BI1681"/>
  <c r="BH1681"/>
  <c r="BG1681"/>
  <c r="BF1681"/>
  <c r="T1681"/>
  <c r="R1681"/>
  <c r="P1681"/>
  <c r="BI1680"/>
  <c r="BH1680"/>
  <c r="BG1680"/>
  <c r="BF1680"/>
  <c r="T1680"/>
  <c r="R1680"/>
  <c r="P1680"/>
  <c r="BI1677"/>
  <c r="BH1677"/>
  <c r="BG1677"/>
  <c r="BF1677"/>
  <c r="T1677"/>
  <c r="R1677"/>
  <c r="P1677"/>
  <c r="BI1676"/>
  <c r="BH1676"/>
  <c r="BG1676"/>
  <c r="BF1676"/>
  <c r="T1676"/>
  <c r="R1676"/>
  <c r="P1676"/>
  <c r="BI1674"/>
  <c r="BH1674"/>
  <c r="BG1674"/>
  <c r="BF1674"/>
  <c r="T1674"/>
  <c r="R1674"/>
  <c r="P1674"/>
  <c r="BI1673"/>
  <c r="BH1673"/>
  <c r="BG1673"/>
  <c r="BF1673"/>
  <c r="T1673"/>
  <c r="R1673"/>
  <c r="P1673"/>
  <c r="BI1672"/>
  <c r="BH1672"/>
  <c r="BG1672"/>
  <c r="BF1672"/>
  <c r="T1672"/>
  <c r="R1672"/>
  <c r="P1672"/>
  <c r="BI1671"/>
  <c r="BH1671"/>
  <c r="BG1671"/>
  <c r="BF1671"/>
  <c r="T1671"/>
  <c r="R1671"/>
  <c r="P1671"/>
  <c r="BI1670"/>
  <c r="BH1670"/>
  <c r="BG1670"/>
  <c r="BF1670"/>
  <c r="T1670"/>
  <c r="R1670"/>
  <c r="P1670"/>
  <c r="BI1669"/>
  <c r="BH1669"/>
  <c r="BG1669"/>
  <c r="BF1669"/>
  <c r="T1669"/>
  <c r="R1669"/>
  <c r="P1669"/>
  <c r="BI1668"/>
  <c r="BH1668"/>
  <c r="BG1668"/>
  <c r="BF1668"/>
  <c r="T1668"/>
  <c r="R1668"/>
  <c r="P1668"/>
  <c r="BI1667"/>
  <c r="BH1667"/>
  <c r="BG1667"/>
  <c r="BF1667"/>
  <c r="T1667"/>
  <c r="R1667"/>
  <c r="P1667"/>
  <c r="BI1666"/>
  <c r="BH1666"/>
  <c r="BG1666"/>
  <c r="BF1666"/>
  <c r="T1666"/>
  <c r="R1666"/>
  <c r="P1666"/>
  <c r="BI1664"/>
  <c r="BH1664"/>
  <c r="BG1664"/>
  <c r="BF1664"/>
  <c r="T1664"/>
  <c r="R1664"/>
  <c r="P1664"/>
  <c r="BI1663"/>
  <c r="BH1663"/>
  <c r="BG1663"/>
  <c r="BF1663"/>
  <c r="T1663"/>
  <c r="R1663"/>
  <c r="P1663"/>
  <c r="BI1662"/>
  <c r="BH1662"/>
  <c r="BG1662"/>
  <c r="BF1662"/>
  <c r="T1662"/>
  <c r="R1662"/>
  <c r="P1662"/>
  <c r="BI1661"/>
  <c r="BH1661"/>
  <c r="BG1661"/>
  <c r="BF1661"/>
  <c r="T1661"/>
  <c r="R1661"/>
  <c r="P1661"/>
  <c r="BI1660"/>
  <c r="BH1660"/>
  <c r="BG1660"/>
  <c r="BF1660"/>
  <c r="T1660"/>
  <c r="R1660"/>
  <c r="P1660"/>
  <c r="BI1659"/>
  <c r="BH1659"/>
  <c r="BG1659"/>
  <c r="BF1659"/>
  <c r="T1659"/>
  <c r="R1659"/>
  <c r="P1659"/>
  <c r="BI1658"/>
  <c r="BH1658"/>
  <c r="BG1658"/>
  <c r="BF1658"/>
  <c r="T1658"/>
  <c r="R1658"/>
  <c r="P1658"/>
  <c r="BI1656"/>
  <c r="BH1656"/>
  <c r="BG1656"/>
  <c r="BF1656"/>
  <c r="T1656"/>
  <c r="R1656"/>
  <c r="P1656"/>
  <c r="BI1655"/>
  <c r="BH1655"/>
  <c r="BG1655"/>
  <c r="BF1655"/>
  <c r="T1655"/>
  <c r="R1655"/>
  <c r="P1655"/>
  <c r="BI1654"/>
  <c r="BH1654"/>
  <c r="BG1654"/>
  <c r="BF1654"/>
  <c r="T1654"/>
  <c r="R1654"/>
  <c r="P1654"/>
  <c r="BI1653"/>
  <c r="BH1653"/>
  <c r="BG1653"/>
  <c r="BF1653"/>
  <c r="T1653"/>
  <c r="R1653"/>
  <c r="P1653"/>
  <c r="BI1651"/>
  <c r="BH1651"/>
  <c r="BG1651"/>
  <c r="BF1651"/>
  <c r="T1651"/>
  <c r="R1651"/>
  <c r="P1651"/>
  <c r="BI1650"/>
  <c r="BH1650"/>
  <c r="BG1650"/>
  <c r="BF1650"/>
  <c r="T1650"/>
  <c r="R1650"/>
  <c r="P1650"/>
  <c r="BI1649"/>
  <c r="BH1649"/>
  <c r="BG1649"/>
  <c r="BF1649"/>
  <c r="T1649"/>
  <c r="R1649"/>
  <c r="P1649"/>
  <c r="BI1648"/>
  <c r="BH1648"/>
  <c r="BG1648"/>
  <c r="BF1648"/>
  <c r="T1648"/>
  <c r="R1648"/>
  <c r="P1648"/>
  <c r="BI1646"/>
  <c r="BH1646"/>
  <c r="BG1646"/>
  <c r="BF1646"/>
  <c r="T1646"/>
  <c r="R1646"/>
  <c r="P1646"/>
  <c r="BI1645"/>
  <c r="BH1645"/>
  <c r="BG1645"/>
  <c r="BF1645"/>
  <c r="T1645"/>
  <c r="R1645"/>
  <c r="P1645"/>
  <c r="BI1644"/>
  <c r="BH1644"/>
  <c r="BG1644"/>
  <c r="BF1644"/>
  <c r="T1644"/>
  <c r="R1644"/>
  <c r="P1644"/>
  <c r="BI1642"/>
  <c r="BH1642"/>
  <c r="BG1642"/>
  <c r="BF1642"/>
  <c r="T1642"/>
  <c r="R1642"/>
  <c r="P1642"/>
  <c r="BI1641"/>
  <c r="BH1641"/>
  <c r="BG1641"/>
  <c r="BF1641"/>
  <c r="T1641"/>
  <c r="R1641"/>
  <c r="P1641"/>
  <c r="BI1640"/>
  <c r="BH1640"/>
  <c r="BG1640"/>
  <c r="BF1640"/>
  <c r="T1640"/>
  <c r="R1640"/>
  <c r="P1640"/>
  <c r="BI1639"/>
  <c r="BH1639"/>
  <c r="BG1639"/>
  <c r="BF1639"/>
  <c r="T1639"/>
  <c r="R1639"/>
  <c r="P1639"/>
  <c r="BI1638"/>
  <c r="BH1638"/>
  <c r="BG1638"/>
  <c r="BF1638"/>
  <c r="T1638"/>
  <c r="R1638"/>
  <c r="P1638"/>
  <c r="BI1637"/>
  <c r="BH1637"/>
  <c r="BG1637"/>
  <c r="BF1637"/>
  <c r="T1637"/>
  <c r="R1637"/>
  <c r="P1637"/>
  <c r="BI1636"/>
  <c r="BH1636"/>
  <c r="BG1636"/>
  <c r="BF1636"/>
  <c r="T1636"/>
  <c r="R1636"/>
  <c r="P1636"/>
  <c r="BI1634"/>
  <c r="BH1634"/>
  <c r="BG1634"/>
  <c r="BF1634"/>
  <c r="T1634"/>
  <c r="R1634"/>
  <c r="P1634"/>
  <c r="BI1633"/>
  <c r="BH1633"/>
  <c r="BG1633"/>
  <c r="BF1633"/>
  <c r="T1633"/>
  <c r="R1633"/>
  <c r="P1633"/>
  <c r="BI1632"/>
  <c r="BH1632"/>
  <c r="BG1632"/>
  <c r="BF1632"/>
  <c r="T1632"/>
  <c r="R1632"/>
  <c r="P1632"/>
  <c r="BI1631"/>
  <c r="BH1631"/>
  <c r="BG1631"/>
  <c r="BF1631"/>
  <c r="T1631"/>
  <c r="R1631"/>
  <c r="P1631"/>
  <c r="BI1630"/>
  <c r="BH1630"/>
  <c r="BG1630"/>
  <c r="BF1630"/>
  <c r="T1630"/>
  <c r="R1630"/>
  <c r="P1630"/>
  <c r="BI1629"/>
  <c r="BH1629"/>
  <c r="BG1629"/>
  <c r="BF1629"/>
  <c r="T1629"/>
  <c r="R1629"/>
  <c r="P1629"/>
  <c r="BI1628"/>
  <c r="BH1628"/>
  <c r="BG1628"/>
  <c r="BF1628"/>
  <c r="T1628"/>
  <c r="R1628"/>
  <c r="P1628"/>
  <c r="BI1627"/>
  <c r="BH1627"/>
  <c r="BG1627"/>
  <c r="BF1627"/>
  <c r="T1627"/>
  <c r="R1627"/>
  <c r="P1627"/>
  <c r="BI1626"/>
  <c r="BH1626"/>
  <c r="BG1626"/>
  <c r="BF1626"/>
  <c r="T1626"/>
  <c r="R1626"/>
  <c r="P1626"/>
  <c r="BI1625"/>
  <c r="BH1625"/>
  <c r="BG1625"/>
  <c r="BF1625"/>
  <c r="T1625"/>
  <c r="R1625"/>
  <c r="P1625"/>
  <c r="BI1623"/>
  <c r="BH1623"/>
  <c r="BG1623"/>
  <c r="BF1623"/>
  <c r="T1623"/>
  <c r="R1623"/>
  <c r="P1623"/>
  <c r="BI1622"/>
  <c r="BH1622"/>
  <c r="BG1622"/>
  <c r="BF1622"/>
  <c r="T1622"/>
  <c r="R1622"/>
  <c r="P1622"/>
  <c r="BI1621"/>
  <c r="BH1621"/>
  <c r="BG1621"/>
  <c r="BF1621"/>
  <c r="T1621"/>
  <c r="R1621"/>
  <c r="P1621"/>
  <c r="BI1620"/>
  <c r="BH1620"/>
  <c r="BG1620"/>
  <c r="BF1620"/>
  <c r="T1620"/>
  <c r="R1620"/>
  <c r="P1620"/>
  <c r="BI1619"/>
  <c r="BH1619"/>
  <c r="BG1619"/>
  <c r="BF1619"/>
  <c r="T1619"/>
  <c r="R1619"/>
  <c r="P1619"/>
  <c r="BI1618"/>
  <c r="BH1618"/>
  <c r="BG1618"/>
  <c r="BF1618"/>
  <c r="T1618"/>
  <c r="R1618"/>
  <c r="P1618"/>
  <c r="BI1617"/>
  <c r="BH1617"/>
  <c r="BG1617"/>
  <c r="BF1617"/>
  <c r="T1617"/>
  <c r="R1617"/>
  <c r="P1617"/>
  <c r="BI1616"/>
  <c r="BH1616"/>
  <c r="BG1616"/>
  <c r="BF1616"/>
  <c r="T1616"/>
  <c r="R1616"/>
  <c r="P1616"/>
  <c r="BI1615"/>
  <c r="BH1615"/>
  <c r="BG1615"/>
  <c r="BF1615"/>
  <c r="T1615"/>
  <c r="R1615"/>
  <c r="P1615"/>
  <c r="BI1614"/>
  <c r="BH1614"/>
  <c r="BG1614"/>
  <c r="BF1614"/>
  <c r="T1614"/>
  <c r="R1614"/>
  <c r="P1614"/>
  <c r="BI1613"/>
  <c r="BH1613"/>
  <c r="BG1613"/>
  <c r="BF1613"/>
  <c r="T1613"/>
  <c r="R1613"/>
  <c r="P1613"/>
  <c r="BI1612"/>
  <c r="BH1612"/>
  <c r="BG1612"/>
  <c r="BF1612"/>
  <c r="T1612"/>
  <c r="R1612"/>
  <c r="P1612"/>
  <c r="BI1611"/>
  <c r="BH1611"/>
  <c r="BG1611"/>
  <c r="BF1611"/>
  <c r="T1611"/>
  <c r="R1611"/>
  <c r="P1611"/>
  <c r="BI1610"/>
  <c r="BH1610"/>
  <c r="BG1610"/>
  <c r="BF1610"/>
  <c r="T1610"/>
  <c r="R1610"/>
  <c r="P1610"/>
  <c r="BI1609"/>
  <c r="BH1609"/>
  <c r="BG1609"/>
  <c r="BF1609"/>
  <c r="T1609"/>
  <c r="R1609"/>
  <c r="P1609"/>
  <c r="BI1608"/>
  <c r="BH1608"/>
  <c r="BG1608"/>
  <c r="BF1608"/>
  <c r="T1608"/>
  <c r="R1608"/>
  <c r="P1608"/>
  <c r="BI1607"/>
  <c r="BH1607"/>
  <c r="BG1607"/>
  <c r="BF1607"/>
  <c r="T1607"/>
  <c r="R1607"/>
  <c r="P1607"/>
  <c r="BI1605"/>
  <c r="BH1605"/>
  <c r="BG1605"/>
  <c r="BF1605"/>
  <c r="T1605"/>
  <c r="R1605"/>
  <c r="P1605"/>
  <c r="BI1604"/>
  <c r="BH1604"/>
  <c r="BG1604"/>
  <c r="BF1604"/>
  <c r="T1604"/>
  <c r="R1604"/>
  <c r="P1604"/>
  <c r="BI1603"/>
  <c r="BH1603"/>
  <c r="BG1603"/>
  <c r="BF1603"/>
  <c r="T1603"/>
  <c r="R1603"/>
  <c r="P1603"/>
  <c r="BI1602"/>
  <c r="BH1602"/>
  <c r="BG1602"/>
  <c r="BF1602"/>
  <c r="T1602"/>
  <c r="R1602"/>
  <c r="P1602"/>
  <c r="BI1601"/>
  <c r="BH1601"/>
  <c r="BG1601"/>
  <c r="BF1601"/>
  <c r="T1601"/>
  <c r="R1601"/>
  <c r="P1601"/>
  <c r="BI1600"/>
  <c r="BH1600"/>
  <c r="BG1600"/>
  <c r="BF1600"/>
  <c r="T1600"/>
  <c r="R1600"/>
  <c r="P1600"/>
  <c r="BI1599"/>
  <c r="BH1599"/>
  <c r="BG1599"/>
  <c r="BF1599"/>
  <c r="T1599"/>
  <c r="R1599"/>
  <c r="P1599"/>
  <c r="BI1597"/>
  <c r="BH1597"/>
  <c r="BG1597"/>
  <c r="BF1597"/>
  <c r="T1597"/>
  <c r="R1597"/>
  <c r="P1597"/>
  <c r="BI1596"/>
  <c r="BH1596"/>
  <c r="BG1596"/>
  <c r="BF1596"/>
  <c r="T1596"/>
  <c r="R1596"/>
  <c r="P1596"/>
  <c r="BI1595"/>
  <c r="BH1595"/>
  <c r="BG1595"/>
  <c r="BF1595"/>
  <c r="T1595"/>
  <c r="R1595"/>
  <c r="P1595"/>
  <c r="BI1594"/>
  <c r="BH1594"/>
  <c r="BG1594"/>
  <c r="BF1594"/>
  <c r="T1594"/>
  <c r="R1594"/>
  <c r="P1594"/>
  <c r="BI1593"/>
  <c r="BH1593"/>
  <c r="BG1593"/>
  <c r="BF1593"/>
  <c r="T1593"/>
  <c r="R1593"/>
  <c r="P1593"/>
  <c r="BI1592"/>
  <c r="BH1592"/>
  <c r="BG1592"/>
  <c r="BF1592"/>
  <c r="T1592"/>
  <c r="R1592"/>
  <c r="P1592"/>
  <c r="BI1591"/>
  <c r="BH1591"/>
  <c r="BG1591"/>
  <c r="BF1591"/>
  <c r="T1591"/>
  <c r="R1591"/>
  <c r="P1591"/>
  <c r="BI1590"/>
  <c r="BH1590"/>
  <c r="BG1590"/>
  <c r="BF1590"/>
  <c r="T1590"/>
  <c r="R1590"/>
  <c r="P1590"/>
  <c r="BI1589"/>
  <c r="BH1589"/>
  <c r="BG1589"/>
  <c r="BF1589"/>
  <c r="T1589"/>
  <c r="R1589"/>
  <c r="P1589"/>
  <c r="BI1588"/>
  <c r="BH1588"/>
  <c r="BG1588"/>
  <c r="BF1588"/>
  <c r="T1588"/>
  <c r="R1588"/>
  <c r="P1588"/>
  <c r="BI1587"/>
  <c r="BH1587"/>
  <c r="BG1587"/>
  <c r="BF1587"/>
  <c r="T1587"/>
  <c r="R1587"/>
  <c r="P1587"/>
  <c r="BI1586"/>
  <c r="BH1586"/>
  <c r="BG1586"/>
  <c r="BF1586"/>
  <c r="T1586"/>
  <c r="R1586"/>
  <c r="P1586"/>
  <c r="BI1585"/>
  <c r="BH1585"/>
  <c r="BG1585"/>
  <c r="BF1585"/>
  <c r="T1585"/>
  <c r="R1585"/>
  <c r="P1585"/>
  <c r="BI1584"/>
  <c r="BH1584"/>
  <c r="BG1584"/>
  <c r="BF1584"/>
  <c r="T1584"/>
  <c r="R1584"/>
  <c r="P1584"/>
  <c r="BI1583"/>
  <c r="BH1583"/>
  <c r="BG1583"/>
  <c r="BF1583"/>
  <c r="T1583"/>
  <c r="R1583"/>
  <c r="P1583"/>
  <c r="BI1582"/>
  <c r="BH1582"/>
  <c r="BG1582"/>
  <c r="BF1582"/>
  <c r="T1582"/>
  <c r="R1582"/>
  <c r="P1582"/>
  <c r="BI1581"/>
  <c r="BH1581"/>
  <c r="BG1581"/>
  <c r="BF1581"/>
  <c r="T1581"/>
  <c r="R1581"/>
  <c r="P1581"/>
  <c r="BI1580"/>
  <c r="BH1580"/>
  <c r="BG1580"/>
  <c r="BF1580"/>
  <c r="T1580"/>
  <c r="R1580"/>
  <c r="P1580"/>
  <c r="BI1579"/>
  <c r="BH1579"/>
  <c r="BG1579"/>
  <c r="BF1579"/>
  <c r="T1579"/>
  <c r="R1579"/>
  <c r="P1579"/>
  <c r="BI1578"/>
  <c r="BH1578"/>
  <c r="BG1578"/>
  <c r="BF1578"/>
  <c r="T1578"/>
  <c r="R1578"/>
  <c r="P1578"/>
  <c r="BI1577"/>
  <c r="BH1577"/>
  <c r="BG1577"/>
  <c r="BF1577"/>
  <c r="T1577"/>
  <c r="R1577"/>
  <c r="P1577"/>
  <c r="BI1576"/>
  <c r="BH1576"/>
  <c r="BG1576"/>
  <c r="BF1576"/>
  <c r="T1576"/>
  <c r="R1576"/>
  <c r="P1576"/>
  <c r="BI1575"/>
  <c r="BH1575"/>
  <c r="BG1575"/>
  <c r="BF1575"/>
  <c r="T1575"/>
  <c r="R1575"/>
  <c r="P1575"/>
  <c r="BI1574"/>
  <c r="BH1574"/>
  <c r="BG1574"/>
  <c r="BF1574"/>
  <c r="T1574"/>
  <c r="R1574"/>
  <c r="P1574"/>
  <c r="BI1573"/>
  <c r="BH1573"/>
  <c r="BG1573"/>
  <c r="BF1573"/>
  <c r="T1573"/>
  <c r="R1573"/>
  <c r="P1573"/>
  <c r="BI1572"/>
  <c r="BH1572"/>
  <c r="BG1572"/>
  <c r="BF1572"/>
  <c r="T1572"/>
  <c r="R1572"/>
  <c r="P1572"/>
  <c r="BI1571"/>
  <c r="BH1571"/>
  <c r="BG1571"/>
  <c r="BF1571"/>
  <c r="T1571"/>
  <c r="R1571"/>
  <c r="P1571"/>
  <c r="BI1570"/>
  <c r="BH1570"/>
  <c r="BG1570"/>
  <c r="BF1570"/>
  <c r="T1570"/>
  <c r="R1570"/>
  <c r="P1570"/>
  <c r="BI1569"/>
  <c r="BH1569"/>
  <c r="BG1569"/>
  <c r="BF1569"/>
  <c r="T1569"/>
  <c r="R1569"/>
  <c r="P1569"/>
  <c r="BI1568"/>
  <c r="BH1568"/>
  <c r="BG1568"/>
  <c r="BF1568"/>
  <c r="T1568"/>
  <c r="R1568"/>
  <c r="P1568"/>
  <c r="BI1567"/>
  <c r="BH1567"/>
  <c r="BG1567"/>
  <c r="BF1567"/>
  <c r="T1567"/>
  <c r="R1567"/>
  <c r="P1567"/>
  <c r="BI1566"/>
  <c r="BH1566"/>
  <c r="BG1566"/>
  <c r="BF1566"/>
  <c r="T1566"/>
  <c r="R1566"/>
  <c r="P1566"/>
  <c r="BI1565"/>
  <c r="BH1565"/>
  <c r="BG1565"/>
  <c r="BF1565"/>
  <c r="T1565"/>
  <c r="R1565"/>
  <c r="P1565"/>
  <c r="BI1564"/>
  <c r="BH1564"/>
  <c r="BG1564"/>
  <c r="BF1564"/>
  <c r="T1564"/>
  <c r="R1564"/>
  <c r="P1564"/>
  <c r="BI1563"/>
  <c r="BH1563"/>
  <c r="BG1563"/>
  <c r="BF1563"/>
  <c r="T1563"/>
  <c r="R1563"/>
  <c r="P1563"/>
  <c r="BI1562"/>
  <c r="BH1562"/>
  <c r="BG1562"/>
  <c r="BF1562"/>
  <c r="T1562"/>
  <c r="R1562"/>
  <c r="P1562"/>
  <c r="BI1561"/>
  <c r="BH1561"/>
  <c r="BG1561"/>
  <c r="BF1561"/>
  <c r="T1561"/>
  <c r="R1561"/>
  <c r="P1561"/>
  <c r="BI1560"/>
  <c r="BH1560"/>
  <c r="BG1560"/>
  <c r="BF1560"/>
  <c r="T1560"/>
  <c r="R1560"/>
  <c r="P1560"/>
  <c r="BI1558"/>
  <c r="BH1558"/>
  <c r="BG1558"/>
  <c r="BF1558"/>
  <c r="T1558"/>
  <c r="R1558"/>
  <c r="P1558"/>
  <c r="BI1557"/>
  <c r="BH1557"/>
  <c r="BG1557"/>
  <c r="BF1557"/>
  <c r="T1557"/>
  <c r="R1557"/>
  <c r="P1557"/>
  <c r="BI1556"/>
  <c r="BH1556"/>
  <c r="BG1556"/>
  <c r="BF1556"/>
  <c r="T1556"/>
  <c r="R1556"/>
  <c r="P1556"/>
  <c r="BI1555"/>
  <c r="BH1555"/>
  <c r="BG1555"/>
  <c r="BF1555"/>
  <c r="T1555"/>
  <c r="R1555"/>
  <c r="P1555"/>
  <c r="BI1554"/>
  <c r="BH1554"/>
  <c r="BG1554"/>
  <c r="BF1554"/>
  <c r="T1554"/>
  <c r="R1554"/>
  <c r="P1554"/>
  <c r="BI1553"/>
  <c r="BH1553"/>
  <c r="BG1553"/>
  <c r="BF1553"/>
  <c r="T1553"/>
  <c r="R1553"/>
  <c r="P1553"/>
  <c r="BI1552"/>
  <c r="BH1552"/>
  <c r="BG1552"/>
  <c r="BF1552"/>
  <c r="T1552"/>
  <c r="R1552"/>
  <c r="P1552"/>
  <c r="BI1551"/>
  <c r="BH1551"/>
  <c r="BG1551"/>
  <c r="BF1551"/>
  <c r="T1551"/>
  <c r="R1551"/>
  <c r="P1551"/>
  <c r="BI1550"/>
  <c r="BH1550"/>
  <c r="BG1550"/>
  <c r="BF1550"/>
  <c r="T1550"/>
  <c r="R1550"/>
  <c r="P1550"/>
  <c r="BI1548"/>
  <c r="BH1548"/>
  <c r="BG1548"/>
  <c r="BF1548"/>
  <c r="T1548"/>
  <c r="R1548"/>
  <c r="P1548"/>
  <c r="BI1547"/>
  <c r="BH1547"/>
  <c r="BG1547"/>
  <c r="BF1547"/>
  <c r="T1547"/>
  <c r="R1547"/>
  <c r="P1547"/>
  <c r="BI1546"/>
  <c r="BH1546"/>
  <c r="BG1546"/>
  <c r="BF1546"/>
  <c r="T1546"/>
  <c r="R1546"/>
  <c r="P1546"/>
  <c r="BI1545"/>
  <c r="BH1545"/>
  <c r="BG1545"/>
  <c r="BF1545"/>
  <c r="T1545"/>
  <c r="R1545"/>
  <c r="P1545"/>
  <c r="BI1544"/>
  <c r="BH1544"/>
  <c r="BG1544"/>
  <c r="BF1544"/>
  <c r="T1544"/>
  <c r="R1544"/>
  <c r="P1544"/>
  <c r="BI1543"/>
  <c r="BH1543"/>
  <c r="BG1543"/>
  <c r="BF1543"/>
  <c r="T1543"/>
  <c r="R1543"/>
  <c r="P1543"/>
  <c r="BI1542"/>
  <c r="BH1542"/>
  <c r="BG1542"/>
  <c r="BF1542"/>
  <c r="T1542"/>
  <c r="R1542"/>
  <c r="P1542"/>
  <c r="BI1541"/>
  <c r="BH1541"/>
  <c r="BG1541"/>
  <c r="BF1541"/>
  <c r="T1541"/>
  <c r="R1541"/>
  <c r="P1541"/>
  <c r="BI1540"/>
  <c r="BH1540"/>
  <c r="BG1540"/>
  <c r="BF1540"/>
  <c r="T1540"/>
  <c r="R1540"/>
  <c r="P1540"/>
  <c r="BI1539"/>
  <c r="BH1539"/>
  <c r="BG1539"/>
  <c r="BF1539"/>
  <c r="T1539"/>
  <c r="R1539"/>
  <c r="P1539"/>
  <c r="BI1537"/>
  <c r="BH1537"/>
  <c r="BG1537"/>
  <c r="BF1537"/>
  <c r="T1537"/>
  <c r="R1537"/>
  <c r="P1537"/>
  <c r="BI1536"/>
  <c r="BH1536"/>
  <c r="BG1536"/>
  <c r="BF1536"/>
  <c r="T1536"/>
  <c r="R1536"/>
  <c r="P1536"/>
  <c r="BI1534"/>
  <c r="BH1534"/>
  <c r="BG1534"/>
  <c r="BF1534"/>
  <c r="T1534"/>
  <c r="R1534"/>
  <c r="P1534"/>
  <c r="BI1533"/>
  <c r="BH1533"/>
  <c r="BG1533"/>
  <c r="BF1533"/>
  <c r="T1533"/>
  <c r="R1533"/>
  <c r="P1533"/>
  <c r="BI1532"/>
  <c r="BH1532"/>
  <c r="BG1532"/>
  <c r="BF1532"/>
  <c r="T1532"/>
  <c r="R1532"/>
  <c r="P1532"/>
  <c r="BI1531"/>
  <c r="BH1531"/>
  <c r="BG1531"/>
  <c r="BF1531"/>
  <c r="T1531"/>
  <c r="R1531"/>
  <c r="P1531"/>
  <c r="BI1530"/>
  <c r="BH1530"/>
  <c r="BG1530"/>
  <c r="BF1530"/>
  <c r="T1530"/>
  <c r="R1530"/>
  <c r="P1530"/>
  <c r="BI1529"/>
  <c r="BH1529"/>
  <c r="BG1529"/>
  <c r="BF1529"/>
  <c r="T1529"/>
  <c r="R1529"/>
  <c r="P1529"/>
  <c r="BI1528"/>
  <c r="BH1528"/>
  <c r="BG1528"/>
  <c r="BF1528"/>
  <c r="T1528"/>
  <c r="R1528"/>
  <c r="P1528"/>
  <c r="BI1527"/>
  <c r="BH1527"/>
  <c r="BG1527"/>
  <c r="BF1527"/>
  <c r="T1527"/>
  <c r="R1527"/>
  <c r="P1527"/>
  <c r="BI1526"/>
  <c r="BH1526"/>
  <c r="BG1526"/>
  <c r="BF1526"/>
  <c r="T1526"/>
  <c r="R1526"/>
  <c r="P1526"/>
  <c r="BI1525"/>
  <c r="BH1525"/>
  <c r="BG1525"/>
  <c r="BF1525"/>
  <c r="T1525"/>
  <c r="R1525"/>
  <c r="P1525"/>
  <c r="BI1524"/>
  <c r="BH1524"/>
  <c r="BG1524"/>
  <c r="BF1524"/>
  <c r="T1524"/>
  <c r="R1524"/>
  <c r="P1524"/>
  <c r="BI1523"/>
  <c r="BH1523"/>
  <c r="BG1523"/>
  <c r="BF1523"/>
  <c r="T1523"/>
  <c r="R1523"/>
  <c r="P1523"/>
  <c r="BI1522"/>
  <c r="BH1522"/>
  <c r="BG1522"/>
  <c r="BF1522"/>
  <c r="T1522"/>
  <c r="R1522"/>
  <c r="P1522"/>
  <c r="BI1520"/>
  <c r="BH1520"/>
  <c r="BG1520"/>
  <c r="BF1520"/>
  <c r="T1520"/>
  <c r="R1520"/>
  <c r="P1520"/>
  <c r="BI1519"/>
  <c r="BH1519"/>
  <c r="BG1519"/>
  <c r="BF1519"/>
  <c r="T1519"/>
  <c r="R1519"/>
  <c r="P1519"/>
  <c r="BI1518"/>
  <c r="BH1518"/>
  <c r="BG1518"/>
  <c r="BF1518"/>
  <c r="T1518"/>
  <c r="R1518"/>
  <c r="P1518"/>
  <c r="BI1517"/>
  <c r="BH1517"/>
  <c r="BG1517"/>
  <c r="BF1517"/>
  <c r="T1517"/>
  <c r="R1517"/>
  <c r="P1517"/>
  <c r="BI1516"/>
  <c r="BH1516"/>
  <c r="BG1516"/>
  <c r="BF1516"/>
  <c r="T1516"/>
  <c r="R1516"/>
  <c r="P1516"/>
  <c r="BI1515"/>
  <c r="BH1515"/>
  <c r="BG1515"/>
  <c r="BF1515"/>
  <c r="T1515"/>
  <c r="R1515"/>
  <c r="P1515"/>
  <c r="BI1514"/>
  <c r="BH1514"/>
  <c r="BG1514"/>
  <c r="BF1514"/>
  <c r="T1514"/>
  <c r="R1514"/>
  <c r="P1514"/>
  <c r="BI1513"/>
  <c r="BH1513"/>
  <c r="BG1513"/>
  <c r="BF1513"/>
  <c r="T1513"/>
  <c r="R1513"/>
  <c r="P1513"/>
  <c r="BI1512"/>
  <c r="BH1512"/>
  <c r="BG1512"/>
  <c r="BF1512"/>
  <c r="T1512"/>
  <c r="R1512"/>
  <c r="P1512"/>
  <c r="BI1511"/>
  <c r="BH1511"/>
  <c r="BG1511"/>
  <c r="BF1511"/>
  <c r="T1511"/>
  <c r="R1511"/>
  <c r="P1511"/>
  <c r="BI1510"/>
  <c r="BH1510"/>
  <c r="BG1510"/>
  <c r="BF1510"/>
  <c r="T1510"/>
  <c r="R1510"/>
  <c r="P1510"/>
  <c r="BI1509"/>
  <c r="BH1509"/>
  <c r="BG1509"/>
  <c r="BF1509"/>
  <c r="T1509"/>
  <c r="R1509"/>
  <c r="P1509"/>
  <c r="BI1508"/>
  <c r="BH1508"/>
  <c r="BG1508"/>
  <c r="BF1508"/>
  <c r="T1508"/>
  <c r="R1508"/>
  <c r="P1508"/>
  <c r="BI1507"/>
  <c r="BH1507"/>
  <c r="BG1507"/>
  <c r="BF1507"/>
  <c r="T1507"/>
  <c r="R1507"/>
  <c r="P1507"/>
  <c r="BI1506"/>
  <c r="BH1506"/>
  <c r="BG1506"/>
  <c r="BF1506"/>
  <c r="T1506"/>
  <c r="R1506"/>
  <c r="P1506"/>
  <c r="BI1505"/>
  <c r="BH1505"/>
  <c r="BG1505"/>
  <c r="BF1505"/>
  <c r="T1505"/>
  <c r="R1505"/>
  <c r="P1505"/>
  <c r="BI1504"/>
  <c r="BH1504"/>
  <c r="BG1504"/>
  <c r="BF1504"/>
  <c r="T1504"/>
  <c r="R1504"/>
  <c r="P1504"/>
  <c r="BI1503"/>
  <c r="BH1503"/>
  <c r="BG1503"/>
  <c r="BF1503"/>
  <c r="T1503"/>
  <c r="R1503"/>
  <c r="P1503"/>
  <c r="BI1502"/>
  <c r="BH1502"/>
  <c r="BG1502"/>
  <c r="BF1502"/>
  <c r="T1502"/>
  <c r="R1502"/>
  <c r="P1502"/>
  <c r="BI1501"/>
  <c r="BH1501"/>
  <c r="BG1501"/>
  <c r="BF1501"/>
  <c r="T1501"/>
  <c r="R1501"/>
  <c r="P1501"/>
  <c r="BI1500"/>
  <c r="BH1500"/>
  <c r="BG1500"/>
  <c r="BF1500"/>
  <c r="T1500"/>
  <c r="R1500"/>
  <c r="P1500"/>
  <c r="BI1499"/>
  <c r="BH1499"/>
  <c r="BG1499"/>
  <c r="BF1499"/>
  <c r="T1499"/>
  <c r="R1499"/>
  <c r="P1499"/>
  <c r="BI1498"/>
  <c r="BH1498"/>
  <c r="BG1498"/>
  <c r="BF1498"/>
  <c r="T1498"/>
  <c r="R1498"/>
  <c r="P1498"/>
  <c r="BI1497"/>
  <c r="BH1497"/>
  <c r="BG1497"/>
  <c r="BF1497"/>
  <c r="T1497"/>
  <c r="R1497"/>
  <c r="P1497"/>
  <c r="BI1496"/>
  <c r="BH1496"/>
  <c r="BG1496"/>
  <c r="BF1496"/>
  <c r="T1496"/>
  <c r="R1496"/>
  <c r="P1496"/>
  <c r="BI1495"/>
  <c r="BH1495"/>
  <c r="BG1495"/>
  <c r="BF1495"/>
  <c r="T1495"/>
  <c r="R1495"/>
  <c r="P1495"/>
  <c r="BI1494"/>
  <c r="BH1494"/>
  <c r="BG1494"/>
  <c r="BF1494"/>
  <c r="T1494"/>
  <c r="R1494"/>
  <c r="P1494"/>
  <c r="BI1493"/>
  <c r="BH1493"/>
  <c r="BG1493"/>
  <c r="BF1493"/>
  <c r="T1493"/>
  <c r="R1493"/>
  <c r="P1493"/>
  <c r="BI1492"/>
  <c r="BH1492"/>
  <c r="BG1492"/>
  <c r="BF1492"/>
  <c r="T1492"/>
  <c r="R1492"/>
  <c r="P1492"/>
  <c r="BI1491"/>
  <c r="BH1491"/>
  <c r="BG1491"/>
  <c r="BF1491"/>
  <c r="T1491"/>
  <c r="R1491"/>
  <c r="P1491"/>
  <c r="BI1490"/>
  <c r="BH1490"/>
  <c r="BG1490"/>
  <c r="BF1490"/>
  <c r="T1490"/>
  <c r="R1490"/>
  <c r="P1490"/>
  <c r="BI1489"/>
  <c r="BH1489"/>
  <c r="BG1489"/>
  <c r="BF1489"/>
  <c r="T1489"/>
  <c r="R1489"/>
  <c r="P1489"/>
  <c r="BI1488"/>
  <c r="BH1488"/>
  <c r="BG1488"/>
  <c r="BF1488"/>
  <c r="T1488"/>
  <c r="R1488"/>
  <c r="P1488"/>
  <c r="BI1487"/>
  <c r="BH1487"/>
  <c r="BG1487"/>
  <c r="BF1487"/>
  <c r="T1487"/>
  <c r="R1487"/>
  <c r="P1487"/>
  <c r="BI1486"/>
  <c r="BH1486"/>
  <c r="BG1486"/>
  <c r="BF1486"/>
  <c r="T1486"/>
  <c r="R1486"/>
  <c r="P1486"/>
  <c r="BI1485"/>
  <c r="BH1485"/>
  <c r="BG1485"/>
  <c r="BF1485"/>
  <c r="T1485"/>
  <c r="R1485"/>
  <c r="P1485"/>
  <c r="BI1484"/>
  <c r="BH1484"/>
  <c r="BG1484"/>
  <c r="BF1484"/>
  <c r="T1484"/>
  <c r="R1484"/>
  <c r="P1484"/>
  <c r="BI1483"/>
  <c r="BH1483"/>
  <c r="BG1483"/>
  <c r="BF1483"/>
  <c r="T1483"/>
  <c r="R1483"/>
  <c r="P1483"/>
  <c r="BI1482"/>
  <c r="BH1482"/>
  <c r="BG1482"/>
  <c r="BF1482"/>
  <c r="T1482"/>
  <c r="R1482"/>
  <c r="P1482"/>
  <c r="BI1481"/>
  <c r="BH1481"/>
  <c r="BG1481"/>
  <c r="BF1481"/>
  <c r="T1481"/>
  <c r="R1481"/>
  <c r="P1481"/>
  <c r="BI1480"/>
  <c r="BH1480"/>
  <c r="BG1480"/>
  <c r="BF1480"/>
  <c r="T1480"/>
  <c r="R1480"/>
  <c r="P1480"/>
  <c r="BI1479"/>
  <c r="BH1479"/>
  <c r="BG1479"/>
  <c r="BF1479"/>
  <c r="T1479"/>
  <c r="R1479"/>
  <c r="P1479"/>
  <c r="BI1478"/>
  <c r="BH1478"/>
  <c r="BG1478"/>
  <c r="BF1478"/>
  <c r="T1478"/>
  <c r="R1478"/>
  <c r="P1478"/>
  <c r="BI1477"/>
  <c r="BH1477"/>
  <c r="BG1477"/>
  <c r="BF1477"/>
  <c r="T1477"/>
  <c r="R1477"/>
  <c r="P1477"/>
  <c r="BI1476"/>
  <c r="BH1476"/>
  <c r="BG1476"/>
  <c r="BF1476"/>
  <c r="T1476"/>
  <c r="R1476"/>
  <c r="P1476"/>
  <c r="BI1475"/>
  <c r="BH1475"/>
  <c r="BG1475"/>
  <c r="BF1475"/>
  <c r="T1475"/>
  <c r="R1475"/>
  <c r="P1475"/>
  <c r="BI1474"/>
  <c r="BH1474"/>
  <c r="BG1474"/>
  <c r="BF1474"/>
  <c r="T1474"/>
  <c r="R1474"/>
  <c r="P1474"/>
  <c r="BI1473"/>
  <c r="BH1473"/>
  <c r="BG1473"/>
  <c r="BF1473"/>
  <c r="T1473"/>
  <c r="R1473"/>
  <c r="P1473"/>
  <c r="BI1472"/>
  <c r="BH1472"/>
  <c r="BG1472"/>
  <c r="BF1472"/>
  <c r="T1472"/>
  <c r="R1472"/>
  <c r="P1472"/>
  <c r="BI1471"/>
  <c r="BH1471"/>
  <c r="BG1471"/>
  <c r="BF1471"/>
  <c r="T1471"/>
  <c r="R1471"/>
  <c r="P1471"/>
  <c r="BI1470"/>
  <c r="BH1470"/>
  <c r="BG1470"/>
  <c r="BF1470"/>
  <c r="T1470"/>
  <c r="R1470"/>
  <c r="P1470"/>
  <c r="BI1469"/>
  <c r="BH1469"/>
  <c r="BG1469"/>
  <c r="BF1469"/>
  <c r="T1469"/>
  <c r="R1469"/>
  <c r="P1469"/>
  <c r="BI1468"/>
  <c r="BH1468"/>
  <c r="BG1468"/>
  <c r="BF1468"/>
  <c r="T1468"/>
  <c r="R1468"/>
  <c r="P1468"/>
  <c r="BI1467"/>
  <c r="BH1467"/>
  <c r="BG1467"/>
  <c r="BF1467"/>
  <c r="T1467"/>
  <c r="R1467"/>
  <c r="P1467"/>
  <c r="BI1466"/>
  <c r="BH1466"/>
  <c r="BG1466"/>
  <c r="BF1466"/>
  <c r="T1466"/>
  <c r="R1466"/>
  <c r="P1466"/>
  <c r="BI1465"/>
  <c r="BH1465"/>
  <c r="BG1465"/>
  <c r="BF1465"/>
  <c r="T1465"/>
  <c r="R1465"/>
  <c r="P1465"/>
  <c r="BI1464"/>
  <c r="BH1464"/>
  <c r="BG1464"/>
  <c r="BF1464"/>
  <c r="T1464"/>
  <c r="R1464"/>
  <c r="P1464"/>
  <c r="BI1463"/>
  <c r="BH1463"/>
  <c r="BG1463"/>
  <c r="BF1463"/>
  <c r="T1463"/>
  <c r="R1463"/>
  <c r="P1463"/>
  <c r="BI1462"/>
  <c r="BH1462"/>
  <c r="BG1462"/>
  <c r="BF1462"/>
  <c r="T1462"/>
  <c r="R1462"/>
  <c r="P1462"/>
  <c r="BI1461"/>
  <c r="BH1461"/>
  <c r="BG1461"/>
  <c r="BF1461"/>
  <c r="T1461"/>
  <c r="R1461"/>
  <c r="P1461"/>
  <c r="BI1460"/>
  <c r="BH1460"/>
  <c r="BG1460"/>
  <c r="BF1460"/>
  <c r="T1460"/>
  <c r="R1460"/>
  <c r="P1460"/>
  <c r="BI1459"/>
  <c r="BH1459"/>
  <c r="BG1459"/>
  <c r="BF1459"/>
  <c r="T1459"/>
  <c r="R1459"/>
  <c r="P1459"/>
  <c r="BI1458"/>
  <c r="BH1458"/>
  <c r="BG1458"/>
  <c r="BF1458"/>
  <c r="T1458"/>
  <c r="R1458"/>
  <c r="P1458"/>
  <c r="BI1457"/>
  <c r="BH1457"/>
  <c r="BG1457"/>
  <c r="BF1457"/>
  <c r="T1457"/>
  <c r="R1457"/>
  <c r="P1457"/>
  <c r="BI1456"/>
  <c r="BH1456"/>
  <c r="BG1456"/>
  <c r="BF1456"/>
  <c r="T1456"/>
  <c r="R1456"/>
  <c r="P1456"/>
  <c r="BI1455"/>
  <c r="BH1455"/>
  <c r="BG1455"/>
  <c r="BF1455"/>
  <c r="T1455"/>
  <c r="R1455"/>
  <c r="P1455"/>
  <c r="BI1454"/>
  <c r="BH1454"/>
  <c r="BG1454"/>
  <c r="BF1454"/>
  <c r="T1454"/>
  <c r="R1454"/>
  <c r="P1454"/>
  <c r="BI1453"/>
  <c r="BH1453"/>
  <c r="BG1453"/>
  <c r="BF1453"/>
  <c r="T1453"/>
  <c r="R1453"/>
  <c r="P1453"/>
  <c r="BI1452"/>
  <c r="BH1452"/>
  <c r="BG1452"/>
  <c r="BF1452"/>
  <c r="T1452"/>
  <c r="R1452"/>
  <c r="P1452"/>
  <c r="BI1451"/>
  <c r="BH1451"/>
  <c r="BG1451"/>
  <c r="BF1451"/>
  <c r="T1451"/>
  <c r="R1451"/>
  <c r="P1451"/>
  <c r="BI1450"/>
  <c r="BH1450"/>
  <c r="BG1450"/>
  <c r="BF1450"/>
  <c r="T1450"/>
  <c r="R1450"/>
  <c r="P1450"/>
  <c r="BI1449"/>
  <c r="BH1449"/>
  <c r="BG1449"/>
  <c r="BF1449"/>
  <c r="T1449"/>
  <c r="R1449"/>
  <c r="P1449"/>
  <c r="BI1448"/>
  <c r="BH1448"/>
  <c r="BG1448"/>
  <c r="BF1448"/>
  <c r="T1448"/>
  <c r="R1448"/>
  <c r="P1448"/>
  <c r="BI1447"/>
  <c r="BH1447"/>
  <c r="BG1447"/>
  <c r="BF1447"/>
  <c r="T1447"/>
  <c r="R1447"/>
  <c r="P1447"/>
  <c r="BI1446"/>
  <c r="BH1446"/>
  <c r="BG1446"/>
  <c r="BF1446"/>
  <c r="T1446"/>
  <c r="R1446"/>
  <c r="P1446"/>
  <c r="BI1445"/>
  <c r="BH1445"/>
  <c r="BG1445"/>
  <c r="BF1445"/>
  <c r="T1445"/>
  <c r="R1445"/>
  <c r="P1445"/>
  <c r="BI1444"/>
  <c r="BH1444"/>
  <c r="BG1444"/>
  <c r="BF1444"/>
  <c r="T1444"/>
  <c r="R1444"/>
  <c r="P1444"/>
  <c r="BI1443"/>
  <c r="BH1443"/>
  <c r="BG1443"/>
  <c r="BF1443"/>
  <c r="T1443"/>
  <c r="R1443"/>
  <c r="P1443"/>
  <c r="BI1442"/>
  <c r="BH1442"/>
  <c r="BG1442"/>
  <c r="BF1442"/>
  <c r="T1442"/>
  <c r="R1442"/>
  <c r="P1442"/>
  <c r="BI1441"/>
  <c r="BH1441"/>
  <c r="BG1441"/>
  <c r="BF1441"/>
  <c r="T1441"/>
  <c r="R1441"/>
  <c r="P1441"/>
  <c r="BI1440"/>
  <c r="BH1440"/>
  <c r="BG1440"/>
  <c r="BF1440"/>
  <c r="T1440"/>
  <c r="R1440"/>
  <c r="P1440"/>
  <c r="BI1439"/>
  <c r="BH1439"/>
  <c r="BG1439"/>
  <c r="BF1439"/>
  <c r="T1439"/>
  <c r="R1439"/>
  <c r="P1439"/>
  <c r="BI1438"/>
  <c r="BH1438"/>
  <c r="BG1438"/>
  <c r="BF1438"/>
  <c r="T1438"/>
  <c r="R1438"/>
  <c r="P1438"/>
  <c r="BI1437"/>
  <c r="BH1437"/>
  <c r="BG1437"/>
  <c r="BF1437"/>
  <c r="T1437"/>
  <c r="R1437"/>
  <c r="P1437"/>
  <c r="BI1436"/>
  <c r="BH1436"/>
  <c r="BG1436"/>
  <c r="BF1436"/>
  <c r="T1436"/>
  <c r="R1436"/>
  <c r="P1436"/>
  <c r="BI1435"/>
  <c r="BH1435"/>
  <c r="BG1435"/>
  <c r="BF1435"/>
  <c r="T1435"/>
  <c r="R1435"/>
  <c r="P1435"/>
  <c r="BI1434"/>
  <c r="BH1434"/>
  <c r="BG1434"/>
  <c r="BF1434"/>
  <c r="T1434"/>
  <c r="R1434"/>
  <c r="P1434"/>
  <c r="BI1433"/>
  <c r="BH1433"/>
  <c r="BG1433"/>
  <c r="BF1433"/>
  <c r="T1433"/>
  <c r="R1433"/>
  <c r="P1433"/>
  <c r="BI1432"/>
  <c r="BH1432"/>
  <c r="BG1432"/>
  <c r="BF1432"/>
  <c r="T1432"/>
  <c r="R1432"/>
  <c r="P1432"/>
  <c r="BI1431"/>
  <c r="BH1431"/>
  <c r="BG1431"/>
  <c r="BF1431"/>
  <c r="T1431"/>
  <c r="R1431"/>
  <c r="P1431"/>
  <c r="BI1430"/>
  <c r="BH1430"/>
  <c r="BG1430"/>
  <c r="BF1430"/>
  <c r="T1430"/>
  <c r="R1430"/>
  <c r="P1430"/>
  <c r="BI1429"/>
  <c r="BH1429"/>
  <c r="BG1429"/>
  <c r="BF1429"/>
  <c r="T1429"/>
  <c r="R1429"/>
  <c r="P1429"/>
  <c r="BI1428"/>
  <c r="BH1428"/>
  <c r="BG1428"/>
  <c r="BF1428"/>
  <c r="T1428"/>
  <c r="R1428"/>
  <c r="P1428"/>
  <c r="BI1427"/>
  <c r="BH1427"/>
  <c r="BG1427"/>
  <c r="BF1427"/>
  <c r="T1427"/>
  <c r="R1427"/>
  <c r="P1427"/>
  <c r="BI1426"/>
  <c r="BH1426"/>
  <c r="BG1426"/>
  <c r="BF1426"/>
  <c r="T1426"/>
  <c r="R1426"/>
  <c r="P1426"/>
  <c r="BI1425"/>
  <c r="BH1425"/>
  <c r="BG1425"/>
  <c r="BF1425"/>
  <c r="T1425"/>
  <c r="R1425"/>
  <c r="P1425"/>
  <c r="BI1424"/>
  <c r="BH1424"/>
  <c r="BG1424"/>
  <c r="BF1424"/>
  <c r="T1424"/>
  <c r="R1424"/>
  <c r="P1424"/>
  <c r="BI1423"/>
  <c r="BH1423"/>
  <c r="BG1423"/>
  <c r="BF1423"/>
  <c r="T1423"/>
  <c r="R1423"/>
  <c r="P1423"/>
  <c r="BI1422"/>
  <c r="BH1422"/>
  <c r="BG1422"/>
  <c r="BF1422"/>
  <c r="T1422"/>
  <c r="R1422"/>
  <c r="P1422"/>
  <c r="BI1421"/>
  <c r="BH1421"/>
  <c r="BG1421"/>
  <c r="BF1421"/>
  <c r="T1421"/>
  <c r="R1421"/>
  <c r="P1421"/>
  <c r="BI1420"/>
  <c r="BH1420"/>
  <c r="BG1420"/>
  <c r="BF1420"/>
  <c r="T1420"/>
  <c r="R1420"/>
  <c r="P1420"/>
  <c r="BI1419"/>
  <c r="BH1419"/>
  <c r="BG1419"/>
  <c r="BF1419"/>
  <c r="T1419"/>
  <c r="R1419"/>
  <c r="P1419"/>
  <c r="BI1418"/>
  <c r="BH1418"/>
  <c r="BG1418"/>
  <c r="BF1418"/>
  <c r="T1418"/>
  <c r="R1418"/>
  <c r="P1418"/>
  <c r="BI1417"/>
  <c r="BH1417"/>
  <c r="BG1417"/>
  <c r="BF1417"/>
  <c r="T1417"/>
  <c r="R1417"/>
  <c r="P1417"/>
  <c r="BI1416"/>
  <c r="BH1416"/>
  <c r="BG1416"/>
  <c r="BF1416"/>
  <c r="T1416"/>
  <c r="R1416"/>
  <c r="P1416"/>
  <c r="BI1415"/>
  <c r="BH1415"/>
  <c r="BG1415"/>
  <c r="BF1415"/>
  <c r="T1415"/>
  <c r="R1415"/>
  <c r="P1415"/>
  <c r="BI1414"/>
  <c r="BH1414"/>
  <c r="BG1414"/>
  <c r="BF1414"/>
  <c r="T1414"/>
  <c r="R1414"/>
  <c r="P1414"/>
  <c r="BI1413"/>
  <c r="BH1413"/>
  <c r="BG1413"/>
  <c r="BF1413"/>
  <c r="T1413"/>
  <c r="R1413"/>
  <c r="P1413"/>
  <c r="BI1412"/>
  <c r="BH1412"/>
  <c r="BG1412"/>
  <c r="BF1412"/>
  <c r="T1412"/>
  <c r="R1412"/>
  <c r="P1412"/>
  <c r="BI1411"/>
  <c r="BH1411"/>
  <c r="BG1411"/>
  <c r="BF1411"/>
  <c r="T1411"/>
  <c r="R1411"/>
  <c r="P1411"/>
  <c r="BI1410"/>
  <c r="BH1410"/>
  <c r="BG1410"/>
  <c r="BF1410"/>
  <c r="T1410"/>
  <c r="R1410"/>
  <c r="P1410"/>
  <c r="BI1409"/>
  <c r="BH1409"/>
  <c r="BG1409"/>
  <c r="BF1409"/>
  <c r="T1409"/>
  <c r="R1409"/>
  <c r="P1409"/>
  <c r="BI1408"/>
  <c r="BH1408"/>
  <c r="BG1408"/>
  <c r="BF1408"/>
  <c r="T1408"/>
  <c r="R1408"/>
  <c r="P1408"/>
  <c r="BI1407"/>
  <c r="BH1407"/>
  <c r="BG1407"/>
  <c r="BF1407"/>
  <c r="T1407"/>
  <c r="R1407"/>
  <c r="P1407"/>
  <c r="BI1406"/>
  <c r="BH1406"/>
  <c r="BG1406"/>
  <c r="BF1406"/>
  <c r="T1406"/>
  <c r="R1406"/>
  <c r="P1406"/>
  <c r="BI1405"/>
  <c r="BH1405"/>
  <c r="BG1405"/>
  <c r="BF1405"/>
  <c r="T1405"/>
  <c r="R1405"/>
  <c r="P1405"/>
  <c r="BI1404"/>
  <c r="BH1404"/>
  <c r="BG1404"/>
  <c r="BF1404"/>
  <c r="T1404"/>
  <c r="R1404"/>
  <c r="P1404"/>
  <c r="BI1403"/>
  <c r="BH1403"/>
  <c r="BG1403"/>
  <c r="BF1403"/>
  <c r="T1403"/>
  <c r="R1403"/>
  <c r="P1403"/>
  <c r="BI1402"/>
  <c r="BH1402"/>
  <c r="BG1402"/>
  <c r="BF1402"/>
  <c r="T1402"/>
  <c r="R1402"/>
  <c r="P1402"/>
  <c r="BI1401"/>
  <c r="BH1401"/>
  <c r="BG1401"/>
  <c r="BF1401"/>
  <c r="T1401"/>
  <c r="R1401"/>
  <c r="P1401"/>
  <c r="BI1400"/>
  <c r="BH1400"/>
  <c r="BG1400"/>
  <c r="BF1400"/>
  <c r="T1400"/>
  <c r="R1400"/>
  <c r="P1400"/>
  <c r="BI1399"/>
  <c r="BH1399"/>
  <c r="BG1399"/>
  <c r="BF1399"/>
  <c r="T1399"/>
  <c r="R1399"/>
  <c r="P1399"/>
  <c r="BI1398"/>
  <c r="BH1398"/>
  <c r="BG1398"/>
  <c r="BF1398"/>
  <c r="T1398"/>
  <c r="R1398"/>
  <c r="P1398"/>
  <c r="BI1397"/>
  <c r="BH1397"/>
  <c r="BG1397"/>
  <c r="BF1397"/>
  <c r="T1397"/>
  <c r="R1397"/>
  <c r="P1397"/>
  <c r="BI1396"/>
  <c r="BH1396"/>
  <c r="BG1396"/>
  <c r="BF1396"/>
  <c r="T1396"/>
  <c r="R1396"/>
  <c r="P1396"/>
  <c r="BI1395"/>
  <c r="BH1395"/>
  <c r="BG1395"/>
  <c r="BF1395"/>
  <c r="T1395"/>
  <c r="R1395"/>
  <c r="P1395"/>
  <c r="BI1394"/>
  <c r="BH1394"/>
  <c r="BG1394"/>
  <c r="BF1394"/>
  <c r="T1394"/>
  <c r="R1394"/>
  <c r="P1394"/>
  <c r="BI1393"/>
  <c r="BH1393"/>
  <c r="BG1393"/>
  <c r="BF1393"/>
  <c r="T1393"/>
  <c r="R1393"/>
  <c r="P1393"/>
  <c r="BI1392"/>
  <c r="BH1392"/>
  <c r="BG1392"/>
  <c r="BF1392"/>
  <c r="T1392"/>
  <c r="R1392"/>
  <c r="P1392"/>
  <c r="BI1391"/>
  <c r="BH1391"/>
  <c r="BG1391"/>
  <c r="BF1391"/>
  <c r="T1391"/>
  <c r="R1391"/>
  <c r="P1391"/>
  <c r="BI1390"/>
  <c r="BH1390"/>
  <c r="BG1390"/>
  <c r="BF1390"/>
  <c r="T1390"/>
  <c r="R1390"/>
  <c r="P1390"/>
  <c r="BI1389"/>
  <c r="BH1389"/>
  <c r="BG1389"/>
  <c r="BF1389"/>
  <c r="T1389"/>
  <c r="R1389"/>
  <c r="P1389"/>
  <c r="BI1388"/>
  <c r="BH1388"/>
  <c r="BG1388"/>
  <c r="BF1388"/>
  <c r="T1388"/>
  <c r="R1388"/>
  <c r="P1388"/>
  <c r="BI1387"/>
  <c r="BH1387"/>
  <c r="BG1387"/>
  <c r="BF1387"/>
  <c r="T1387"/>
  <c r="R1387"/>
  <c r="P1387"/>
  <c r="BI1386"/>
  <c r="BH1386"/>
  <c r="BG1386"/>
  <c r="BF1386"/>
  <c r="T1386"/>
  <c r="R1386"/>
  <c r="P1386"/>
  <c r="BI1385"/>
  <c r="BH1385"/>
  <c r="BG1385"/>
  <c r="BF1385"/>
  <c r="T1385"/>
  <c r="R1385"/>
  <c r="P1385"/>
  <c r="BI1384"/>
  <c r="BH1384"/>
  <c r="BG1384"/>
  <c r="BF1384"/>
  <c r="T1384"/>
  <c r="R1384"/>
  <c r="P1384"/>
  <c r="BI1383"/>
  <c r="BH1383"/>
  <c r="BG1383"/>
  <c r="BF1383"/>
  <c r="T1383"/>
  <c r="R1383"/>
  <c r="P1383"/>
  <c r="BI1382"/>
  <c r="BH1382"/>
  <c r="BG1382"/>
  <c r="BF1382"/>
  <c r="T1382"/>
  <c r="R1382"/>
  <c r="P1382"/>
  <c r="BI1381"/>
  <c r="BH1381"/>
  <c r="BG1381"/>
  <c r="BF1381"/>
  <c r="T1381"/>
  <c r="R1381"/>
  <c r="P1381"/>
  <c r="BI1380"/>
  <c r="BH1380"/>
  <c r="BG1380"/>
  <c r="BF1380"/>
  <c r="T1380"/>
  <c r="R1380"/>
  <c r="P1380"/>
  <c r="BI1379"/>
  <c r="BH1379"/>
  <c r="BG1379"/>
  <c r="BF1379"/>
  <c r="T1379"/>
  <c r="R1379"/>
  <c r="P1379"/>
  <c r="BI1378"/>
  <c r="BH1378"/>
  <c r="BG1378"/>
  <c r="BF1378"/>
  <c r="T1378"/>
  <c r="R1378"/>
  <c r="P1378"/>
  <c r="BI1377"/>
  <c r="BH1377"/>
  <c r="BG1377"/>
  <c r="BF1377"/>
  <c r="T1377"/>
  <c r="R1377"/>
  <c r="P1377"/>
  <c r="BI1376"/>
  <c r="BH1376"/>
  <c r="BG1376"/>
  <c r="BF1376"/>
  <c r="T1376"/>
  <c r="R1376"/>
  <c r="P1376"/>
  <c r="BI1375"/>
  <c r="BH1375"/>
  <c r="BG1375"/>
  <c r="BF1375"/>
  <c r="T1375"/>
  <c r="R1375"/>
  <c r="P1375"/>
  <c r="BI1374"/>
  <c r="BH1374"/>
  <c r="BG1374"/>
  <c r="BF1374"/>
  <c r="T1374"/>
  <c r="R1374"/>
  <c r="P1374"/>
  <c r="BI1373"/>
  <c r="BH1373"/>
  <c r="BG1373"/>
  <c r="BF1373"/>
  <c r="T1373"/>
  <c r="R1373"/>
  <c r="P1373"/>
  <c r="BI1372"/>
  <c r="BH1372"/>
  <c r="BG1372"/>
  <c r="BF1372"/>
  <c r="T1372"/>
  <c r="R1372"/>
  <c r="P1372"/>
  <c r="BI1371"/>
  <c r="BH1371"/>
  <c r="BG1371"/>
  <c r="BF1371"/>
  <c r="T1371"/>
  <c r="R1371"/>
  <c r="P1371"/>
  <c r="BI1370"/>
  <c r="BH1370"/>
  <c r="BG1370"/>
  <c r="BF1370"/>
  <c r="T1370"/>
  <c r="R1370"/>
  <c r="P1370"/>
  <c r="BI1369"/>
  <c r="BH1369"/>
  <c r="BG1369"/>
  <c r="BF1369"/>
  <c r="T1369"/>
  <c r="R1369"/>
  <c r="P1369"/>
  <c r="BI1368"/>
  <c r="BH1368"/>
  <c r="BG1368"/>
  <c r="BF1368"/>
  <c r="T1368"/>
  <c r="R1368"/>
  <c r="P1368"/>
  <c r="BI1367"/>
  <c r="BH1367"/>
  <c r="BG1367"/>
  <c r="BF1367"/>
  <c r="T1367"/>
  <c r="R1367"/>
  <c r="P1367"/>
  <c r="BI1366"/>
  <c r="BH1366"/>
  <c r="BG1366"/>
  <c r="BF1366"/>
  <c r="T1366"/>
  <c r="R1366"/>
  <c r="P1366"/>
  <c r="BI1365"/>
  <c r="BH1365"/>
  <c r="BG1365"/>
  <c r="BF1365"/>
  <c r="T1365"/>
  <c r="R1365"/>
  <c r="P1365"/>
  <c r="BI1364"/>
  <c r="BH1364"/>
  <c r="BG1364"/>
  <c r="BF1364"/>
  <c r="T1364"/>
  <c r="R1364"/>
  <c r="P1364"/>
  <c r="BI1363"/>
  <c r="BH1363"/>
  <c r="BG1363"/>
  <c r="BF1363"/>
  <c r="T1363"/>
  <c r="R1363"/>
  <c r="P1363"/>
  <c r="BI1362"/>
  <c r="BH1362"/>
  <c r="BG1362"/>
  <c r="BF1362"/>
  <c r="T1362"/>
  <c r="R1362"/>
  <c r="P1362"/>
  <c r="BI1361"/>
  <c r="BH1361"/>
  <c r="BG1361"/>
  <c r="BF1361"/>
  <c r="T1361"/>
  <c r="R1361"/>
  <c r="P1361"/>
  <c r="BI1360"/>
  <c r="BH1360"/>
  <c r="BG1360"/>
  <c r="BF1360"/>
  <c r="T1360"/>
  <c r="R1360"/>
  <c r="P1360"/>
  <c r="BI1359"/>
  <c r="BH1359"/>
  <c r="BG1359"/>
  <c r="BF1359"/>
  <c r="T1359"/>
  <c r="R1359"/>
  <c r="P1359"/>
  <c r="BI1358"/>
  <c r="BH1358"/>
  <c r="BG1358"/>
  <c r="BF1358"/>
  <c r="T1358"/>
  <c r="R1358"/>
  <c r="P1358"/>
  <c r="BI1357"/>
  <c r="BH1357"/>
  <c r="BG1357"/>
  <c r="BF1357"/>
  <c r="T1357"/>
  <c r="R1357"/>
  <c r="P1357"/>
  <c r="BI1356"/>
  <c r="BH1356"/>
  <c r="BG1356"/>
  <c r="BF1356"/>
  <c r="T1356"/>
  <c r="R1356"/>
  <c r="P1356"/>
  <c r="BI1355"/>
  <c r="BH1355"/>
  <c r="BG1355"/>
  <c r="BF1355"/>
  <c r="T1355"/>
  <c r="R1355"/>
  <c r="P1355"/>
  <c r="BI1354"/>
  <c r="BH1354"/>
  <c r="BG1354"/>
  <c r="BF1354"/>
  <c r="T1354"/>
  <c r="R1354"/>
  <c r="P1354"/>
  <c r="BI1353"/>
  <c r="BH1353"/>
  <c r="BG1353"/>
  <c r="BF1353"/>
  <c r="T1353"/>
  <c r="R1353"/>
  <c r="P1353"/>
  <c r="BI1352"/>
  <c r="BH1352"/>
  <c r="BG1352"/>
  <c r="BF1352"/>
  <c r="T1352"/>
  <c r="R1352"/>
  <c r="P1352"/>
  <c r="BI1351"/>
  <c r="BH1351"/>
  <c r="BG1351"/>
  <c r="BF1351"/>
  <c r="T1351"/>
  <c r="R1351"/>
  <c r="P1351"/>
  <c r="BI1350"/>
  <c r="BH1350"/>
  <c r="BG1350"/>
  <c r="BF1350"/>
  <c r="T1350"/>
  <c r="R1350"/>
  <c r="P1350"/>
  <c r="BI1349"/>
  <c r="BH1349"/>
  <c r="BG1349"/>
  <c r="BF1349"/>
  <c r="T1349"/>
  <c r="R1349"/>
  <c r="P1349"/>
  <c r="BI1348"/>
  <c r="BH1348"/>
  <c r="BG1348"/>
  <c r="BF1348"/>
  <c r="T1348"/>
  <c r="R1348"/>
  <c r="P1348"/>
  <c r="BI1347"/>
  <c r="BH1347"/>
  <c r="BG1347"/>
  <c r="BF1347"/>
  <c r="T1347"/>
  <c r="R1347"/>
  <c r="P1347"/>
  <c r="BI1346"/>
  <c r="BH1346"/>
  <c r="BG1346"/>
  <c r="BF1346"/>
  <c r="T1346"/>
  <c r="R1346"/>
  <c r="P1346"/>
  <c r="BI1345"/>
  <c r="BH1345"/>
  <c r="BG1345"/>
  <c r="BF1345"/>
  <c r="T1345"/>
  <c r="R1345"/>
  <c r="P1345"/>
  <c r="BI1344"/>
  <c r="BH1344"/>
  <c r="BG1344"/>
  <c r="BF1344"/>
  <c r="T1344"/>
  <c r="R1344"/>
  <c r="P1344"/>
  <c r="BI1343"/>
  <c r="BH1343"/>
  <c r="BG1343"/>
  <c r="BF1343"/>
  <c r="T1343"/>
  <c r="R1343"/>
  <c r="P1343"/>
  <c r="BI1342"/>
  <c r="BH1342"/>
  <c r="BG1342"/>
  <c r="BF1342"/>
  <c r="T1342"/>
  <c r="R1342"/>
  <c r="P1342"/>
  <c r="BI1341"/>
  <c r="BH1341"/>
  <c r="BG1341"/>
  <c r="BF1341"/>
  <c r="T1341"/>
  <c r="R1341"/>
  <c r="P1341"/>
  <c r="BI1340"/>
  <c r="BH1340"/>
  <c r="BG1340"/>
  <c r="BF1340"/>
  <c r="T1340"/>
  <c r="R1340"/>
  <c r="P1340"/>
  <c r="BI1339"/>
  <c r="BH1339"/>
  <c r="BG1339"/>
  <c r="BF1339"/>
  <c r="T1339"/>
  <c r="R1339"/>
  <c r="P1339"/>
  <c r="BI1338"/>
  <c r="BH1338"/>
  <c r="BG1338"/>
  <c r="BF1338"/>
  <c r="T1338"/>
  <c r="R1338"/>
  <c r="P1338"/>
  <c r="BI1337"/>
  <c r="BH1337"/>
  <c r="BG1337"/>
  <c r="BF1337"/>
  <c r="T1337"/>
  <c r="R1337"/>
  <c r="P1337"/>
  <c r="BI1336"/>
  <c r="BH1336"/>
  <c r="BG1336"/>
  <c r="BF1336"/>
  <c r="T1336"/>
  <c r="R1336"/>
  <c r="P1336"/>
  <c r="BI1335"/>
  <c r="BH1335"/>
  <c r="BG1335"/>
  <c r="BF1335"/>
  <c r="T1335"/>
  <c r="R1335"/>
  <c r="P1335"/>
  <c r="BI1334"/>
  <c r="BH1334"/>
  <c r="BG1334"/>
  <c r="BF1334"/>
  <c r="T1334"/>
  <c r="R1334"/>
  <c r="P1334"/>
  <c r="BI1333"/>
  <c r="BH1333"/>
  <c r="BG1333"/>
  <c r="BF1333"/>
  <c r="T1333"/>
  <c r="R1333"/>
  <c r="P1333"/>
  <c r="BI1332"/>
  <c r="BH1332"/>
  <c r="BG1332"/>
  <c r="BF1332"/>
  <c r="T1332"/>
  <c r="R1332"/>
  <c r="P1332"/>
  <c r="BI1331"/>
  <c r="BH1331"/>
  <c r="BG1331"/>
  <c r="BF1331"/>
  <c r="T1331"/>
  <c r="R1331"/>
  <c r="P1331"/>
  <c r="BI1330"/>
  <c r="BH1330"/>
  <c r="BG1330"/>
  <c r="BF1330"/>
  <c r="T1330"/>
  <c r="R1330"/>
  <c r="P1330"/>
  <c r="BI1329"/>
  <c r="BH1329"/>
  <c r="BG1329"/>
  <c r="BF1329"/>
  <c r="T1329"/>
  <c r="R1329"/>
  <c r="P1329"/>
  <c r="BI1328"/>
  <c r="BH1328"/>
  <c r="BG1328"/>
  <c r="BF1328"/>
  <c r="T1328"/>
  <c r="R1328"/>
  <c r="P1328"/>
  <c r="BI1327"/>
  <c r="BH1327"/>
  <c r="BG1327"/>
  <c r="BF1327"/>
  <c r="T1327"/>
  <c r="R1327"/>
  <c r="P1327"/>
  <c r="BI1326"/>
  <c r="BH1326"/>
  <c r="BG1326"/>
  <c r="BF1326"/>
  <c r="T1326"/>
  <c r="R1326"/>
  <c r="P1326"/>
  <c r="BI1325"/>
  <c r="BH1325"/>
  <c r="BG1325"/>
  <c r="BF1325"/>
  <c r="T1325"/>
  <c r="R1325"/>
  <c r="P1325"/>
  <c r="BI1324"/>
  <c r="BH1324"/>
  <c r="BG1324"/>
  <c r="BF1324"/>
  <c r="T1324"/>
  <c r="R1324"/>
  <c r="P1324"/>
  <c r="BI1323"/>
  <c r="BH1323"/>
  <c r="BG1323"/>
  <c r="BF1323"/>
  <c r="T1323"/>
  <c r="R1323"/>
  <c r="P1323"/>
  <c r="BI1322"/>
  <c r="BH1322"/>
  <c r="BG1322"/>
  <c r="BF1322"/>
  <c r="T1322"/>
  <c r="R1322"/>
  <c r="P1322"/>
  <c r="BI1321"/>
  <c r="BH1321"/>
  <c r="BG1321"/>
  <c r="BF1321"/>
  <c r="T1321"/>
  <c r="R1321"/>
  <c r="P1321"/>
  <c r="BI1320"/>
  <c r="BH1320"/>
  <c r="BG1320"/>
  <c r="BF1320"/>
  <c r="T1320"/>
  <c r="R1320"/>
  <c r="P1320"/>
  <c r="BI1319"/>
  <c r="BH1319"/>
  <c r="BG1319"/>
  <c r="BF1319"/>
  <c r="T1319"/>
  <c r="R1319"/>
  <c r="P1319"/>
  <c r="BI1318"/>
  <c r="BH1318"/>
  <c r="BG1318"/>
  <c r="BF1318"/>
  <c r="T1318"/>
  <c r="R1318"/>
  <c r="P1318"/>
  <c r="BI1317"/>
  <c r="BH1317"/>
  <c r="BG1317"/>
  <c r="BF1317"/>
  <c r="T1317"/>
  <c r="R1317"/>
  <c r="P1317"/>
  <c r="BI1316"/>
  <c r="BH1316"/>
  <c r="BG1316"/>
  <c r="BF1316"/>
  <c r="T1316"/>
  <c r="R1316"/>
  <c r="P1316"/>
  <c r="BI1315"/>
  <c r="BH1315"/>
  <c r="BG1315"/>
  <c r="BF1315"/>
  <c r="T1315"/>
  <c r="R1315"/>
  <c r="P1315"/>
  <c r="BI1314"/>
  <c r="BH1314"/>
  <c r="BG1314"/>
  <c r="BF1314"/>
  <c r="T1314"/>
  <c r="R1314"/>
  <c r="P1314"/>
  <c r="BI1313"/>
  <c r="BH1313"/>
  <c r="BG1313"/>
  <c r="BF1313"/>
  <c r="T1313"/>
  <c r="R1313"/>
  <c r="P1313"/>
  <c r="BI1312"/>
  <c r="BH1312"/>
  <c r="BG1312"/>
  <c r="BF1312"/>
  <c r="T1312"/>
  <c r="R1312"/>
  <c r="P1312"/>
  <c r="BI1311"/>
  <c r="BH1311"/>
  <c r="BG1311"/>
  <c r="BF1311"/>
  <c r="T1311"/>
  <c r="R1311"/>
  <c r="P1311"/>
  <c r="BI1310"/>
  <c r="BH1310"/>
  <c r="BG1310"/>
  <c r="BF1310"/>
  <c r="T1310"/>
  <c r="R1310"/>
  <c r="P1310"/>
  <c r="BI1309"/>
  <c r="BH1309"/>
  <c r="BG1309"/>
  <c r="BF1309"/>
  <c r="T1309"/>
  <c r="R1309"/>
  <c r="P1309"/>
  <c r="BI1308"/>
  <c r="BH1308"/>
  <c r="BG1308"/>
  <c r="BF1308"/>
  <c r="T1308"/>
  <c r="R1308"/>
  <c r="P1308"/>
  <c r="BI1307"/>
  <c r="BH1307"/>
  <c r="BG1307"/>
  <c r="BF1307"/>
  <c r="T1307"/>
  <c r="R1307"/>
  <c r="P1307"/>
  <c r="BI1306"/>
  <c r="BH1306"/>
  <c r="BG1306"/>
  <c r="BF1306"/>
  <c r="T1306"/>
  <c r="R1306"/>
  <c r="P1306"/>
  <c r="BI1305"/>
  <c r="BH1305"/>
  <c r="BG1305"/>
  <c r="BF1305"/>
  <c r="T1305"/>
  <c r="R1305"/>
  <c r="P1305"/>
  <c r="BI1304"/>
  <c r="BH1304"/>
  <c r="BG1304"/>
  <c r="BF1304"/>
  <c r="T1304"/>
  <c r="R1304"/>
  <c r="P1304"/>
  <c r="BI1303"/>
  <c r="BH1303"/>
  <c r="BG1303"/>
  <c r="BF1303"/>
  <c r="T1303"/>
  <c r="R1303"/>
  <c r="P1303"/>
  <c r="BI1302"/>
  <c r="BH1302"/>
  <c r="BG1302"/>
  <c r="BF1302"/>
  <c r="T1302"/>
  <c r="R1302"/>
  <c r="P1302"/>
  <c r="BI1301"/>
  <c r="BH1301"/>
  <c r="BG1301"/>
  <c r="BF1301"/>
  <c r="T1301"/>
  <c r="R1301"/>
  <c r="P1301"/>
  <c r="BI1300"/>
  <c r="BH1300"/>
  <c r="BG1300"/>
  <c r="BF1300"/>
  <c r="T1300"/>
  <c r="R1300"/>
  <c r="P1300"/>
  <c r="BI1299"/>
  <c r="BH1299"/>
  <c r="BG1299"/>
  <c r="BF1299"/>
  <c r="T1299"/>
  <c r="R1299"/>
  <c r="P1299"/>
  <c r="BI1298"/>
  <c r="BH1298"/>
  <c r="BG1298"/>
  <c r="BF1298"/>
  <c r="T1298"/>
  <c r="R1298"/>
  <c r="P1298"/>
  <c r="BI1297"/>
  <c r="BH1297"/>
  <c r="BG1297"/>
  <c r="BF1297"/>
  <c r="T1297"/>
  <c r="R1297"/>
  <c r="P1297"/>
  <c r="BI1296"/>
  <c r="BH1296"/>
  <c r="BG1296"/>
  <c r="BF1296"/>
  <c r="T1296"/>
  <c r="R1296"/>
  <c r="P1296"/>
  <c r="BI1295"/>
  <c r="BH1295"/>
  <c r="BG1295"/>
  <c r="BF1295"/>
  <c r="T1295"/>
  <c r="R1295"/>
  <c r="P1295"/>
  <c r="BI1294"/>
  <c r="BH1294"/>
  <c r="BG1294"/>
  <c r="BF1294"/>
  <c r="T1294"/>
  <c r="R1294"/>
  <c r="P1294"/>
  <c r="BI1293"/>
  <c r="BH1293"/>
  <c r="BG1293"/>
  <c r="BF1293"/>
  <c r="T1293"/>
  <c r="R1293"/>
  <c r="P1293"/>
  <c r="BI1292"/>
  <c r="BH1292"/>
  <c r="BG1292"/>
  <c r="BF1292"/>
  <c r="T1292"/>
  <c r="R1292"/>
  <c r="P1292"/>
  <c r="BI1291"/>
  <c r="BH1291"/>
  <c r="BG1291"/>
  <c r="BF1291"/>
  <c r="T1291"/>
  <c r="R1291"/>
  <c r="P1291"/>
  <c r="BI1290"/>
  <c r="BH1290"/>
  <c r="BG1290"/>
  <c r="BF1290"/>
  <c r="T1290"/>
  <c r="R1290"/>
  <c r="P1290"/>
  <c r="BI1289"/>
  <c r="BH1289"/>
  <c r="BG1289"/>
  <c r="BF1289"/>
  <c r="T1289"/>
  <c r="R1289"/>
  <c r="P1289"/>
  <c r="BI1288"/>
  <c r="BH1288"/>
  <c r="BG1288"/>
  <c r="BF1288"/>
  <c r="T1288"/>
  <c r="R1288"/>
  <c r="P1288"/>
  <c r="BI1287"/>
  <c r="BH1287"/>
  <c r="BG1287"/>
  <c r="BF1287"/>
  <c r="T1287"/>
  <c r="R1287"/>
  <c r="P1287"/>
  <c r="BI1286"/>
  <c r="BH1286"/>
  <c r="BG1286"/>
  <c r="BF1286"/>
  <c r="T1286"/>
  <c r="R1286"/>
  <c r="P1286"/>
  <c r="BI1285"/>
  <c r="BH1285"/>
  <c r="BG1285"/>
  <c r="BF1285"/>
  <c r="T1285"/>
  <c r="R1285"/>
  <c r="P1285"/>
  <c r="BI1284"/>
  <c r="BH1284"/>
  <c r="BG1284"/>
  <c r="BF1284"/>
  <c r="T1284"/>
  <c r="R1284"/>
  <c r="P1284"/>
  <c r="BI1283"/>
  <c r="BH1283"/>
  <c r="BG1283"/>
  <c r="BF1283"/>
  <c r="T1283"/>
  <c r="R1283"/>
  <c r="P1283"/>
  <c r="BI1282"/>
  <c r="BH1282"/>
  <c r="BG1282"/>
  <c r="BF1282"/>
  <c r="T1282"/>
  <c r="R1282"/>
  <c r="P1282"/>
  <c r="BI1281"/>
  <c r="BH1281"/>
  <c r="BG1281"/>
  <c r="BF1281"/>
  <c r="T1281"/>
  <c r="R1281"/>
  <c r="P1281"/>
  <c r="BI1280"/>
  <c r="BH1280"/>
  <c r="BG1280"/>
  <c r="BF1280"/>
  <c r="T1280"/>
  <c r="R1280"/>
  <c r="P1280"/>
  <c r="BI1279"/>
  <c r="BH1279"/>
  <c r="BG1279"/>
  <c r="BF1279"/>
  <c r="T1279"/>
  <c r="R1279"/>
  <c r="P1279"/>
  <c r="BI1278"/>
  <c r="BH1278"/>
  <c r="BG1278"/>
  <c r="BF1278"/>
  <c r="T1278"/>
  <c r="R1278"/>
  <c r="P1278"/>
  <c r="BI1277"/>
  <c r="BH1277"/>
  <c r="BG1277"/>
  <c r="BF1277"/>
  <c r="T1277"/>
  <c r="R1277"/>
  <c r="P1277"/>
  <c r="BI1276"/>
  <c r="BH1276"/>
  <c r="BG1276"/>
  <c r="BF1276"/>
  <c r="T1276"/>
  <c r="R1276"/>
  <c r="P1276"/>
  <c r="BI1275"/>
  <c r="BH1275"/>
  <c r="BG1275"/>
  <c r="BF1275"/>
  <c r="T1275"/>
  <c r="R1275"/>
  <c r="P1275"/>
  <c r="BI1274"/>
  <c r="BH1274"/>
  <c r="BG1274"/>
  <c r="BF1274"/>
  <c r="T1274"/>
  <c r="R1274"/>
  <c r="P1274"/>
  <c r="BI1273"/>
  <c r="BH1273"/>
  <c r="BG1273"/>
  <c r="BF1273"/>
  <c r="T1273"/>
  <c r="R1273"/>
  <c r="P1273"/>
  <c r="BI1272"/>
  <c r="BH1272"/>
  <c r="BG1272"/>
  <c r="BF1272"/>
  <c r="T1272"/>
  <c r="R1272"/>
  <c r="P1272"/>
  <c r="BI1271"/>
  <c r="BH1271"/>
  <c r="BG1271"/>
  <c r="BF1271"/>
  <c r="T1271"/>
  <c r="R1271"/>
  <c r="P1271"/>
  <c r="BI1270"/>
  <c r="BH1270"/>
  <c r="BG1270"/>
  <c r="BF1270"/>
  <c r="T1270"/>
  <c r="R1270"/>
  <c r="P1270"/>
  <c r="BI1269"/>
  <c r="BH1269"/>
  <c r="BG1269"/>
  <c r="BF1269"/>
  <c r="T1269"/>
  <c r="R1269"/>
  <c r="P1269"/>
  <c r="BI1268"/>
  <c r="BH1268"/>
  <c r="BG1268"/>
  <c r="BF1268"/>
  <c r="T1268"/>
  <c r="R1268"/>
  <c r="P1268"/>
  <c r="BI1267"/>
  <c r="BH1267"/>
  <c r="BG1267"/>
  <c r="BF1267"/>
  <c r="T1267"/>
  <c r="R1267"/>
  <c r="P1267"/>
  <c r="BI1266"/>
  <c r="BH1266"/>
  <c r="BG1266"/>
  <c r="BF1266"/>
  <c r="T1266"/>
  <c r="R1266"/>
  <c r="P1266"/>
  <c r="BI1265"/>
  <c r="BH1265"/>
  <c r="BG1265"/>
  <c r="BF1265"/>
  <c r="T1265"/>
  <c r="R1265"/>
  <c r="P1265"/>
  <c r="BI1264"/>
  <c r="BH1264"/>
  <c r="BG1264"/>
  <c r="BF1264"/>
  <c r="T1264"/>
  <c r="R1264"/>
  <c r="P1264"/>
  <c r="BI1263"/>
  <c r="BH1263"/>
  <c r="BG1263"/>
  <c r="BF1263"/>
  <c r="T1263"/>
  <c r="R1263"/>
  <c r="P1263"/>
  <c r="BI1262"/>
  <c r="BH1262"/>
  <c r="BG1262"/>
  <c r="BF1262"/>
  <c r="T1262"/>
  <c r="R1262"/>
  <c r="P1262"/>
  <c r="BI1260"/>
  <c r="BH1260"/>
  <c r="BG1260"/>
  <c r="BF1260"/>
  <c r="T1260"/>
  <c r="R1260"/>
  <c r="P1260"/>
  <c r="BI1259"/>
  <c r="BH1259"/>
  <c r="BG1259"/>
  <c r="BF1259"/>
  <c r="T1259"/>
  <c r="R1259"/>
  <c r="P1259"/>
  <c r="BI1258"/>
  <c r="BH1258"/>
  <c r="BG1258"/>
  <c r="BF1258"/>
  <c r="T1258"/>
  <c r="R1258"/>
  <c r="P1258"/>
  <c r="BI1257"/>
  <c r="BH1257"/>
  <c r="BG1257"/>
  <c r="BF1257"/>
  <c r="T1257"/>
  <c r="R1257"/>
  <c r="P1257"/>
  <c r="BI1256"/>
  <c r="BH1256"/>
  <c r="BG1256"/>
  <c r="BF1256"/>
  <c r="T1256"/>
  <c r="R1256"/>
  <c r="P1256"/>
  <c r="BI1255"/>
  <c r="BH1255"/>
  <c r="BG1255"/>
  <c r="BF1255"/>
  <c r="T1255"/>
  <c r="R1255"/>
  <c r="P1255"/>
  <c r="BI1254"/>
  <c r="BH1254"/>
  <c r="BG1254"/>
  <c r="BF1254"/>
  <c r="T1254"/>
  <c r="R1254"/>
  <c r="P1254"/>
  <c r="BI1253"/>
  <c r="BH1253"/>
  <c r="BG1253"/>
  <c r="BF1253"/>
  <c r="T1253"/>
  <c r="R1253"/>
  <c r="P1253"/>
  <c r="BI1252"/>
  <c r="BH1252"/>
  <c r="BG1252"/>
  <c r="BF1252"/>
  <c r="T1252"/>
  <c r="R1252"/>
  <c r="P1252"/>
  <c r="BI1251"/>
  <c r="BH1251"/>
  <c r="BG1251"/>
  <c r="BF1251"/>
  <c r="T1251"/>
  <c r="R1251"/>
  <c r="P1251"/>
  <c r="BI1250"/>
  <c r="BH1250"/>
  <c r="BG1250"/>
  <c r="BF1250"/>
  <c r="T1250"/>
  <c r="R1250"/>
  <c r="P1250"/>
  <c r="BI1249"/>
  <c r="BH1249"/>
  <c r="BG1249"/>
  <c r="BF1249"/>
  <c r="T1249"/>
  <c r="R1249"/>
  <c r="P1249"/>
  <c r="BI1248"/>
  <c r="BH1248"/>
  <c r="BG1248"/>
  <c r="BF1248"/>
  <c r="T1248"/>
  <c r="R1248"/>
  <c r="P1248"/>
  <c r="BI1247"/>
  <c r="BH1247"/>
  <c r="BG1247"/>
  <c r="BF1247"/>
  <c r="T1247"/>
  <c r="R1247"/>
  <c r="P1247"/>
  <c r="BI1246"/>
  <c r="BH1246"/>
  <c r="BG1246"/>
  <c r="BF1246"/>
  <c r="T1246"/>
  <c r="R1246"/>
  <c r="P1246"/>
  <c r="BI1245"/>
  <c r="BH1245"/>
  <c r="BG1245"/>
  <c r="BF1245"/>
  <c r="T1245"/>
  <c r="R1245"/>
  <c r="P1245"/>
  <c r="BI1244"/>
  <c r="BH1244"/>
  <c r="BG1244"/>
  <c r="BF1244"/>
  <c r="T1244"/>
  <c r="R1244"/>
  <c r="P1244"/>
  <c r="BI1243"/>
  <c r="BH1243"/>
  <c r="BG1243"/>
  <c r="BF1243"/>
  <c r="T1243"/>
  <c r="R1243"/>
  <c r="P1243"/>
  <c r="BI1242"/>
  <c r="BH1242"/>
  <c r="BG1242"/>
  <c r="BF1242"/>
  <c r="T1242"/>
  <c r="R1242"/>
  <c r="P1242"/>
  <c r="BI1241"/>
  <c r="BH1241"/>
  <c r="BG1241"/>
  <c r="BF1241"/>
  <c r="T1241"/>
  <c r="R1241"/>
  <c r="P1241"/>
  <c r="BI1240"/>
  <c r="BH1240"/>
  <c r="BG1240"/>
  <c r="BF1240"/>
  <c r="T1240"/>
  <c r="R1240"/>
  <c r="P1240"/>
  <c r="BI1239"/>
  <c r="BH1239"/>
  <c r="BG1239"/>
  <c r="BF1239"/>
  <c r="T1239"/>
  <c r="R1239"/>
  <c r="P1239"/>
  <c r="BI1238"/>
  <c r="BH1238"/>
  <c r="BG1238"/>
  <c r="BF1238"/>
  <c r="T1238"/>
  <c r="R1238"/>
  <c r="P1238"/>
  <c r="BI1237"/>
  <c r="BH1237"/>
  <c r="BG1237"/>
  <c r="BF1237"/>
  <c r="T1237"/>
  <c r="R1237"/>
  <c r="P1237"/>
  <c r="BI1236"/>
  <c r="BH1236"/>
  <c r="BG1236"/>
  <c r="BF1236"/>
  <c r="T1236"/>
  <c r="R1236"/>
  <c r="P1236"/>
  <c r="BI1235"/>
  <c r="BH1235"/>
  <c r="BG1235"/>
  <c r="BF1235"/>
  <c r="T1235"/>
  <c r="R1235"/>
  <c r="P1235"/>
  <c r="BI1234"/>
  <c r="BH1234"/>
  <c r="BG1234"/>
  <c r="BF1234"/>
  <c r="T1234"/>
  <c r="R1234"/>
  <c r="P1234"/>
  <c r="BI1233"/>
  <c r="BH1233"/>
  <c r="BG1233"/>
  <c r="BF1233"/>
  <c r="T1233"/>
  <c r="R1233"/>
  <c r="P1233"/>
  <c r="BI1232"/>
  <c r="BH1232"/>
  <c r="BG1232"/>
  <c r="BF1232"/>
  <c r="T1232"/>
  <c r="R1232"/>
  <c r="P1232"/>
  <c r="BI1231"/>
  <c r="BH1231"/>
  <c r="BG1231"/>
  <c r="BF1231"/>
  <c r="T1231"/>
  <c r="R1231"/>
  <c r="P1231"/>
  <c r="BI1230"/>
  <c r="BH1230"/>
  <c r="BG1230"/>
  <c r="BF1230"/>
  <c r="T1230"/>
  <c r="R1230"/>
  <c r="P1230"/>
  <c r="BI1229"/>
  <c r="BH1229"/>
  <c r="BG1229"/>
  <c r="BF1229"/>
  <c r="T1229"/>
  <c r="R1229"/>
  <c r="P1229"/>
  <c r="BI1228"/>
  <c r="BH1228"/>
  <c r="BG1228"/>
  <c r="BF1228"/>
  <c r="T1228"/>
  <c r="R1228"/>
  <c r="P1228"/>
  <c r="BI1227"/>
  <c r="BH1227"/>
  <c r="BG1227"/>
  <c r="BF1227"/>
  <c r="T1227"/>
  <c r="R1227"/>
  <c r="P1227"/>
  <c r="BI1226"/>
  <c r="BH1226"/>
  <c r="BG1226"/>
  <c r="BF1226"/>
  <c r="T1226"/>
  <c r="R1226"/>
  <c r="P1226"/>
  <c r="BI1225"/>
  <c r="BH1225"/>
  <c r="BG1225"/>
  <c r="BF1225"/>
  <c r="T1225"/>
  <c r="R1225"/>
  <c r="P1225"/>
  <c r="BI1224"/>
  <c r="BH1224"/>
  <c r="BG1224"/>
  <c r="BF1224"/>
  <c r="T1224"/>
  <c r="R1224"/>
  <c r="P1224"/>
  <c r="BI1223"/>
  <c r="BH1223"/>
  <c r="BG1223"/>
  <c r="BF1223"/>
  <c r="T1223"/>
  <c r="R1223"/>
  <c r="P1223"/>
  <c r="BI1222"/>
  <c r="BH1222"/>
  <c r="BG1222"/>
  <c r="BF1222"/>
  <c r="T1222"/>
  <c r="R1222"/>
  <c r="P1222"/>
  <c r="BI1221"/>
  <c r="BH1221"/>
  <c r="BG1221"/>
  <c r="BF1221"/>
  <c r="T1221"/>
  <c r="R1221"/>
  <c r="P1221"/>
  <c r="BI1220"/>
  <c r="BH1220"/>
  <c r="BG1220"/>
  <c r="BF1220"/>
  <c r="T1220"/>
  <c r="R1220"/>
  <c r="P1220"/>
  <c r="BI1219"/>
  <c r="BH1219"/>
  <c r="BG1219"/>
  <c r="BF1219"/>
  <c r="T1219"/>
  <c r="R1219"/>
  <c r="P1219"/>
  <c r="BI1218"/>
  <c r="BH1218"/>
  <c r="BG1218"/>
  <c r="BF1218"/>
  <c r="T1218"/>
  <c r="R1218"/>
  <c r="P1218"/>
  <c r="BI1217"/>
  <c r="BH1217"/>
  <c r="BG1217"/>
  <c r="BF1217"/>
  <c r="T1217"/>
  <c r="R1217"/>
  <c r="P1217"/>
  <c r="BI1216"/>
  <c r="BH1216"/>
  <c r="BG1216"/>
  <c r="BF1216"/>
  <c r="T1216"/>
  <c r="R1216"/>
  <c r="P1216"/>
  <c r="BI1215"/>
  <c r="BH1215"/>
  <c r="BG1215"/>
  <c r="BF1215"/>
  <c r="T1215"/>
  <c r="R1215"/>
  <c r="P1215"/>
  <c r="BI1214"/>
  <c r="BH1214"/>
  <c r="BG1214"/>
  <c r="BF1214"/>
  <c r="T1214"/>
  <c r="R1214"/>
  <c r="P1214"/>
  <c r="BI1213"/>
  <c r="BH1213"/>
  <c r="BG1213"/>
  <c r="BF1213"/>
  <c r="T1213"/>
  <c r="R1213"/>
  <c r="P1213"/>
  <c r="BI1212"/>
  <c r="BH1212"/>
  <c r="BG1212"/>
  <c r="BF1212"/>
  <c r="T1212"/>
  <c r="R1212"/>
  <c r="P1212"/>
  <c r="BI1211"/>
  <c r="BH1211"/>
  <c r="BG1211"/>
  <c r="BF1211"/>
  <c r="T1211"/>
  <c r="R1211"/>
  <c r="P1211"/>
  <c r="BI1210"/>
  <c r="BH1210"/>
  <c r="BG1210"/>
  <c r="BF1210"/>
  <c r="T1210"/>
  <c r="R1210"/>
  <c r="P1210"/>
  <c r="BI1209"/>
  <c r="BH1209"/>
  <c r="BG1209"/>
  <c r="BF1209"/>
  <c r="T1209"/>
  <c r="R1209"/>
  <c r="P1209"/>
  <c r="BI1208"/>
  <c r="BH1208"/>
  <c r="BG1208"/>
  <c r="BF1208"/>
  <c r="T1208"/>
  <c r="R1208"/>
  <c r="P1208"/>
  <c r="BI1207"/>
  <c r="BH1207"/>
  <c r="BG1207"/>
  <c r="BF1207"/>
  <c r="T1207"/>
  <c r="R1207"/>
  <c r="P1207"/>
  <c r="BI1206"/>
  <c r="BH1206"/>
  <c r="BG1206"/>
  <c r="BF1206"/>
  <c r="T1206"/>
  <c r="R1206"/>
  <c r="P1206"/>
  <c r="BI1205"/>
  <c r="BH1205"/>
  <c r="BG1205"/>
  <c r="BF1205"/>
  <c r="T1205"/>
  <c r="R1205"/>
  <c r="P1205"/>
  <c r="BI1204"/>
  <c r="BH1204"/>
  <c r="BG1204"/>
  <c r="BF1204"/>
  <c r="T1204"/>
  <c r="R1204"/>
  <c r="P1204"/>
  <c r="BI1203"/>
  <c r="BH1203"/>
  <c r="BG1203"/>
  <c r="BF1203"/>
  <c r="T1203"/>
  <c r="R1203"/>
  <c r="P1203"/>
  <c r="BI1202"/>
  <c r="BH1202"/>
  <c r="BG1202"/>
  <c r="BF1202"/>
  <c r="T1202"/>
  <c r="R1202"/>
  <c r="P1202"/>
  <c r="BI1201"/>
  <c r="BH1201"/>
  <c r="BG1201"/>
  <c r="BF1201"/>
  <c r="T1201"/>
  <c r="R1201"/>
  <c r="P1201"/>
  <c r="BI1200"/>
  <c r="BH1200"/>
  <c r="BG1200"/>
  <c r="BF1200"/>
  <c r="T1200"/>
  <c r="R1200"/>
  <c r="P1200"/>
  <c r="BI1199"/>
  <c r="BH1199"/>
  <c r="BG1199"/>
  <c r="BF1199"/>
  <c r="T1199"/>
  <c r="R1199"/>
  <c r="P1199"/>
  <c r="BI1198"/>
  <c r="BH1198"/>
  <c r="BG1198"/>
  <c r="BF1198"/>
  <c r="T1198"/>
  <c r="R1198"/>
  <c r="P1198"/>
  <c r="BI1197"/>
  <c r="BH1197"/>
  <c r="BG1197"/>
  <c r="BF1197"/>
  <c r="T1197"/>
  <c r="R1197"/>
  <c r="P1197"/>
  <c r="BI1196"/>
  <c r="BH1196"/>
  <c r="BG1196"/>
  <c r="BF1196"/>
  <c r="T1196"/>
  <c r="R1196"/>
  <c r="P1196"/>
  <c r="BI1195"/>
  <c r="BH1195"/>
  <c r="BG1195"/>
  <c r="BF1195"/>
  <c r="T1195"/>
  <c r="R1195"/>
  <c r="P1195"/>
  <c r="BI1194"/>
  <c r="BH1194"/>
  <c r="BG1194"/>
  <c r="BF1194"/>
  <c r="T1194"/>
  <c r="R1194"/>
  <c r="P1194"/>
  <c r="BI1193"/>
  <c r="BH1193"/>
  <c r="BG1193"/>
  <c r="BF1193"/>
  <c r="T1193"/>
  <c r="R1193"/>
  <c r="P1193"/>
  <c r="BI1192"/>
  <c r="BH1192"/>
  <c r="BG1192"/>
  <c r="BF1192"/>
  <c r="T1192"/>
  <c r="R1192"/>
  <c r="P1192"/>
  <c r="BI1191"/>
  <c r="BH1191"/>
  <c r="BG1191"/>
  <c r="BF1191"/>
  <c r="T1191"/>
  <c r="R1191"/>
  <c r="P1191"/>
  <c r="BI1190"/>
  <c r="BH1190"/>
  <c r="BG1190"/>
  <c r="BF1190"/>
  <c r="T1190"/>
  <c r="R1190"/>
  <c r="P1190"/>
  <c r="BI1189"/>
  <c r="BH1189"/>
  <c r="BG1189"/>
  <c r="BF1189"/>
  <c r="T1189"/>
  <c r="R1189"/>
  <c r="P1189"/>
  <c r="BI1188"/>
  <c r="BH1188"/>
  <c r="BG1188"/>
  <c r="BF1188"/>
  <c r="T1188"/>
  <c r="R1188"/>
  <c r="P1188"/>
  <c r="BI1187"/>
  <c r="BH1187"/>
  <c r="BG1187"/>
  <c r="BF1187"/>
  <c r="T1187"/>
  <c r="R1187"/>
  <c r="P1187"/>
  <c r="BI1186"/>
  <c r="BH1186"/>
  <c r="BG1186"/>
  <c r="BF1186"/>
  <c r="T1186"/>
  <c r="R1186"/>
  <c r="P1186"/>
  <c r="BI1185"/>
  <c r="BH1185"/>
  <c r="BG1185"/>
  <c r="BF1185"/>
  <c r="T1185"/>
  <c r="R1185"/>
  <c r="P1185"/>
  <c r="BI1184"/>
  <c r="BH1184"/>
  <c r="BG1184"/>
  <c r="BF1184"/>
  <c r="T1184"/>
  <c r="R1184"/>
  <c r="P1184"/>
  <c r="BI1183"/>
  <c r="BH1183"/>
  <c r="BG1183"/>
  <c r="BF1183"/>
  <c r="T1183"/>
  <c r="R1183"/>
  <c r="P1183"/>
  <c r="BI1182"/>
  <c r="BH1182"/>
  <c r="BG1182"/>
  <c r="BF1182"/>
  <c r="T1182"/>
  <c r="R1182"/>
  <c r="P1182"/>
  <c r="BI1181"/>
  <c r="BH1181"/>
  <c r="BG1181"/>
  <c r="BF1181"/>
  <c r="T1181"/>
  <c r="R1181"/>
  <c r="P1181"/>
  <c r="BI1180"/>
  <c r="BH1180"/>
  <c r="BG1180"/>
  <c r="BF1180"/>
  <c r="T1180"/>
  <c r="R1180"/>
  <c r="P1180"/>
  <c r="BI1179"/>
  <c r="BH1179"/>
  <c r="BG1179"/>
  <c r="BF1179"/>
  <c r="T1179"/>
  <c r="R1179"/>
  <c r="P1179"/>
  <c r="BI1178"/>
  <c r="BH1178"/>
  <c r="BG1178"/>
  <c r="BF1178"/>
  <c r="T1178"/>
  <c r="R1178"/>
  <c r="P1178"/>
  <c r="BI1177"/>
  <c r="BH1177"/>
  <c r="BG1177"/>
  <c r="BF1177"/>
  <c r="T1177"/>
  <c r="R1177"/>
  <c r="P1177"/>
  <c r="BI1176"/>
  <c r="BH1176"/>
  <c r="BG1176"/>
  <c r="BF1176"/>
  <c r="T1176"/>
  <c r="R1176"/>
  <c r="P1176"/>
  <c r="BI1175"/>
  <c r="BH1175"/>
  <c r="BG1175"/>
  <c r="BF1175"/>
  <c r="T1175"/>
  <c r="R1175"/>
  <c r="P1175"/>
  <c r="BI1174"/>
  <c r="BH1174"/>
  <c r="BG1174"/>
  <c r="BF1174"/>
  <c r="T1174"/>
  <c r="R1174"/>
  <c r="P1174"/>
  <c r="BI1173"/>
  <c r="BH1173"/>
  <c r="BG1173"/>
  <c r="BF1173"/>
  <c r="T1173"/>
  <c r="R1173"/>
  <c r="P1173"/>
  <c r="BI1172"/>
  <c r="BH1172"/>
  <c r="BG1172"/>
  <c r="BF1172"/>
  <c r="T1172"/>
  <c r="R1172"/>
  <c r="P1172"/>
  <c r="BI1171"/>
  <c r="BH1171"/>
  <c r="BG1171"/>
  <c r="BF1171"/>
  <c r="T1171"/>
  <c r="R1171"/>
  <c r="P1171"/>
  <c r="BI1170"/>
  <c r="BH1170"/>
  <c r="BG1170"/>
  <c r="BF1170"/>
  <c r="T1170"/>
  <c r="R1170"/>
  <c r="P1170"/>
  <c r="BI1169"/>
  <c r="BH1169"/>
  <c r="BG1169"/>
  <c r="BF1169"/>
  <c r="T1169"/>
  <c r="R1169"/>
  <c r="P1169"/>
  <c r="BI1168"/>
  <c r="BH1168"/>
  <c r="BG1168"/>
  <c r="BF1168"/>
  <c r="T1168"/>
  <c r="R1168"/>
  <c r="P1168"/>
  <c r="BI1167"/>
  <c r="BH1167"/>
  <c r="BG1167"/>
  <c r="BF1167"/>
  <c r="T1167"/>
  <c r="R1167"/>
  <c r="P1167"/>
  <c r="BI1166"/>
  <c r="BH1166"/>
  <c r="BG1166"/>
  <c r="BF1166"/>
  <c r="T1166"/>
  <c r="R1166"/>
  <c r="P1166"/>
  <c r="BI1165"/>
  <c r="BH1165"/>
  <c r="BG1165"/>
  <c r="BF1165"/>
  <c r="T1165"/>
  <c r="R1165"/>
  <c r="P1165"/>
  <c r="BI1164"/>
  <c r="BH1164"/>
  <c r="BG1164"/>
  <c r="BF1164"/>
  <c r="T1164"/>
  <c r="R1164"/>
  <c r="P1164"/>
  <c r="BI1163"/>
  <c r="BH1163"/>
  <c r="BG1163"/>
  <c r="BF1163"/>
  <c r="T1163"/>
  <c r="R1163"/>
  <c r="P1163"/>
  <c r="BI1162"/>
  <c r="BH1162"/>
  <c r="BG1162"/>
  <c r="BF1162"/>
  <c r="T1162"/>
  <c r="R1162"/>
  <c r="P1162"/>
  <c r="BI1161"/>
  <c r="BH1161"/>
  <c r="BG1161"/>
  <c r="BF1161"/>
  <c r="T1161"/>
  <c r="R1161"/>
  <c r="P1161"/>
  <c r="BI1160"/>
  <c r="BH1160"/>
  <c r="BG1160"/>
  <c r="BF1160"/>
  <c r="T1160"/>
  <c r="R1160"/>
  <c r="P1160"/>
  <c r="BI1159"/>
  <c r="BH1159"/>
  <c r="BG1159"/>
  <c r="BF1159"/>
  <c r="T1159"/>
  <c r="R1159"/>
  <c r="P1159"/>
  <c r="BI1158"/>
  <c r="BH1158"/>
  <c r="BG1158"/>
  <c r="BF1158"/>
  <c r="T1158"/>
  <c r="R1158"/>
  <c r="P1158"/>
  <c r="BI1157"/>
  <c r="BH1157"/>
  <c r="BG1157"/>
  <c r="BF1157"/>
  <c r="T1157"/>
  <c r="R1157"/>
  <c r="P1157"/>
  <c r="BI1156"/>
  <c r="BH1156"/>
  <c r="BG1156"/>
  <c r="BF1156"/>
  <c r="T1156"/>
  <c r="R1156"/>
  <c r="P1156"/>
  <c r="BI1155"/>
  <c r="BH1155"/>
  <c r="BG1155"/>
  <c r="BF1155"/>
  <c r="T1155"/>
  <c r="R1155"/>
  <c r="P1155"/>
  <c r="BI1154"/>
  <c r="BH1154"/>
  <c r="BG1154"/>
  <c r="BF1154"/>
  <c r="T1154"/>
  <c r="R1154"/>
  <c r="P1154"/>
  <c r="BI1153"/>
  <c r="BH1153"/>
  <c r="BG1153"/>
  <c r="BF1153"/>
  <c r="T1153"/>
  <c r="R1153"/>
  <c r="P1153"/>
  <c r="BI1152"/>
  <c r="BH1152"/>
  <c r="BG1152"/>
  <c r="BF1152"/>
  <c r="T1152"/>
  <c r="R1152"/>
  <c r="P1152"/>
  <c r="BI1151"/>
  <c r="BH1151"/>
  <c r="BG1151"/>
  <c r="BF1151"/>
  <c r="T1151"/>
  <c r="R1151"/>
  <c r="P1151"/>
  <c r="BI1150"/>
  <c r="BH1150"/>
  <c r="BG1150"/>
  <c r="BF1150"/>
  <c r="T1150"/>
  <c r="R1150"/>
  <c r="P1150"/>
  <c r="BI1149"/>
  <c r="BH1149"/>
  <c r="BG1149"/>
  <c r="BF1149"/>
  <c r="T1149"/>
  <c r="R1149"/>
  <c r="P1149"/>
  <c r="BI1148"/>
  <c r="BH1148"/>
  <c r="BG1148"/>
  <c r="BF1148"/>
  <c r="T1148"/>
  <c r="R1148"/>
  <c r="P1148"/>
  <c r="BI1147"/>
  <c r="BH1147"/>
  <c r="BG1147"/>
  <c r="BF1147"/>
  <c r="T1147"/>
  <c r="R1147"/>
  <c r="P1147"/>
  <c r="BI1146"/>
  <c r="BH1146"/>
  <c r="BG1146"/>
  <c r="BF1146"/>
  <c r="T1146"/>
  <c r="R1146"/>
  <c r="P1146"/>
  <c r="BI1145"/>
  <c r="BH1145"/>
  <c r="BG1145"/>
  <c r="BF1145"/>
  <c r="T1145"/>
  <c r="R1145"/>
  <c r="P1145"/>
  <c r="BI1144"/>
  <c r="BH1144"/>
  <c r="BG1144"/>
  <c r="BF1144"/>
  <c r="T1144"/>
  <c r="R1144"/>
  <c r="P1144"/>
  <c r="BI1143"/>
  <c r="BH1143"/>
  <c r="BG1143"/>
  <c r="BF1143"/>
  <c r="T1143"/>
  <c r="R1143"/>
  <c r="P1143"/>
  <c r="BI1142"/>
  <c r="BH1142"/>
  <c r="BG1142"/>
  <c r="BF1142"/>
  <c r="T1142"/>
  <c r="R1142"/>
  <c r="P1142"/>
  <c r="BI1141"/>
  <c r="BH1141"/>
  <c r="BG1141"/>
  <c r="BF1141"/>
  <c r="T1141"/>
  <c r="R1141"/>
  <c r="P1141"/>
  <c r="BI1140"/>
  <c r="BH1140"/>
  <c r="BG1140"/>
  <c r="BF1140"/>
  <c r="T1140"/>
  <c r="R1140"/>
  <c r="P1140"/>
  <c r="BI1139"/>
  <c r="BH1139"/>
  <c r="BG1139"/>
  <c r="BF1139"/>
  <c r="T1139"/>
  <c r="R1139"/>
  <c r="P1139"/>
  <c r="BI1138"/>
  <c r="BH1138"/>
  <c r="BG1138"/>
  <c r="BF1138"/>
  <c r="T1138"/>
  <c r="R1138"/>
  <c r="P1138"/>
  <c r="BI1137"/>
  <c r="BH1137"/>
  <c r="BG1137"/>
  <c r="BF1137"/>
  <c r="T1137"/>
  <c r="R1137"/>
  <c r="P1137"/>
  <c r="BI1136"/>
  <c r="BH1136"/>
  <c r="BG1136"/>
  <c r="BF1136"/>
  <c r="T1136"/>
  <c r="R1136"/>
  <c r="P1136"/>
  <c r="BI1135"/>
  <c r="BH1135"/>
  <c r="BG1135"/>
  <c r="BF1135"/>
  <c r="T1135"/>
  <c r="R1135"/>
  <c r="P1135"/>
  <c r="BI1134"/>
  <c r="BH1134"/>
  <c r="BG1134"/>
  <c r="BF1134"/>
  <c r="T1134"/>
  <c r="R1134"/>
  <c r="P1134"/>
  <c r="BI1133"/>
  <c r="BH1133"/>
  <c r="BG1133"/>
  <c r="BF1133"/>
  <c r="T1133"/>
  <c r="R1133"/>
  <c r="P1133"/>
  <c r="BI1132"/>
  <c r="BH1132"/>
  <c r="BG1132"/>
  <c r="BF1132"/>
  <c r="T1132"/>
  <c r="R1132"/>
  <c r="P1132"/>
  <c r="BI1131"/>
  <c r="BH1131"/>
  <c r="BG1131"/>
  <c r="BF1131"/>
  <c r="T1131"/>
  <c r="R1131"/>
  <c r="P1131"/>
  <c r="BI1130"/>
  <c r="BH1130"/>
  <c r="BG1130"/>
  <c r="BF1130"/>
  <c r="T1130"/>
  <c r="R1130"/>
  <c r="P1130"/>
  <c r="BI1129"/>
  <c r="BH1129"/>
  <c r="BG1129"/>
  <c r="BF1129"/>
  <c r="T1129"/>
  <c r="R1129"/>
  <c r="P1129"/>
  <c r="BI1128"/>
  <c r="BH1128"/>
  <c r="BG1128"/>
  <c r="BF1128"/>
  <c r="T1128"/>
  <c r="R1128"/>
  <c r="P1128"/>
  <c r="BI1127"/>
  <c r="BH1127"/>
  <c r="BG1127"/>
  <c r="BF1127"/>
  <c r="T1127"/>
  <c r="R1127"/>
  <c r="P1127"/>
  <c r="BI1126"/>
  <c r="BH1126"/>
  <c r="BG1126"/>
  <c r="BF1126"/>
  <c r="T1126"/>
  <c r="R1126"/>
  <c r="P1126"/>
  <c r="BI1125"/>
  <c r="BH1125"/>
  <c r="BG1125"/>
  <c r="BF1125"/>
  <c r="T1125"/>
  <c r="R1125"/>
  <c r="P1125"/>
  <c r="BI1124"/>
  <c r="BH1124"/>
  <c r="BG1124"/>
  <c r="BF1124"/>
  <c r="T1124"/>
  <c r="R1124"/>
  <c r="P1124"/>
  <c r="BI1123"/>
  <c r="BH1123"/>
  <c r="BG1123"/>
  <c r="BF1123"/>
  <c r="T1123"/>
  <c r="R1123"/>
  <c r="P1123"/>
  <c r="BI1122"/>
  <c r="BH1122"/>
  <c r="BG1122"/>
  <c r="BF1122"/>
  <c r="T1122"/>
  <c r="R1122"/>
  <c r="P1122"/>
  <c r="BI1121"/>
  <c r="BH1121"/>
  <c r="BG1121"/>
  <c r="BF1121"/>
  <c r="T1121"/>
  <c r="R1121"/>
  <c r="P1121"/>
  <c r="BI1120"/>
  <c r="BH1120"/>
  <c r="BG1120"/>
  <c r="BF1120"/>
  <c r="T1120"/>
  <c r="R1120"/>
  <c r="P1120"/>
  <c r="BI1119"/>
  <c r="BH1119"/>
  <c r="BG1119"/>
  <c r="BF1119"/>
  <c r="T1119"/>
  <c r="R1119"/>
  <c r="P1119"/>
  <c r="BI1118"/>
  <c r="BH1118"/>
  <c r="BG1118"/>
  <c r="BF1118"/>
  <c r="T1118"/>
  <c r="R1118"/>
  <c r="P1118"/>
  <c r="BI1117"/>
  <c r="BH1117"/>
  <c r="BG1117"/>
  <c r="BF1117"/>
  <c r="T1117"/>
  <c r="R1117"/>
  <c r="P1117"/>
  <c r="BI1116"/>
  <c r="BH1116"/>
  <c r="BG1116"/>
  <c r="BF1116"/>
  <c r="T1116"/>
  <c r="R1116"/>
  <c r="P1116"/>
  <c r="BI1115"/>
  <c r="BH1115"/>
  <c r="BG1115"/>
  <c r="BF1115"/>
  <c r="T1115"/>
  <c r="R1115"/>
  <c r="P1115"/>
  <c r="BI1114"/>
  <c r="BH1114"/>
  <c r="BG1114"/>
  <c r="BF1114"/>
  <c r="T1114"/>
  <c r="R1114"/>
  <c r="P1114"/>
  <c r="BI1113"/>
  <c r="BH1113"/>
  <c r="BG1113"/>
  <c r="BF1113"/>
  <c r="T1113"/>
  <c r="R1113"/>
  <c r="P1113"/>
  <c r="BI1112"/>
  <c r="BH1112"/>
  <c r="BG1112"/>
  <c r="BF1112"/>
  <c r="T1112"/>
  <c r="R1112"/>
  <c r="P1112"/>
  <c r="BI1111"/>
  <c r="BH1111"/>
  <c r="BG1111"/>
  <c r="BF1111"/>
  <c r="T1111"/>
  <c r="R1111"/>
  <c r="P1111"/>
  <c r="BI1110"/>
  <c r="BH1110"/>
  <c r="BG1110"/>
  <c r="BF1110"/>
  <c r="T1110"/>
  <c r="R1110"/>
  <c r="P1110"/>
  <c r="BI1109"/>
  <c r="BH1109"/>
  <c r="BG1109"/>
  <c r="BF1109"/>
  <c r="T1109"/>
  <c r="R1109"/>
  <c r="P1109"/>
  <c r="BI1108"/>
  <c r="BH1108"/>
  <c r="BG1108"/>
  <c r="BF1108"/>
  <c r="T1108"/>
  <c r="R1108"/>
  <c r="P1108"/>
  <c r="BI1107"/>
  <c r="BH1107"/>
  <c r="BG1107"/>
  <c r="BF1107"/>
  <c r="T1107"/>
  <c r="R1107"/>
  <c r="P1107"/>
  <c r="BI1106"/>
  <c r="BH1106"/>
  <c r="BG1106"/>
  <c r="BF1106"/>
  <c r="T1106"/>
  <c r="R1106"/>
  <c r="P1106"/>
  <c r="BI1105"/>
  <c r="BH1105"/>
  <c r="BG1105"/>
  <c r="BF1105"/>
  <c r="T1105"/>
  <c r="R1105"/>
  <c r="P1105"/>
  <c r="BI1104"/>
  <c r="BH1104"/>
  <c r="BG1104"/>
  <c r="BF1104"/>
  <c r="T1104"/>
  <c r="R1104"/>
  <c r="P1104"/>
  <c r="BI1103"/>
  <c r="BH1103"/>
  <c r="BG1103"/>
  <c r="BF1103"/>
  <c r="T1103"/>
  <c r="R1103"/>
  <c r="P1103"/>
  <c r="BI1102"/>
  <c r="BH1102"/>
  <c r="BG1102"/>
  <c r="BF1102"/>
  <c r="T1102"/>
  <c r="R1102"/>
  <c r="P1102"/>
  <c r="BI1101"/>
  <c r="BH1101"/>
  <c r="BG1101"/>
  <c r="BF1101"/>
  <c r="T1101"/>
  <c r="R1101"/>
  <c r="P1101"/>
  <c r="BI1100"/>
  <c r="BH1100"/>
  <c r="BG1100"/>
  <c r="BF1100"/>
  <c r="T1100"/>
  <c r="R1100"/>
  <c r="P1100"/>
  <c r="BI1099"/>
  <c r="BH1099"/>
  <c r="BG1099"/>
  <c r="BF1099"/>
  <c r="T1099"/>
  <c r="R1099"/>
  <c r="P1099"/>
  <c r="BI1098"/>
  <c r="BH1098"/>
  <c r="BG1098"/>
  <c r="BF1098"/>
  <c r="T1098"/>
  <c r="R1098"/>
  <c r="P1098"/>
  <c r="BI1097"/>
  <c r="BH1097"/>
  <c r="BG1097"/>
  <c r="BF1097"/>
  <c r="T1097"/>
  <c r="R1097"/>
  <c r="P1097"/>
  <c r="BI1096"/>
  <c r="BH1096"/>
  <c r="BG1096"/>
  <c r="BF1096"/>
  <c r="T1096"/>
  <c r="R1096"/>
  <c r="P1096"/>
  <c r="BI1095"/>
  <c r="BH1095"/>
  <c r="BG1095"/>
  <c r="BF1095"/>
  <c r="T1095"/>
  <c r="R1095"/>
  <c r="P1095"/>
  <c r="BI1094"/>
  <c r="BH1094"/>
  <c r="BG1094"/>
  <c r="BF1094"/>
  <c r="T1094"/>
  <c r="R1094"/>
  <c r="P1094"/>
  <c r="BI1093"/>
  <c r="BH1093"/>
  <c r="BG1093"/>
  <c r="BF1093"/>
  <c r="T1093"/>
  <c r="R1093"/>
  <c r="P1093"/>
  <c r="BI1092"/>
  <c r="BH1092"/>
  <c r="BG1092"/>
  <c r="BF1092"/>
  <c r="T1092"/>
  <c r="R1092"/>
  <c r="P1092"/>
  <c r="BI1091"/>
  <c r="BH1091"/>
  <c r="BG1091"/>
  <c r="BF1091"/>
  <c r="T1091"/>
  <c r="R1091"/>
  <c r="P1091"/>
  <c r="BI1090"/>
  <c r="BH1090"/>
  <c r="BG1090"/>
  <c r="BF1090"/>
  <c r="T1090"/>
  <c r="R1090"/>
  <c r="P1090"/>
  <c r="BI1089"/>
  <c r="BH1089"/>
  <c r="BG1089"/>
  <c r="BF1089"/>
  <c r="T1089"/>
  <c r="R1089"/>
  <c r="P1089"/>
  <c r="BI1088"/>
  <c r="BH1088"/>
  <c r="BG1088"/>
  <c r="BF1088"/>
  <c r="T1088"/>
  <c r="R1088"/>
  <c r="P1088"/>
  <c r="BI1087"/>
  <c r="BH1087"/>
  <c r="BG1087"/>
  <c r="BF1087"/>
  <c r="T1087"/>
  <c r="R1087"/>
  <c r="P1087"/>
  <c r="BI1086"/>
  <c r="BH1086"/>
  <c r="BG1086"/>
  <c r="BF1086"/>
  <c r="T1086"/>
  <c r="R1086"/>
  <c r="P1086"/>
  <c r="BI1085"/>
  <c r="BH1085"/>
  <c r="BG1085"/>
  <c r="BF1085"/>
  <c r="T1085"/>
  <c r="R1085"/>
  <c r="P1085"/>
  <c r="BI1084"/>
  <c r="BH1084"/>
  <c r="BG1084"/>
  <c r="BF1084"/>
  <c r="T1084"/>
  <c r="R1084"/>
  <c r="P1084"/>
  <c r="BI1083"/>
  <c r="BH1083"/>
  <c r="BG1083"/>
  <c r="BF1083"/>
  <c r="T1083"/>
  <c r="R1083"/>
  <c r="P1083"/>
  <c r="BI1082"/>
  <c r="BH1082"/>
  <c r="BG1082"/>
  <c r="BF1082"/>
  <c r="T1082"/>
  <c r="R1082"/>
  <c r="P1082"/>
  <c r="BI1081"/>
  <c r="BH1081"/>
  <c r="BG1081"/>
  <c r="BF1081"/>
  <c r="T1081"/>
  <c r="R1081"/>
  <c r="P1081"/>
  <c r="BI1080"/>
  <c r="BH1080"/>
  <c r="BG1080"/>
  <c r="BF1080"/>
  <c r="T1080"/>
  <c r="R1080"/>
  <c r="P1080"/>
  <c r="BI1079"/>
  <c r="BH1079"/>
  <c r="BG1079"/>
  <c r="BF1079"/>
  <c r="T1079"/>
  <c r="R1079"/>
  <c r="P1079"/>
  <c r="BI1078"/>
  <c r="BH1078"/>
  <c r="BG1078"/>
  <c r="BF1078"/>
  <c r="T1078"/>
  <c r="R1078"/>
  <c r="P1078"/>
  <c r="BI1077"/>
  <c r="BH1077"/>
  <c r="BG1077"/>
  <c r="BF1077"/>
  <c r="T1077"/>
  <c r="R1077"/>
  <c r="P1077"/>
  <c r="BI1076"/>
  <c r="BH1076"/>
  <c r="BG1076"/>
  <c r="BF1076"/>
  <c r="T1076"/>
  <c r="R1076"/>
  <c r="P1076"/>
  <c r="BI1075"/>
  <c r="BH1075"/>
  <c r="BG1075"/>
  <c r="BF1075"/>
  <c r="T1075"/>
  <c r="R1075"/>
  <c r="P1075"/>
  <c r="BI1074"/>
  <c r="BH1074"/>
  <c r="BG1074"/>
  <c r="BF1074"/>
  <c r="T1074"/>
  <c r="R1074"/>
  <c r="P1074"/>
  <c r="BI1073"/>
  <c r="BH1073"/>
  <c r="BG1073"/>
  <c r="BF1073"/>
  <c r="T1073"/>
  <c r="R1073"/>
  <c r="P1073"/>
  <c r="BI1072"/>
  <c r="BH1072"/>
  <c r="BG1072"/>
  <c r="BF1072"/>
  <c r="T1072"/>
  <c r="R1072"/>
  <c r="P1072"/>
  <c r="BI1071"/>
  <c r="BH1071"/>
  <c r="BG1071"/>
  <c r="BF1071"/>
  <c r="T1071"/>
  <c r="R1071"/>
  <c r="P1071"/>
  <c r="BI1070"/>
  <c r="BH1070"/>
  <c r="BG1070"/>
  <c r="BF1070"/>
  <c r="T1070"/>
  <c r="R1070"/>
  <c r="P1070"/>
  <c r="BI1069"/>
  <c r="BH1069"/>
  <c r="BG1069"/>
  <c r="BF1069"/>
  <c r="T1069"/>
  <c r="R1069"/>
  <c r="P1069"/>
  <c r="BI1068"/>
  <c r="BH1068"/>
  <c r="BG1068"/>
  <c r="BF1068"/>
  <c r="T1068"/>
  <c r="R1068"/>
  <c r="P1068"/>
  <c r="BI1067"/>
  <c r="BH1067"/>
  <c r="BG1067"/>
  <c r="BF1067"/>
  <c r="T1067"/>
  <c r="R1067"/>
  <c r="P1067"/>
  <c r="BI1066"/>
  <c r="BH1066"/>
  <c r="BG1066"/>
  <c r="BF1066"/>
  <c r="T1066"/>
  <c r="R1066"/>
  <c r="P1066"/>
  <c r="BI1065"/>
  <c r="BH1065"/>
  <c r="BG1065"/>
  <c r="BF1065"/>
  <c r="T1065"/>
  <c r="R1065"/>
  <c r="P1065"/>
  <c r="BI1064"/>
  <c r="BH1064"/>
  <c r="BG1064"/>
  <c r="BF1064"/>
  <c r="T1064"/>
  <c r="R1064"/>
  <c r="P1064"/>
  <c r="BI1063"/>
  <c r="BH1063"/>
  <c r="BG1063"/>
  <c r="BF1063"/>
  <c r="T1063"/>
  <c r="R1063"/>
  <c r="P1063"/>
  <c r="BI1062"/>
  <c r="BH1062"/>
  <c r="BG1062"/>
  <c r="BF1062"/>
  <c r="T1062"/>
  <c r="R1062"/>
  <c r="P1062"/>
  <c r="BI1061"/>
  <c r="BH1061"/>
  <c r="BG1061"/>
  <c r="BF1061"/>
  <c r="T1061"/>
  <c r="R1061"/>
  <c r="P1061"/>
  <c r="BI1060"/>
  <c r="BH1060"/>
  <c r="BG1060"/>
  <c r="BF1060"/>
  <c r="T1060"/>
  <c r="R1060"/>
  <c r="P1060"/>
  <c r="BI1059"/>
  <c r="BH1059"/>
  <c r="BG1059"/>
  <c r="BF1059"/>
  <c r="T1059"/>
  <c r="R1059"/>
  <c r="P1059"/>
  <c r="BI1058"/>
  <c r="BH1058"/>
  <c r="BG1058"/>
  <c r="BF1058"/>
  <c r="T1058"/>
  <c r="R1058"/>
  <c r="P1058"/>
  <c r="BI1057"/>
  <c r="BH1057"/>
  <c r="BG1057"/>
  <c r="BF1057"/>
  <c r="T1057"/>
  <c r="R1057"/>
  <c r="P1057"/>
  <c r="BI1056"/>
  <c r="BH1056"/>
  <c r="BG1056"/>
  <c r="BF1056"/>
  <c r="T1056"/>
  <c r="R1056"/>
  <c r="P1056"/>
  <c r="BI1055"/>
  <c r="BH1055"/>
  <c r="BG1055"/>
  <c r="BF1055"/>
  <c r="T1055"/>
  <c r="R1055"/>
  <c r="P1055"/>
  <c r="BI1054"/>
  <c r="BH1054"/>
  <c r="BG1054"/>
  <c r="BF1054"/>
  <c r="T1054"/>
  <c r="R1054"/>
  <c r="P1054"/>
  <c r="BI1053"/>
  <c r="BH1053"/>
  <c r="BG1053"/>
  <c r="BF1053"/>
  <c r="T1053"/>
  <c r="R1053"/>
  <c r="P1053"/>
  <c r="BI1052"/>
  <c r="BH1052"/>
  <c r="BG1052"/>
  <c r="BF1052"/>
  <c r="T1052"/>
  <c r="R1052"/>
  <c r="P1052"/>
  <c r="BI1051"/>
  <c r="BH1051"/>
  <c r="BG1051"/>
  <c r="BF1051"/>
  <c r="T1051"/>
  <c r="R1051"/>
  <c r="P1051"/>
  <c r="BI1050"/>
  <c r="BH1050"/>
  <c r="BG1050"/>
  <c r="BF1050"/>
  <c r="T1050"/>
  <c r="R1050"/>
  <c r="P1050"/>
  <c r="BI1049"/>
  <c r="BH1049"/>
  <c r="BG1049"/>
  <c r="BF1049"/>
  <c r="T1049"/>
  <c r="R1049"/>
  <c r="P1049"/>
  <c r="BI1048"/>
  <c r="BH1048"/>
  <c r="BG1048"/>
  <c r="BF1048"/>
  <c r="T1048"/>
  <c r="R1048"/>
  <c r="P1048"/>
  <c r="BI1047"/>
  <c r="BH1047"/>
  <c r="BG1047"/>
  <c r="BF1047"/>
  <c r="T1047"/>
  <c r="R1047"/>
  <c r="P1047"/>
  <c r="BI1046"/>
  <c r="BH1046"/>
  <c r="BG1046"/>
  <c r="BF1046"/>
  <c r="T1046"/>
  <c r="R1046"/>
  <c r="P1046"/>
  <c r="BI1045"/>
  <c r="BH1045"/>
  <c r="BG1045"/>
  <c r="BF1045"/>
  <c r="T1045"/>
  <c r="R1045"/>
  <c r="P1045"/>
  <c r="BI1044"/>
  <c r="BH1044"/>
  <c r="BG1044"/>
  <c r="BF1044"/>
  <c r="T1044"/>
  <c r="R1044"/>
  <c r="P1044"/>
  <c r="BI1043"/>
  <c r="BH1043"/>
  <c r="BG1043"/>
  <c r="BF1043"/>
  <c r="T1043"/>
  <c r="R1043"/>
  <c r="P1043"/>
  <c r="BI1042"/>
  <c r="BH1042"/>
  <c r="BG1042"/>
  <c r="BF1042"/>
  <c r="T1042"/>
  <c r="R1042"/>
  <c r="P1042"/>
  <c r="BI1041"/>
  <c r="BH1041"/>
  <c r="BG1041"/>
  <c r="BF1041"/>
  <c r="T1041"/>
  <c r="R1041"/>
  <c r="P1041"/>
  <c r="BI1040"/>
  <c r="BH1040"/>
  <c r="BG1040"/>
  <c r="BF1040"/>
  <c r="T1040"/>
  <c r="R1040"/>
  <c r="P1040"/>
  <c r="BI1039"/>
  <c r="BH1039"/>
  <c r="BG1039"/>
  <c r="BF1039"/>
  <c r="T1039"/>
  <c r="R1039"/>
  <c r="P1039"/>
  <c r="BI1038"/>
  <c r="BH1038"/>
  <c r="BG1038"/>
  <c r="BF1038"/>
  <c r="T1038"/>
  <c r="R1038"/>
  <c r="P1038"/>
  <c r="BI1037"/>
  <c r="BH1037"/>
  <c r="BG1037"/>
  <c r="BF1037"/>
  <c r="T1037"/>
  <c r="R1037"/>
  <c r="P1037"/>
  <c r="BI1036"/>
  <c r="BH1036"/>
  <c r="BG1036"/>
  <c r="BF1036"/>
  <c r="T1036"/>
  <c r="R1036"/>
  <c r="P1036"/>
  <c r="BI1035"/>
  <c r="BH1035"/>
  <c r="BG1035"/>
  <c r="BF1035"/>
  <c r="T1035"/>
  <c r="R1035"/>
  <c r="P1035"/>
  <c r="BI1034"/>
  <c r="BH1034"/>
  <c r="BG1034"/>
  <c r="BF1034"/>
  <c r="T1034"/>
  <c r="R1034"/>
  <c r="P1034"/>
  <c r="BI1032"/>
  <c r="BH1032"/>
  <c r="BG1032"/>
  <c r="BF1032"/>
  <c r="T1032"/>
  <c r="R1032"/>
  <c r="P1032"/>
  <c r="BI1031"/>
  <c r="BH1031"/>
  <c r="BG1031"/>
  <c r="BF1031"/>
  <c r="T1031"/>
  <c r="R1031"/>
  <c r="P1031"/>
  <c r="BI1030"/>
  <c r="BH1030"/>
  <c r="BG1030"/>
  <c r="BF1030"/>
  <c r="T1030"/>
  <c r="R1030"/>
  <c r="P1030"/>
  <c r="BI1029"/>
  <c r="BH1029"/>
  <c r="BG1029"/>
  <c r="BF1029"/>
  <c r="T1029"/>
  <c r="R1029"/>
  <c r="P1029"/>
  <c r="BI1028"/>
  <c r="BH1028"/>
  <c r="BG1028"/>
  <c r="BF1028"/>
  <c r="T1028"/>
  <c r="R1028"/>
  <c r="P1028"/>
  <c r="BI1027"/>
  <c r="BH1027"/>
  <c r="BG1027"/>
  <c r="BF1027"/>
  <c r="T1027"/>
  <c r="R1027"/>
  <c r="P1027"/>
  <c r="BI1026"/>
  <c r="BH1026"/>
  <c r="BG1026"/>
  <c r="BF1026"/>
  <c r="T1026"/>
  <c r="R1026"/>
  <c r="P1026"/>
  <c r="BI1025"/>
  <c r="BH1025"/>
  <c r="BG1025"/>
  <c r="BF1025"/>
  <c r="T1025"/>
  <c r="R1025"/>
  <c r="P1025"/>
  <c r="BI1024"/>
  <c r="BH1024"/>
  <c r="BG1024"/>
  <c r="BF1024"/>
  <c r="T1024"/>
  <c r="R1024"/>
  <c r="P1024"/>
  <c r="BI1023"/>
  <c r="BH1023"/>
  <c r="BG1023"/>
  <c r="BF1023"/>
  <c r="T1023"/>
  <c r="R1023"/>
  <c r="P1023"/>
  <c r="BI1022"/>
  <c r="BH1022"/>
  <c r="BG1022"/>
  <c r="BF1022"/>
  <c r="T1022"/>
  <c r="R1022"/>
  <c r="P1022"/>
  <c r="BI1021"/>
  <c r="BH1021"/>
  <c r="BG1021"/>
  <c r="BF1021"/>
  <c r="T1021"/>
  <c r="R1021"/>
  <c r="P1021"/>
  <c r="BI1020"/>
  <c r="BH1020"/>
  <c r="BG1020"/>
  <c r="BF1020"/>
  <c r="T1020"/>
  <c r="R1020"/>
  <c r="P1020"/>
  <c r="BI1019"/>
  <c r="BH1019"/>
  <c r="BG1019"/>
  <c r="BF1019"/>
  <c r="T1019"/>
  <c r="R1019"/>
  <c r="P1019"/>
  <c r="BI1018"/>
  <c r="BH1018"/>
  <c r="BG1018"/>
  <c r="BF1018"/>
  <c r="T1018"/>
  <c r="R1018"/>
  <c r="P1018"/>
  <c r="BI1017"/>
  <c r="BH1017"/>
  <c r="BG1017"/>
  <c r="BF1017"/>
  <c r="T1017"/>
  <c r="R1017"/>
  <c r="P1017"/>
  <c r="BI1016"/>
  <c r="BH1016"/>
  <c r="BG1016"/>
  <c r="BF1016"/>
  <c r="T1016"/>
  <c r="R1016"/>
  <c r="P1016"/>
  <c r="BI1015"/>
  <c r="BH1015"/>
  <c r="BG1015"/>
  <c r="BF1015"/>
  <c r="T1015"/>
  <c r="R1015"/>
  <c r="P1015"/>
  <c r="BI1014"/>
  <c r="BH1014"/>
  <c r="BG1014"/>
  <c r="BF1014"/>
  <c r="T1014"/>
  <c r="R1014"/>
  <c r="P1014"/>
  <c r="BI1013"/>
  <c r="BH1013"/>
  <c r="BG1013"/>
  <c r="BF1013"/>
  <c r="T1013"/>
  <c r="R1013"/>
  <c r="P1013"/>
  <c r="BI1012"/>
  <c r="BH1012"/>
  <c r="BG1012"/>
  <c r="BF1012"/>
  <c r="T1012"/>
  <c r="R1012"/>
  <c r="P1012"/>
  <c r="BI1011"/>
  <c r="BH1011"/>
  <c r="BG1011"/>
  <c r="BF1011"/>
  <c r="T1011"/>
  <c r="R1011"/>
  <c r="P1011"/>
  <c r="BI1010"/>
  <c r="BH1010"/>
  <c r="BG1010"/>
  <c r="BF1010"/>
  <c r="T1010"/>
  <c r="R1010"/>
  <c r="P1010"/>
  <c r="BI1009"/>
  <c r="BH1009"/>
  <c r="BG1009"/>
  <c r="BF1009"/>
  <c r="T1009"/>
  <c r="R1009"/>
  <c r="P1009"/>
  <c r="BI1008"/>
  <c r="BH1008"/>
  <c r="BG1008"/>
  <c r="BF1008"/>
  <c r="T1008"/>
  <c r="R1008"/>
  <c r="P1008"/>
  <c r="BI1007"/>
  <c r="BH1007"/>
  <c r="BG1007"/>
  <c r="BF1007"/>
  <c r="T1007"/>
  <c r="R1007"/>
  <c r="P1007"/>
  <c r="BI1006"/>
  <c r="BH1006"/>
  <c r="BG1006"/>
  <c r="BF1006"/>
  <c r="T1006"/>
  <c r="R1006"/>
  <c r="P1006"/>
  <c r="BI1005"/>
  <c r="BH1005"/>
  <c r="BG1005"/>
  <c r="BF1005"/>
  <c r="T1005"/>
  <c r="R1005"/>
  <c r="P1005"/>
  <c r="BI1004"/>
  <c r="BH1004"/>
  <c r="BG1004"/>
  <c r="BF1004"/>
  <c r="T1004"/>
  <c r="R1004"/>
  <c r="P1004"/>
  <c r="BI1003"/>
  <c r="BH1003"/>
  <c r="BG1003"/>
  <c r="BF1003"/>
  <c r="T1003"/>
  <c r="R1003"/>
  <c r="P1003"/>
  <c r="BI1002"/>
  <c r="BH1002"/>
  <c r="BG1002"/>
  <c r="BF1002"/>
  <c r="T1002"/>
  <c r="R1002"/>
  <c r="P1002"/>
  <c r="BI1001"/>
  <c r="BH1001"/>
  <c r="BG1001"/>
  <c r="BF1001"/>
  <c r="T1001"/>
  <c r="R1001"/>
  <c r="P1001"/>
  <c r="BI1000"/>
  <c r="BH1000"/>
  <c r="BG1000"/>
  <c r="BF1000"/>
  <c r="T1000"/>
  <c r="R1000"/>
  <c r="P1000"/>
  <c r="BI999"/>
  <c r="BH999"/>
  <c r="BG999"/>
  <c r="BF999"/>
  <c r="T999"/>
  <c r="R999"/>
  <c r="P999"/>
  <c r="BI998"/>
  <c r="BH998"/>
  <c r="BG998"/>
  <c r="BF998"/>
  <c r="T998"/>
  <c r="R998"/>
  <c r="P998"/>
  <c r="BI997"/>
  <c r="BH997"/>
  <c r="BG997"/>
  <c r="BF997"/>
  <c r="T997"/>
  <c r="R997"/>
  <c r="P997"/>
  <c r="BI996"/>
  <c r="BH996"/>
  <c r="BG996"/>
  <c r="BF996"/>
  <c r="T996"/>
  <c r="R996"/>
  <c r="P996"/>
  <c r="BI995"/>
  <c r="BH995"/>
  <c r="BG995"/>
  <c r="BF995"/>
  <c r="T995"/>
  <c r="R995"/>
  <c r="P995"/>
  <c r="BI994"/>
  <c r="BH994"/>
  <c r="BG994"/>
  <c r="BF994"/>
  <c r="T994"/>
  <c r="R994"/>
  <c r="P994"/>
  <c r="BI993"/>
  <c r="BH993"/>
  <c r="BG993"/>
  <c r="BF993"/>
  <c r="T993"/>
  <c r="R993"/>
  <c r="P993"/>
  <c r="BI992"/>
  <c r="BH992"/>
  <c r="BG992"/>
  <c r="BF992"/>
  <c r="T992"/>
  <c r="R992"/>
  <c r="P992"/>
  <c r="BI991"/>
  <c r="BH991"/>
  <c r="BG991"/>
  <c r="BF991"/>
  <c r="T991"/>
  <c r="R991"/>
  <c r="P991"/>
  <c r="BI990"/>
  <c r="BH990"/>
  <c r="BG990"/>
  <c r="BF990"/>
  <c r="T990"/>
  <c r="R990"/>
  <c r="P990"/>
  <c r="BI989"/>
  <c r="BH989"/>
  <c r="BG989"/>
  <c r="BF989"/>
  <c r="T989"/>
  <c r="R989"/>
  <c r="P989"/>
  <c r="BI988"/>
  <c r="BH988"/>
  <c r="BG988"/>
  <c r="BF988"/>
  <c r="T988"/>
  <c r="R988"/>
  <c r="P988"/>
  <c r="BI987"/>
  <c r="BH987"/>
  <c r="BG987"/>
  <c r="BF987"/>
  <c r="T987"/>
  <c r="R987"/>
  <c r="P987"/>
  <c r="BI986"/>
  <c r="BH986"/>
  <c r="BG986"/>
  <c r="BF986"/>
  <c r="T986"/>
  <c r="R986"/>
  <c r="P986"/>
  <c r="BI985"/>
  <c r="BH985"/>
  <c r="BG985"/>
  <c r="BF985"/>
  <c r="T985"/>
  <c r="R985"/>
  <c r="P985"/>
  <c r="BI984"/>
  <c r="BH984"/>
  <c r="BG984"/>
  <c r="BF984"/>
  <c r="T984"/>
  <c r="R984"/>
  <c r="P984"/>
  <c r="BI983"/>
  <c r="BH983"/>
  <c r="BG983"/>
  <c r="BF983"/>
  <c r="T983"/>
  <c r="R983"/>
  <c r="P983"/>
  <c r="BI982"/>
  <c r="BH982"/>
  <c r="BG982"/>
  <c r="BF982"/>
  <c r="T982"/>
  <c r="R982"/>
  <c r="P982"/>
  <c r="BI981"/>
  <c r="BH981"/>
  <c r="BG981"/>
  <c r="BF981"/>
  <c r="T981"/>
  <c r="R981"/>
  <c r="P981"/>
  <c r="BI980"/>
  <c r="BH980"/>
  <c r="BG980"/>
  <c r="BF980"/>
  <c r="T980"/>
  <c r="R980"/>
  <c r="P980"/>
  <c r="BI979"/>
  <c r="BH979"/>
  <c r="BG979"/>
  <c r="BF979"/>
  <c r="T979"/>
  <c r="R979"/>
  <c r="P979"/>
  <c r="BI978"/>
  <c r="BH978"/>
  <c r="BG978"/>
  <c r="BF978"/>
  <c r="T978"/>
  <c r="R978"/>
  <c r="P978"/>
  <c r="BI977"/>
  <c r="BH977"/>
  <c r="BG977"/>
  <c r="BF977"/>
  <c r="T977"/>
  <c r="R977"/>
  <c r="P977"/>
  <c r="BI976"/>
  <c r="BH976"/>
  <c r="BG976"/>
  <c r="BF976"/>
  <c r="T976"/>
  <c r="R976"/>
  <c r="P976"/>
  <c r="BI975"/>
  <c r="BH975"/>
  <c r="BG975"/>
  <c r="BF975"/>
  <c r="T975"/>
  <c r="R975"/>
  <c r="P975"/>
  <c r="BI974"/>
  <c r="BH974"/>
  <c r="BG974"/>
  <c r="BF974"/>
  <c r="T974"/>
  <c r="R974"/>
  <c r="P974"/>
  <c r="BI973"/>
  <c r="BH973"/>
  <c r="BG973"/>
  <c r="BF973"/>
  <c r="T973"/>
  <c r="R973"/>
  <c r="P973"/>
  <c r="BI972"/>
  <c r="BH972"/>
  <c r="BG972"/>
  <c r="BF972"/>
  <c r="T972"/>
  <c r="R972"/>
  <c r="P972"/>
  <c r="BI971"/>
  <c r="BH971"/>
  <c r="BG971"/>
  <c r="BF971"/>
  <c r="T971"/>
  <c r="R971"/>
  <c r="P971"/>
  <c r="BI970"/>
  <c r="BH970"/>
  <c r="BG970"/>
  <c r="BF970"/>
  <c r="T970"/>
  <c r="R970"/>
  <c r="P970"/>
  <c r="BI969"/>
  <c r="BH969"/>
  <c r="BG969"/>
  <c r="BF969"/>
  <c r="T969"/>
  <c r="R969"/>
  <c r="P969"/>
  <c r="BI968"/>
  <c r="BH968"/>
  <c r="BG968"/>
  <c r="BF968"/>
  <c r="T968"/>
  <c r="R968"/>
  <c r="P968"/>
  <c r="BI967"/>
  <c r="BH967"/>
  <c r="BG967"/>
  <c r="BF967"/>
  <c r="T967"/>
  <c r="R967"/>
  <c r="P967"/>
  <c r="BI966"/>
  <c r="BH966"/>
  <c r="BG966"/>
  <c r="BF966"/>
  <c r="T966"/>
  <c r="R966"/>
  <c r="P966"/>
  <c r="BI965"/>
  <c r="BH965"/>
  <c r="BG965"/>
  <c r="BF965"/>
  <c r="T965"/>
  <c r="R965"/>
  <c r="P965"/>
  <c r="BI964"/>
  <c r="BH964"/>
  <c r="BG964"/>
  <c r="BF964"/>
  <c r="T964"/>
  <c r="R964"/>
  <c r="P964"/>
  <c r="BI963"/>
  <c r="BH963"/>
  <c r="BG963"/>
  <c r="BF963"/>
  <c r="T963"/>
  <c r="R963"/>
  <c r="P963"/>
  <c r="BI962"/>
  <c r="BH962"/>
  <c r="BG962"/>
  <c r="BF962"/>
  <c r="T962"/>
  <c r="R962"/>
  <c r="P962"/>
  <c r="BI961"/>
  <c r="BH961"/>
  <c r="BG961"/>
  <c r="BF961"/>
  <c r="T961"/>
  <c r="R961"/>
  <c r="P961"/>
  <c r="BI960"/>
  <c r="BH960"/>
  <c r="BG960"/>
  <c r="BF960"/>
  <c r="T960"/>
  <c r="R960"/>
  <c r="P960"/>
  <c r="BI959"/>
  <c r="BH959"/>
  <c r="BG959"/>
  <c r="BF959"/>
  <c r="T959"/>
  <c r="R959"/>
  <c r="P959"/>
  <c r="BI958"/>
  <c r="BH958"/>
  <c r="BG958"/>
  <c r="BF958"/>
  <c r="T958"/>
  <c r="R958"/>
  <c r="P958"/>
  <c r="BI957"/>
  <c r="BH957"/>
  <c r="BG957"/>
  <c r="BF957"/>
  <c r="T957"/>
  <c r="R957"/>
  <c r="P957"/>
  <c r="BI956"/>
  <c r="BH956"/>
  <c r="BG956"/>
  <c r="BF956"/>
  <c r="T956"/>
  <c r="R956"/>
  <c r="P956"/>
  <c r="BI955"/>
  <c r="BH955"/>
  <c r="BG955"/>
  <c r="BF955"/>
  <c r="T955"/>
  <c r="R955"/>
  <c r="P955"/>
  <c r="BI954"/>
  <c r="BH954"/>
  <c r="BG954"/>
  <c r="BF954"/>
  <c r="T954"/>
  <c r="R954"/>
  <c r="P954"/>
  <c r="BI953"/>
  <c r="BH953"/>
  <c r="BG953"/>
  <c r="BF953"/>
  <c r="T953"/>
  <c r="R953"/>
  <c r="P953"/>
  <c r="BI952"/>
  <c r="BH952"/>
  <c r="BG952"/>
  <c r="BF952"/>
  <c r="T952"/>
  <c r="R952"/>
  <c r="P952"/>
  <c r="BI951"/>
  <c r="BH951"/>
  <c r="BG951"/>
  <c r="BF951"/>
  <c r="T951"/>
  <c r="R951"/>
  <c r="P951"/>
  <c r="BI950"/>
  <c r="BH950"/>
  <c r="BG950"/>
  <c r="BF950"/>
  <c r="T950"/>
  <c r="R950"/>
  <c r="P950"/>
  <c r="BI949"/>
  <c r="BH949"/>
  <c r="BG949"/>
  <c r="BF949"/>
  <c r="T949"/>
  <c r="R949"/>
  <c r="P949"/>
  <c r="BI948"/>
  <c r="BH948"/>
  <c r="BG948"/>
  <c r="BF948"/>
  <c r="T948"/>
  <c r="R948"/>
  <c r="P948"/>
  <c r="BI947"/>
  <c r="BH947"/>
  <c r="BG947"/>
  <c r="BF947"/>
  <c r="T947"/>
  <c r="R947"/>
  <c r="P947"/>
  <c r="BI946"/>
  <c r="BH946"/>
  <c r="BG946"/>
  <c r="BF946"/>
  <c r="T946"/>
  <c r="R946"/>
  <c r="P946"/>
  <c r="BI945"/>
  <c r="BH945"/>
  <c r="BG945"/>
  <c r="BF945"/>
  <c r="T945"/>
  <c r="R945"/>
  <c r="P945"/>
  <c r="BI944"/>
  <c r="BH944"/>
  <c r="BG944"/>
  <c r="BF944"/>
  <c r="T944"/>
  <c r="R944"/>
  <c r="P944"/>
  <c r="BI943"/>
  <c r="BH943"/>
  <c r="BG943"/>
  <c r="BF943"/>
  <c r="T943"/>
  <c r="R943"/>
  <c r="P943"/>
  <c r="BI942"/>
  <c r="BH942"/>
  <c r="BG942"/>
  <c r="BF942"/>
  <c r="T942"/>
  <c r="R942"/>
  <c r="P942"/>
  <c r="BI941"/>
  <c r="BH941"/>
  <c r="BG941"/>
  <c r="BF941"/>
  <c r="T941"/>
  <c r="R941"/>
  <c r="P941"/>
  <c r="BI940"/>
  <c r="BH940"/>
  <c r="BG940"/>
  <c r="BF940"/>
  <c r="T940"/>
  <c r="R940"/>
  <c r="P940"/>
  <c r="BI939"/>
  <c r="BH939"/>
  <c r="BG939"/>
  <c r="BF939"/>
  <c r="T939"/>
  <c r="R939"/>
  <c r="P939"/>
  <c r="BI938"/>
  <c r="BH938"/>
  <c r="BG938"/>
  <c r="BF938"/>
  <c r="T938"/>
  <c r="R938"/>
  <c r="P938"/>
  <c r="BI937"/>
  <c r="BH937"/>
  <c r="BG937"/>
  <c r="BF937"/>
  <c r="T937"/>
  <c r="R937"/>
  <c r="P937"/>
  <c r="BI936"/>
  <c r="BH936"/>
  <c r="BG936"/>
  <c r="BF936"/>
  <c r="T936"/>
  <c r="R936"/>
  <c r="P936"/>
  <c r="BI935"/>
  <c r="BH935"/>
  <c r="BG935"/>
  <c r="BF935"/>
  <c r="T935"/>
  <c r="R935"/>
  <c r="P935"/>
  <c r="BI934"/>
  <c r="BH934"/>
  <c r="BG934"/>
  <c r="BF934"/>
  <c r="T934"/>
  <c r="R934"/>
  <c r="P934"/>
  <c r="BI933"/>
  <c r="BH933"/>
  <c r="BG933"/>
  <c r="BF933"/>
  <c r="T933"/>
  <c r="R933"/>
  <c r="P933"/>
  <c r="BI932"/>
  <c r="BH932"/>
  <c r="BG932"/>
  <c r="BF932"/>
  <c r="T932"/>
  <c r="R932"/>
  <c r="P932"/>
  <c r="BI931"/>
  <c r="BH931"/>
  <c r="BG931"/>
  <c r="BF931"/>
  <c r="T931"/>
  <c r="R931"/>
  <c r="P931"/>
  <c r="BI930"/>
  <c r="BH930"/>
  <c r="BG930"/>
  <c r="BF930"/>
  <c r="T930"/>
  <c r="R930"/>
  <c r="P930"/>
  <c r="BI929"/>
  <c r="BH929"/>
  <c r="BG929"/>
  <c r="BF929"/>
  <c r="T929"/>
  <c r="R929"/>
  <c r="P929"/>
  <c r="BI928"/>
  <c r="BH928"/>
  <c r="BG928"/>
  <c r="BF928"/>
  <c r="T928"/>
  <c r="R928"/>
  <c r="P928"/>
  <c r="BI927"/>
  <c r="BH927"/>
  <c r="BG927"/>
  <c r="BF927"/>
  <c r="T927"/>
  <c r="R927"/>
  <c r="P927"/>
  <c r="BI926"/>
  <c r="BH926"/>
  <c r="BG926"/>
  <c r="BF926"/>
  <c r="T926"/>
  <c r="R926"/>
  <c r="P926"/>
  <c r="BI925"/>
  <c r="BH925"/>
  <c r="BG925"/>
  <c r="BF925"/>
  <c r="T925"/>
  <c r="R925"/>
  <c r="P925"/>
  <c r="BI924"/>
  <c r="BH924"/>
  <c r="BG924"/>
  <c r="BF924"/>
  <c r="T924"/>
  <c r="R924"/>
  <c r="P924"/>
  <c r="BI923"/>
  <c r="BH923"/>
  <c r="BG923"/>
  <c r="BF923"/>
  <c r="T923"/>
  <c r="R923"/>
  <c r="P923"/>
  <c r="BI922"/>
  <c r="BH922"/>
  <c r="BG922"/>
  <c r="BF922"/>
  <c r="T922"/>
  <c r="R922"/>
  <c r="P922"/>
  <c r="BI921"/>
  <c r="BH921"/>
  <c r="BG921"/>
  <c r="BF921"/>
  <c r="T921"/>
  <c r="R921"/>
  <c r="P921"/>
  <c r="BI920"/>
  <c r="BH920"/>
  <c r="BG920"/>
  <c r="BF920"/>
  <c r="T920"/>
  <c r="R920"/>
  <c r="P920"/>
  <c r="BI919"/>
  <c r="BH919"/>
  <c r="BG919"/>
  <c r="BF919"/>
  <c r="T919"/>
  <c r="R919"/>
  <c r="P919"/>
  <c r="BI918"/>
  <c r="BH918"/>
  <c r="BG918"/>
  <c r="BF918"/>
  <c r="T918"/>
  <c r="R918"/>
  <c r="P918"/>
  <c r="BI917"/>
  <c r="BH917"/>
  <c r="BG917"/>
  <c r="BF917"/>
  <c r="T917"/>
  <c r="R917"/>
  <c r="P917"/>
  <c r="BI916"/>
  <c r="BH916"/>
  <c r="BG916"/>
  <c r="BF916"/>
  <c r="T916"/>
  <c r="R916"/>
  <c r="P916"/>
  <c r="BI915"/>
  <c r="BH915"/>
  <c r="BG915"/>
  <c r="BF915"/>
  <c r="T915"/>
  <c r="R915"/>
  <c r="P915"/>
  <c r="BI914"/>
  <c r="BH914"/>
  <c r="BG914"/>
  <c r="BF914"/>
  <c r="T914"/>
  <c r="R914"/>
  <c r="P914"/>
  <c r="BI913"/>
  <c r="BH913"/>
  <c r="BG913"/>
  <c r="BF913"/>
  <c r="T913"/>
  <c r="R913"/>
  <c r="P913"/>
  <c r="BI912"/>
  <c r="BH912"/>
  <c r="BG912"/>
  <c r="BF912"/>
  <c r="T912"/>
  <c r="R912"/>
  <c r="P912"/>
  <c r="BI911"/>
  <c r="BH911"/>
  <c r="BG911"/>
  <c r="BF911"/>
  <c r="T911"/>
  <c r="R911"/>
  <c r="P911"/>
  <c r="BI910"/>
  <c r="BH910"/>
  <c r="BG910"/>
  <c r="BF910"/>
  <c r="T910"/>
  <c r="R910"/>
  <c r="P910"/>
  <c r="BI909"/>
  <c r="BH909"/>
  <c r="BG909"/>
  <c r="BF909"/>
  <c r="T909"/>
  <c r="R909"/>
  <c r="P909"/>
  <c r="BI908"/>
  <c r="BH908"/>
  <c r="BG908"/>
  <c r="BF908"/>
  <c r="T908"/>
  <c r="R908"/>
  <c r="P908"/>
  <c r="BI907"/>
  <c r="BH907"/>
  <c r="BG907"/>
  <c r="BF907"/>
  <c r="T907"/>
  <c r="R907"/>
  <c r="P907"/>
  <c r="BI906"/>
  <c r="BH906"/>
  <c r="BG906"/>
  <c r="BF906"/>
  <c r="T906"/>
  <c r="R906"/>
  <c r="P906"/>
  <c r="BI905"/>
  <c r="BH905"/>
  <c r="BG905"/>
  <c r="BF905"/>
  <c r="T905"/>
  <c r="R905"/>
  <c r="P905"/>
  <c r="BI904"/>
  <c r="BH904"/>
  <c r="BG904"/>
  <c r="BF904"/>
  <c r="T904"/>
  <c r="R904"/>
  <c r="P904"/>
  <c r="BI903"/>
  <c r="BH903"/>
  <c r="BG903"/>
  <c r="BF903"/>
  <c r="T903"/>
  <c r="R903"/>
  <c r="P903"/>
  <c r="BI902"/>
  <c r="BH902"/>
  <c r="BG902"/>
  <c r="BF902"/>
  <c r="T902"/>
  <c r="R902"/>
  <c r="P902"/>
  <c r="BI901"/>
  <c r="BH901"/>
  <c r="BG901"/>
  <c r="BF901"/>
  <c r="T901"/>
  <c r="R901"/>
  <c r="P901"/>
  <c r="BI900"/>
  <c r="BH900"/>
  <c r="BG900"/>
  <c r="BF900"/>
  <c r="T900"/>
  <c r="R900"/>
  <c r="P900"/>
  <c r="BI899"/>
  <c r="BH899"/>
  <c r="BG899"/>
  <c r="BF899"/>
  <c r="T899"/>
  <c r="R899"/>
  <c r="P899"/>
  <c r="BI898"/>
  <c r="BH898"/>
  <c r="BG898"/>
  <c r="BF898"/>
  <c r="T898"/>
  <c r="R898"/>
  <c r="P898"/>
  <c r="BI897"/>
  <c r="BH897"/>
  <c r="BG897"/>
  <c r="BF897"/>
  <c r="T897"/>
  <c r="R897"/>
  <c r="P897"/>
  <c r="BI896"/>
  <c r="BH896"/>
  <c r="BG896"/>
  <c r="BF896"/>
  <c r="T896"/>
  <c r="R896"/>
  <c r="P896"/>
  <c r="BI895"/>
  <c r="BH895"/>
  <c r="BG895"/>
  <c r="BF895"/>
  <c r="T895"/>
  <c r="R895"/>
  <c r="P895"/>
  <c r="BI894"/>
  <c r="BH894"/>
  <c r="BG894"/>
  <c r="BF894"/>
  <c r="T894"/>
  <c r="R894"/>
  <c r="P894"/>
  <c r="BI893"/>
  <c r="BH893"/>
  <c r="BG893"/>
  <c r="BF893"/>
  <c r="T893"/>
  <c r="R893"/>
  <c r="P893"/>
  <c r="BI892"/>
  <c r="BH892"/>
  <c r="BG892"/>
  <c r="BF892"/>
  <c r="T892"/>
  <c r="R892"/>
  <c r="P892"/>
  <c r="BI891"/>
  <c r="BH891"/>
  <c r="BG891"/>
  <c r="BF891"/>
  <c r="T891"/>
  <c r="R891"/>
  <c r="P891"/>
  <c r="BI890"/>
  <c r="BH890"/>
  <c r="BG890"/>
  <c r="BF890"/>
  <c r="T890"/>
  <c r="R890"/>
  <c r="P890"/>
  <c r="BI889"/>
  <c r="BH889"/>
  <c r="BG889"/>
  <c r="BF889"/>
  <c r="T889"/>
  <c r="R889"/>
  <c r="P889"/>
  <c r="BI888"/>
  <c r="BH888"/>
  <c r="BG888"/>
  <c r="BF888"/>
  <c r="T888"/>
  <c r="R888"/>
  <c r="P888"/>
  <c r="BI887"/>
  <c r="BH887"/>
  <c r="BG887"/>
  <c r="BF887"/>
  <c r="T887"/>
  <c r="R887"/>
  <c r="P887"/>
  <c r="BI886"/>
  <c r="BH886"/>
  <c r="BG886"/>
  <c r="BF886"/>
  <c r="T886"/>
  <c r="R886"/>
  <c r="P886"/>
  <c r="BI885"/>
  <c r="BH885"/>
  <c r="BG885"/>
  <c r="BF885"/>
  <c r="T885"/>
  <c r="R885"/>
  <c r="P885"/>
  <c r="BI884"/>
  <c r="BH884"/>
  <c r="BG884"/>
  <c r="BF884"/>
  <c r="T884"/>
  <c r="R884"/>
  <c r="P884"/>
  <c r="BI883"/>
  <c r="BH883"/>
  <c r="BG883"/>
  <c r="BF883"/>
  <c r="T883"/>
  <c r="R883"/>
  <c r="P883"/>
  <c r="BI882"/>
  <c r="BH882"/>
  <c r="BG882"/>
  <c r="BF882"/>
  <c r="T882"/>
  <c r="R882"/>
  <c r="P882"/>
  <c r="BI881"/>
  <c r="BH881"/>
  <c r="BG881"/>
  <c r="BF881"/>
  <c r="T881"/>
  <c r="R881"/>
  <c r="P881"/>
  <c r="BI880"/>
  <c r="BH880"/>
  <c r="BG880"/>
  <c r="BF880"/>
  <c r="T880"/>
  <c r="R880"/>
  <c r="P880"/>
  <c r="BI879"/>
  <c r="BH879"/>
  <c r="BG879"/>
  <c r="BF879"/>
  <c r="T879"/>
  <c r="R879"/>
  <c r="P879"/>
  <c r="BI878"/>
  <c r="BH878"/>
  <c r="BG878"/>
  <c r="BF878"/>
  <c r="T878"/>
  <c r="R878"/>
  <c r="P878"/>
  <c r="BI877"/>
  <c r="BH877"/>
  <c r="BG877"/>
  <c r="BF877"/>
  <c r="T877"/>
  <c r="R877"/>
  <c r="P877"/>
  <c r="BI876"/>
  <c r="BH876"/>
  <c r="BG876"/>
  <c r="BF876"/>
  <c r="T876"/>
  <c r="R876"/>
  <c r="P876"/>
  <c r="BI875"/>
  <c r="BH875"/>
  <c r="BG875"/>
  <c r="BF875"/>
  <c r="T875"/>
  <c r="R875"/>
  <c r="P875"/>
  <c r="BI874"/>
  <c r="BH874"/>
  <c r="BG874"/>
  <c r="BF874"/>
  <c r="T874"/>
  <c r="R874"/>
  <c r="P874"/>
  <c r="BI873"/>
  <c r="BH873"/>
  <c r="BG873"/>
  <c r="BF873"/>
  <c r="T873"/>
  <c r="R873"/>
  <c r="P873"/>
  <c r="BI872"/>
  <c r="BH872"/>
  <c r="BG872"/>
  <c r="BF872"/>
  <c r="T872"/>
  <c r="R872"/>
  <c r="P872"/>
  <c r="BI871"/>
  <c r="BH871"/>
  <c r="BG871"/>
  <c r="BF871"/>
  <c r="T871"/>
  <c r="R871"/>
  <c r="P871"/>
  <c r="BI870"/>
  <c r="BH870"/>
  <c r="BG870"/>
  <c r="BF870"/>
  <c r="T870"/>
  <c r="R870"/>
  <c r="P870"/>
  <c r="BI869"/>
  <c r="BH869"/>
  <c r="BG869"/>
  <c r="BF869"/>
  <c r="T869"/>
  <c r="R869"/>
  <c r="P869"/>
  <c r="BI868"/>
  <c r="BH868"/>
  <c r="BG868"/>
  <c r="BF868"/>
  <c r="T868"/>
  <c r="R868"/>
  <c r="P868"/>
  <c r="BI867"/>
  <c r="BH867"/>
  <c r="BG867"/>
  <c r="BF867"/>
  <c r="T867"/>
  <c r="R867"/>
  <c r="P867"/>
  <c r="BI866"/>
  <c r="BH866"/>
  <c r="BG866"/>
  <c r="BF866"/>
  <c r="T866"/>
  <c r="R866"/>
  <c r="P866"/>
  <c r="BI865"/>
  <c r="BH865"/>
  <c r="BG865"/>
  <c r="BF865"/>
  <c r="T865"/>
  <c r="R865"/>
  <c r="P865"/>
  <c r="BI864"/>
  <c r="BH864"/>
  <c r="BG864"/>
  <c r="BF864"/>
  <c r="T864"/>
  <c r="R864"/>
  <c r="P864"/>
  <c r="BI863"/>
  <c r="BH863"/>
  <c r="BG863"/>
  <c r="BF863"/>
  <c r="T863"/>
  <c r="R863"/>
  <c r="P863"/>
  <c r="BI862"/>
  <c r="BH862"/>
  <c r="BG862"/>
  <c r="BF862"/>
  <c r="T862"/>
  <c r="R862"/>
  <c r="P862"/>
  <c r="BI861"/>
  <c r="BH861"/>
  <c r="BG861"/>
  <c r="BF861"/>
  <c r="T861"/>
  <c r="R861"/>
  <c r="P861"/>
  <c r="BI860"/>
  <c r="BH860"/>
  <c r="BG860"/>
  <c r="BF860"/>
  <c r="T860"/>
  <c r="R860"/>
  <c r="P860"/>
  <c r="BI859"/>
  <c r="BH859"/>
  <c r="BG859"/>
  <c r="BF859"/>
  <c r="T859"/>
  <c r="R859"/>
  <c r="P859"/>
  <c r="BI858"/>
  <c r="BH858"/>
  <c r="BG858"/>
  <c r="BF858"/>
  <c r="T858"/>
  <c r="R858"/>
  <c r="P858"/>
  <c r="BI857"/>
  <c r="BH857"/>
  <c r="BG857"/>
  <c r="BF857"/>
  <c r="T857"/>
  <c r="R857"/>
  <c r="P857"/>
  <c r="BI856"/>
  <c r="BH856"/>
  <c r="BG856"/>
  <c r="BF856"/>
  <c r="T856"/>
  <c r="R856"/>
  <c r="P856"/>
  <c r="BI855"/>
  <c r="BH855"/>
  <c r="BG855"/>
  <c r="BF855"/>
  <c r="T855"/>
  <c r="R855"/>
  <c r="P855"/>
  <c r="BI854"/>
  <c r="BH854"/>
  <c r="BG854"/>
  <c r="BF854"/>
  <c r="T854"/>
  <c r="R854"/>
  <c r="P854"/>
  <c r="BI853"/>
  <c r="BH853"/>
  <c r="BG853"/>
  <c r="BF853"/>
  <c r="T853"/>
  <c r="R853"/>
  <c r="P853"/>
  <c r="BI852"/>
  <c r="BH852"/>
  <c r="BG852"/>
  <c r="BF852"/>
  <c r="T852"/>
  <c r="R852"/>
  <c r="P852"/>
  <c r="BI851"/>
  <c r="BH851"/>
  <c r="BG851"/>
  <c r="BF851"/>
  <c r="T851"/>
  <c r="R851"/>
  <c r="P851"/>
  <c r="BI850"/>
  <c r="BH850"/>
  <c r="BG850"/>
  <c r="BF850"/>
  <c r="T850"/>
  <c r="R850"/>
  <c r="P850"/>
  <c r="BI849"/>
  <c r="BH849"/>
  <c r="BG849"/>
  <c r="BF849"/>
  <c r="T849"/>
  <c r="R849"/>
  <c r="P849"/>
  <c r="BI848"/>
  <c r="BH848"/>
  <c r="BG848"/>
  <c r="BF848"/>
  <c r="T848"/>
  <c r="R848"/>
  <c r="P848"/>
  <c r="BI847"/>
  <c r="BH847"/>
  <c r="BG847"/>
  <c r="BF847"/>
  <c r="T847"/>
  <c r="R847"/>
  <c r="P847"/>
  <c r="BI846"/>
  <c r="BH846"/>
  <c r="BG846"/>
  <c r="BF846"/>
  <c r="T846"/>
  <c r="R846"/>
  <c r="P846"/>
  <c r="BI845"/>
  <c r="BH845"/>
  <c r="BG845"/>
  <c r="BF845"/>
  <c r="T845"/>
  <c r="R845"/>
  <c r="P845"/>
  <c r="BI844"/>
  <c r="BH844"/>
  <c r="BG844"/>
  <c r="BF844"/>
  <c r="T844"/>
  <c r="R844"/>
  <c r="P844"/>
  <c r="BI843"/>
  <c r="BH843"/>
  <c r="BG843"/>
  <c r="BF843"/>
  <c r="T843"/>
  <c r="R843"/>
  <c r="P843"/>
  <c r="BI842"/>
  <c r="BH842"/>
  <c r="BG842"/>
  <c r="BF842"/>
  <c r="T842"/>
  <c r="R842"/>
  <c r="P842"/>
  <c r="BI841"/>
  <c r="BH841"/>
  <c r="BG841"/>
  <c r="BF841"/>
  <c r="T841"/>
  <c r="R841"/>
  <c r="P841"/>
  <c r="BI840"/>
  <c r="BH840"/>
  <c r="BG840"/>
  <c r="BF840"/>
  <c r="T840"/>
  <c r="R840"/>
  <c r="P840"/>
  <c r="BI839"/>
  <c r="BH839"/>
  <c r="BG839"/>
  <c r="BF839"/>
  <c r="T839"/>
  <c r="R839"/>
  <c r="P839"/>
  <c r="BI838"/>
  <c r="BH838"/>
  <c r="BG838"/>
  <c r="BF838"/>
  <c r="T838"/>
  <c r="R838"/>
  <c r="P838"/>
  <c r="BI837"/>
  <c r="BH837"/>
  <c r="BG837"/>
  <c r="BF837"/>
  <c r="T837"/>
  <c r="R837"/>
  <c r="P837"/>
  <c r="BI836"/>
  <c r="BH836"/>
  <c r="BG836"/>
  <c r="BF836"/>
  <c r="T836"/>
  <c r="R836"/>
  <c r="P836"/>
  <c r="BI835"/>
  <c r="BH835"/>
  <c r="BG835"/>
  <c r="BF835"/>
  <c r="T835"/>
  <c r="R835"/>
  <c r="P835"/>
  <c r="BI834"/>
  <c r="BH834"/>
  <c r="BG834"/>
  <c r="BF834"/>
  <c r="T834"/>
  <c r="R834"/>
  <c r="P834"/>
  <c r="BI833"/>
  <c r="BH833"/>
  <c r="BG833"/>
  <c r="BF833"/>
  <c r="T833"/>
  <c r="R833"/>
  <c r="P833"/>
  <c r="BI832"/>
  <c r="BH832"/>
  <c r="BG832"/>
  <c r="BF832"/>
  <c r="T832"/>
  <c r="R832"/>
  <c r="P832"/>
  <c r="BI831"/>
  <c r="BH831"/>
  <c r="BG831"/>
  <c r="BF831"/>
  <c r="T831"/>
  <c r="R831"/>
  <c r="P831"/>
  <c r="BI830"/>
  <c r="BH830"/>
  <c r="BG830"/>
  <c r="BF830"/>
  <c r="T830"/>
  <c r="R830"/>
  <c r="P830"/>
  <c r="BI829"/>
  <c r="BH829"/>
  <c r="BG829"/>
  <c r="BF829"/>
  <c r="T829"/>
  <c r="R829"/>
  <c r="P829"/>
  <c r="BI828"/>
  <c r="BH828"/>
  <c r="BG828"/>
  <c r="BF828"/>
  <c r="T828"/>
  <c r="R828"/>
  <c r="P828"/>
  <c r="BI827"/>
  <c r="BH827"/>
  <c r="BG827"/>
  <c r="BF827"/>
  <c r="T827"/>
  <c r="R827"/>
  <c r="P827"/>
  <c r="BI826"/>
  <c r="BH826"/>
  <c r="BG826"/>
  <c r="BF826"/>
  <c r="T826"/>
  <c r="R826"/>
  <c r="P826"/>
  <c r="BI825"/>
  <c r="BH825"/>
  <c r="BG825"/>
  <c r="BF825"/>
  <c r="T825"/>
  <c r="R825"/>
  <c r="P825"/>
  <c r="BI824"/>
  <c r="BH824"/>
  <c r="BG824"/>
  <c r="BF824"/>
  <c r="T824"/>
  <c r="R824"/>
  <c r="P824"/>
  <c r="BI823"/>
  <c r="BH823"/>
  <c r="BG823"/>
  <c r="BF823"/>
  <c r="T823"/>
  <c r="R823"/>
  <c r="P823"/>
  <c r="BI822"/>
  <c r="BH822"/>
  <c r="BG822"/>
  <c r="BF822"/>
  <c r="T822"/>
  <c r="R822"/>
  <c r="P822"/>
  <c r="BI821"/>
  <c r="BH821"/>
  <c r="BG821"/>
  <c r="BF821"/>
  <c r="T821"/>
  <c r="R821"/>
  <c r="P821"/>
  <c r="BI820"/>
  <c r="BH820"/>
  <c r="BG820"/>
  <c r="BF820"/>
  <c r="T820"/>
  <c r="R820"/>
  <c r="P820"/>
  <c r="BI819"/>
  <c r="BH819"/>
  <c r="BG819"/>
  <c r="BF819"/>
  <c r="T819"/>
  <c r="R819"/>
  <c r="P819"/>
  <c r="BI818"/>
  <c r="BH818"/>
  <c r="BG818"/>
  <c r="BF818"/>
  <c r="T818"/>
  <c r="R818"/>
  <c r="P818"/>
  <c r="BI817"/>
  <c r="BH817"/>
  <c r="BG817"/>
  <c r="BF817"/>
  <c r="T817"/>
  <c r="R817"/>
  <c r="P817"/>
  <c r="BI816"/>
  <c r="BH816"/>
  <c r="BG816"/>
  <c r="BF816"/>
  <c r="T816"/>
  <c r="R816"/>
  <c r="P816"/>
  <c r="BI815"/>
  <c r="BH815"/>
  <c r="BG815"/>
  <c r="BF815"/>
  <c r="T815"/>
  <c r="R815"/>
  <c r="P815"/>
  <c r="BI814"/>
  <c r="BH814"/>
  <c r="BG814"/>
  <c r="BF814"/>
  <c r="T814"/>
  <c r="R814"/>
  <c r="P814"/>
  <c r="BI813"/>
  <c r="BH813"/>
  <c r="BG813"/>
  <c r="BF813"/>
  <c r="T813"/>
  <c r="R813"/>
  <c r="P813"/>
  <c r="BI812"/>
  <c r="BH812"/>
  <c r="BG812"/>
  <c r="BF812"/>
  <c r="T812"/>
  <c r="R812"/>
  <c r="P812"/>
  <c r="BI811"/>
  <c r="BH811"/>
  <c r="BG811"/>
  <c r="BF811"/>
  <c r="T811"/>
  <c r="R811"/>
  <c r="P811"/>
  <c r="BI810"/>
  <c r="BH810"/>
  <c r="BG810"/>
  <c r="BF810"/>
  <c r="T810"/>
  <c r="R810"/>
  <c r="P810"/>
  <c r="BI809"/>
  <c r="BH809"/>
  <c r="BG809"/>
  <c r="BF809"/>
  <c r="T809"/>
  <c r="R809"/>
  <c r="P809"/>
  <c r="BI808"/>
  <c r="BH808"/>
  <c r="BG808"/>
  <c r="BF808"/>
  <c r="T808"/>
  <c r="R808"/>
  <c r="P808"/>
  <c r="BI807"/>
  <c r="BH807"/>
  <c r="BG807"/>
  <c r="BF807"/>
  <c r="T807"/>
  <c r="R807"/>
  <c r="P807"/>
  <c r="BI806"/>
  <c r="BH806"/>
  <c r="BG806"/>
  <c r="BF806"/>
  <c r="T806"/>
  <c r="R806"/>
  <c r="P806"/>
  <c r="BI805"/>
  <c r="BH805"/>
  <c r="BG805"/>
  <c r="BF805"/>
  <c r="T805"/>
  <c r="R805"/>
  <c r="P805"/>
  <c r="BI804"/>
  <c r="BH804"/>
  <c r="BG804"/>
  <c r="BF804"/>
  <c r="T804"/>
  <c r="R804"/>
  <c r="P804"/>
  <c r="BI803"/>
  <c r="BH803"/>
  <c r="BG803"/>
  <c r="BF803"/>
  <c r="T803"/>
  <c r="R803"/>
  <c r="P803"/>
  <c r="BI802"/>
  <c r="BH802"/>
  <c r="BG802"/>
  <c r="BF802"/>
  <c r="T802"/>
  <c r="R802"/>
  <c r="P802"/>
  <c r="BI801"/>
  <c r="BH801"/>
  <c r="BG801"/>
  <c r="BF801"/>
  <c r="T801"/>
  <c r="R801"/>
  <c r="P801"/>
  <c r="BI800"/>
  <c r="BH800"/>
  <c r="BG800"/>
  <c r="BF800"/>
  <c r="T800"/>
  <c r="R800"/>
  <c r="P800"/>
  <c r="BI799"/>
  <c r="BH799"/>
  <c r="BG799"/>
  <c r="BF799"/>
  <c r="T799"/>
  <c r="R799"/>
  <c r="P799"/>
  <c r="BI798"/>
  <c r="BH798"/>
  <c r="BG798"/>
  <c r="BF798"/>
  <c r="T798"/>
  <c r="R798"/>
  <c r="P798"/>
  <c r="BI797"/>
  <c r="BH797"/>
  <c r="BG797"/>
  <c r="BF797"/>
  <c r="T797"/>
  <c r="R797"/>
  <c r="P797"/>
  <c r="BI796"/>
  <c r="BH796"/>
  <c r="BG796"/>
  <c r="BF796"/>
  <c r="T796"/>
  <c r="R796"/>
  <c r="P796"/>
  <c r="BI795"/>
  <c r="BH795"/>
  <c r="BG795"/>
  <c r="BF795"/>
  <c r="T795"/>
  <c r="R795"/>
  <c r="P795"/>
  <c r="BI794"/>
  <c r="BH794"/>
  <c r="BG794"/>
  <c r="BF794"/>
  <c r="T794"/>
  <c r="R794"/>
  <c r="P794"/>
  <c r="BI793"/>
  <c r="BH793"/>
  <c r="BG793"/>
  <c r="BF793"/>
  <c r="T793"/>
  <c r="R793"/>
  <c r="P793"/>
  <c r="BI792"/>
  <c r="BH792"/>
  <c r="BG792"/>
  <c r="BF792"/>
  <c r="T792"/>
  <c r="R792"/>
  <c r="P792"/>
  <c r="BI791"/>
  <c r="BH791"/>
  <c r="BG791"/>
  <c r="BF791"/>
  <c r="T791"/>
  <c r="R791"/>
  <c r="P791"/>
  <c r="BI790"/>
  <c r="BH790"/>
  <c r="BG790"/>
  <c r="BF790"/>
  <c r="T790"/>
  <c r="R790"/>
  <c r="P790"/>
  <c r="BI789"/>
  <c r="BH789"/>
  <c r="BG789"/>
  <c r="BF789"/>
  <c r="T789"/>
  <c r="R789"/>
  <c r="P789"/>
  <c r="BI788"/>
  <c r="BH788"/>
  <c r="BG788"/>
  <c r="BF788"/>
  <c r="T788"/>
  <c r="R788"/>
  <c r="P788"/>
  <c r="BI787"/>
  <c r="BH787"/>
  <c r="BG787"/>
  <c r="BF787"/>
  <c r="T787"/>
  <c r="R787"/>
  <c r="P787"/>
  <c r="BI786"/>
  <c r="BH786"/>
  <c r="BG786"/>
  <c r="BF786"/>
  <c r="T786"/>
  <c r="R786"/>
  <c r="P786"/>
  <c r="BI785"/>
  <c r="BH785"/>
  <c r="BG785"/>
  <c r="BF785"/>
  <c r="T785"/>
  <c r="R785"/>
  <c r="P785"/>
  <c r="BI784"/>
  <c r="BH784"/>
  <c r="BG784"/>
  <c r="BF784"/>
  <c r="T784"/>
  <c r="R784"/>
  <c r="P784"/>
  <c r="BI783"/>
  <c r="BH783"/>
  <c r="BG783"/>
  <c r="BF783"/>
  <c r="T783"/>
  <c r="R783"/>
  <c r="P783"/>
  <c r="BI782"/>
  <c r="BH782"/>
  <c r="BG782"/>
  <c r="BF782"/>
  <c r="T782"/>
  <c r="R782"/>
  <c r="P782"/>
  <c r="BI781"/>
  <c r="BH781"/>
  <c r="BG781"/>
  <c r="BF781"/>
  <c r="T781"/>
  <c r="R781"/>
  <c r="P781"/>
  <c r="BI780"/>
  <c r="BH780"/>
  <c r="BG780"/>
  <c r="BF780"/>
  <c r="T780"/>
  <c r="R780"/>
  <c r="P780"/>
  <c r="BI779"/>
  <c r="BH779"/>
  <c r="BG779"/>
  <c r="BF779"/>
  <c r="T779"/>
  <c r="R779"/>
  <c r="P779"/>
  <c r="BI778"/>
  <c r="BH778"/>
  <c r="BG778"/>
  <c r="BF778"/>
  <c r="T778"/>
  <c r="R778"/>
  <c r="P778"/>
  <c r="BI777"/>
  <c r="BH777"/>
  <c r="BG777"/>
  <c r="BF777"/>
  <c r="T777"/>
  <c r="R777"/>
  <c r="P777"/>
  <c r="BI776"/>
  <c r="BH776"/>
  <c r="BG776"/>
  <c r="BF776"/>
  <c r="T776"/>
  <c r="R776"/>
  <c r="P776"/>
  <c r="BI775"/>
  <c r="BH775"/>
  <c r="BG775"/>
  <c r="BF775"/>
  <c r="T775"/>
  <c r="R775"/>
  <c r="P775"/>
  <c r="BI774"/>
  <c r="BH774"/>
  <c r="BG774"/>
  <c r="BF774"/>
  <c r="T774"/>
  <c r="R774"/>
  <c r="P774"/>
  <c r="BI773"/>
  <c r="BH773"/>
  <c r="BG773"/>
  <c r="BF773"/>
  <c r="T773"/>
  <c r="R773"/>
  <c r="P773"/>
  <c r="BI772"/>
  <c r="BH772"/>
  <c r="BG772"/>
  <c r="BF772"/>
  <c r="T772"/>
  <c r="R772"/>
  <c r="P772"/>
  <c r="BI771"/>
  <c r="BH771"/>
  <c r="BG771"/>
  <c r="BF771"/>
  <c r="T771"/>
  <c r="R771"/>
  <c r="P771"/>
  <c r="BI770"/>
  <c r="BH770"/>
  <c r="BG770"/>
  <c r="BF770"/>
  <c r="T770"/>
  <c r="R770"/>
  <c r="P770"/>
  <c r="BI769"/>
  <c r="BH769"/>
  <c r="BG769"/>
  <c r="BF769"/>
  <c r="T769"/>
  <c r="R769"/>
  <c r="P769"/>
  <c r="BI768"/>
  <c r="BH768"/>
  <c r="BG768"/>
  <c r="BF768"/>
  <c r="T768"/>
  <c r="R768"/>
  <c r="P768"/>
  <c r="BI767"/>
  <c r="BH767"/>
  <c r="BG767"/>
  <c r="BF767"/>
  <c r="T767"/>
  <c r="R767"/>
  <c r="P767"/>
  <c r="BI766"/>
  <c r="BH766"/>
  <c r="BG766"/>
  <c r="BF766"/>
  <c r="T766"/>
  <c r="R766"/>
  <c r="P766"/>
  <c r="BI765"/>
  <c r="BH765"/>
  <c r="BG765"/>
  <c r="BF765"/>
  <c r="T765"/>
  <c r="R765"/>
  <c r="P765"/>
  <c r="BI764"/>
  <c r="BH764"/>
  <c r="BG764"/>
  <c r="BF764"/>
  <c r="T764"/>
  <c r="R764"/>
  <c r="P764"/>
  <c r="BI763"/>
  <c r="BH763"/>
  <c r="BG763"/>
  <c r="BF763"/>
  <c r="T763"/>
  <c r="R763"/>
  <c r="P763"/>
  <c r="BI762"/>
  <c r="BH762"/>
  <c r="BG762"/>
  <c r="BF762"/>
  <c r="T762"/>
  <c r="R762"/>
  <c r="P762"/>
  <c r="BI761"/>
  <c r="BH761"/>
  <c r="BG761"/>
  <c r="BF761"/>
  <c r="T761"/>
  <c r="R761"/>
  <c r="P761"/>
  <c r="BI760"/>
  <c r="BH760"/>
  <c r="BG760"/>
  <c r="BF760"/>
  <c r="T760"/>
  <c r="R760"/>
  <c r="P760"/>
  <c r="BI759"/>
  <c r="BH759"/>
  <c r="BG759"/>
  <c r="BF759"/>
  <c r="T759"/>
  <c r="R759"/>
  <c r="P759"/>
  <c r="BI758"/>
  <c r="BH758"/>
  <c r="BG758"/>
  <c r="BF758"/>
  <c r="T758"/>
  <c r="R758"/>
  <c r="P758"/>
  <c r="BI757"/>
  <c r="BH757"/>
  <c r="BG757"/>
  <c r="BF757"/>
  <c r="T757"/>
  <c r="R757"/>
  <c r="P757"/>
  <c r="BI756"/>
  <c r="BH756"/>
  <c r="BG756"/>
  <c r="BF756"/>
  <c r="T756"/>
  <c r="R756"/>
  <c r="P756"/>
  <c r="BI755"/>
  <c r="BH755"/>
  <c r="BG755"/>
  <c r="BF755"/>
  <c r="T755"/>
  <c r="R755"/>
  <c r="P755"/>
  <c r="BI754"/>
  <c r="BH754"/>
  <c r="BG754"/>
  <c r="BF754"/>
  <c r="T754"/>
  <c r="R754"/>
  <c r="P754"/>
  <c r="BI753"/>
  <c r="BH753"/>
  <c r="BG753"/>
  <c r="BF753"/>
  <c r="T753"/>
  <c r="R753"/>
  <c r="P753"/>
  <c r="BI752"/>
  <c r="BH752"/>
  <c r="BG752"/>
  <c r="BF752"/>
  <c r="T752"/>
  <c r="R752"/>
  <c r="P752"/>
  <c r="BI751"/>
  <c r="BH751"/>
  <c r="BG751"/>
  <c r="BF751"/>
  <c r="T751"/>
  <c r="R751"/>
  <c r="P751"/>
  <c r="BI750"/>
  <c r="BH750"/>
  <c r="BG750"/>
  <c r="BF750"/>
  <c r="T750"/>
  <c r="R750"/>
  <c r="P750"/>
  <c r="BI749"/>
  <c r="BH749"/>
  <c r="BG749"/>
  <c r="BF749"/>
  <c r="T749"/>
  <c r="R749"/>
  <c r="P749"/>
  <c r="BI748"/>
  <c r="BH748"/>
  <c r="BG748"/>
  <c r="BF748"/>
  <c r="T748"/>
  <c r="R748"/>
  <c r="P748"/>
  <c r="BI747"/>
  <c r="BH747"/>
  <c r="BG747"/>
  <c r="BF747"/>
  <c r="T747"/>
  <c r="R747"/>
  <c r="P747"/>
  <c r="BI746"/>
  <c r="BH746"/>
  <c r="BG746"/>
  <c r="BF746"/>
  <c r="T746"/>
  <c r="R746"/>
  <c r="P746"/>
  <c r="BI745"/>
  <c r="BH745"/>
  <c r="BG745"/>
  <c r="BF745"/>
  <c r="T745"/>
  <c r="R745"/>
  <c r="P745"/>
  <c r="BI744"/>
  <c r="BH744"/>
  <c r="BG744"/>
  <c r="BF744"/>
  <c r="T744"/>
  <c r="R744"/>
  <c r="P744"/>
  <c r="BI743"/>
  <c r="BH743"/>
  <c r="BG743"/>
  <c r="BF743"/>
  <c r="T743"/>
  <c r="R743"/>
  <c r="P743"/>
  <c r="BI742"/>
  <c r="BH742"/>
  <c r="BG742"/>
  <c r="BF742"/>
  <c r="T742"/>
  <c r="R742"/>
  <c r="P742"/>
  <c r="BI741"/>
  <c r="BH741"/>
  <c r="BG741"/>
  <c r="BF741"/>
  <c r="T741"/>
  <c r="R741"/>
  <c r="P741"/>
  <c r="BI740"/>
  <c r="BH740"/>
  <c r="BG740"/>
  <c r="BF740"/>
  <c r="T740"/>
  <c r="R740"/>
  <c r="P740"/>
  <c r="BI739"/>
  <c r="BH739"/>
  <c r="BG739"/>
  <c r="BF739"/>
  <c r="T739"/>
  <c r="R739"/>
  <c r="P739"/>
  <c r="BI738"/>
  <c r="BH738"/>
  <c r="BG738"/>
  <c r="BF738"/>
  <c r="T738"/>
  <c r="R738"/>
  <c r="P738"/>
  <c r="BI737"/>
  <c r="BH737"/>
  <c r="BG737"/>
  <c r="BF737"/>
  <c r="T737"/>
  <c r="R737"/>
  <c r="P737"/>
  <c r="BI736"/>
  <c r="BH736"/>
  <c r="BG736"/>
  <c r="BF736"/>
  <c r="T736"/>
  <c r="R736"/>
  <c r="P736"/>
  <c r="BI735"/>
  <c r="BH735"/>
  <c r="BG735"/>
  <c r="BF735"/>
  <c r="T735"/>
  <c r="R735"/>
  <c r="P735"/>
  <c r="BI734"/>
  <c r="BH734"/>
  <c r="BG734"/>
  <c r="BF734"/>
  <c r="T734"/>
  <c r="R734"/>
  <c r="P734"/>
  <c r="BI733"/>
  <c r="BH733"/>
  <c r="BG733"/>
  <c r="BF733"/>
  <c r="T733"/>
  <c r="R733"/>
  <c r="P733"/>
  <c r="BI732"/>
  <c r="BH732"/>
  <c r="BG732"/>
  <c r="BF732"/>
  <c r="T732"/>
  <c r="R732"/>
  <c r="P732"/>
  <c r="BI731"/>
  <c r="BH731"/>
  <c r="BG731"/>
  <c r="BF731"/>
  <c r="T731"/>
  <c r="R731"/>
  <c r="P731"/>
  <c r="BI730"/>
  <c r="BH730"/>
  <c r="BG730"/>
  <c r="BF730"/>
  <c r="T730"/>
  <c r="R730"/>
  <c r="P730"/>
  <c r="BI729"/>
  <c r="BH729"/>
  <c r="BG729"/>
  <c r="BF729"/>
  <c r="T729"/>
  <c r="R729"/>
  <c r="P729"/>
  <c r="BI728"/>
  <c r="BH728"/>
  <c r="BG728"/>
  <c r="BF728"/>
  <c r="T728"/>
  <c r="R728"/>
  <c r="P728"/>
  <c r="BI727"/>
  <c r="BH727"/>
  <c r="BG727"/>
  <c r="BF727"/>
  <c r="T727"/>
  <c r="R727"/>
  <c r="P727"/>
  <c r="BI726"/>
  <c r="BH726"/>
  <c r="BG726"/>
  <c r="BF726"/>
  <c r="T726"/>
  <c r="R726"/>
  <c r="P726"/>
  <c r="BI725"/>
  <c r="BH725"/>
  <c r="BG725"/>
  <c r="BF725"/>
  <c r="T725"/>
  <c r="R725"/>
  <c r="P725"/>
  <c r="BI724"/>
  <c r="BH724"/>
  <c r="BG724"/>
  <c r="BF724"/>
  <c r="T724"/>
  <c r="R724"/>
  <c r="P724"/>
  <c r="BI723"/>
  <c r="BH723"/>
  <c r="BG723"/>
  <c r="BF723"/>
  <c r="T723"/>
  <c r="R723"/>
  <c r="P723"/>
  <c r="BI722"/>
  <c r="BH722"/>
  <c r="BG722"/>
  <c r="BF722"/>
  <c r="T722"/>
  <c r="R722"/>
  <c r="P722"/>
  <c r="BI721"/>
  <c r="BH721"/>
  <c r="BG721"/>
  <c r="BF721"/>
  <c r="T721"/>
  <c r="R721"/>
  <c r="P721"/>
  <c r="BI720"/>
  <c r="BH720"/>
  <c r="BG720"/>
  <c r="BF720"/>
  <c r="T720"/>
  <c r="R720"/>
  <c r="P720"/>
  <c r="BI719"/>
  <c r="BH719"/>
  <c r="BG719"/>
  <c r="BF719"/>
  <c r="T719"/>
  <c r="R719"/>
  <c r="P719"/>
  <c r="BI718"/>
  <c r="BH718"/>
  <c r="BG718"/>
  <c r="BF718"/>
  <c r="T718"/>
  <c r="R718"/>
  <c r="P718"/>
  <c r="BI717"/>
  <c r="BH717"/>
  <c r="BG717"/>
  <c r="BF717"/>
  <c r="T717"/>
  <c r="R717"/>
  <c r="P717"/>
  <c r="BI716"/>
  <c r="BH716"/>
  <c r="BG716"/>
  <c r="BF716"/>
  <c r="T716"/>
  <c r="R716"/>
  <c r="P716"/>
  <c r="BI715"/>
  <c r="BH715"/>
  <c r="BG715"/>
  <c r="BF715"/>
  <c r="T715"/>
  <c r="R715"/>
  <c r="P715"/>
  <c r="BI714"/>
  <c r="BH714"/>
  <c r="BG714"/>
  <c r="BF714"/>
  <c r="T714"/>
  <c r="R714"/>
  <c r="P714"/>
  <c r="BI713"/>
  <c r="BH713"/>
  <c r="BG713"/>
  <c r="BF713"/>
  <c r="T713"/>
  <c r="R713"/>
  <c r="P713"/>
  <c r="BI712"/>
  <c r="BH712"/>
  <c r="BG712"/>
  <c r="BF712"/>
  <c r="T712"/>
  <c r="R712"/>
  <c r="P712"/>
  <c r="BI711"/>
  <c r="BH711"/>
  <c r="BG711"/>
  <c r="BF711"/>
  <c r="T711"/>
  <c r="R711"/>
  <c r="P711"/>
  <c r="BI710"/>
  <c r="BH710"/>
  <c r="BG710"/>
  <c r="BF710"/>
  <c r="T710"/>
  <c r="R710"/>
  <c r="P710"/>
  <c r="BI709"/>
  <c r="BH709"/>
  <c r="BG709"/>
  <c r="BF709"/>
  <c r="T709"/>
  <c r="R709"/>
  <c r="P709"/>
  <c r="BI708"/>
  <c r="BH708"/>
  <c r="BG708"/>
  <c r="BF708"/>
  <c r="T708"/>
  <c r="R708"/>
  <c r="P708"/>
  <c r="BI707"/>
  <c r="BH707"/>
  <c r="BG707"/>
  <c r="BF707"/>
  <c r="T707"/>
  <c r="R707"/>
  <c r="P707"/>
  <c r="BI706"/>
  <c r="BH706"/>
  <c r="BG706"/>
  <c r="BF706"/>
  <c r="T706"/>
  <c r="R706"/>
  <c r="P706"/>
  <c r="BI705"/>
  <c r="BH705"/>
  <c r="BG705"/>
  <c r="BF705"/>
  <c r="T705"/>
  <c r="R705"/>
  <c r="P705"/>
  <c r="BI704"/>
  <c r="BH704"/>
  <c r="BG704"/>
  <c r="BF704"/>
  <c r="T704"/>
  <c r="R704"/>
  <c r="P704"/>
  <c r="BI703"/>
  <c r="BH703"/>
  <c r="BG703"/>
  <c r="BF703"/>
  <c r="T703"/>
  <c r="R703"/>
  <c r="P703"/>
  <c r="BI702"/>
  <c r="BH702"/>
  <c r="BG702"/>
  <c r="BF702"/>
  <c r="T702"/>
  <c r="R702"/>
  <c r="P702"/>
  <c r="BI701"/>
  <c r="BH701"/>
  <c r="BG701"/>
  <c r="BF701"/>
  <c r="T701"/>
  <c r="R701"/>
  <c r="P701"/>
  <c r="BI700"/>
  <c r="BH700"/>
  <c r="BG700"/>
  <c r="BF700"/>
  <c r="T700"/>
  <c r="R700"/>
  <c r="P700"/>
  <c r="BI699"/>
  <c r="BH699"/>
  <c r="BG699"/>
  <c r="BF699"/>
  <c r="T699"/>
  <c r="R699"/>
  <c r="P699"/>
  <c r="BI698"/>
  <c r="BH698"/>
  <c r="BG698"/>
  <c r="BF698"/>
  <c r="T698"/>
  <c r="R698"/>
  <c r="P698"/>
  <c r="BI697"/>
  <c r="BH697"/>
  <c r="BG697"/>
  <c r="BF697"/>
  <c r="T697"/>
  <c r="R697"/>
  <c r="P697"/>
  <c r="BI696"/>
  <c r="BH696"/>
  <c r="BG696"/>
  <c r="BF696"/>
  <c r="T696"/>
  <c r="R696"/>
  <c r="P696"/>
  <c r="BI695"/>
  <c r="BH695"/>
  <c r="BG695"/>
  <c r="BF695"/>
  <c r="T695"/>
  <c r="R695"/>
  <c r="P695"/>
  <c r="BI694"/>
  <c r="BH694"/>
  <c r="BG694"/>
  <c r="BF694"/>
  <c r="T694"/>
  <c r="R694"/>
  <c r="P694"/>
  <c r="BI693"/>
  <c r="BH693"/>
  <c r="BG693"/>
  <c r="BF693"/>
  <c r="T693"/>
  <c r="R693"/>
  <c r="P693"/>
  <c r="BI692"/>
  <c r="BH692"/>
  <c r="BG692"/>
  <c r="BF692"/>
  <c r="T692"/>
  <c r="R692"/>
  <c r="P692"/>
  <c r="BI691"/>
  <c r="BH691"/>
  <c r="BG691"/>
  <c r="BF691"/>
  <c r="T691"/>
  <c r="R691"/>
  <c r="P691"/>
  <c r="BI690"/>
  <c r="BH690"/>
  <c r="BG690"/>
  <c r="BF690"/>
  <c r="T690"/>
  <c r="R690"/>
  <c r="P690"/>
  <c r="BI689"/>
  <c r="BH689"/>
  <c r="BG689"/>
  <c r="BF689"/>
  <c r="T689"/>
  <c r="R689"/>
  <c r="P689"/>
  <c r="BI688"/>
  <c r="BH688"/>
  <c r="BG688"/>
  <c r="BF688"/>
  <c r="T688"/>
  <c r="R688"/>
  <c r="P688"/>
  <c r="BI687"/>
  <c r="BH687"/>
  <c r="BG687"/>
  <c r="BF687"/>
  <c r="T687"/>
  <c r="R687"/>
  <c r="P687"/>
  <c r="BI686"/>
  <c r="BH686"/>
  <c r="BG686"/>
  <c r="BF686"/>
  <c r="T686"/>
  <c r="R686"/>
  <c r="P686"/>
  <c r="BI685"/>
  <c r="BH685"/>
  <c r="BG685"/>
  <c r="BF685"/>
  <c r="T685"/>
  <c r="R685"/>
  <c r="P685"/>
  <c r="BI684"/>
  <c r="BH684"/>
  <c r="BG684"/>
  <c r="BF684"/>
  <c r="T684"/>
  <c r="R684"/>
  <c r="P684"/>
  <c r="BI683"/>
  <c r="BH683"/>
  <c r="BG683"/>
  <c r="BF683"/>
  <c r="T683"/>
  <c r="R683"/>
  <c r="P683"/>
  <c r="BI682"/>
  <c r="BH682"/>
  <c r="BG682"/>
  <c r="BF682"/>
  <c r="T682"/>
  <c r="R682"/>
  <c r="P682"/>
  <c r="BI681"/>
  <c r="BH681"/>
  <c r="BG681"/>
  <c r="BF681"/>
  <c r="T681"/>
  <c r="R681"/>
  <c r="P681"/>
  <c r="BI680"/>
  <c r="BH680"/>
  <c r="BG680"/>
  <c r="BF680"/>
  <c r="T680"/>
  <c r="R680"/>
  <c r="P680"/>
  <c r="BI679"/>
  <c r="BH679"/>
  <c r="BG679"/>
  <c r="BF679"/>
  <c r="T679"/>
  <c r="R679"/>
  <c r="P679"/>
  <c r="BI678"/>
  <c r="BH678"/>
  <c r="BG678"/>
  <c r="BF678"/>
  <c r="T678"/>
  <c r="R678"/>
  <c r="P678"/>
  <c r="BI677"/>
  <c r="BH677"/>
  <c r="BG677"/>
  <c r="BF677"/>
  <c r="T677"/>
  <c r="R677"/>
  <c r="P677"/>
  <c r="BI676"/>
  <c r="BH676"/>
  <c r="BG676"/>
  <c r="BF676"/>
  <c r="T676"/>
  <c r="R676"/>
  <c r="P676"/>
  <c r="BI675"/>
  <c r="BH675"/>
  <c r="BG675"/>
  <c r="BF675"/>
  <c r="T675"/>
  <c r="R675"/>
  <c r="P675"/>
  <c r="BI674"/>
  <c r="BH674"/>
  <c r="BG674"/>
  <c r="BF674"/>
  <c r="T674"/>
  <c r="R674"/>
  <c r="P674"/>
  <c r="BI673"/>
  <c r="BH673"/>
  <c r="BG673"/>
  <c r="BF673"/>
  <c r="T673"/>
  <c r="R673"/>
  <c r="P673"/>
  <c r="BI672"/>
  <c r="BH672"/>
  <c r="BG672"/>
  <c r="BF672"/>
  <c r="T672"/>
  <c r="R672"/>
  <c r="P672"/>
  <c r="BI671"/>
  <c r="BH671"/>
  <c r="BG671"/>
  <c r="BF671"/>
  <c r="T671"/>
  <c r="R671"/>
  <c r="P671"/>
  <c r="BI670"/>
  <c r="BH670"/>
  <c r="BG670"/>
  <c r="BF670"/>
  <c r="T670"/>
  <c r="R670"/>
  <c r="P670"/>
  <c r="BI669"/>
  <c r="BH669"/>
  <c r="BG669"/>
  <c r="BF669"/>
  <c r="T669"/>
  <c r="R669"/>
  <c r="P669"/>
  <c r="BI668"/>
  <c r="BH668"/>
  <c r="BG668"/>
  <c r="BF668"/>
  <c r="T668"/>
  <c r="R668"/>
  <c r="P668"/>
  <c r="BI667"/>
  <c r="BH667"/>
  <c r="BG667"/>
  <c r="BF667"/>
  <c r="T667"/>
  <c r="R667"/>
  <c r="P667"/>
  <c r="BI666"/>
  <c r="BH666"/>
  <c r="BG666"/>
  <c r="BF666"/>
  <c r="T666"/>
  <c r="R666"/>
  <c r="P666"/>
  <c r="BI665"/>
  <c r="BH665"/>
  <c r="BG665"/>
  <c r="BF665"/>
  <c r="T665"/>
  <c r="R665"/>
  <c r="P665"/>
  <c r="BI664"/>
  <c r="BH664"/>
  <c r="BG664"/>
  <c r="BF664"/>
  <c r="T664"/>
  <c r="R664"/>
  <c r="P664"/>
  <c r="BI663"/>
  <c r="BH663"/>
  <c r="BG663"/>
  <c r="BF663"/>
  <c r="T663"/>
  <c r="R663"/>
  <c r="P663"/>
  <c r="BI662"/>
  <c r="BH662"/>
  <c r="BG662"/>
  <c r="BF662"/>
  <c r="T662"/>
  <c r="R662"/>
  <c r="P662"/>
  <c r="BI661"/>
  <c r="BH661"/>
  <c r="BG661"/>
  <c r="BF661"/>
  <c r="T661"/>
  <c r="R661"/>
  <c r="P661"/>
  <c r="BI660"/>
  <c r="BH660"/>
  <c r="BG660"/>
  <c r="BF660"/>
  <c r="T660"/>
  <c r="R660"/>
  <c r="P660"/>
  <c r="BI659"/>
  <c r="BH659"/>
  <c r="BG659"/>
  <c r="BF659"/>
  <c r="T659"/>
  <c r="R659"/>
  <c r="P659"/>
  <c r="BI658"/>
  <c r="BH658"/>
  <c r="BG658"/>
  <c r="BF658"/>
  <c r="T658"/>
  <c r="R658"/>
  <c r="P658"/>
  <c r="BI657"/>
  <c r="BH657"/>
  <c r="BG657"/>
  <c r="BF657"/>
  <c r="T657"/>
  <c r="R657"/>
  <c r="P657"/>
  <c r="BI656"/>
  <c r="BH656"/>
  <c r="BG656"/>
  <c r="BF656"/>
  <c r="T656"/>
  <c r="R656"/>
  <c r="P656"/>
  <c r="BI655"/>
  <c r="BH655"/>
  <c r="BG655"/>
  <c r="BF655"/>
  <c r="T655"/>
  <c r="R655"/>
  <c r="P655"/>
  <c r="BI654"/>
  <c r="BH654"/>
  <c r="BG654"/>
  <c r="BF654"/>
  <c r="T654"/>
  <c r="R654"/>
  <c r="P654"/>
  <c r="BI653"/>
  <c r="BH653"/>
  <c r="BG653"/>
  <c r="BF653"/>
  <c r="T653"/>
  <c r="R653"/>
  <c r="P653"/>
  <c r="BI652"/>
  <c r="BH652"/>
  <c r="BG652"/>
  <c r="BF652"/>
  <c r="T652"/>
  <c r="R652"/>
  <c r="P652"/>
  <c r="BI651"/>
  <c r="BH651"/>
  <c r="BG651"/>
  <c r="BF651"/>
  <c r="T651"/>
  <c r="R651"/>
  <c r="P651"/>
  <c r="BI650"/>
  <c r="BH650"/>
  <c r="BG650"/>
  <c r="BF650"/>
  <c r="T650"/>
  <c r="R650"/>
  <c r="P650"/>
  <c r="BI649"/>
  <c r="BH649"/>
  <c r="BG649"/>
  <c r="BF649"/>
  <c r="T649"/>
  <c r="R649"/>
  <c r="P649"/>
  <c r="BI648"/>
  <c r="BH648"/>
  <c r="BG648"/>
  <c r="BF648"/>
  <c r="T648"/>
  <c r="R648"/>
  <c r="P648"/>
  <c r="BI647"/>
  <c r="BH647"/>
  <c r="BG647"/>
  <c r="BF647"/>
  <c r="T647"/>
  <c r="R647"/>
  <c r="P647"/>
  <c r="BI646"/>
  <c r="BH646"/>
  <c r="BG646"/>
  <c r="BF646"/>
  <c r="T646"/>
  <c r="R646"/>
  <c r="P646"/>
  <c r="BI645"/>
  <c r="BH645"/>
  <c r="BG645"/>
  <c r="BF645"/>
  <c r="T645"/>
  <c r="R645"/>
  <c r="P645"/>
  <c r="BI644"/>
  <c r="BH644"/>
  <c r="BG644"/>
  <c r="BF644"/>
  <c r="T644"/>
  <c r="R644"/>
  <c r="P644"/>
  <c r="BI643"/>
  <c r="BH643"/>
  <c r="BG643"/>
  <c r="BF643"/>
  <c r="T643"/>
  <c r="R643"/>
  <c r="P643"/>
  <c r="BI642"/>
  <c r="BH642"/>
  <c r="BG642"/>
  <c r="BF642"/>
  <c r="T642"/>
  <c r="R642"/>
  <c r="P642"/>
  <c r="BI641"/>
  <c r="BH641"/>
  <c r="BG641"/>
  <c r="BF641"/>
  <c r="T641"/>
  <c r="R641"/>
  <c r="P641"/>
  <c r="BI640"/>
  <c r="BH640"/>
  <c r="BG640"/>
  <c r="BF640"/>
  <c r="T640"/>
  <c r="R640"/>
  <c r="P640"/>
  <c r="BI639"/>
  <c r="BH639"/>
  <c r="BG639"/>
  <c r="BF639"/>
  <c r="T639"/>
  <c r="R639"/>
  <c r="P639"/>
  <c r="BI638"/>
  <c r="BH638"/>
  <c r="BG638"/>
  <c r="BF638"/>
  <c r="T638"/>
  <c r="R638"/>
  <c r="P638"/>
  <c r="BI637"/>
  <c r="BH637"/>
  <c r="BG637"/>
  <c r="BF637"/>
  <c r="T637"/>
  <c r="R637"/>
  <c r="P637"/>
  <c r="BI636"/>
  <c r="BH636"/>
  <c r="BG636"/>
  <c r="BF636"/>
  <c r="T636"/>
  <c r="R636"/>
  <c r="P636"/>
  <c r="BI635"/>
  <c r="BH635"/>
  <c r="BG635"/>
  <c r="BF635"/>
  <c r="T635"/>
  <c r="R635"/>
  <c r="P635"/>
  <c r="BI634"/>
  <c r="BH634"/>
  <c r="BG634"/>
  <c r="BF634"/>
  <c r="T634"/>
  <c r="R634"/>
  <c r="P634"/>
  <c r="BI633"/>
  <c r="BH633"/>
  <c r="BG633"/>
  <c r="BF633"/>
  <c r="T633"/>
  <c r="R633"/>
  <c r="P633"/>
  <c r="BI632"/>
  <c r="BH632"/>
  <c r="BG632"/>
  <c r="BF632"/>
  <c r="T632"/>
  <c r="R632"/>
  <c r="P632"/>
  <c r="BI631"/>
  <c r="BH631"/>
  <c r="BG631"/>
  <c r="BF631"/>
  <c r="T631"/>
  <c r="R631"/>
  <c r="P631"/>
  <c r="BI630"/>
  <c r="BH630"/>
  <c r="BG630"/>
  <c r="BF630"/>
  <c r="T630"/>
  <c r="R630"/>
  <c r="P630"/>
  <c r="BI629"/>
  <c r="BH629"/>
  <c r="BG629"/>
  <c r="BF629"/>
  <c r="T629"/>
  <c r="R629"/>
  <c r="P629"/>
  <c r="BI628"/>
  <c r="BH628"/>
  <c r="BG628"/>
  <c r="BF628"/>
  <c r="T628"/>
  <c r="R628"/>
  <c r="P628"/>
  <c r="BI627"/>
  <c r="BH627"/>
  <c r="BG627"/>
  <c r="BF627"/>
  <c r="T627"/>
  <c r="R627"/>
  <c r="P627"/>
  <c r="BI626"/>
  <c r="BH626"/>
  <c r="BG626"/>
  <c r="BF626"/>
  <c r="T626"/>
  <c r="R626"/>
  <c r="P626"/>
  <c r="BI625"/>
  <c r="BH625"/>
  <c r="BG625"/>
  <c r="BF625"/>
  <c r="T625"/>
  <c r="R625"/>
  <c r="P625"/>
  <c r="BI624"/>
  <c r="BH624"/>
  <c r="BG624"/>
  <c r="BF624"/>
  <c r="T624"/>
  <c r="R624"/>
  <c r="P624"/>
  <c r="BI623"/>
  <c r="BH623"/>
  <c r="BG623"/>
  <c r="BF623"/>
  <c r="T623"/>
  <c r="R623"/>
  <c r="P623"/>
  <c r="BI622"/>
  <c r="BH622"/>
  <c r="BG622"/>
  <c r="BF622"/>
  <c r="T622"/>
  <c r="R622"/>
  <c r="P622"/>
  <c r="BI621"/>
  <c r="BH621"/>
  <c r="BG621"/>
  <c r="BF621"/>
  <c r="T621"/>
  <c r="R621"/>
  <c r="P621"/>
  <c r="BI620"/>
  <c r="BH620"/>
  <c r="BG620"/>
  <c r="BF620"/>
  <c r="T620"/>
  <c r="R620"/>
  <c r="P620"/>
  <c r="BI619"/>
  <c r="BH619"/>
  <c r="BG619"/>
  <c r="BF619"/>
  <c r="T619"/>
  <c r="R619"/>
  <c r="P619"/>
  <c r="BI618"/>
  <c r="BH618"/>
  <c r="BG618"/>
  <c r="BF618"/>
  <c r="T618"/>
  <c r="R618"/>
  <c r="P618"/>
  <c r="BI617"/>
  <c r="BH617"/>
  <c r="BG617"/>
  <c r="BF617"/>
  <c r="T617"/>
  <c r="R617"/>
  <c r="P617"/>
  <c r="BI616"/>
  <c r="BH616"/>
  <c r="BG616"/>
  <c r="BF616"/>
  <c r="T616"/>
  <c r="R616"/>
  <c r="P616"/>
  <c r="BI615"/>
  <c r="BH615"/>
  <c r="BG615"/>
  <c r="BF615"/>
  <c r="T615"/>
  <c r="R615"/>
  <c r="P615"/>
  <c r="BI614"/>
  <c r="BH614"/>
  <c r="BG614"/>
  <c r="BF614"/>
  <c r="T614"/>
  <c r="R614"/>
  <c r="P614"/>
  <c r="BI613"/>
  <c r="BH613"/>
  <c r="BG613"/>
  <c r="BF613"/>
  <c r="T613"/>
  <c r="R613"/>
  <c r="P613"/>
  <c r="BI612"/>
  <c r="BH612"/>
  <c r="BG612"/>
  <c r="BF612"/>
  <c r="T612"/>
  <c r="R612"/>
  <c r="P612"/>
  <c r="BI611"/>
  <c r="BH611"/>
  <c r="BG611"/>
  <c r="BF611"/>
  <c r="T611"/>
  <c r="R611"/>
  <c r="P611"/>
  <c r="BI610"/>
  <c r="BH610"/>
  <c r="BG610"/>
  <c r="BF610"/>
  <c r="T610"/>
  <c r="R610"/>
  <c r="P610"/>
  <c r="BI609"/>
  <c r="BH609"/>
  <c r="BG609"/>
  <c r="BF609"/>
  <c r="T609"/>
  <c r="R609"/>
  <c r="P609"/>
  <c r="BI608"/>
  <c r="BH608"/>
  <c r="BG608"/>
  <c r="BF608"/>
  <c r="T608"/>
  <c r="R608"/>
  <c r="P608"/>
  <c r="BI607"/>
  <c r="BH607"/>
  <c r="BG607"/>
  <c r="BF607"/>
  <c r="T607"/>
  <c r="R607"/>
  <c r="P607"/>
  <c r="BI606"/>
  <c r="BH606"/>
  <c r="BG606"/>
  <c r="BF606"/>
  <c r="T606"/>
  <c r="R606"/>
  <c r="P606"/>
  <c r="BI605"/>
  <c r="BH605"/>
  <c r="BG605"/>
  <c r="BF605"/>
  <c r="T605"/>
  <c r="R605"/>
  <c r="P605"/>
  <c r="BI604"/>
  <c r="BH604"/>
  <c r="BG604"/>
  <c r="BF604"/>
  <c r="T604"/>
  <c r="R604"/>
  <c r="P604"/>
  <c r="BI603"/>
  <c r="BH603"/>
  <c r="BG603"/>
  <c r="BF603"/>
  <c r="T603"/>
  <c r="R603"/>
  <c r="P603"/>
  <c r="BI602"/>
  <c r="BH602"/>
  <c r="BG602"/>
  <c r="BF602"/>
  <c r="T602"/>
  <c r="R602"/>
  <c r="P602"/>
  <c r="BI601"/>
  <c r="BH601"/>
  <c r="BG601"/>
  <c r="BF601"/>
  <c r="T601"/>
  <c r="R601"/>
  <c r="P601"/>
  <c r="BI600"/>
  <c r="BH600"/>
  <c r="BG600"/>
  <c r="BF600"/>
  <c r="T600"/>
  <c r="R600"/>
  <c r="P600"/>
  <c r="BI599"/>
  <c r="BH599"/>
  <c r="BG599"/>
  <c r="BF599"/>
  <c r="T599"/>
  <c r="R599"/>
  <c r="P599"/>
  <c r="BI598"/>
  <c r="BH598"/>
  <c r="BG598"/>
  <c r="BF598"/>
  <c r="T598"/>
  <c r="R598"/>
  <c r="P598"/>
  <c r="BI597"/>
  <c r="BH597"/>
  <c r="BG597"/>
  <c r="BF597"/>
  <c r="T597"/>
  <c r="R597"/>
  <c r="P597"/>
  <c r="BI596"/>
  <c r="BH596"/>
  <c r="BG596"/>
  <c r="BF596"/>
  <c r="T596"/>
  <c r="R596"/>
  <c r="P596"/>
  <c r="BI595"/>
  <c r="BH595"/>
  <c r="BG595"/>
  <c r="BF595"/>
  <c r="T595"/>
  <c r="R595"/>
  <c r="P595"/>
  <c r="BI594"/>
  <c r="BH594"/>
  <c r="BG594"/>
  <c r="BF594"/>
  <c r="T594"/>
  <c r="R594"/>
  <c r="P594"/>
  <c r="BI593"/>
  <c r="BH593"/>
  <c r="BG593"/>
  <c r="BF593"/>
  <c r="T593"/>
  <c r="R593"/>
  <c r="P593"/>
  <c r="BI592"/>
  <c r="BH592"/>
  <c r="BG592"/>
  <c r="BF592"/>
  <c r="T592"/>
  <c r="R592"/>
  <c r="P592"/>
  <c r="BI591"/>
  <c r="BH591"/>
  <c r="BG591"/>
  <c r="BF591"/>
  <c r="T591"/>
  <c r="R591"/>
  <c r="P591"/>
  <c r="BI590"/>
  <c r="BH590"/>
  <c r="BG590"/>
  <c r="BF590"/>
  <c r="T590"/>
  <c r="R590"/>
  <c r="P590"/>
  <c r="BI589"/>
  <c r="BH589"/>
  <c r="BG589"/>
  <c r="BF589"/>
  <c r="T589"/>
  <c r="R589"/>
  <c r="P589"/>
  <c r="BI588"/>
  <c r="BH588"/>
  <c r="BG588"/>
  <c r="BF588"/>
  <c r="T588"/>
  <c r="R588"/>
  <c r="P588"/>
  <c r="BI587"/>
  <c r="BH587"/>
  <c r="BG587"/>
  <c r="BF587"/>
  <c r="T587"/>
  <c r="R587"/>
  <c r="P587"/>
  <c r="BI586"/>
  <c r="BH586"/>
  <c r="BG586"/>
  <c r="BF586"/>
  <c r="T586"/>
  <c r="R586"/>
  <c r="P586"/>
  <c r="BI585"/>
  <c r="BH585"/>
  <c r="BG585"/>
  <c r="BF585"/>
  <c r="T585"/>
  <c r="R585"/>
  <c r="P585"/>
  <c r="BI584"/>
  <c r="BH584"/>
  <c r="BG584"/>
  <c r="BF584"/>
  <c r="T584"/>
  <c r="R584"/>
  <c r="P584"/>
  <c r="BI583"/>
  <c r="BH583"/>
  <c r="BG583"/>
  <c r="BF583"/>
  <c r="T583"/>
  <c r="R583"/>
  <c r="P583"/>
  <c r="BI582"/>
  <c r="BH582"/>
  <c r="BG582"/>
  <c r="BF582"/>
  <c r="T582"/>
  <c r="R582"/>
  <c r="P582"/>
  <c r="BI581"/>
  <c r="BH581"/>
  <c r="BG581"/>
  <c r="BF581"/>
  <c r="T581"/>
  <c r="R581"/>
  <c r="P581"/>
  <c r="BI580"/>
  <c r="BH580"/>
  <c r="BG580"/>
  <c r="BF580"/>
  <c r="T580"/>
  <c r="R580"/>
  <c r="P580"/>
  <c r="BI579"/>
  <c r="BH579"/>
  <c r="BG579"/>
  <c r="BF579"/>
  <c r="T579"/>
  <c r="R579"/>
  <c r="P579"/>
  <c r="BI578"/>
  <c r="BH578"/>
  <c r="BG578"/>
  <c r="BF578"/>
  <c r="T578"/>
  <c r="R578"/>
  <c r="P578"/>
  <c r="BI577"/>
  <c r="BH577"/>
  <c r="BG577"/>
  <c r="BF577"/>
  <c r="T577"/>
  <c r="R577"/>
  <c r="P577"/>
  <c r="BI576"/>
  <c r="BH576"/>
  <c r="BG576"/>
  <c r="BF576"/>
  <c r="T576"/>
  <c r="R576"/>
  <c r="P576"/>
  <c r="BI575"/>
  <c r="BH575"/>
  <c r="BG575"/>
  <c r="BF575"/>
  <c r="T575"/>
  <c r="R575"/>
  <c r="P575"/>
  <c r="BI574"/>
  <c r="BH574"/>
  <c r="BG574"/>
  <c r="BF574"/>
  <c r="T574"/>
  <c r="R574"/>
  <c r="P574"/>
  <c r="BI573"/>
  <c r="BH573"/>
  <c r="BG573"/>
  <c r="BF573"/>
  <c r="T573"/>
  <c r="R573"/>
  <c r="P573"/>
  <c r="BI572"/>
  <c r="BH572"/>
  <c r="BG572"/>
  <c r="BF572"/>
  <c r="T572"/>
  <c r="R572"/>
  <c r="P572"/>
  <c r="BI571"/>
  <c r="BH571"/>
  <c r="BG571"/>
  <c r="BF571"/>
  <c r="T571"/>
  <c r="R571"/>
  <c r="P571"/>
  <c r="BI570"/>
  <c r="BH570"/>
  <c r="BG570"/>
  <c r="BF570"/>
  <c r="T570"/>
  <c r="R570"/>
  <c r="P570"/>
  <c r="BI569"/>
  <c r="BH569"/>
  <c r="BG569"/>
  <c r="BF569"/>
  <c r="T569"/>
  <c r="R569"/>
  <c r="P569"/>
  <c r="BI568"/>
  <c r="BH568"/>
  <c r="BG568"/>
  <c r="BF568"/>
  <c r="T568"/>
  <c r="R568"/>
  <c r="P568"/>
  <c r="BI567"/>
  <c r="BH567"/>
  <c r="BG567"/>
  <c r="BF567"/>
  <c r="T567"/>
  <c r="R567"/>
  <c r="P567"/>
  <c r="BI566"/>
  <c r="BH566"/>
  <c r="BG566"/>
  <c r="BF566"/>
  <c r="T566"/>
  <c r="R566"/>
  <c r="P566"/>
  <c r="BI565"/>
  <c r="BH565"/>
  <c r="BG565"/>
  <c r="BF565"/>
  <c r="T565"/>
  <c r="R565"/>
  <c r="P565"/>
  <c r="BI564"/>
  <c r="BH564"/>
  <c r="BG564"/>
  <c r="BF564"/>
  <c r="T564"/>
  <c r="R564"/>
  <c r="P564"/>
  <c r="BI563"/>
  <c r="BH563"/>
  <c r="BG563"/>
  <c r="BF563"/>
  <c r="T563"/>
  <c r="R563"/>
  <c r="P563"/>
  <c r="BI562"/>
  <c r="BH562"/>
  <c r="BG562"/>
  <c r="BF562"/>
  <c r="T562"/>
  <c r="R562"/>
  <c r="P562"/>
  <c r="BI561"/>
  <c r="BH561"/>
  <c r="BG561"/>
  <c r="BF561"/>
  <c r="T561"/>
  <c r="R561"/>
  <c r="P561"/>
  <c r="BI560"/>
  <c r="BH560"/>
  <c r="BG560"/>
  <c r="BF560"/>
  <c r="T560"/>
  <c r="R560"/>
  <c r="P560"/>
  <c r="BI559"/>
  <c r="BH559"/>
  <c r="BG559"/>
  <c r="BF559"/>
  <c r="T559"/>
  <c r="R559"/>
  <c r="P559"/>
  <c r="BI558"/>
  <c r="BH558"/>
  <c r="BG558"/>
  <c r="BF558"/>
  <c r="T558"/>
  <c r="R558"/>
  <c r="P558"/>
  <c r="BI557"/>
  <c r="BH557"/>
  <c r="BG557"/>
  <c r="BF557"/>
  <c r="T557"/>
  <c r="R557"/>
  <c r="P557"/>
  <c r="BI556"/>
  <c r="BH556"/>
  <c r="BG556"/>
  <c r="BF556"/>
  <c r="T556"/>
  <c r="R556"/>
  <c r="P556"/>
  <c r="BI555"/>
  <c r="BH555"/>
  <c r="BG555"/>
  <c r="BF555"/>
  <c r="T555"/>
  <c r="R555"/>
  <c r="P555"/>
  <c r="BI554"/>
  <c r="BH554"/>
  <c r="BG554"/>
  <c r="BF554"/>
  <c r="T554"/>
  <c r="R554"/>
  <c r="P554"/>
  <c r="BI553"/>
  <c r="BH553"/>
  <c r="BG553"/>
  <c r="BF553"/>
  <c r="T553"/>
  <c r="R553"/>
  <c r="P553"/>
  <c r="BI552"/>
  <c r="BH552"/>
  <c r="BG552"/>
  <c r="BF552"/>
  <c r="T552"/>
  <c r="R552"/>
  <c r="P552"/>
  <c r="BI551"/>
  <c r="BH551"/>
  <c r="BG551"/>
  <c r="BF551"/>
  <c r="T551"/>
  <c r="R551"/>
  <c r="P551"/>
  <c r="BI550"/>
  <c r="BH550"/>
  <c r="BG550"/>
  <c r="BF550"/>
  <c r="T550"/>
  <c r="R550"/>
  <c r="P550"/>
  <c r="BI549"/>
  <c r="BH549"/>
  <c r="BG549"/>
  <c r="BF549"/>
  <c r="T549"/>
  <c r="R549"/>
  <c r="P549"/>
  <c r="BI548"/>
  <c r="BH548"/>
  <c r="BG548"/>
  <c r="BF548"/>
  <c r="T548"/>
  <c r="R548"/>
  <c r="P548"/>
  <c r="BI547"/>
  <c r="BH547"/>
  <c r="BG547"/>
  <c r="BF547"/>
  <c r="T547"/>
  <c r="R547"/>
  <c r="P547"/>
  <c r="BI546"/>
  <c r="BH546"/>
  <c r="BG546"/>
  <c r="BF546"/>
  <c r="T546"/>
  <c r="R546"/>
  <c r="P546"/>
  <c r="BI545"/>
  <c r="BH545"/>
  <c r="BG545"/>
  <c r="BF545"/>
  <c r="T545"/>
  <c r="R545"/>
  <c r="P545"/>
  <c r="BI544"/>
  <c r="BH544"/>
  <c r="BG544"/>
  <c r="BF544"/>
  <c r="T544"/>
  <c r="R544"/>
  <c r="P544"/>
  <c r="BI543"/>
  <c r="BH543"/>
  <c r="BG543"/>
  <c r="BF543"/>
  <c r="T543"/>
  <c r="R543"/>
  <c r="P543"/>
  <c r="BI542"/>
  <c r="BH542"/>
  <c r="BG542"/>
  <c r="BF542"/>
  <c r="T542"/>
  <c r="R542"/>
  <c r="P542"/>
  <c r="BI541"/>
  <c r="BH541"/>
  <c r="BG541"/>
  <c r="BF541"/>
  <c r="T541"/>
  <c r="R541"/>
  <c r="P541"/>
  <c r="BI540"/>
  <c r="BH540"/>
  <c r="BG540"/>
  <c r="BF540"/>
  <c r="T540"/>
  <c r="R540"/>
  <c r="P540"/>
  <c r="BI539"/>
  <c r="BH539"/>
  <c r="BG539"/>
  <c r="BF539"/>
  <c r="T539"/>
  <c r="R539"/>
  <c r="P539"/>
  <c r="BI538"/>
  <c r="BH538"/>
  <c r="BG538"/>
  <c r="BF538"/>
  <c r="T538"/>
  <c r="R538"/>
  <c r="P538"/>
  <c r="BI537"/>
  <c r="BH537"/>
  <c r="BG537"/>
  <c r="BF537"/>
  <c r="T537"/>
  <c r="R537"/>
  <c r="P537"/>
  <c r="BI536"/>
  <c r="BH536"/>
  <c r="BG536"/>
  <c r="BF536"/>
  <c r="T536"/>
  <c r="R536"/>
  <c r="P536"/>
  <c r="BI535"/>
  <c r="BH535"/>
  <c r="BG535"/>
  <c r="BF535"/>
  <c r="T535"/>
  <c r="R535"/>
  <c r="P535"/>
  <c r="BI534"/>
  <c r="BH534"/>
  <c r="BG534"/>
  <c r="BF534"/>
  <c r="T534"/>
  <c r="R534"/>
  <c r="P534"/>
  <c r="BI533"/>
  <c r="BH533"/>
  <c r="BG533"/>
  <c r="BF533"/>
  <c r="T533"/>
  <c r="R533"/>
  <c r="P533"/>
  <c r="BI532"/>
  <c r="BH532"/>
  <c r="BG532"/>
  <c r="BF532"/>
  <c r="T532"/>
  <c r="R532"/>
  <c r="P532"/>
  <c r="BI531"/>
  <c r="BH531"/>
  <c r="BG531"/>
  <c r="BF531"/>
  <c r="T531"/>
  <c r="R531"/>
  <c r="P531"/>
  <c r="BI530"/>
  <c r="BH530"/>
  <c r="BG530"/>
  <c r="BF530"/>
  <c r="T530"/>
  <c r="R530"/>
  <c r="P530"/>
  <c r="BI529"/>
  <c r="BH529"/>
  <c r="BG529"/>
  <c r="BF529"/>
  <c r="T529"/>
  <c r="R529"/>
  <c r="P529"/>
  <c r="BI528"/>
  <c r="BH528"/>
  <c r="BG528"/>
  <c r="BF528"/>
  <c r="T528"/>
  <c r="R528"/>
  <c r="P528"/>
  <c r="BI527"/>
  <c r="BH527"/>
  <c r="BG527"/>
  <c r="BF527"/>
  <c r="T527"/>
  <c r="R527"/>
  <c r="P527"/>
  <c r="BI526"/>
  <c r="BH526"/>
  <c r="BG526"/>
  <c r="BF526"/>
  <c r="T526"/>
  <c r="R526"/>
  <c r="P526"/>
  <c r="BI525"/>
  <c r="BH525"/>
  <c r="BG525"/>
  <c r="BF525"/>
  <c r="T525"/>
  <c r="R525"/>
  <c r="P525"/>
  <c r="BI524"/>
  <c r="BH524"/>
  <c r="BG524"/>
  <c r="BF524"/>
  <c r="T524"/>
  <c r="R524"/>
  <c r="P524"/>
  <c r="BI523"/>
  <c r="BH523"/>
  <c r="BG523"/>
  <c r="BF523"/>
  <c r="T523"/>
  <c r="R523"/>
  <c r="P523"/>
  <c r="BI522"/>
  <c r="BH522"/>
  <c r="BG522"/>
  <c r="BF522"/>
  <c r="T522"/>
  <c r="R522"/>
  <c r="P522"/>
  <c r="BI521"/>
  <c r="BH521"/>
  <c r="BG521"/>
  <c r="BF521"/>
  <c r="T521"/>
  <c r="R521"/>
  <c r="P521"/>
  <c r="BI520"/>
  <c r="BH520"/>
  <c r="BG520"/>
  <c r="BF520"/>
  <c r="T520"/>
  <c r="R520"/>
  <c r="P520"/>
  <c r="BI519"/>
  <c r="BH519"/>
  <c r="BG519"/>
  <c r="BF519"/>
  <c r="T519"/>
  <c r="R519"/>
  <c r="P519"/>
  <c r="BI518"/>
  <c r="BH518"/>
  <c r="BG518"/>
  <c r="BF518"/>
  <c r="T518"/>
  <c r="R518"/>
  <c r="P518"/>
  <c r="BI517"/>
  <c r="BH517"/>
  <c r="BG517"/>
  <c r="BF517"/>
  <c r="T517"/>
  <c r="R517"/>
  <c r="P517"/>
  <c r="BI516"/>
  <c r="BH516"/>
  <c r="BG516"/>
  <c r="BF516"/>
  <c r="T516"/>
  <c r="R516"/>
  <c r="P516"/>
  <c r="BI515"/>
  <c r="BH515"/>
  <c r="BG515"/>
  <c r="BF515"/>
  <c r="T515"/>
  <c r="R515"/>
  <c r="P515"/>
  <c r="BI514"/>
  <c r="BH514"/>
  <c r="BG514"/>
  <c r="BF514"/>
  <c r="T514"/>
  <c r="R514"/>
  <c r="P514"/>
  <c r="BI513"/>
  <c r="BH513"/>
  <c r="BG513"/>
  <c r="BF513"/>
  <c r="T513"/>
  <c r="R513"/>
  <c r="P513"/>
  <c r="BI512"/>
  <c r="BH512"/>
  <c r="BG512"/>
  <c r="BF512"/>
  <c r="T512"/>
  <c r="R512"/>
  <c r="P512"/>
  <c r="BI511"/>
  <c r="BH511"/>
  <c r="BG511"/>
  <c r="BF511"/>
  <c r="T511"/>
  <c r="R511"/>
  <c r="P511"/>
  <c r="BI510"/>
  <c r="BH510"/>
  <c r="BG510"/>
  <c r="BF510"/>
  <c r="T510"/>
  <c r="R510"/>
  <c r="P510"/>
  <c r="BI509"/>
  <c r="BH509"/>
  <c r="BG509"/>
  <c r="BF509"/>
  <c r="T509"/>
  <c r="R509"/>
  <c r="P509"/>
  <c r="BI508"/>
  <c r="BH508"/>
  <c r="BG508"/>
  <c r="BF508"/>
  <c r="T508"/>
  <c r="R508"/>
  <c r="P508"/>
  <c r="BI507"/>
  <c r="BH507"/>
  <c r="BG507"/>
  <c r="BF507"/>
  <c r="T507"/>
  <c r="R507"/>
  <c r="P507"/>
  <c r="BI506"/>
  <c r="BH506"/>
  <c r="BG506"/>
  <c r="BF506"/>
  <c r="T506"/>
  <c r="R506"/>
  <c r="P506"/>
  <c r="BI505"/>
  <c r="BH505"/>
  <c r="BG505"/>
  <c r="BF505"/>
  <c r="T505"/>
  <c r="R505"/>
  <c r="P505"/>
  <c r="BI504"/>
  <c r="BH504"/>
  <c r="BG504"/>
  <c r="BF504"/>
  <c r="T504"/>
  <c r="R504"/>
  <c r="P504"/>
  <c r="BI503"/>
  <c r="BH503"/>
  <c r="BG503"/>
  <c r="BF503"/>
  <c r="T503"/>
  <c r="R503"/>
  <c r="P503"/>
  <c r="BI502"/>
  <c r="BH502"/>
  <c r="BG502"/>
  <c r="BF502"/>
  <c r="T502"/>
  <c r="R502"/>
  <c r="P502"/>
  <c r="BI501"/>
  <c r="BH501"/>
  <c r="BG501"/>
  <c r="BF501"/>
  <c r="T501"/>
  <c r="R501"/>
  <c r="P501"/>
  <c r="BI500"/>
  <c r="BH500"/>
  <c r="BG500"/>
  <c r="BF500"/>
  <c r="T500"/>
  <c r="R500"/>
  <c r="P500"/>
  <c r="BI499"/>
  <c r="BH499"/>
  <c r="BG499"/>
  <c r="BF499"/>
  <c r="T499"/>
  <c r="R499"/>
  <c r="P499"/>
  <c r="BI498"/>
  <c r="BH498"/>
  <c r="BG498"/>
  <c r="BF498"/>
  <c r="T498"/>
  <c r="R498"/>
  <c r="P498"/>
  <c r="BI497"/>
  <c r="BH497"/>
  <c r="BG497"/>
  <c r="BF497"/>
  <c r="T497"/>
  <c r="R497"/>
  <c r="P497"/>
  <c r="BI496"/>
  <c r="BH496"/>
  <c r="BG496"/>
  <c r="BF496"/>
  <c r="T496"/>
  <c r="R496"/>
  <c r="P496"/>
  <c r="BI495"/>
  <c r="BH495"/>
  <c r="BG495"/>
  <c r="BF495"/>
  <c r="T495"/>
  <c r="R495"/>
  <c r="P495"/>
  <c r="BI494"/>
  <c r="BH494"/>
  <c r="BG494"/>
  <c r="BF494"/>
  <c r="T494"/>
  <c r="R494"/>
  <c r="P494"/>
  <c r="BI493"/>
  <c r="BH493"/>
  <c r="BG493"/>
  <c r="BF493"/>
  <c r="T493"/>
  <c r="R493"/>
  <c r="P493"/>
  <c r="BI492"/>
  <c r="BH492"/>
  <c r="BG492"/>
  <c r="BF492"/>
  <c r="T492"/>
  <c r="R492"/>
  <c r="P492"/>
  <c r="BI491"/>
  <c r="BH491"/>
  <c r="BG491"/>
  <c r="BF491"/>
  <c r="T491"/>
  <c r="R491"/>
  <c r="P491"/>
  <c r="BI490"/>
  <c r="BH490"/>
  <c r="BG490"/>
  <c r="BF490"/>
  <c r="T490"/>
  <c r="R490"/>
  <c r="P490"/>
  <c r="BI489"/>
  <c r="BH489"/>
  <c r="BG489"/>
  <c r="BF489"/>
  <c r="T489"/>
  <c r="R489"/>
  <c r="P489"/>
  <c r="BI488"/>
  <c r="BH488"/>
  <c r="BG488"/>
  <c r="BF488"/>
  <c r="T488"/>
  <c r="R488"/>
  <c r="P488"/>
  <c r="BI487"/>
  <c r="BH487"/>
  <c r="BG487"/>
  <c r="BF487"/>
  <c r="T487"/>
  <c r="R487"/>
  <c r="P487"/>
  <c r="BI486"/>
  <c r="BH486"/>
  <c r="BG486"/>
  <c r="BF486"/>
  <c r="T486"/>
  <c r="R486"/>
  <c r="P486"/>
  <c r="BI485"/>
  <c r="BH485"/>
  <c r="BG485"/>
  <c r="BF485"/>
  <c r="T485"/>
  <c r="R485"/>
  <c r="P485"/>
  <c r="BI484"/>
  <c r="BH484"/>
  <c r="BG484"/>
  <c r="BF484"/>
  <c r="T484"/>
  <c r="R484"/>
  <c r="P484"/>
  <c r="BI483"/>
  <c r="BH483"/>
  <c r="BG483"/>
  <c r="BF483"/>
  <c r="T483"/>
  <c r="R483"/>
  <c r="P483"/>
  <c r="BI482"/>
  <c r="BH482"/>
  <c r="BG482"/>
  <c r="BF482"/>
  <c r="T482"/>
  <c r="R482"/>
  <c r="P482"/>
  <c r="BI481"/>
  <c r="BH481"/>
  <c r="BG481"/>
  <c r="BF481"/>
  <c r="T481"/>
  <c r="R481"/>
  <c r="P481"/>
  <c r="BI480"/>
  <c r="BH480"/>
  <c r="BG480"/>
  <c r="BF480"/>
  <c r="T480"/>
  <c r="R480"/>
  <c r="P480"/>
  <c r="BI479"/>
  <c r="BH479"/>
  <c r="BG479"/>
  <c r="BF479"/>
  <c r="T479"/>
  <c r="R479"/>
  <c r="P479"/>
  <c r="BI478"/>
  <c r="BH478"/>
  <c r="BG478"/>
  <c r="BF478"/>
  <c r="T478"/>
  <c r="R478"/>
  <c r="P478"/>
  <c r="BI477"/>
  <c r="BH477"/>
  <c r="BG477"/>
  <c r="BF477"/>
  <c r="T477"/>
  <c r="R477"/>
  <c r="P477"/>
  <c r="BI476"/>
  <c r="BH476"/>
  <c r="BG476"/>
  <c r="BF476"/>
  <c r="T476"/>
  <c r="R476"/>
  <c r="P476"/>
  <c r="BI475"/>
  <c r="BH475"/>
  <c r="BG475"/>
  <c r="BF475"/>
  <c r="T475"/>
  <c r="R475"/>
  <c r="P475"/>
  <c r="BI474"/>
  <c r="BH474"/>
  <c r="BG474"/>
  <c r="BF474"/>
  <c r="T474"/>
  <c r="R474"/>
  <c r="P474"/>
  <c r="BI473"/>
  <c r="BH473"/>
  <c r="BG473"/>
  <c r="BF473"/>
  <c r="T473"/>
  <c r="R473"/>
  <c r="P473"/>
  <c r="BI472"/>
  <c r="BH472"/>
  <c r="BG472"/>
  <c r="BF472"/>
  <c r="T472"/>
  <c r="R472"/>
  <c r="P472"/>
  <c r="BI471"/>
  <c r="BH471"/>
  <c r="BG471"/>
  <c r="BF471"/>
  <c r="T471"/>
  <c r="R471"/>
  <c r="P471"/>
  <c r="BI470"/>
  <c r="BH470"/>
  <c r="BG470"/>
  <c r="BF470"/>
  <c r="T470"/>
  <c r="R470"/>
  <c r="P470"/>
  <c r="BI469"/>
  <c r="BH469"/>
  <c r="BG469"/>
  <c r="BF469"/>
  <c r="T469"/>
  <c r="R469"/>
  <c r="P469"/>
  <c r="BI468"/>
  <c r="BH468"/>
  <c r="BG468"/>
  <c r="BF468"/>
  <c r="T468"/>
  <c r="R468"/>
  <c r="P468"/>
  <c r="BI467"/>
  <c r="BH467"/>
  <c r="BG467"/>
  <c r="BF467"/>
  <c r="T467"/>
  <c r="R467"/>
  <c r="P467"/>
  <c r="BI466"/>
  <c r="BH466"/>
  <c r="BG466"/>
  <c r="BF466"/>
  <c r="T466"/>
  <c r="R466"/>
  <c r="P466"/>
  <c r="BI465"/>
  <c r="BH465"/>
  <c r="BG465"/>
  <c r="BF465"/>
  <c r="T465"/>
  <c r="R465"/>
  <c r="P465"/>
  <c r="BI464"/>
  <c r="BH464"/>
  <c r="BG464"/>
  <c r="BF464"/>
  <c r="T464"/>
  <c r="R464"/>
  <c r="P464"/>
  <c r="BI463"/>
  <c r="BH463"/>
  <c r="BG463"/>
  <c r="BF463"/>
  <c r="T463"/>
  <c r="R463"/>
  <c r="P463"/>
  <c r="BI462"/>
  <c r="BH462"/>
  <c r="BG462"/>
  <c r="BF462"/>
  <c r="T462"/>
  <c r="R462"/>
  <c r="P462"/>
  <c r="BI461"/>
  <c r="BH461"/>
  <c r="BG461"/>
  <c r="BF461"/>
  <c r="T461"/>
  <c r="R461"/>
  <c r="P461"/>
  <c r="BI460"/>
  <c r="BH460"/>
  <c r="BG460"/>
  <c r="BF460"/>
  <c r="T460"/>
  <c r="R460"/>
  <c r="P460"/>
  <c r="BI459"/>
  <c r="BH459"/>
  <c r="BG459"/>
  <c r="BF459"/>
  <c r="T459"/>
  <c r="R459"/>
  <c r="P459"/>
  <c r="BI458"/>
  <c r="BH458"/>
  <c r="BG458"/>
  <c r="BF458"/>
  <c r="T458"/>
  <c r="R458"/>
  <c r="P458"/>
  <c r="BI457"/>
  <c r="BH457"/>
  <c r="BG457"/>
  <c r="BF457"/>
  <c r="T457"/>
  <c r="R457"/>
  <c r="P457"/>
  <c r="BI456"/>
  <c r="BH456"/>
  <c r="BG456"/>
  <c r="BF456"/>
  <c r="T456"/>
  <c r="R456"/>
  <c r="P456"/>
  <c r="BI455"/>
  <c r="BH455"/>
  <c r="BG455"/>
  <c r="BF455"/>
  <c r="T455"/>
  <c r="R455"/>
  <c r="P455"/>
  <c r="BI454"/>
  <c r="BH454"/>
  <c r="BG454"/>
  <c r="BF454"/>
  <c r="T454"/>
  <c r="R454"/>
  <c r="P454"/>
  <c r="BI453"/>
  <c r="BH453"/>
  <c r="BG453"/>
  <c r="BF453"/>
  <c r="T453"/>
  <c r="R453"/>
  <c r="P453"/>
  <c r="BI452"/>
  <c r="BH452"/>
  <c r="BG452"/>
  <c r="BF452"/>
  <c r="T452"/>
  <c r="R452"/>
  <c r="P452"/>
  <c r="BI451"/>
  <c r="BH451"/>
  <c r="BG451"/>
  <c r="BF451"/>
  <c r="T451"/>
  <c r="R451"/>
  <c r="P451"/>
  <c r="BI450"/>
  <c r="BH450"/>
  <c r="BG450"/>
  <c r="BF450"/>
  <c r="T450"/>
  <c r="R450"/>
  <c r="P450"/>
  <c r="BI449"/>
  <c r="BH449"/>
  <c r="BG449"/>
  <c r="BF449"/>
  <c r="T449"/>
  <c r="R449"/>
  <c r="P449"/>
  <c r="BI448"/>
  <c r="BH448"/>
  <c r="BG448"/>
  <c r="BF448"/>
  <c r="T448"/>
  <c r="R448"/>
  <c r="P448"/>
  <c r="BI447"/>
  <c r="BH447"/>
  <c r="BG447"/>
  <c r="BF447"/>
  <c r="T447"/>
  <c r="R447"/>
  <c r="P447"/>
  <c r="BI446"/>
  <c r="BH446"/>
  <c r="BG446"/>
  <c r="BF446"/>
  <c r="T446"/>
  <c r="R446"/>
  <c r="P446"/>
  <c r="BI445"/>
  <c r="BH445"/>
  <c r="BG445"/>
  <c r="BF445"/>
  <c r="T445"/>
  <c r="R445"/>
  <c r="P445"/>
  <c r="BI444"/>
  <c r="BH444"/>
  <c r="BG444"/>
  <c r="BF444"/>
  <c r="T444"/>
  <c r="R444"/>
  <c r="P444"/>
  <c r="BI443"/>
  <c r="BH443"/>
  <c r="BG443"/>
  <c r="BF443"/>
  <c r="T443"/>
  <c r="R443"/>
  <c r="P443"/>
  <c r="BI442"/>
  <c r="BH442"/>
  <c r="BG442"/>
  <c r="BF442"/>
  <c r="T442"/>
  <c r="R442"/>
  <c r="P442"/>
  <c r="BI441"/>
  <c r="BH441"/>
  <c r="BG441"/>
  <c r="BF441"/>
  <c r="T441"/>
  <c r="R441"/>
  <c r="P441"/>
  <c r="BI440"/>
  <c r="BH440"/>
  <c r="BG440"/>
  <c r="BF440"/>
  <c r="T440"/>
  <c r="R440"/>
  <c r="P440"/>
  <c r="BI439"/>
  <c r="BH439"/>
  <c r="BG439"/>
  <c r="BF439"/>
  <c r="T439"/>
  <c r="R439"/>
  <c r="P439"/>
  <c r="BI438"/>
  <c r="BH438"/>
  <c r="BG438"/>
  <c r="BF438"/>
  <c r="T438"/>
  <c r="R438"/>
  <c r="P438"/>
  <c r="BI437"/>
  <c r="BH437"/>
  <c r="BG437"/>
  <c r="BF437"/>
  <c r="T437"/>
  <c r="R437"/>
  <c r="P437"/>
  <c r="BI436"/>
  <c r="BH436"/>
  <c r="BG436"/>
  <c r="BF436"/>
  <c r="T436"/>
  <c r="R436"/>
  <c r="P436"/>
  <c r="BI435"/>
  <c r="BH435"/>
  <c r="BG435"/>
  <c r="BF435"/>
  <c r="T435"/>
  <c r="R435"/>
  <c r="P435"/>
  <c r="BI434"/>
  <c r="BH434"/>
  <c r="BG434"/>
  <c r="BF434"/>
  <c r="T434"/>
  <c r="R434"/>
  <c r="P434"/>
  <c r="BI433"/>
  <c r="BH433"/>
  <c r="BG433"/>
  <c r="BF433"/>
  <c r="T433"/>
  <c r="R433"/>
  <c r="P433"/>
  <c r="BI432"/>
  <c r="BH432"/>
  <c r="BG432"/>
  <c r="BF432"/>
  <c r="T432"/>
  <c r="R432"/>
  <c r="P432"/>
  <c r="BI431"/>
  <c r="BH431"/>
  <c r="BG431"/>
  <c r="BF431"/>
  <c r="T431"/>
  <c r="R431"/>
  <c r="P431"/>
  <c r="BI430"/>
  <c r="BH430"/>
  <c r="BG430"/>
  <c r="BF430"/>
  <c r="T430"/>
  <c r="R430"/>
  <c r="P430"/>
  <c r="BI429"/>
  <c r="BH429"/>
  <c r="BG429"/>
  <c r="BF429"/>
  <c r="T429"/>
  <c r="R429"/>
  <c r="P429"/>
  <c r="BI428"/>
  <c r="BH428"/>
  <c r="BG428"/>
  <c r="BF428"/>
  <c r="T428"/>
  <c r="R428"/>
  <c r="P428"/>
  <c r="BI427"/>
  <c r="BH427"/>
  <c r="BG427"/>
  <c r="BF427"/>
  <c r="T427"/>
  <c r="R427"/>
  <c r="P427"/>
  <c r="BI426"/>
  <c r="BH426"/>
  <c r="BG426"/>
  <c r="BF426"/>
  <c r="T426"/>
  <c r="R426"/>
  <c r="P426"/>
  <c r="BI425"/>
  <c r="BH425"/>
  <c r="BG425"/>
  <c r="BF425"/>
  <c r="T425"/>
  <c r="R425"/>
  <c r="P425"/>
  <c r="BI424"/>
  <c r="BH424"/>
  <c r="BG424"/>
  <c r="BF424"/>
  <c r="T424"/>
  <c r="R424"/>
  <c r="P424"/>
  <c r="BI423"/>
  <c r="BH423"/>
  <c r="BG423"/>
  <c r="BF423"/>
  <c r="T423"/>
  <c r="R423"/>
  <c r="P423"/>
  <c r="BI422"/>
  <c r="BH422"/>
  <c r="BG422"/>
  <c r="BF422"/>
  <c r="T422"/>
  <c r="R422"/>
  <c r="P422"/>
  <c r="BI421"/>
  <c r="BH421"/>
  <c r="BG421"/>
  <c r="BF421"/>
  <c r="T421"/>
  <c r="R421"/>
  <c r="P421"/>
  <c r="BI420"/>
  <c r="BH420"/>
  <c r="BG420"/>
  <c r="BF420"/>
  <c r="T420"/>
  <c r="R420"/>
  <c r="P420"/>
  <c r="BI419"/>
  <c r="BH419"/>
  <c r="BG419"/>
  <c r="BF419"/>
  <c r="T419"/>
  <c r="R419"/>
  <c r="P419"/>
  <c r="BI418"/>
  <c r="BH418"/>
  <c r="BG418"/>
  <c r="BF418"/>
  <c r="T418"/>
  <c r="R418"/>
  <c r="P418"/>
  <c r="BI417"/>
  <c r="BH417"/>
  <c r="BG417"/>
  <c r="BF417"/>
  <c r="T417"/>
  <c r="R417"/>
  <c r="P417"/>
  <c r="BI416"/>
  <c r="BH416"/>
  <c r="BG416"/>
  <c r="BF416"/>
  <c r="T416"/>
  <c r="R416"/>
  <c r="P416"/>
  <c r="BI415"/>
  <c r="BH415"/>
  <c r="BG415"/>
  <c r="BF415"/>
  <c r="T415"/>
  <c r="R415"/>
  <c r="P415"/>
  <c r="BI414"/>
  <c r="BH414"/>
  <c r="BG414"/>
  <c r="BF414"/>
  <c r="T414"/>
  <c r="R414"/>
  <c r="P414"/>
  <c r="BI413"/>
  <c r="BH413"/>
  <c r="BG413"/>
  <c r="BF413"/>
  <c r="T413"/>
  <c r="R413"/>
  <c r="P413"/>
  <c r="BI412"/>
  <c r="BH412"/>
  <c r="BG412"/>
  <c r="BF412"/>
  <c r="T412"/>
  <c r="R412"/>
  <c r="P412"/>
  <c r="BI411"/>
  <c r="BH411"/>
  <c r="BG411"/>
  <c r="BF411"/>
  <c r="T411"/>
  <c r="R411"/>
  <c r="P411"/>
  <c r="BI410"/>
  <c r="BH410"/>
  <c r="BG410"/>
  <c r="BF410"/>
  <c r="T410"/>
  <c r="R410"/>
  <c r="P410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6"/>
  <c r="BH406"/>
  <c r="BG406"/>
  <c r="BF406"/>
  <c r="T406"/>
  <c r="R406"/>
  <c r="P406"/>
  <c r="BI405"/>
  <c r="BH405"/>
  <c r="BG405"/>
  <c r="BF405"/>
  <c r="T405"/>
  <c r="R405"/>
  <c r="P405"/>
  <c r="BI404"/>
  <c r="BH404"/>
  <c r="BG404"/>
  <c r="BF404"/>
  <c r="T404"/>
  <c r="R404"/>
  <c r="P404"/>
  <c r="BI403"/>
  <c r="BH403"/>
  <c r="BG403"/>
  <c r="BF403"/>
  <c r="T403"/>
  <c r="R403"/>
  <c r="P403"/>
  <c r="BI402"/>
  <c r="BH402"/>
  <c r="BG402"/>
  <c r="BF402"/>
  <c r="T402"/>
  <c r="R402"/>
  <c r="P402"/>
  <c r="BI401"/>
  <c r="BH401"/>
  <c r="BG401"/>
  <c r="BF401"/>
  <c r="T401"/>
  <c r="R401"/>
  <c r="P401"/>
  <c r="BI400"/>
  <c r="BH400"/>
  <c r="BG400"/>
  <c r="BF400"/>
  <c r="T400"/>
  <c r="R400"/>
  <c r="P400"/>
  <c r="BI399"/>
  <c r="BH399"/>
  <c r="BG399"/>
  <c r="BF399"/>
  <c r="T399"/>
  <c r="R399"/>
  <c r="P399"/>
  <c r="BI398"/>
  <c r="BH398"/>
  <c r="BG398"/>
  <c r="BF398"/>
  <c r="T398"/>
  <c r="R398"/>
  <c r="P398"/>
  <c r="BI397"/>
  <c r="BH397"/>
  <c r="BG397"/>
  <c r="BF397"/>
  <c r="T397"/>
  <c r="R397"/>
  <c r="P397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2"/>
  <c r="BH392"/>
  <c r="BG392"/>
  <c r="BF392"/>
  <c r="T392"/>
  <c r="R392"/>
  <c r="P392"/>
  <c r="BI391"/>
  <c r="BH391"/>
  <c r="BG391"/>
  <c r="BF391"/>
  <c r="T391"/>
  <c r="R391"/>
  <c r="P391"/>
  <c r="BI390"/>
  <c r="BH390"/>
  <c r="BG390"/>
  <c r="BF390"/>
  <c r="T390"/>
  <c r="R390"/>
  <c r="P390"/>
  <c r="BI389"/>
  <c r="BH389"/>
  <c r="BG389"/>
  <c r="BF389"/>
  <c r="T389"/>
  <c r="R389"/>
  <c r="P389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5"/>
  <c r="BH385"/>
  <c r="BG385"/>
  <c r="BF385"/>
  <c r="T385"/>
  <c r="R385"/>
  <c r="P385"/>
  <c r="BI383"/>
  <c r="BH383"/>
  <c r="BG383"/>
  <c r="BF383"/>
  <c r="T383"/>
  <c r="R383"/>
  <c r="P383"/>
  <c r="BI382"/>
  <c r="BH382"/>
  <c r="BG382"/>
  <c r="BF382"/>
  <c r="T382"/>
  <c r="R382"/>
  <c r="P382"/>
  <c r="BI381"/>
  <c r="BH381"/>
  <c r="BG381"/>
  <c r="BF381"/>
  <c r="T381"/>
  <c r="R381"/>
  <c r="P381"/>
  <c r="BI380"/>
  <c r="BH380"/>
  <c r="BG380"/>
  <c r="BF380"/>
  <c r="T380"/>
  <c r="R380"/>
  <c r="P380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9"/>
  <c r="BH339"/>
  <c r="BG339"/>
  <c r="BF339"/>
  <c r="T339"/>
  <c r="R339"/>
  <c r="P339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8"/>
  <c r="BH298"/>
  <c r="BG298"/>
  <c r="BF298"/>
  <c r="T298"/>
  <c r="R298"/>
  <c r="P298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3"/>
  <c r="BH293"/>
  <c r="BG293"/>
  <c r="BF293"/>
  <c r="T293"/>
  <c r="R293"/>
  <c r="P293"/>
  <c r="BI292"/>
  <c r="BH292"/>
  <c r="BG292"/>
  <c r="BF292"/>
  <c r="T292"/>
  <c r="R292"/>
  <c r="P292"/>
  <c r="BI291"/>
  <c r="BH291"/>
  <c r="BG291"/>
  <c r="BF291"/>
  <c r="T291"/>
  <c r="R291"/>
  <c r="P291"/>
  <c r="BI290"/>
  <c r="BH290"/>
  <c r="BG290"/>
  <c r="BF290"/>
  <c r="T290"/>
  <c r="R290"/>
  <c r="P290"/>
  <c r="BI289"/>
  <c r="BH289"/>
  <c r="BG289"/>
  <c r="BF289"/>
  <c r="T289"/>
  <c r="R289"/>
  <c r="P289"/>
  <c r="BI288"/>
  <c r="BH288"/>
  <c r="BG288"/>
  <c r="BF288"/>
  <c r="T288"/>
  <c r="R288"/>
  <c r="P288"/>
  <c r="BI287"/>
  <c r="BH287"/>
  <c r="BG287"/>
  <c r="BF287"/>
  <c r="T287"/>
  <c r="R287"/>
  <c r="P287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4"/>
  <c r="BH214"/>
  <c r="BG214"/>
  <c r="BF214"/>
  <c r="T214"/>
  <c r="R214"/>
  <c r="P214"/>
  <c r="BI213"/>
  <c r="BH213"/>
  <c r="BG213"/>
  <c r="BF213"/>
  <c r="T213"/>
  <c r="R213"/>
  <c r="P213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J145"/>
  <c r="F145"/>
  <c r="F143"/>
  <c r="E141"/>
  <c r="J89"/>
  <c r="F89"/>
  <c r="F87"/>
  <c r="E85"/>
  <c r="J22"/>
  <c r="E22"/>
  <c r="J90"/>
  <c r="J21"/>
  <c r="J16"/>
  <c r="E16"/>
  <c r="F146"/>
  <c r="J15"/>
  <c r="J10"/>
  <c r="J87"/>
  <c i="1" r="L90"/>
  <c r="AM90"/>
  <c r="AM89"/>
  <c r="L89"/>
  <c r="AM87"/>
  <c r="L87"/>
  <c r="L85"/>
  <c r="L84"/>
  <c i="2" r="BK1673"/>
  <c r="J1672"/>
  <c r="J1670"/>
  <c r="BK1664"/>
  <c r="BK1662"/>
  <c r="J1661"/>
  <c r="BK1660"/>
  <c r="BK1658"/>
  <c r="J1653"/>
  <c r="BK1646"/>
  <c r="J1644"/>
  <c r="J1634"/>
  <c r="BK1632"/>
  <c r="BK1629"/>
  <c r="J1625"/>
  <c r="J1623"/>
  <c r="BK1621"/>
  <c r="J1618"/>
  <c r="BK1617"/>
  <c r="J1615"/>
  <c r="BK1614"/>
  <c r="J1613"/>
  <c r="BK1612"/>
  <c r="BK1611"/>
  <c r="BK1608"/>
  <c r="BK1605"/>
  <c r="BK1603"/>
  <c r="J1602"/>
  <c r="J1600"/>
  <c r="J1595"/>
  <c r="BK1592"/>
  <c r="J1592"/>
  <c r="J1591"/>
  <c r="J1588"/>
  <c r="J1587"/>
  <c r="J1584"/>
  <c r="J1581"/>
  <c r="J1580"/>
  <c r="J1577"/>
  <c r="J1574"/>
  <c r="BK1573"/>
  <c r="J1572"/>
  <c r="J1571"/>
  <c r="BK1567"/>
  <c r="J1567"/>
  <c r="BK1566"/>
  <c r="J1566"/>
  <c r="BK1565"/>
  <c r="J1565"/>
  <c r="BK1564"/>
  <c r="BK1563"/>
  <c r="J1563"/>
  <c r="BK1562"/>
  <c r="J1562"/>
  <c r="BK1561"/>
  <c r="J1561"/>
  <c r="BK1558"/>
  <c r="J1556"/>
  <c r="BK1555"/>
  <c r="J1554"/>
  <c r="BK1552"/>
  <c r="BK1545"/>
  <c r="BK1543"/>
  <c r="BK1541"/>
  <c r="BK1540"/>
  <c r="BK1536"/>
  <c r="J1534"/>
  <c r="J1533"/>
  <c r="BK1531"/>
  <c r="J1527"/>
  <c r="J1524"/>
  <c r="BK1522"/>
  <c r="BK1518"/>
  <c r="J1510"/>
  <c r="BK1506"/>
  <c r="J1504"/>
  <c r="BK1498"/>
  <c r="BK1495"/>
  <c r="BK1489"/>
  <c r="J1484"/>
  <c r="J1483"/>
  <c r="J1481"/>
  <c r="BK1479"/>
  <c r="BK1477"/>
  <c r="BK1475"/>
  <c r="BK1474"/>
  <c r="BK1472"/>
  <c r="BK1471"/>
  <c r="J1469"/>
  <c r="J1466"/>
  <c r="BK1464"/>
  <c r="J1463"/>
  <c r="BK1461"/>
  <c r="J1458"/>
  <c r="J1457"/>
  <c r="J1455"/>
  <c r="BK1442"/>
  <c r="BK1440"/>
  <c r="J1433"/>
  <c r="J1432"/>
  <c r="BK1427"/>
  <c r="BK1426"/>
  <c r="BK1424"/>
  <c r="BK1419"/>
  <c r="J1418"/>
  <c r="J1414"/>
  <c r="BK1409"/>
  <c r="J1408"/>
  <c r="J1405"/>
  <c r="BK1403"/>
  <c r="J1395"/>
  <c r="BK1392"/>
  <c r="BK1389"/>
  <c r="BK1386"/>
  <c r="J1384"/>
  <c r="J1383"/>
  <c r="J1382"/>
  <c r="J1380"/>
  <c r="BK1378"/>
  <c r="BK1376"/>
  <c r="J1374"/>
  <c r="BK1371"/>
  <c r="BK1368"/>
  <c r="BK1367"/>
  <c r="J1365"/>
  <c r="BK1362"/>
  <c r="J1355"/>
  <c r="J1352"/>
  <c r="BK1350"/>
  <c r="BK1349"/>
  <c r="BK1348"/>
  <c r="BK1346"/>
  <c r="BK1344"/>
  <c r="J1341"/>
  <c r="J1336"/>
  <c r="BK1332"/>
  <c r="BK1329"/>
  <c r="BK1327"/>
  <c r="BK1323"/>
  <c r="BK1322"/>
  <c r="BK1320"/>
  <c r="BK1318"/>
  <c r="J1315"/>
  <c r="J1310"/>
  <c r="BK1309"/>
  <c r="BK1306"/>
  <c r="BK1305"/>
  <c r="BK1304"/>
  <c r="BK1302"/>
  <c r="J1299"/>
  <c r="J1298"/>
  <c r="BK1295"/>
  <c r="J1291"/>
  <c r="BK1285"/>
  <c r="BK1275"/>
  <c r="BK1270"/>
  <c r="BK1269"/>
  <c r="J1266"/>
  <c r="J1264"/>
  <c r="BK1258"/>
  <c r="BK1253"/>
  <c r="J1252"/>
  <c r="J1249"/>
  <c r="BK1247"/>
  <c r="J1242"/>
  <c r="J1240"/>
  <c r="J1239"/>
  <c r="BK1237"/>
  <c r="BK1234"/>
  <c r="J1233"/>
  <c r="J1232"/>
  <c r="BK1229"/>
  <c r="J1225"/>
  <c r="BK1224"/>
  <c r="BK1222"/>
  <c r="BK1221"/>
  <c r="J1220"/>
  <c r="BK1219"/>
  <c r="J1217"/>
  <c r="J1216"/>
  <c r="BK1215"/>
  <c r="BK1214"/>
  <c r="BK1212"/>
  <c r="J1210"/>
  <c r="J1208"/>
  <c r="BK1207"/>
  <c r="J1203"/>
  <c r="BK1202"/>
  <c r="BK1201"/>
  <c r="BK1198"/>
  <c r="BK1193"/>
  <c r="BK1192"/>
  <c r="J1189"/>
  <c r="J1184"/>
  <c r="BK1179"/>
  <c r="BK1178"/>
  <c r="J1175"/>
  <c r="J1174"/>
  <c r="BK1170"/>
  <c r="J1167"/>
  <c r="J1164"/>
  <c r="J1161"/>
  <c r="BK1156"/>
  <c r="BK1154"/>
  <c r="J1151"/>
  <c r="J1150"/>
  <c r="J1149"/>
  <c r="J1146"/>
  <c r="BK1145"/>
  <c r="BK1144"/>
  <c r="J1143"/>
  <c r="BK1136"/>
  <c r="BK1134"/>
  <c r="BK697"/>
  <c r="BK693"/>
  <c r="J692"/>
  <c r="BK688"/>
  <c r="BK678"/>
  <c r="BK676"/>
  <c r="BK673"/>
  <c r="J669"/>
  <c r="BK668"/>
  <c r="BK664"/>
  <c r="J662"/>
  <c r="BK661"/>
  <c r="J657"/>
  <c r="J655"/>
  <c r="J651"/>
  <c r="J648"/>
  <c r="J640"/>
  <c r="BK638"/>
  <c r="BK632"/>
  <c r="J628"/>
  <c r="BK617"/>
  <c r="J610"/>
  <c r="J605"/>
  <c r="BK601"/>
  <c r="BK590"/>
  <c r="BK367"/>
  <c r="BK365"/>
  <c r="J361"/>
  <c r="J354"/>
  <c r="BK345"/>
  <c r="J342"/>
  <c r="BK334"/>
  <c r="J333"/>
  <c r="BK331"/>
  <c r="J329"/>
  <c r="BK327"/>
  <c r="BK323"/>
  <c r="J322"/>
  <c r="BK320"/>
  <c r="BK312"/>
  <c r="J305"/>
  <c r="BK301"/>
  <c r="J296"/>
  <c r="BK291"/>
  <c r="J289"/>
  <c r="BK286"/>
  <c r="BK283"/>
  <c r="BK278"/>
  <c r="BK270"/>
  <c r="BK266"/>
  <c r="BK259"/>
  <c r="BK250"/>
  <c r="BK249"/>
  <c r="BK246"/>
  <c r="BK241"/>
  <c r="BK234"/>
  <c r="BK220"/>
  <c r="BK217"/>
  <c r="BK211"/>
  <c r="J210"/>
  <c r="J207"/>
  <c r="J201"/>
  <c r="BK199"/>
  <c r="J198"/>
  <c r="BK194"/>
  <c r="J192"/>
  <c r="J189"/>
  <c r="J185"/>
  <c r="BK181"/>
  <c r="BK177"/>
  <c r="BK173"/>
  <c r="BK166"/>
  <c r="BK160"/>
  <c r="BK1075"/>
  <c r="J1072"/>
  <c r="BK1069"/>
  <c r="BK1066"/>
  <c r="J1063"/>
  <c r="BK1060"/>
  <c r="BK1059"/>
  <c r="J1058"/>
  <c r="BK1055"/>
  <c r="BK1054"/>
  <c r="BK1053"/>
  <c r="BK1052"/>
  <c r="J1044"/>
  <c r="BK1042"/>
  <c r="BK1038"/>
  <c r="BK1028"/>
  <c r="J1026"/>
  <c r="BK1022"/>
  <c r="J1020"/>
  <c r="J1017"/>
  <c r="J1016"/>
  <c r="J1015"/>
  <c r="BK1012"/>
  <c r="J1007"/>
  <c r="BK1001"/>
  <c r="BK996"/>
  <c r="J995"/>
  <c r="J991"/>
  <c r="J970"/>
  <c r="J969"/>
  <c r="J966"/>
  <c r="BK963"/>
  <c r="J956"/>
  <c r="J953"/>
  <c r="J949"/>
  <c r="BK948"/>
  <c r="J946"/>
  <c r="J940"/>
  <c r="BK937"/>
  <c r="J924"/>
  <c r="BK920"/>
  <c r="BK901"/>
  <c r="J893"/>
  <c r="J886"/>
  <c r="J880"/>
  <c r="J876"/>
  <c r="J873"/>
  <c r="J871"/>
  <c r="BK869"/>
  <c r="J864"/>
  <c r="J859"/>
  <c r="J854"/>
  <c r="J851"/>
  <c r="BK844"/>
  <c r="BK840"/>
  <c r="BK832"/>
  <c r="BK821"/>
  <c r="BK820"/>
  <c r="BK818"/>
  <c r="J813"/>
  <c r="BK810"/>
  <c r="BK803"/>
  <c r="J802"/>
  <c r="J798"/>
  <c r="BK796"/>
  <c r="J784"/>
  <c r="BK780"/>
  <c r="J778"/>
  <c r="BK767"/>
  <c r="J764"/>
  <c r="BK762"/>
  <c r="J762"/>
  <c r="BK761"/>
  <c r="J761"/>
  <c r="BK760"/>
  <c r="J760"/>
  <c r="BK757"/>
  <c r="J755"/>
  <c r="BK754"/>
  <c r="BK753"/>
  <c r="J752"/>
  <c r="BK751"/>
  <c r="J749"/>
  <c r="J748"/>
  <c r="J747"/>
  <c r="BK746"/>
  <c r="BK744"/>
  <c r="BK736"/>
  <c r="BK734"/>
  <c r="BK732"/>
  <c r="J729"/>
  <c r="BK728"/>
  <c r="BK725"/>
  <c r="BK722"/>
  <c r="BK717"/>
  <c r="J715"/>
  <c r="J711"/>
  <c r="BK710"/>
  <c r="J709"/>
  <c r="J706"/>
  <c r="J704"/>
  <c r="J702"/>
  <c r="J579"/>
  <c r="BK578"/>
  <c r="BK575"/>
  <c r="BK574"/>
  <c r="BK572"/>
  <c r="BK569"/>
  <c r="J563"/>
  <c r="BK561"/>
  <c r="BK555"/>
  <c r="J554"/>
  <c r="J553"/>
  <c r="J550"/>
  <c r="BK549"/>
  <c r="J537"/>
  <c r="BK521"/>
  <c r="BK520"/>
  <c r="J511"/>
  <c r="BK506"/>
  <c r="BK505"/>
  <c r="J501"/>
  <c r="BK495"/>
  <c r="BK494"/>
  <c r="BK492"/>
  <c r="BK489"/>
  <c r="BK484"/>
  <c r="BK481"/>
  <c r="BK479"/>
  <c r="BK475"/>
  <c r="J473"/>
  <c r="J471"/>
  <c r="BK468"/>
  <c r="J466"/>
  <c r="BK460"/>
  <c r="BK458"/>
  <c r="J449"/>
  <c r="J444"/>
  <c r="J440"/>
  <c r="J433"/>
  <c r="J432"/>
  <c r="J422"/>
  <c r="BK415"/>
  <c r="BK1049"/>
  <c r="BK1046"/>
  <c r="J1043"/>
  <c r="BK1039"/>
  <c r="BK1036"/>
  <c r="J1032"/>
  <c r="J1029"/>
  <c r="BK1025"/>
  <c r="BK1024"/>
  <c r="BK1023"/>
  <c r="BK1020"/>
  <c r="BK1017"/>
  <c r="BK1015"/>
  <c r="BK1002"/>
  <c r="BK998"/>
  <c r="BK997"/>
  <c r="J992"/>
  <c r="J983"/>
  <c r="BK982"/>
  <c r="J978"/>
  <c r="J976"/>
  <c r="BK974"/>
  <c r="BK964"/>
  <c r="BK960"/>
  <c r="BK952"/>
  <c r="BK950"/>
  <c r="J944"/>
  <c r="BK938"/>
  <c r="J937"/>
  <c r="BK931"/>
  <c r="BK929"/>
  <c r="BK927"/>
  <c r="BK926"/>
  <c r="BK924"/>
  <c r="BK921"/>
  <c r="BK919"/>
  <c r="BK917"/>
  <c r="J911"/>
  <c r="BK908"/>
  <c r="BK902"/>
  <c r="BK891"/>
  <c r="J890"/>
  <c r="BK885"/>
  <c r="BK884"/>
  <c r="BK879"/>
  <c r="J870"/>
  <c r="BK850"/>
  <c r="J848"/>
  <c r="J847"/>
  <c r="J846"/>
  <c r="BK1671"/>
  <c r="BK1669"/>
  <c r="J1666"/>
  <c r="J1662"/>
  <c r="BK1661"/>
  <c r="J1658"/>
  <c r="BK1651"/>
  <c r="J1649"/>
  <c r="J1648"/>
  <c r="BK1642"/>
  <c r="J1641"/>
  <c r="BK1640"/>
  <c r="J1638"/>
  <c r="BK1634"/>
  <c r="BK1631"/>
  <c r="J1628"/>
  <c r="J1626"/>
  <c r="BK1625"/>
  <c r="BK1619"/>
  <c r="J1617"/>
  <c r="BK1616"/>
  <c r="J1610"/>
  <c r="J1604"/>
  <c r="J1601"/>
  <c r="BK1599"/>
  <c r="BK1591"/>
  <c r="BK1589"/>
  <c r="BK1588"/>
  <c r="J1586"/>
  <c r="J1585"/>
  <c r="BK1583"/>
  <c r="BK1582"/>
  <c r="J1579"/>
  <c r="J1576"/>
  <c r="BK1575"/>
  <c r="BK1572"/>
  <c r="BK1571"/>
  <c r="BK1569"/>
  <c r="BK1118"/>
  <c r="J1116"/>
  <c r="J1113"/>
  <c r="J1111"/>
  <c r="BK1110"/>
  <c r="J1109"/>
  <c r="J1108"/>
  <c r="BK1107"/>
  <c r="BK1106"/>
  <c r="BK1105"/>
  <c r="J1103"/>
  <c r="J1101"/>
  <c r="J1097"/>
  <c r="J1091"/>
  <c r="J1090"/>
  <c r="BK1089"/>
  <c r="J1083"/>
  <c r="BK1079"/>
  <c r="BK1077"/>
  <c r="BK1074"/>
  <c r="J1071"/>
  <c r="BK1068"/>
  <c r="BK1062"/>
  <c r="J1059"/>
  <c r="J1053"/>
  <c r="J1046"/>
  <c r="J1042"/>
  <c r="J1041"/>
  <c r="J1038"/>
  <c r="BK1037"/>
  <c r="BK1034"/>
  <c r="BK1031"/>
  <c r="J1028"/>
  <c r="J1019"/>
  <c r="BK764"/>
  <c r="BK763"/>
  <c r="J763"/>
  <c r="BK758"/>
  <c r="J757"/>
  <c r="J756"/>
  <c r="BK755"/>
  <c r="J753"/>
  <c r="J751"/>
  <c r="J750"/>
  <c r="BK749"/>
  <c r="BK748"/>
  <c r="BK747"/>
  <c r="J746"/>
  <c r="BK740"/>
  <c r="J726"/>
  <c r="J723"/>
  <c r="BK721"/>
  <c r="BK719"/>
  <c r="J707"/>
  <c r="BK703"/>
  <c r="J701"/>
  <c r="J654"/>
  <c r="BK652"/>
  <c r="BK644"/>
  <c r="J643"/>
  <c r="J637"/>
  <c r="J635"/>
  <c r="J634"/>
  <c r="J633"/>
  <c r="J626"/>
  <c r="BK623"/>
  <c r="J621"/>
  <c r="BK619"/>
  <c r="J618"/>
  <c r="J612"/>
  <c r="J607"/>
  <c r="J604"/>
  <c r="BK594"/>
  <c r="J590"/>
  <c r="BK588"/>
  <c r="J586"/>
  <c r="J585"/>
  <c r="J580"/>
  <c r="BK577"/>
  <c r="J573"/>
  <c r="J565"/>
  <c r="BK564"/>
  <c r="J558"/>
  <c r="BK556"/>
  <c r="J552"/>
  <c r="BK1685"/>
  <c r="BK1656"/>
  <c r="J1654"/>
  <c r="BK1650"/>
  <c r="J1645"/>
  <c r="BK1641"/>
  <c r="BK1638"/>
  <c r="J1637"/>
  <c r="BK1636"/>
  <c r="J1633"/>
  <c r="J1627"/>
  <c r="BK1623"/>
  <c r="BK1622"/>
  <c r="J1619"/>
  <c r="J1616"/>
  <c r="BK1613"/>
  <c r="J1612"/>
  <c r="J1608"/>
  <c r="BK1607"/>
  <c r="J1603"/>
  <c r="BK1602"/>
  <c r="BK1601"/>
  <c r="J1599"/>
  <c r="J1597"/>
  <c r="J1596"/>
  <c r="J1594"/>
  <c r="BK1585"/>
  <c r="BK1584"/>
  <c r="BK1581"/>
  <c r="BK1577"/>
  <c r="BK1574"/>
  <c r="J828"/>
  <c r="J827"/>
  <c r="BK824"/>
  <c r="BK814"/>
  <c r="J812"/>
  <c r="J809"/>
  <c r="J807"/>
  <c r="J804"/>
  <c r="J801"/>
  <c r="BK800"/>
  <c r="J799"/>
  <c r="BK794"/>
  <c r="BK791"/>
  <c r="BK788"/>
  <c r="BK785"/>
  <c r="J782"/>
  <c r="BK777"/>
  <c r="BK772"/>
  <c r="J766"/>
  <c r="J759"/>
  <c r="BK750"/>
  <c r="BK745"/>
  <c r="BK741"/>
  <c r="BK738"/>
  <c r="J735"/>
  <c r="J720"/>
  <c r="J716"/>
  <c r="BK699"/>
  <c r="J698"/>
  <c r="J697"/>
  <c r="J694"/>
  <c r="J688"/>
  <c r="BK686"/>
  <c r="J685"/>
  <c r="J683"/>
  <c r="J679"/>
  <c r="BK289"/>
  <c r="BK288"/>
  <c r="J285"/>
  <c r="BK284"/>
  <c r="J282"/>
  <c r="J278"/>
  <c r="BK272"/>
  <c r="BK268"/>
  <c r="BK262"/>
  <c r="J261"/>
  <c r="J259"/>
  <c r="J246"/>
  <c r="BK242"/>
  <c r="BK238"/>
  <c r="BK237"/>
  <c r="BK236"/>
  <c r="J232"/>
  <c r="BK230"/>
  <c r="J224"/>
  <c r="BK209"/>
  <c r="BK204"/>
  <c r="BK196"/>
  <c r="J194"/>
  <c r="J193"/>
  <c r="BK185"/>
  <c r="J183"/>
  <c r="BK175"/>
  <c r="J168"/>
  <c r="BK162"/>
  <c r="J160"/>
  <c r="J156"/>
  <c r="BK154"/>
  <c r="J153"/>
  <c r="BK1550"/>
  <c r="J1545"/>
  <c r="J1542"/>
  <c r="J1540"/>
  <c r="J1539"/>
  <c r="BK1537"/>
  <c r="J1536"/>
  <c r="J1529"/>
  <c r="BK1528"/>
  <c r="BK1527"/>
  <c r="BK1524"/>
  <c r="BK1519"/>
  <c r="BK1517"/>
  <c r="BK1516"/>
  <c r="BK1515"/>
  <c r="J1514"/>
  <c r="J1512"/>
  <c r="BK1510"/>
  <c r="J1505"/>
  <c r="J1503"/>
  <c r="BK1502"/>
  <c r="BK1497"/>
  <c r="J1496"/>
  <c r="BK1492"/>
  <c r="J1486"/>
  <c r="J1485"/>
  <c r="J1477"/>
  <c r="BK1473"/>
  <c r="J1472"/>
  <c r="BK1470"/>
  <c r="BK1469"/>
  <c r="BK1465"/>
  <c r="J1462"/>
  <c r="J1460"/>
  <c r="J1459"/>
  <c r="BK1458"/>
  <c r="BK1457"/>
  <c r="BK1454"/>
  <c r="J1443"/>
  <c r="J1440"/>
  <c r="J1436"/>
  <c r="J1431"/>
  <c r="BK1429"/>
  <c r="BK1428"/>
  <c r="J1427"/>
  <c r="J1423"/>
  <c r="BK1421"/>
  <c r="J1419"/>
  <c r="BK1417"/>
  <c r="J1416"/>
  <c r="BK1415"/>
  <c r="BK1413"/>
  <c r="J1411"/>
  <c r="BK1406"/>
  <c r="BK1400"/>
  <c r="J1393"/>
  <c r="J1392"/>
  <c r="J1389"/>
  <c r="J1388"/>
  <c r="J1387"/>
  <c r="BK1385"/>
  <c r="BK1381"/>
  <c r="BK1380"/>
  <c r="BK1379"/>
  <c r="BK1366"/>
  <c r="J1364"/>
  <c r="BK1361"/>
  <c r="BK1359"/>
  <c r="BK1358"/>
  <c r="J1357"/>
  <c r="J1356"/>
  <c r="BK1353"/>
  <c r="J1339"/>
  <c r="J1337"/>
  <c r="BK1335"/>
  <c r="BK1334"/>
  <c r="J724"/>
  <c r="J717"/>
  <c r="BK715"/>
  <c r="BK714"/>
  <c r="BK712"/>
  <c r="J708"/>
  <c r="J703"/>
  <c r="BK701"/>
  <c r="J647"/>
  <c r="BK643"/>
  <c r="BK636"/>
  <c r="BK631"/>
  <c r="J630"/>
  <c r="BK625"/>
  <c r="BK624"/>
  <c r="J619"/>
  <c r="BK618"/>
  <c r="BK616"/>
  <c r="J615"/>
  <c r="BK614"/>
  <c r="BK611"/>
  <c r="BK607"/>
  <c r="BK605"/>
  <c r="J602"/>
  <c r="BK599"/>
  <c r="BK597"/>
  <c r="BK596"/>
  <c r="J591"/>
  <c r="J587"/>
  <c r="BK581"/>
  <c r="BK570"/>
  <c r="J566"/>
  <c r="BK563"/>
  <c r="BK562"/>
  <c r="BK560"/>
  <c r="BK557"/>
  <c r="BK551"/>
  <c r="J548"/>
  <c r="BK544"/>
  <c r="BK538"/>
  <c r="BK532"/>
  <c r="J531"/>
  <c r="BK530"/>
  <c r="BK529"/>
  <c r="J525"/>
  <c r="J519"/>
  <c r="BK518"/>
  <c r="J516"/>
  <c r="BK513"/>
  <c r="J509"/>
  <c r="BK504"/>
  <c r="J502"/>
  <c r="BK500"/>
  <c r="BK498"/>
  <c r="J491"/>
  <c r="J486"/>
  <c r="BK483"/>
  <c r="BK480"/>
  <c r="J478"/>
  <c r="J472"/>
  <c r="J468"/>
  <c r="BK465"/>
  <c r="BK462"/>
  <c r="J459"/>
  <c r="J451"/>
  <c r="J437"/>
  <c r="J435"/>
  <c r="BK432"/>
  <c r="BK427"/>
  <c r="BK425"/>
  <c r="J420"/>
  <c r="BK418"/>
  <c r="J417"/>
  <c r="BK407"/>
  <c r="J403"/>
  <c r="BK401"/>
  <c r="J399"/>
  <c r="BK396"/>
  <c r="J395"/>
  <c r="BK390"/>
  <c r="J388"/>
  <c r="BK374"/>
  <c r="BK373"/>
  <c r="J370"/>
  <c r="J365"/>
  <c r="BK357"/>
  <c r="BK349"/>
  <c r="BK348"/>
  <c r="J346"/>
  <c r="BK344"/>
  <c r="J332"/>
  <c r="BK330"/>
  <c r="J326"/>
  <c r="BK324"/>
  <c r="J317"/>
  <c r="J314"/>
  <c r="J312"/>
  <c r="J308"/>
  <c r="BK306"/>
  <c r="J303"/>
  <c r="BK1684"/>
  <c r="J1681"/>
  <c r="BK1677"/>
  <c r="J1673"/>
  <c r="BK1672"/>
  <c r="J1671"/>
  <c r="J1669"/>
  <c r="J1663"/>
  <c r="BK1655"/>
  <c r="BK1653"/>
  <c r="J1650"/>
  <c r="J1646"/>
  <c r="BK1645"/>
  <c r="J1642"/>
  <c r="J1639"/>
  <c r="J1630"/>
  <c r="J1629"/>
  <c r="BK1626"/>
  <c r="J1622"/>
  <c r="J1621"/>
  <c r="J1620"/>
  <c r="J1611"/>
  <c r="BK1610"/>
  <c r="J1609"/>
  <c r="BK1600"/>
  <c r="J1593"/>
  <c r="J1590"/>
  <c r="BK1587"/>
  <c r="J1583"/>
  <c r="J1578"/>
  <c r="BK1576"/>
  <c r="BK1570"/>
  <c r="J1558"/>
  <c r="BK1557"/>
  <c r="BK1556"/>
  <c r="BK1553"/>
  <c r="J1550"/>
  <c r="BK1544"/>
  <c r="J1487"/>
  <c r="BK1483"/>
  <c r="J1482"/>
  <c r="BK1478"/>
  <c r="J1456"/>
  <c r="J1448"/>
  <c r="BK1437"/>
  <c r="J1396"/>
  <c r="J1385"/>
  <c r="BK1345"/>
  <c r="BK1342"/>
  <c r="BK1337"/>
  <c r="BK1336"/>
  <c r="BK1330"/>
  <c r="J1325"/>
  <c r="J1324"/>
  <c r="J1256"/>
  <c r="BK1243"/>
  <c r="J1229"/>
  <c r="J1223"/>
  <c r="BK1213"/>
  <c r="BK1206"/>
  <c r="BK1203"/>
  <c r="BK1163"/>
  <c r="BK1143"/>
  <c r="J1136"/>
  <c r="BK1124"/>
  <c r="BK1026"/>
  <c r="J1013"/>
  <c r="J1012"/>
  <c r="BK1010"/>
  <c r="J1006"/>
  <c r="BK1005"/>
  <c r="BK999"/>
  <c r="BK994"/>
  <c r="J993"/>
  <c r="BK991"/>
  <c r="J988"/>
  <c r="BK977"/>
  <c r="J971"/>
  <c r="BK969"/>
  <c r="BK967"/>
  <c r="BK962"/>
  <c r="J959"/>
  <c r="J957"/>
  <c r="J945"/>
  <c r="J943"/>
  <c r="BK934"/>
  <c r="J933"/>
  <c r="J919"/>
  <c r="BK918"/>
  <c r="BK916"/>
  <c r="J915"/>
  <c r="J914"/>
  <c r="J909"/>
  <c r="J906"/>
  <c r="J905"/>
  <c r="J903"/>
  <c r="J900"/>
  <c r="BK896"/>
  <c r="J895"/>
  <c r="BK892"/>
  <c r="BK886"/>
  <c r="BK882"/>
  <c r="J881"/>
  <c r="J877"/>
  <c r="J875"/>
  <c r="J868"/>
  <c r="BK867"/>
  <c r="J863"/>
  <c r="J858"/>
  <c r="BK857"/>
  <c r="J853"/>
  <c r="BK852"/>
  <c r="J850"/>
  <c r="BK848"/>
  <c r="J843"/>
  <c r="J841"/>
  <c r="J838"/>
  <c r="BK834"/>
  <c r="J794"/>
  <c r="J793"/>
  <c r="BK792"/>
  <c r="J787"/>
  <c r="BK781"/>
  <c r="BK779"/>
  <c r="J777"/>
  <c r="J771"/>
  <c r="BK770"/>
  <c r="J768"/>
  <c r="J765"/>
  <c r="BK759"/>
  <c r="J758"/>
  <c r="BK756"/>
  <c r="J754"/>
  <c r="BK752"/>
  <c r="J745"/>
  <c r="J744"/>
  <c r="BK743"/>
  <c r="J742"/>
  <c r="BK739"/>
  <c r="BK733"/>
  <c r="J731"/>
  <c r="J714"/>
  <c r="BK711"/>
  <c r="J705"/>
  <c r="BK698"/>
  <c r="BK692"/>
  <c r="J691"/>
  <c r="BK684"/>
  <c r="BK681"/>
  <c r="J680"/>
  <c r="BK677"/>
  <c r="J670"/>
  <c r="BK667"/>
  <c r="BK665"/>
  <c r="J664"/>
  <c r="J661"/>
  <c r="BK658"/>
  <c r="J653"/>
  <c r="BK648"/>
  <c r="BK640"/>
  <c r="J636"/>
  <c r="J620"/>
  <c r="J617"/>
  <c r="BK615"/>
  <c r="J614"/>
  <c r="BK606"/>
  <c r="BK604"/>
  <c r="J601"/>
  <c r="BK595"/>
  <c r="J592"/>
  <c r="BK591"/>
  <c r="J588"/>
  <c r="BK587"/>
  <c r="BK586"/>
  <c r="BK583"/>
  <c r="BK582"/>
  <c r="J581"/>
  <c r="J576"/>
  <c r="J571"/>
  <c r="J570"/>
  <c r="J568"/>
  <c r="BK567"/>
  <c r="BK1580"/>
  <c r="J1568"/>
  <c r="J1564"/>
  <c r="BK1560"/>
  <c r="J1557"/>
  <c r="BK1554"/>
  <c r="J1551"/>
  <c r="BK1539"/>
  <c r="J1530"/>
  <c r="BK1526"/>
  <c r="J1332"/>
  <c r="J1320"/>
  <c r="BK1319"/>
  <c r="J1317"/>
  <c r="J1314"/>
  <c r="J1282"/>
  <c r="BK1278"/>
  <c r="J1275"/>
  <c r="J1268"/>
  <c r="J1267"/>
  <c r="J1260"/>
  <c r="BK1251"/>
  <c r="BK1246"/>
  <c r="BK1226"/>
  <c r="BK1223"/>
  <c r="BK1218"/>
  <c r="BK1191"/>
  <c r="BK1187"/>
  <c r="BK1168"/>
  <c r="BK690"/>
  <c r="J689"/>
  <c r="BK685"/>
  <c r="BK683"/>
  <c r="BK682"/>
  <c r="J677"/>
  <c r="J671"/>
  <c r="BK669"/>
  <c r="J666"/>
  <c r="BK660"/>
  <c r="J649"/>
  <c r="BK647"/>
  <c r="BK641"/>
  <c r="J625"/>
  <c r="J622"/>
  <c r="BK620"/>
  <c r="J613"/>
  <c r="J609"/>
  <c r="J603"/>
  <c r="BK600"/>
  <c r="J599"/>
  <c r="J597"/>
  <c r="J596"/>
  <c r="BK1019"/>
  <c r="BK1018"/>
  <c r="BK1011"/>
  <c r="BK1009"/>
  <c r="BK1008"/>
  <c r="J1004"/>
  <c r="BK1000"/>
  <c r="J994"/>
  <c r="BK992"/>
  <c r="BK990"/>
  <c r="J989"/>
  <c r="J987"/>
  <c r="BK985"/>
  <c r="J985"/>
  <c r="BK984"/>
  <c r="BK983"/>
  <c r="J975"/>
  <c r="BK973"/>
  <c r="BK971"/>
  <c r="J967"/>
  <c r="J964"/>
  <c r="J961"/>
  <c r="J958"/>
  <c r="BK955"/>
  <c r="BK953"/>
  <c r="BK947"/>
  <c r="BK932"/>
  <c r="J929"/>
  <c r="J928"/>
  <c r="J922"/>
  <c r="J917"/>
  <c r="J912"/>
  <c r="BK906"/>
  <c r="J904"/>
  <c r="BK900"/>
  <c r="J899"/>
  <c r="J898"/>
  <c r="BK895"/>
  <c r="BK894"/>
  <c r="BK890"/>
  <c r="BK877"/>
  <c r="BK874"/>
  <c r="J869"/>
  <c r="BK868"/>
  <c r="BK865"/>
  <c r="BK863"/>
  <c r="J861"/>
  <c r="J856"/>
  <c r="BK855"/>
  <c r="J849"/>
  <c r="J844"/>
  <c r="BK700"/>
  <c r="J699"/>
  <c r="J695"/>
  <c r="BK340"/>
  <c r="J338"/>
  <c r="BK335"/>
  <c r="J330"/>
  <c r="BK321"/>
  <c r="J319"/>
  <c r="BK315"/>
  <c r="J313"/>
  <c r="BK310"/>
  <c r="J307"/>
  <c r="BK305"/>
  <c r="J301"/>
  <c r="J293"/>
  <c r="BK287"/>
  <c r="J286"/>
  <c r="J284"/>
  <c r="J280"/>
  <c r="J276"/>
  <c r="J275"/>
  <c r="J269"/>
  <c r="BK258"/>
  <c r="J252"/>
  <c r="J249"/>
  <c r="J248"/>
  <c r="J247"/>
  <c r="J243"/>
  <c r="BK240"/>
  <c r="J239"/>
  <c r="J1119"/>
  <c r="BK1117"/>
  <c r="J1115"/>
  <c r="J1114"/>
  <c r="BK1112"/>
  <c r="J1105"/>
  <c r="J1102"/>
  <c r="J1099"/>
  <c r="BK1097"/>
  <c r="BK1096"/>
  <c r="J1094"/>
  <c r="BK1093"/>
  <c r="BK1088"/>
  <c r="J1085"/>
  <c r="BK1082"/>
  <c r="J1080"/>
  <c r="J1078"/>
  <c r="J1067"/>
  <c r="BK1061"/>
  <c r="J1054"/>
  <c r="J1050"/>
  <c r="J1039"/>
  <c r="J583"/>
  <c r="BK580"/>
  <c r="J567"/>
  <c r="BK566"/>
  <c r="J564"/>
  <c r="J557"/>
  <c r="BK553"/>
  <c r="BK548"/>
  <c r="BK545"/>
  <c r="BK541"/>
  <c r="J535"/>
  <c r="BK531"/>
  <c r="J529"/>
  <c r="J527"/>
  <c r="J526"/>
  <c r="J523"/>
  <c r="J521"/>
  <c r="BK509"/>
  <c r="BK503"/>
  <c r="BK493"/>
  <c r="BK488"/>
  <c r="J484"/>
  <c r="BK474"/>
  <c r="J470"/>
  <c r="J469"/>
  <c r="J467"/>
  <c r="BK466"/>
  <c r="BK461"/>
  <c r="BK456"/>
  <c r="J454"/>
  <c r="BK448"/>
  <c r="J446"/>
  <c r="BK445"/>
  <c r="J442"/>
  <c r="BK424"/>
  <c r="BK419"/>
  <c r="BK417"/>
  <c r="J414"/>
  <c r="BK410"/>
  <c r="J408"/>
  <c r="J402"/>
  <c r="J385"/>
  <c r="BK376"/>
  <c r="BK372"/>
  <c r="BK370"/>
  <c r="BK369"/>
  <c r="J364"/>
  <c r="J360"/>
  <c r="BK358"/>
  <c r="BK356"/>
  <c r="BK353"/>
  <c r="J347"/>
  <c r="BK346"/>
  <c r="J339"/>
  <c r="BK337"/>
  <c r="J334"/>
  <c r="J327"/>
  <c r="BK325"/>
  <c r="BK322"/>
  <c r="BK317"/>
  <c r="BK307"/>
  <c r="BK303"/>
  <c r="J298"/>
  <c r="J295"/>
  <c r="J292"/>
  <c r="J288"/>
  <c r="J281"/>
  <c r="BK273"/>
  <c r="J270"/>
  <c r="J268"/>
  <c r="BK265"/>
  <c r="J264"/>
  <c r="J258"/>
  <c r="BK255"/>
  <c r="BK253"/>
  <c r="BK232"/>
  <c r="BK225"/>
  <c r="BK223"/>
  <c r="J220"/>
  <c r="BK216"/>
  <c r="J214"/>
  <c r="J213"/>
  <c r="BK202"/>
  <c r="J200"/>
  <c r="J1068"/>
  <c r="J1064"/>
  <c r="J1061"/>
  <c r="BK1056"/>
  <c r="J1051"/>
  <c r="J1049"/>
  <c r="BK1048"/>
  <c r="BK1047"/>
  <c r="BK1045"/>
  <c r="J1037"/>
  <c r="J1034"/>
  <c r="BK1032"/>
  <c r="BK1030"/>
  <c r="BK1027"/>
  <c r="J1024"/>
  <c r="J1018"/>
  <c r="BK1014"/>
  <c r="J1668"/>
  <c r="J1667"/>
  <c r="J1660"/>
  <c r="J831"/>
  <c r="BK830"/>
  <c r="J826"/>
  <c r="J824"/>
  <c r="J822"/>
  <c r="J820"/>
  <c r="BK815"/>
  <c r="BK813"/>
  <c r="J808"/>
  <c r="J806"/>
  <c r="J805"/>
  <c r="BK802"/>
  <c r="J800"/>
  <c r="BK797"/>
  <c r="BK793"/>
  <c r="J790"/>
  <c r="J788"/>
  <c r="J785"/>
  <c r="BK783"/>
  <c r="BK782"/>
  <c r="BK771"/>
  <c r="BK768"/>
  <c r="BK742"/>
  <c r="J740"/>
  <c r="J733"/>
  <c r="J727"/>
  <c r="BK724"/>
  <c r="J721"/>
  <c r="J719"/>
  <c r="BK716"/>
  <c r="J712"/>
  <c r="J710"/>
  <c r="BK705"/>
  <c r="BK704"/>
  <c r="BK233"/>
  <c r="BK227"/>
  <c r="J226"/>
  <c r="BK221"/>
  <c r="J217"/>
  <c r="J216"/>
  <c r="BK213"/>
  <c r="J1676"/>
  <c r="BK1674"/>
  <c r="J1674"/>
  <c r="BK1670"/>
  <c r="BK1667"/>
  <c r="BK1659"/>
  <c r="J1659"/>
  <c r="J1655"/>
  <c r="BK1654"/>
  <c r="J1651"/>
  <c r="BK1649"/>
  <c r="J1640"/>
  <c r="BK1639"/>
  <c r="BK1637"/>
  <c r="J1631"/>
  <c r="BK1630"/>
  <c r="BK1627"/>
  <c r="BK1620"/>
  <c r="BK1618"/>
  <c r="BK1615"/>
  <c r="J1614"/>
  <c r="BK1609"/>
  <c r="J1607"/>
  <c r="J1605"/>
  <c r="BK1604"/>
  <c r="BK1597"/>
  <c r="BK1596"/>
  <c r="BK1595"/>
  <c r="BK1594"/>
  <c r="BK1593"/>
  <c r="BK1590"/>
  <c r="J1589"/>
  <c r="BK1586"/>
  <c r="J1582"/>
  <c r="BK1579"/>
  <c r="BK1578"/>
  <c r="J1575"/>
  <c r="J1573"/>
  <c r="J1570"/>
  <c r="J1569"/>
  <c r="BK1568"/>
  <c r="J1120"/>
  <c r="J1118"/>
  <c r="BK1109"/>
  <c r="J1107"/>
  <c r="J1104"/>
  <c r="BK1098"/>
  <c r="J1096"/>
  <c r="BK1095"/>
  <c r="BK1094"/>
  <c r="J1088"/>
  <c r="BK1087"/>
  <c r="BK1076"/>
  <c r="J1073"/>
  <c r="BK1072"/>
  <c r="J1070"/>
  <c r="J1066"/>
  <c r="BK1057"/>
  <c r="BK1044"/>
  <c r="J1036"/>
  <c r="J577"/>
  <c r="BK571"/>
  <c r="BK565"/>
  <c r="J561"/>
  <c r="J559"/>
  <c r="J556"/>
  <c r="J549"/>
  <c r="J543"/>
  <c r="BK542"/>
  <c r="BK527"/>
  <c r="BK523"/>
  <c r="J520"/>
  <c r="J518"/>
  <c r="BK517"/>
  <c r="J515"/>
  <c r="J507"/>
  <c r="J506"/>
  <c r="J499"/>
  <c r="J498"/>
  <c r="J494"/>
  <c r="BK491"/>
  <c r="J489"/>
  <c r="BK478"/>
  <c r="J455"/>
  <c r="J452"/>
  <c r="J443"/>
  <c r="J441"/>
  <c r="J439"/>
  <c r="BK436"/>
  <c r="BK431"/>
  <c r="BK430"/>
  <c r="J429"/>
  <c r="J426"/>
  <c r="J416"/>
  <c r="J413"/>
  <c r="BK412"/>
  <c r="BK411"/>
  <c r="J404"/>
  <c r="BK392"/>
  <c r="BK381"/>
  <c r="BK380"/>
  <c r="BK379"/>
  <c r="J378"/>
  <c r="BK375"/>
  <c r="BK371"/>
  <c r="J366"/>
  <c r="BK360"/>
  <c r="BK359"/>
  <c r="J358"/>
  <c r="BK355"/>
  <c r="J353"/>
  <c r="J349"/>
  <c r="J1684"/>
  <c r="J1683"/>
  <c r="J1682"/>
  <c r="BK1681"/>
  <c r="BK1680"/>
  <c r="J1677"/>
  <c r="BK1676"/>
  <c r="BK1663"/>
  <c r="BK1648"/>
  <c r="J1636"/>
  <c r="J700"/>
  <c r="BK696"/>
  <c r="BK695"/>
  <c r="J693"/>
  <c r="J684"/>
  <c r="J682"/>
  <c r="BK680"/>
  <c r="BK679"/>
  <c r="BK675"/>
  <c r="BK674"/>
  <c r="J673"/>
  <c r="BK666"/>
  <c r="BK662"/>
  <c r="J659"/>
  <c r="BK655"/>
  <c r="J652"/>
  <c r="J650"/>
  <c r="BK649"/>
  <c r="BK646"/>
  <c r="J645"/>
  <c r="J642"/>
  <c r="J641"/>
  <c r="J639"/>
  <c r="BK635"/>
  <c r="J632"/>
  <c r="J631"/>
  <c r="BK629"/>
  <c r="J627"/>
  <c r="J623"/>
  <c r="BK621"/>
  <c r="BK613"/>
  <c r="BK612"/>
  <c r="BK609"/>
  <c r="BK608"/>
  <c r="J600"/>
  <c r="BK598"/>
  <c r="J594"/>
  <c r="J593"/>
  <c r="BK592"/>
  <c r="J589"/>
  <c r="J584"/>
  <c r="BK579"/>
  <c r="J578"/>
  <c r="BK576"/>
  <c r="J574"/>
  <c r="J572"/>
  <c r="BK558"/>
  <c r="J555"/>
  <c r="J551"/>
  <c r="BK547"/>
  <c r="BK540"/>
  <c r="J539"/>
  <c r="J534"/>
  <c r="J533"/>
  <c r="J532"/>
  <c r="J528"/>
  <c r="BK514"/>
  <c r="BK512"/>
  <c r="BK511"/>
  <c r="J510"/>
  <c r="BK507"/>
  <c r="J500"/>
  <c r="BK497"/>
  <c r="J496"/>
  <c r="BK490"/>
  <c r="J488"/>
  <c r="J482"/>
  <c r="J481"/>
  <c r="J476"/>
  <c r="J475"/>
  <c r="BK473"/>
  <c r="BK471"/>
  <c r="BK464"/>
  <c r="J463"/>
  <c r="J460"/>
  <c r="BK449"/>
  <c r="BK446"/>
  <c r="J445"/>
  <c r="BK443"/>
  <c r="BK440"/>
  <c r="BK433"/>
  <c r="BK428"/>
  <c r="J424"/>
  <c r="J421"/>
  <c r="J419"/>
  <c r="J415"/>
  <c r="BK406"/>
  <c r="BK404"/>
  <c r="BK394"/>
  <c r="J386"/>
  <c r="J383"/>
  <c r="J382"/>
  <c r="J379"/>
  <c r="J368"/>
  <c r="BK364"/>
  <c r="BK363"/>
  <c r="J1685"/>
  <c r="BK1683"/>
  <c r="BK1682"/>
  <c r="J1680"/>
  <c r="BK1668"/>
  <c r="BK1666"/>
  <c r="J1664"/>
  <c r="J1656"/>
  <c r="BK1644"/>
  <c r="BK1633"/>
  <c r="J1632"/>
  <c r="BK1628"/>
  <c r="BK1505"/>
  <c r="J1502"/>
  <c r="BK1501"/>
  <c r="J1493"/>
  <c r="J1490"/>
  <c r="J1470"/>
  <c r="BK1447"/>
  <c r="BK1420"/>
  <c r="BK1414"/>
  <c r="BK1404"/>
  <c r="BK1401"/>
  <c r="BK1394"/>
  <c r="BK1370"/>
  <c r="J1343"/>
  <c r="J1305"/>
  <c r="J1300"/>
  <c r="BK1292"/>
  <c r="BK1286"/>
  <c r="J1199"/>
  <c r="BK1151"/>
  <c r="BK1149"/>
  <c r="BK1142"/>
  <c r="BK1138"/>
  <c r="J1132"/>
  <c r="J1125"/>
  <c r="BK1122"/>
  <c r="BK1120"/>
  <c r="BK1119"/>
  <c r="J1117"/>
  <c r="BK1116"/>
  <c r="BK1115"/>
  <c r="BK1114"/>
  <c r="BK1113"/>
  <c r="J1112"/>
  <c r="BK1111"/>
  <c r="J1110"/>
  <c r="J1106"/>
  <c r="BK1101"/>
  <c r="BK1100"/>
  <c r="J1093"/>
  <c r="BK1092"/>
  <c r="BK1090"/>
  <c r="J1089"/>
  <c r="BK546"/>
  <c r="J546"/>
  <c r="J545"/>
  <c r="J544"/>
  <c r="J542"/>
  <c r="J540"/>
  <c r="BK533"/>
  <c r="J530"/>
  <c r="J524"/>
  <c r="BK522"/>
  <c r="BK519"/>
  <c r="BK516"/>
  <c r="BK515"/>
  <c r="J505"/>
  <c r="BK502"/>
  <c r="J497"/>
  <c r="BK496"/>
  <c r="J492"/>
  <c r="BK486"/>
  <c r="J483"/>
  <c r="BK470"/>
  <c r="BK469"/>
  <c r="J464"/>
  <c r="J462"/>
  <c r="BK459"/>
  <c r="J458"/>
  <c r="BK455"/>
  <c r="BK453"/>
  <c r="BK450"/>
  <c r="J447"/>
  <c r="BK442"/>
  <c r="BK439"/>
  <c r="J436"/>
  <c r="J434"/>
  <c r="J431"/>
  <c r="J428"/>
  <c r="BK426"/>
  <c r="BK423"/>
  <c r="BK420"/>
  <c r="J412"/>
  <c r="J409"/>
  <c r="BK408"/>
  <c r="J407"/>
  <c r="BK405"/>
  <c r="BK400"/>
  <c r="J392"/>
  <c r="BK387"/>
  <c r="J381"/>
  <c r="J377"/>
  <c r="J373"/>
  <c r="J371"/>
  <c r="J369"/>
  <c r="J367"/>
  <c r="BK361"/>
  <c r="J355"/>
  <c r="J343"/>
  <c r="BK341"/>
  <c r="BK339"/>
  <c r="J335"/>
  <c r="BK333"/>
  <c r="J328"/>
  <c r="J323"/>
  <c r="J321"/>
  <c r="BK311"/>
  <c r="BK309"/>
  <c r="BK308"/>
  <c r="J302"/>
  <c r="J299"/>
  <c r="BK297"/>
  <c r="BK296"/>
  <c r="BK292"/>
  <c r="BK290"/>
  <c r="BK285"/>
  <c r="BK280"/>
  <c r="BK276"/>
  <c r="J271"/>
  <c r="J267"/>
  <c r="J265"/>
  <c r="J256"/>
  <c r="J255"/>
  <c r="BK247"/>
  <c r="J240"/>
  <c r="J238"/>
  <c r="J236"/>
  <c r="J235"/>
  <c r="J233"/>
  <c r="BK231"/>
  <c r="J228"/>
  <c r="BK226"/>
  <c r="J222"/>
  <c r="J218"/>
  <c r="BK203"/>
  <c r="BK201"/>
  <c r="BK197"/>
  <c r="BK190"/>
  <c r="BK187"/>
  <c r="J180"/>
  <c r="J178"/>
  <c r="J174"/>
  <c r="J170"/>
  <c r="J167"/>
  <c r="J163"/>
  <c r="BK161"/>
  <c r="J158"/>
  <c r="J155"/>
  <c i="1" r="AS94"/>
  <c i="2" r="J1553"/>
  <c r="J1552"/>
  <c r="J1548"/>
  <c r="BK1547"/>
  <c r="BK1546"/>
  <c r="J1543"/>
  <c r="BK1542"/>
  <c r="BK1534"/>
  <c r="J1532"/>
  <c r="J1531"/>
  <c r="BK1529"/>
  <c r="J1526"/>
  <c r="J1522"/>
  <c r="J1520"/>
  <c r="J1519"/>
  <c r="J1517"/>
  <c r="BK1514"/>
  <c r="BK1513"/>
  <c r="BK1508"/>
  <c r="J1507"/>
  <c r="BK1504"/>
  <c r="BK1500"/>
  <c r="BK1499"/>
  <c r="BK1496"/>
  <c r="J1495"/>
  <c r="J1494"/>
  <c r="BK1488"/>
  <c r="BK1482"/>
  <c r="J1480"/>
  <c r="BK1476"/>
  <c r="J1473"/>
  <c r="BK1466"/>
  <c r="J1465"/>
  <c r="J1464"/>
  <c r="BK1456"/>
  <c r="J1452"/>
  <c r="J1451"/>
  <c r="BK1450"/>
  <c r="BK1449"/>
  <c r="J1446"/>
  <c r="BK1444"/>
  <c r="BK1443"/>
  <c r="BK1439"/>
  <c r="J1438"/>
  <c r="J1437"/>
  <c r="J1435"/>
  <c r="BK1433"/>
  <c r="J1429"/>
  <c r="J1424"/>
  <c r="BK1423"/>
  <c r="J1422"/>
  <c r="BK1418"/>
  <c r="J1415"/>
  <c r="J1413"/>
  <c r="J1412"/>
  <c r="BK1411"/>
  <c r="BK1410"/>
  <c r="BK1408"/>
  <c r="J1407"/>
  <c r="J1406"/>
  <c r="J1404"/>
  <c r="J1401"/>
  <c r="J1400"/>
  <c r="BK1399"/>
  <c r="J1397"/>
  <c r="BK1395"/>
  <c r="J1394"/>
  <c r="BK1391"/>
  <c r="BK1390"/>
  <c r="BK1388"/>
  <c r="BK1387"/>
  <c r="J1386"/>
  <c r="BK1384"/>
  <c r="BK1382"/>
  <c r="J1379"/>
  <c r="BK1377"/>
  <c r="J1376"/>
  <c r="BK1374"/>
  <c r="BK1372"/>
  <c r="J1371"/>
  <c r="J1368"/>
  <c r="J1367"/>
  <c r="BK1365"/>
  <c r="J1363"/>
  <c r="J1362"/>
  <c r="J1360"/>
  <c r="J1359"/>
  <c r="BK1357"/>
  <c r="BK1356"/>
  <c r="BK1355"/>
  <c r="J1354"/>
  <c r="BK1351"/>
  <c r="J1347"/>
  <c r="J1346"/>
  <c r="J1344"/>
  <c r="BK1340"/>
  <c r="J1333"/>
  <c r="BK1331"/>
  <c r="J1329"/>
  <c r="BK1328"/>
  <c r="BK1326"/>
  <c r="BK1324"/>
  <c r="J1323"/>
  <c r="BK1321"/>
  <c r="BK1317"/>
  <c r="J1316"/>
  <c r="BK1313"/>
  <c r="BK1308"/>
  <c r="J1307"/>
  <c r="J1306"/>
  <c r="J1302"/>
  <c r="BK1300"/>
  <c r="J1295"/>
  <c r="J1293"/>
  <c r="J1292"/>
  <c r="BK1289"/>
  <c r="BK1284"/>
  <c r="BK1274"/>
  <c r="BK1272"/>
  <c r="J1270"/>
  <c r="BK1266"/>
  <c r="BK1259"/>
  <c r="J1257"/>
  <c r="BK1256"/>
  <c r="BK1255"/>
  <c r="J1251"/>
  <c r="BK1250"/>
  <c r="BK1248"/>
  <c r="J1246"/>
  <c r="J1245"/>
  <c r="J1243"/>
  <c r="BK1238"/>
  <c r="BK1236"/>
  <c r="BK1233"/>
  <c r="BK1231"/>
  <c r="J1227"/>
  <c r="J1226"/>
  <c r="J1219"/>
  <c r="J1218"/>
  <c r="BK1217"/>
  <c r="J1214"/>
  <c r="BK1208"/>
  <c r="J1206"/>
  <c r="J1205"/>
  <c r="BK1204"/>
  <c r="J1201"/>
  <c r="BK1199"/>
  <c r="J1198"/>
  <c r="J1197"/>
  <c r="J1196"/>
  <c r="BK1194"/>
  <c r="J1193"/>
  <c r="J1191"/>
  <c r="J1190"/>
  <c r="BK1189"/>
  <c r="J1188"/>
  <c r="BK1184"/>
  <c r="J1180"/>
  <c r="J1179"/>
  <c r="J1172"/>
  <c r="J1170"/>
  <c r="J1168"/>
  <c r="BK1167"/>
  <c r="BK1166"/>
  <c r="BK1164"/>
  <c r="BK1161"/>
  <c r="BK1158"/>
  <c r="BK1157"/>
  <c r="J1155"/>
  <c r="J1153"/>
  <c r="J1148"/>
  <c r="BK1141"/>
  <c r="J1140"/>
  <c r="J1135"/>
  <c r="J1130"/>
  <c r="J1129"/>
  <c r="BK1128"/>
  <c r="BK1123"/>
  <c r="J1005"/>
  <c r="J1003"/>
  <c r="BK995"/>
  <c r="BK988"/>
  <c r="BK987"/>
  <c r="J986"/>
  <c r="BK872"/>
  <c r="BK870"/>
  <c r="J866"/>
  <c r="J860"/>
  <c r="J855"/>
  <c r="BK842"/>
  <c r="BK838"/>
  <c r="J837"/>
  <c r="J836"/>
  <c r="J835"/>
  <c r="BK833"/>
  <c r="BK827"/>
  <c r="BK819"/>
  <c r="J818"/>
  <c r="J817"/>
  <c r="BK812"/>
  <c r="J810"/>
  <c r="BK807"/>
  <c r="J803"/>
  <c r="BK798"/>
  <c r="J795"/>
  <c r="BK790"/>
  <c r="J789"/>
  <c r="BK787"/>
  <c r="BK398"/>
  <c r="BK397"/>
  <c r="BK395"/>
  <c r="J391"/>
  <c r="J387"/>
  <c r="J1555"/>
  <c r="BK1551"/>
  <c r="BK1548"/>
  <c r="J1547"/>
  <c r="J1546"/>
  <c r="J1544"/>
  <c r="J1541"/>
  <c r="J1537"/>
  <c r="BK1532"/>
  <c r="J1528"/>
  <c r="BK1525"/>
  <c r="BK1523"/>
  <c r="BK1520"/>
  <c r="J1516"/>
  <c r="J1515"/>
  <c r="J1513"/>
  <c r="BK1512"/>
  <c r="BK1511"/>
  <c r="J1509"/>
  <c r="J1508"/>
  <c r="BK1507"/>
  <c r="J1499"/>
  <c r="J1498"/>
  <c r="J1497"/>
  <c r="BK1493"/>
  <c r="J1492"/>
  <c r="J1491"/>
  <c r="BK1490"/>
  <c r="J1489"/>
  <c r="J1488"/>
  <c r="BK1487"/>
  <c r="BK1486"/>
  <c r="BK1484"/>
  <c r="BK1480"/>
  <c r="J1476"/>
  <c r="J1474"/>
  <c r="BK1468"/>
  <c r="BK1467"/>
  <c r="BK1459"/>
  <c r="J1453"/>
  <c r="BK1451"/>
  <c r="J1449"/>
  <c r="BK1448"/>
  <c r="J1447"/>
  <c r="BK1446"/>
  <c r="J1445"/>
  <c r="J1441"/>
  <c r="J1439"/>
  <c r="BK1436"/>
  <c r="BK1435"/>
  <c r="J1434"/>
  <c r="BK1431"/>
  <c r="J1430"/>
  <c r="J1426"/>
  <c r="BK1425"/>
  <c r="BK1422"/>
  <c r="J1421"/>
  <c r="J1420"/>
  <c r="J1417"/>
  <c r="J1410"/>
  <c r="J1409"/>
  <c r="J1403"/>
  <c r="BK1402"/>
  <c r="J1399"/>
  <c r="J1398"/>
  <c r="BK1397"/>
  <c r="BK1396"/>
  <c r="J1390"/>
  <c r="BK1383"/>
  <c r="J1381"/>
  <c r="J1377"/>
  <c r="BK1375"/>
  <c r="J1373"/>
  <c r="J1372"/>
  <c r="BK1369"/>
  <c r="BK1354"/>
  <c r="J1353"/>
  <c r="J1350"/>
  <c r="J1349"/>
  <c r="J1345"/>
  <c r="J1342"/>
  <c r="BK1341"/>
  <c r="J1340"/>
  <c r="BK1338"/>
  <c r="J1330"/>
  <c r="J1326"/>
  <c r="BK1325"/>
  <c r="J1318"/>
  <c r="BK1315"/>
  <c r="BK1314"/>
  <c r="BK1312"/>
  <c r="J1311"/>
  <c r="BK1310"/>
  <c r="J1309"/>
  <c r="J1308"/>
  <c r="J1303"/>
  <c r="BK1301"/>
  <c r="J1297"/>
  <c r="BK1294"/>
  <c r="BK1293"/>
  <c r="BK1291"/>
  <c r="BK1290"/>
  <c r="J1289"/>
  <c r="J1288"/>
  <c r="BK1287"/>
  <c r="J1286"/>
  <c r="J1284"/>
  <c r="J1283"/>
  <c r="J1279"/>
  <c r="J1277"/>
  <c r="J1274"/>
  <c r="J1272"/>
  <c r="J1269"/>
  <c r="BK1268"/>
  <c r="BK1267"/>
  <c r="BK1265"/>
  <c r="J1263"/>
  <c r="J1262"/>
  <c r="J1259"/>
  <c r="J1258"/>
  <c r="J1255"/>
  <c r="J1254"/>
  <c r="J1253"/>
  <c r="BK1252"/>
  <c r="J1250"/>
  <c r="BK1249"/>
  <c r="J1248"/>
  <c r="BK1245"/>
  <c r="J1244"/>
  <c r="BK1242"/>
  <c r="BK1241"/>
  <c r="BK1239"/>
  <c r="J1236"/>
  <c r="J1228"/>
  <c r="J1224"/>
  <c r="J1221"/>
  <c r="J1212"/>
  <c r="BK1210"/>
  <c r="J1209"/>
  <c r="J1204"/>
  <c r="BK1200"/>
  <c r="J1192"/>
  <c r="BK1190"/>
  <c r="J1187"/>
  <c r="J1186"/>
  <c r="J1181"/>
  <c r="J1177"/>
  <c r="BK1173"/>
  <c r="BK1169"/>
  <c r="J1165"/>
  <c r="BK1160"/>
  <c r="BK1159"/>
  <c r="J1158"/>
  <c r="J1156"/>
  <c r="BK1155"/>
  <c r="J1154"/>
  <c r="BK1153"/>
  <c r="BK1152"/>
  <c r="J1147"/>
  <c r="J1142"/>
  <c r="BK1140"/>
  <c r="BK1139"/>
  <c r="J1137"/>
  <c r="BK1135"/>
  <c r="J1133"/>
  <c r="BK1132"/>
  <c r="J1131"/>
  <c r="BK1130"/>
  <c r="J1128"/>
  <c r="J1127"/>
  <c r="BK1126"/>
  <c r="BK1125"/>
  <c r="J1011"/>
  <c r="J1010"/>
  <c r="BK1006"/>
  <c r="J1001"/>
  <c r="J998"/>
  <c r="J979"/>
  <c r="BK978"/>
  <c r="BK976"/>
  <c r="BK972"/>
  <c r="BK961"/>
  <c r="J954"/>
  <c r="J951"/>
  <c r="J947"/>
  <c r="J942"/>
  <c r="J941"/>
  <c r="BK939"/>
  <c r="BK935"/>
  <c r="J934"/>
  <c r="J932"/>
  <c r="BK930"/>
  <c r="BK928"/>
  <c r="J920"/>
  <c r="J907"/>
  <c r="BK903"/>
  <c r="BK898"/>
  <c r="BK893"/>
  <c r="J892"/>
  <c r="J891"/>
  <c r="BK889"/>
  <c r="J884"/>
  <c r="BK880"/>
  <c r="BK878"/>
  <c r="J874"/>
  <c r="J865"/>
  <c r="BK862"/>
  <c r="BK860"/>
  <c r="J857"/>
  <c r="BK854"/>
  <c r="J852"/>
  <c r="BK851"/>
  <c r="BK846"/>
  <c r="J845"/>
  <c r="J842"/>
  <c r="BK841"/>
  <c r="J840"/>
  <c r="BK835"/>
  <c r="J833"/>
  <c r="J819"/>
  <c r="J816"/>
  <c r="J814"/>
  <c r="J811"/>
  <c r="BK806"/>
  <c r="BK799"/>
  <c r="J797"/>
  <c r="BK786"/>
  <c r="BK784"/>
  <c r="J783"/>
  <c r="J781"/>
  <c r="J780"/>
  <c r="J776"/>
  <c r="BK774"/>
  <c r="J773"/>
  <c r="J737"/>
  <c r="BK735"/>
  <c r="J234"/>
  <c r="BK229"/>
  <c r="BK228"/>
  <c r="J225"/>
  <c r="BK224"/>
  <c r="J223"/>
  <c r="J221"/>
  <c r="BK219"/>
  <c r="J211"/>
  <c r="J208"/>
  <c r="BK205"/>
  <c r="J202"/>
  <c r="J196"/>
  <c r="J191"/>
  <c r="J187"/>
  <c r="J186"/>
  <c r="BK180"/>
  <c r="BK179"/>
  <c r="J177"/>
  <c r="J159"/>
  <c r="BK155"/>
  <c r="J1560"/>
  <c r="BK1533"/>
  <c r="BK1530"/>
  <c r="J1525"/>
  <c r="J1523"/>
  <c r="J1518"/>
  <c r="J1511"/>
  <c r="BK1509"/>
  <c r="J1506"/>
  <c r="BK1503"/>
  <c r="J1501"/>
  <c r="J1500"/>
  <c r="BK1494"/>
  <c r="BK1491"/>
  <c r="BK1485"/>
  <c r="BK1481"/>
  <c r="J1479"/>
  <c r="J1478"/>
  <c r="J1475"/>
  <c r="J1471"/>
  <c r="J1468"/>
  <c r="J1467"/>
  <c r="BK1463"/>
  <c r="BK1462"/>
  <c r="J1461"/>
  <c r="BK1460"/>
  <c r="BK1455"/>
  <c r="J1454"/>
  <c r="BK1453"/>
  <c r="BK1452"/>
  <c r="J1450"/>
  <c r="BK1445"/>
  <c r="J1444"/>
  <c r="J1442"/>
  <c r="BK1441"/>
  <c r="BK1438"/>
  <c r="BK1434"/>
  <c r="BK1432"/>
  <c r="BK1430"/>
  <c r="J1428"/>
  <c r="J1425"/>
  <c r="BK1416"/>
  <c r="BK1412"/>
  <c r="BK1407"/>
  <c r="BK1405"/>
  <c r="J1402"/>
  <c r="BK1398"/>
  <c r="BK1393"/>
  <c r="J1391"/>
  <c r="J1378"/>
  <c r="J1375"/>
  <c r="BK1373"/>
  <c r="J1370"/>
  <c r="J1369"/>
  <c r="J1366"/>
  <c r="BK1364"/>
  <c r="BK1363"/>
  <c r="J1361"/>
  <c r="BK1360"/>
  <c r="J1358"/>
  <c r="BK1352"/>
  <c r="J1351"/>
  <c r="J1348"/>
  <c r="BK1347"/>
  <c r="BK1343"/>
  <c r="BK1339"/>
  <c r="J1338"/>
  <c r="J1335"/>
  <c r="J1334"/>
  <c r="BK1333"/>
  <c r="J1331"/>
  <c r="J1328"/>
  <c r="J1327"/>
  <c r="J1322"/>
  <c r="J1321"/>
  <c r="J1319"/>
  <c r="BK1316"/>
  <c r="J1313"/>
  <c r="J1312"/>
  <c r="BK1311"/>
  <c r="BK1307"/>
  <c r="J1304"/>
  <c r="BK1303"/>
  <c r="J1301"/>
  <c r="BK1299"/>
  <c r="BK1296"/>
  <c r="BK1288"/>
  <c r="J1287"/>
  <c r="BK1282"/>
  <c r="BK1281"/>
  <c r="BK1280"/>
  <c r="BK1279"/>
  <c r="BK1277"/>
  <c r="J1276"/>
  <c r="J1273"/>
  <c r="BK1271"/>
  <c r="J1265"/>
  <c r="J674"/>
  <c r="J672"/>
  <c r="BK670"/>
  <c r="J668"/>
  <c r="J667"/>
  <c r="J665"/>
  <c r="BK663"/>
  <c r="BK1298"/>
  <c r="BK1297"/>
  <c r="J1296"/>
  <c r="J1294"/>
  <c r="J1290"/>
  <c r="J1285"/>
  <c r="BK1283"/>
  <c r="J1281"/>
  <c r="J1280"/>
  <c r="J1278"/>
  <c r="BK1276"/>
  <c r="BK1273"/>
  <c r="J1271"/>
  <c r="BK1264"/>
  <c r="BK1263"/>
  <c r="BK1262"/>
  <c r="BK1260"/>
  <c r="BK1257"/>
  <c r="BK1254"/>
  <c r="J1247"/>
  <c r="BK1244"/>
  <c r="J1241"/>
  <c r="BK1240"/>
  <c r="J1238"/>
  <c r="J1237"/>
  <c r="BK1235"/>
  <c r="J1234"/>
  <c r="BK1232"/>
  <c r="J1231"/>
  <c r="J1230"/>
  <c r="BK1227"/>
  <c r="BK1225"/>
  <c r="BK1220"/>
  <c r="BK1216"/>
  <c r="J1215"/>
  <c r="J1211"/>
  <c r="J1207"/>
  <c r="BK1205"/>
  <c r="J1202"/>
  <c r="BK1197"/>
  <c r="J1195"/>
  <c r="BK1188"/>
  <c r="BK1185"/>
  <c r="BK1183"/>
  <c r="J1182"/>
  <c r="BK1180"/>
  <c r="J1178"/>
  <c r="BK1177"/>
  <c r="BK1176"/>
  <c r="BK1175"/>
  <c r="J1173"/>
  <c r="BK1171"/>
  <c r="J1166"/>
  <c r="J1162"/>
  <c r="J1157"/>
  <c r="J1152"/>
  <c r="BK1148"/>
  <c r="BK1147"/>
  <c r="J1141"/>
  <c r="J1134"/>
  <c r="BK1133"/>
  <c r="BK1131"/>
  <c r="BK1127"/>
  <c r="J1122"/>
  <c r="J1121"/>
  <c r="J832"/>
  <c r="BK831"/>
  <c r="J829"/>
  <c r="BK828"/>
  <c r="BK826"/>
  <c r="BK823"/>
  <c r="J821"/>
  <c r="BK817"/>
  <c r="BK811"/>
  <c r="BK808"/>
  <c r="BK804"/>
  <c r="BK801"/>
  <c r="J796"/>
  <c r="J792"/>
  <c r="J779"/>
  <c r="BK778"/>
  <c r="BK775"/>
  <c r="J774"/>
  <c r="J770"/>
  <c r="J769"/>
  <c r="J767"/>
  <c r="BK766"/>
  <c r="J741"/>
  <c r="J739"/>
  <c r="J738"/>
  <c r="J736"/>
  <c r="J732"/>
  <c r="BK730"/>
  <c r="J728"/>
  <c r="BK726"/>
  <c r="J725"/>
  <c r="J722"/>
  <c r="BK720"/>
  <c r="J718"/>
  <c r="BK713"/>
  <c r="BK709"/>
  <c r="BK706"/>
  <c r="BK702"/>
  <c r="BK689"/>
  <c r="J687"/>
  <c r="J686"/>
  <c r="J681"/>
  <c r="J678"/>
  <c r="J676"/>
  <c r="BK672"/>
  <c r="J663"/>
  <c r="J660"/>
  <c r="BK659"/>
  <c r="BK657"/>
  <c r="BK656"/>
  <c r="BK654"/>
  <c r="BK650"/>
  <c r="J646"/>
  <c r="J644"/>
  <c r="BK639"/>
  <c r="J638"/>
  <c r="BK637"/>
  <c r="BK634"/>
  <c r="BK630"/>
  <c r="BK622"/>
  <c r="J616"/>
  <c r="J611"/>
  <c r="J608"/>
  <c r="J595"/>
  <c r="BK593"/>
  <c r="BK584"/>
  <c r="J356"/>
  <c r="J352"/>
  <c r="J351"/>
  <c r="BK350"/>
  <c r="J345"/>
  <c r="J344"/>
  <c r="J341"/>
  <c r="BK338"/>
  <c r="J325"/>
  <c r="BK318"/>
  <c r="J315"/>
  <c r="BK313"/>
  <c r="J310"/>
  <c r="BK304"/>
  <c r="BK300"/>
  <c r="BK293"/>
  <c r="BK281"/>
  <c r="J279"/>
  <c r="BK275"/>
  <c r="BK274"/>
  <c r="J272"/>
  <c r="J266"/>
  <c r="BK264"/>
  <c r="J262"/>
  <c r="BK260"/>
  <c r="BK257"/>
  <c r="BK256"/>
  <c r="J253"/>
  <c r="BK252"/>
  <c r="BK248"/>
  <c r="BK243"/>
  <c r="BK192"/>
  <c r="BK189"/>
  <c r="BK182"/>
  <c r="BK178"/>
  <c r="J175"/>
  <c r="J171"/>
  <c r="BK170"/>
  <c r="BK167"/>
  <c r="J165"/>
  <c r="J162"/>
  <c r="BK158"/>
  <c r="J1235"/>
  <c r="BK1230"/>
  <c r="BK1228"/>
  <c r="J1222"/>
  <c r="J1213"/>
  <c r="BK1211"/>
  <c r="BK1209"/>
  <c r="J1200"/>
  <c r="BK1196"/>
  <c r="BK1195"/>
  <c r="J1194"/>
  <c r="BK1186"/>
  <c r="J1185"/>
  <c r="J1183"/>
  <c r="BK1182"/>
  <c r="BK1181"/>
  <c r="J1176"/>
  <c r="BK1174"/>
  <c r="BK1172"/>
  <c r="J1171"/>
  <c r="J1169"/>
  <c r="BK1165"/>
  <c r="J1163"/>
  <c r="BK1162"/>
  <c r="J1160"/>
  <c r="J1159"/>
  <c r="BK1150"/>
  <c r="BK1146"/>
  <c r="J1145"/>
  <c r="J1144"/>
  <c r="J1139"/>
  <c r="J1138"/>
  <c r="BK1137"/>
  <c r="BK1129"/>
  <c r="J1126"/>
  <c r="J1124"/>
  <c r="J1123"/>
  <c r="BK1121"/>
  <c r="BK981"/>
  <c r="BK980"/>
  <c r="BK970"/>
  <c r="BK965"/>
  <c r="J960"/>
  <c r="BK957"/>
  <c r="J955"/>
  <c r="BK951"/>
  <c r="J950"/>
  <c r="BK940"/>
  <c r="BK936"/>
  <c r="J930"/>
  <c r="BK925"/>
  <c r="J921"/>
  <c r="J918"/>
  <c r="J916"/>
  <c r="J913"/>
  <c r="BK911"/>
  <c r="BK909"/>
  <c r="BK904"/>
  <c r="J901"/>
  <c r="J897"/>
  <c r="J894"/>
  <c r="J887"/>
  <c r="BK883"/>
  <c r="J882"/>
  <c r="J879"/>
  <c r="J878"/>
  <c r="BK876"/>
  <c r="J872"/>
  <c r="BK866"/>
  <c r="BK864"/>
  <c r="J862"/>
  <c r="BK861"/>
  <c r="BK859"/>
  <c r="BK853"/>
  <c r="BK849"/>
  <c r="BK843"/>
  <c r="J839"/>
  <c r="J830"/>
  <c r="BK829"/>
  <c r="BK825"/>
  <c r="BK822"/>
  <c r="J815"/>
  <c r="BK809"/>
  <c r="BK795"/>
  <c r="J791"/>
  <c r="BK789"/>
  <c r="J786"/>
  <c r="BK776"/>
  <c r="J775"/>
  <c r="BK773"/>
  <c r="J772"/>
  <c r="BK769"/>
  <c r="BK765"/>
  <c r="J743"/>
  <c r="BK737"/>
  <c r="J734"/>
  <c r="BK731"/>
  <c r="J730"/>
  <c r="BK729"/>
  <c r="BK727"/>
  <c r="BK723"/>
  <c r="BK718"/>
  <c r="J713"/>
  <c r="BK708"/>
  <c r="BK707"/>
  <c r="J696"/>
  <c r="BK694"/>
  <c r="BK691"/>
  <c r="J690"/>
  <c r="BK687"/>
  <c r="J675"/>
  <c r="BK671"/>
  <c r="J658"/>
  <c r="J656"/>
  <c r="BK653"/>
  <c r="BK651"/>
  <c r="BK645"/>
  <c r="BK642"/>
  <c r="BK633"/>
  <c r="J629"/>
  <c r="BK628"/>
  <c r="BK627"/>
  <c r="BK626"/>
  <c r="J624"/>
  <c r="BK610"/>
  <c r="J606"/>
  <c r="BK603"/>
  <c r="BK602"/>
  <c r="J598"/>
  <c r="BK589"/>
  <c r="BK585"/>
  <c r="J582"/>
  <c r="J575"/>
  <c r="BK573"/>
  <c r="J569"/>
  <c r="BK568"/>
  <c r="J562"/>
  <c r="BK559"/>
  <c r="BK554"/>
  <c r="BK552"/>
  <c r="BK550"/>
  <c r="J547"/>
  <c r="BK543"/>
  <c r="BK539"/>
  <c r="J538"/>
  <c r="J536"/>
  <c r="BK535"/>
  <c r="BK526"/>
  <c r="BK525"/>
  <c r="BK524"/>
  <c r="J522"/>
  <c r="J517"/>
  <c r="J514"/>
  <c r="J512"/>
  <c r="BK510"/>
  <c r="BK508"/>
  <c r="J493"/>
  <c r="J490"/>
  <c r="BK487"/>
  <c r="J485"/>
  <c r="BK482"/>
  <c r="J480"/>
  <c r="J479"/>
  <c r="J477"/>
  <c r="J474"/>
  <c r="BK472"/>
  <c r="BK467"/>
  <c r="J461"/>
  <c r="J457"/>
  <c r="J456"/>
  <c r="J453"/>
  <c r="BK452"/>
  <c r="J450"/>
  <c r="J448"/>
  <c r="BK444"/>
  <c r="BK441"/>
  <c r="J438"/>
  <c r="BK434"/>
  <c r="J430"/>
  <c r="BK429"/>
  <c r="J427"/>
  <c r="J425"/>
  <c r="J423"/>
  <c r="BK422"/>
  <c r="BK421"/>
  <c r="J418"/>
  <c r="J411"/>
  <c r="J406"/>
  <c r="J405"/>
  <c r="BK403"/>
  <c r="J401"/>
  <c r="BK399"/>
  <c r="J397"/>
  <c r="J394"/>
  <c r="BK389"/>
  <c r="BK388"/>
  <c r="BK386"/>
  <c r="BK383"/>
  <c r="J380"/>
  <c r="BK378"/>
  <c r="J362"/>
  <c r="BK354"/>
  <c r="BK352"/>
  <c r="J350"/>
  <c r="BK347"/>
  <c r="BK343"/>
  <c r="BK342"/>
  <c r="J340"/>
  <c r="BK336"/>
  <c r="BK326"/>
  <c r="J324"/>
  <c r="BK319"/>
  <c r="BK314"/>
  <c r="J311"/>
  <c r="J306"/>
  <c r="J300"/>
  <c r="BK298"/>
  <c r="J291"/>
  <c r="J287"/>
  <c r="BK282"/>
  <c r="BK279"/>
  <c r="BK271"/>
  <c r="BK269"/>
  <c r="BK267"/>
  <c r="J260"/>
  <c r="J254"/>
  <c r="J241"/>
  <c r="J204"/>
  <c r="J203"/>
  <c r="J199"/>
  <c r="J195"/>
  <c r="J179"/>
  <c r="J173"/>
  <c r="J169"/>
  <c r="BK163"/>
  <c r="J161"/>
  <c r="BK153"/>
  <c r="BK1108"/>
  <c r="BK1104"/>
  <c r="BK1103"/>
  <c r="BK1102"/>
  <c r="J1100"/>
  <c r="BK1099"/>
  <c r="J1098"/>
  <c r="J1095"/>
  <c r="J1092"/>
  <c r="BK1091"/>
  <c r="J1086"/>
  <c r="J1082"/>
  <c r="BK1081"/>
  <c r="J1079"/>
  <c r="J1074"/>
  <c r="BK1071"/>
  <c r="BK1070"/>
  <c r="BK1067"/>
  <c r="J1065"/>
  <c r="BK1064"/>
  <c r="BK1058"/>
  <c r="J1056"/>
  <c r="BK1051"/>
  <c r="BK1050"/>
  <c r="J1047"/>
  <c r="J1045"/>
  <c r="BK1043"/>
  <c r="BK1040"/>
  <c r="BK1035"/>
  <c r="J1031"/>
  <c r="J1022"/>
  <c r="J1021"/>
  <c r="BK1016"/>
  <c r="BK1013"/>
  <c r="J1009"/>
  <c r="BK1007"/>
  <c r="BK1004"/>
  <c r="J1002"/>
  <c r="J999"/>
  <c r="J996"/>
  <c r="BK989"/>
  <c r="BK986"/>
  <c r="J984"/>
  <c r="J982"/>
  <c r="J981"/>
  <c r="BK979"/>
  <c r="BK975"/>
  <c r="J974"/>
  <c r="BK968"/>
  <c r="BK966"/>
  <c r="J965"/>
  <c r="J962"/>
  <c r="BK958"/>
  <c r="BK956"/>
  <c r="BK954"/>
  <c r="BK945"/>
  <c r="BK944"/>
  <c r="BK942"/>
  <c r="BK941"/>
  <c r="J936"/>
  <c r="J925"/>
  <c r="J923"/>
  <c r="BK922"/>
  <c r="BK914"/>
  <c r="BK913"/>
  <c r="J910"/>
  <c r="BK907"/>
  <c r="BK899"/>
  <c r="J888"/>
  <c r="BK881"/>
  <c r="BK875"/>
  <c r="BK873"/>
  <c r="BK871"/>
  <c r="J867"/>
  <c r="BK858"/>
  <c r="BK856"/>
  <c r="BK847"/>
  <c r="BK845"/>
  <c r="BK839"/>
  <c r="BK837"/>
  <c r="BK836"/>
  <c r="J834"/>
  <c r="J825"/>
  <c r="J823"/>
  <c r="BK816"/>
  <c r="BK805"/>
  <c r="BK416"/>
  <c r="BK414"/>
  <c r="BK413"/>
  <c r="J410"/>
  <c r="BK409"/>
  <c r="BK402"/>
  <c r="J400"/>
  <c r="J398"/>
  <c r="J396"/>
  <c r="BK391"/>
  <c r="J390"/>
  <c r="J389"/>
  <c r="BK385"/>
  <c r="BK382"/>
  <c r="BK377"/>
  <c r="J376"/>
  <c r="J375"/>
  <c r="J374"/>
  <c r="J372"/>
  <c r="BK368"/>
  <c r="BK366"/>
  <c r="J363"/>
  <c r="BK362"/>
  <c r="J359"/>
  <c r="J357"/>
  <c r="BK351"/>
  <c r="J348"/>
  <c r="J337"/>
  <c r="J336"/>
  <c r="BK332"/>
  <c r="J331"/>
  <c r="BK329"/>
  <c r="BK328"/>
  <c r="J320"/>
  <c r="J318"/>
  <c r="J309"/>
  <c r="J304"/>
  <c r="BK302"/>
  <c r="BK299"/>
  <c r="J297"/>
  <c r="BK295"/>
  <c r="J290"/>
  <c r="J283"/>
  <c r="J274"/>
  <c r="J273"/>
  <c r="BK261"/>
  <c r="J257"/>
  <c r="BK254"/>
  <c r="J250"/>
  <c r="J242"/>
  <c r="BK239"/>
  <c r="J230"/>
  <c r="J227"/>
  <c r="BK222"/>
  <c r="J219"/>
  <c r="BK214"/>
  <c r="J209"/>
  <c r="BK207"/>
  <c r="BK206"/>
  <c r="BK200"/>
  <c r="BK198"/>
  <c r="J197"/>
  <c r="BK195"/>
  <c r="BK193"/>
  <c r="J190"/>
  <c r="J181"/>
  <c r="BK174"/>
  <c r="J172"/>
  <c r="BK169"/>
  <c r="J166"/>
  <c r="BK165"/>
  <c r="J154"/>
  <c r="J152"/>
  <c r="J1084"/>
  <c r="BK1083"/>
  <c r="BK1080"/>
  <c r="J1077"/>
  <c r="J1075"/>
  <c r="J1069"/>
  <c r="J1062"/>
  <c r="J1060"/>
  <c r="J1057"/>
  <c r="J1055"/>
  <c r="J1052"/>
  <c r="J1048"/>
  <c r="BK1041"/>
  <c r="J1040"/>
  <c r="J1035"/>
  <c r="J1030"/>
  <c r="BK1029"/>
  <c r="J1027"/>
  <c r="J1025"/>
  <c r="J1023"/>
  <c r="BK1021"/>
  <c r="J1014"/>
  <c r="J1008"/>
  <c r="BK1003"/>
  <c r="J1000"/>
  <c r="J997"/>
  <c r="BK993"/>
  <c r="J990"/>
  <c r="J980"/>
  <c r="J977"/>
  <c r="J973"/>
  <c r="J972"/>
  <c r="J968"/>
  <c r="J963"/>
  <c r="BK959"/>
  <c r="J952"/>
  <c r="BK949"/>
  <c r="J948"/>
  <c r="BK946"/>
  <c r="BK943"/>
  <c r="J939"/>
  <c r="J938"/>
  <c r="J935"/>
  <c r="BK933"/>
  <c r="J931"/>
  <c r="J927"/>
  <c r="J926"/>
  <c r="BK923"/>
  <c r="BK915"/>
  <c r="BK912"/>
  <c r="BK910"/>
  <c r="J908"/>
  <c r="BK905"/>
  <c r="J902"/>
  <c r="BK897"/>
  <c r="J896"/>
  <c r="J889"/>
  <c r="BK888"/>
  <c r="BK887"/>
  <c r="J885"/>
  <c r="J883"/>
  <c r="J560"/>
  <c r="J237"/>
  <c r="BK235"/>
  <c r="J231"/>
  <c r="J229"/>
  <c r="BK218"/>
  <c r="BK210"/>
  <c r="BK208"/>
  <c r="J206"/>
  <c r="J205"/>
  <c r="BK191"/>
  <c r="BK186"/>
  <c r="BK183"/>
  <c r="J182"/>
  <c r="BK172"/>
  <c r="BK171"/>
  <c r="BK168"/>
  <c r="BK159"/>
  <c r="BK156"/>
  <c r="BK152"/>
  <c r="BK1085"/>
  <c r="J1087"/>
  <c r="BK1086"/>
  <c r="BK1084"/>
  <c r="J1081"/>
  <c r="BK1078"/>
  <c r="J1076"/>
  <c r="BK1073"/>
  <c r="BK1065"/>
  <c r="BK1063"/>
  <c r="J541"/>
  <c r="BK537"/>
  <c r="BK536"/>
  <c r="BK534"/>
  <c r="BK528"/>
  <c r="J513"/>
  <c r="J508"/>
  <c r="J504"/>
  <c r="J503"/>
  <c r="BK501"/>
  <c r="BK499"/>
  <c r="J495"/>
  <c r="J487"/>
  <c r="BK485"/>
  <c r="BK477"/>
  <c r="BK476"/>
  <c r="J465"/>
  <c r="BK463"/>
  <c r="BK457"/>
  <c r="BK454"/>
  <c r="BK451"/>
  <c r="BK447"/>
  <c r="BK438"/>
  <c r="BK437"/>
  <c r="BK435"/>
  <c l="1" r="P151"/>
  <c r="T157"/>
  <c r="R164"/>
  <c r="P184"/>
  <c r="R188"/>
  <c r="T215"/>
  <c r="P245"/>
  <c r="BK251"/>
  <c r="J251"/>
  <c r="J106"/>
  <c r="P251"/>
  <c r="BK263"/>
  <c r="J263"/>
  <c r="J107"/>
  <c r="P263"/>
  <c r="T263"/>
  <c r="R277"/>
  <c r="BK294"/>
  <c r="J294"/>
  <c r="J109"/>
  <c r="R294"/>
  <c r="BK316"/>
  <c r="J316"/>
  <c r="J110"/>
  <c r="P316"/>
  <c r="R316"/>
  <c r="T316"/>
  <c r="BK384"/>
  <c r="J384"/>
  <c r="J111"/>
  <c r="P384"/>
  <c r="R384"/>
  <c r="T384"/>
  <c r="BK1033"/>
  <c r="J1033"/>
  <c r="J113"/>
  <c r="BK1261"/>
  <c r="J1261"/>
  <c r="J114"/>
  <c r="BK1521"/>
  <c r="J1521"/>
  <c r="J115"/>
  <c r="BK1538"/>
  <c r="J1538"/>
  <c r="J117"/>
  <c r="BK1549"/>
  <c r="J1549"/>
  <c r="J118"/>
  <c r="T1549"/>
  <c r="BK1624"/>
  <c r="J1624"/>
  <c r="J122"/>
  <c r="T1657"/>
  <c r="BK393"/>
  <c r="J393"/>
  <c r="J112"/>
  <c r="R1033"/>
  <c r="T1033"/>
  <c r="R1521"/>
  <c r="P1535"/>
  <c r="BK1559"/>
  <c r="J1559"/>
  <c r="J119"/>
  <c r="T1606"/>
  <c r="BK1665"/>
  <c r="J1665"/>
  <c r="J128"/>
  <c r="BK1675"/>
  <c r="J1675"/>
  <c r="J129"/>
  <c r="BK157"/>
  <c r="J157"/>
  <c r="J97"/>
  <c r="BK164"/>
  <c r="J164"/>
  <c r="J98"/>
  <c r="P176"/>
  <c r="P188"/>
  <c r="BK212"/>
  <c r="J212"/>
  <c r="J102"/>
  <c r="P212"/>
  <c r="R215"/>
  <c r="BK245"/>
  <c r="J245"/>
  <c r="J105"/>
  <c r="R245"/>
  <c r="T245"/>
  <c r="R251"/>
  <c r="T251"/>
  <c r="R263"/>
  <c r="BK277"/>
  <c r="J277"/>
  <c r="J108"/>
  <c r="P277"/>
  <c r="T277"/>
  <c r="P294"/>
  <c r="T294"/>
  <c r="R1606"/>
  <c r="R1635"/>
  <c r="T1635"/>
  <c r="P1675"/>
  <c r="R151"/>
  <c r="R157"/>
  <c r="BK176"/>
  <c r="J176"/>
  <c r="J99"/>
  <c r="BK184"/>
  <c r="J184"/>
  <c r="J100"/>
  <c r="BK188"/>
  <c r="J188"/>
  <c r="J101"/>
  <c r="R212"/>
  <c r="P215"/>
  <c r="P393"/>
  <c r="P1033"/>
  <c r="R1261"/>
  <c r="T1521"/>
  <c r="P1538"/>
  <c r="T1538"/>
  <c r="R1549"/>
  <c r="T1559"/>
  <c r="P1598"/>
  <c r="R1598"/>
  <c r="T1598"/>
  <c r="P1606"/>
  <c r="P1624"/>
  <c r="BK1643"/>
  <c r="J1643"/>
  <c r="J124"/>
  <c r="P1643"/>
  <c r="R1643"/>
  <c r="BK1679"/>
  <c r="J1679"/>
  <c r="J131"/>
  <c r="BK151"/>
  <c r="J151"/>
  <c r="J96"/>
  <c r="P157"/>
  <c r="T164"/>
  <c r="R176"/>
  <c r="T184"/>
  <c r="BK215"/>
  <c r="J215"/>
  <c r="J103"/>
  <c r="R393"/>
  <c r="P1261"/>
  <c r="P1521"/>
  <c r="R1535"/>
  <c r="P1559"/>
  <c r="R1624"/>
  <c r="T1643"/>
  <c r="R1679"/>
  <c r="R1678"/>
  <c r="T151"/>
  <c r="P164"/>
  <c r="T176"/>
  <c r="R184"/>
  <c r="T188"/>
  <c r="T212"/>
  <c r="T393"/>
  <c r="T1261"/>
  <c r="BK1535"/>
  <c r="J1535"/>
  <c r="J116"/>
  <c r="T1535"/>
  <c r="R1538"/>
  <c r="P1549"/>
  <c r="R1559"/>
  <c r="BK1598"/>
  <c r="J1598"/>
  <c r="J120"/>
  <c r="BK1606"/>
  <c r="J1606"/>
  <c r="J121"/>
  <c r="T1624"/>
  <c r="BK1635"/>
  <c r="J1635"/>
  <c r="J123"/>
  <c r="P1635"/>
  <c r="BK1647"/>
  <c r="J1647"/>
  <c r="J125"/>
  <c r="P1647"/>
  <c r="R1647"/>
  <c r="T1647"/>
  <c r="BK1652"/>
  <c r="J1652"/>
  <c r="J126"/>
  <c r="P1652"/>
  <c r="R1652"/>
  <c r="T1652"/>
  <c r="BK1657"/>
  <c r="J1657"/>
  <c r="J127"/>
  <c r="P1657"/>
  <c r="R1657"/>
  <c r="T1679"/>
  <c r="T1678"/>
  <c r="BE461"/>
  <c r="BE470"/>
  <c r="BE471"/>
  <c r="BE475"/>
  <c r="BE480"/>
  <c r="BE481"/>
  <c r="BE482"/>
  <c r="BE484"/>
  <c r="BE492"/>
  <c r="BE493"/>
  <c r="BE496"/>
  <c r="BE511"/>
  <c r="BE514"/>
  <c r="BE518"/>
  <c r="BE520"/>
  <c r="BE1068"/>
  <c r="BE1072"/>
  <c r="BE1082"/>
  <c r="BE1083"/>
  <c r="BE1087"/>
  <c r="BE155"/>
  <c r="BE163"/>
  <c r="BE165"/>
  <c r="BE174"/>
  <c r="BE175"/>
  <c r="BE177"/>
  <c r="BE192"/>
  <c r="BE193"/>
  <c r="BE194"/>
  <c r="BE195"/>
  <c r="BE196"/>
  <c r="BE197"/>
  <c r="BE198"/>
  <c r="BE200"/>
  <c r="BE202"/>
  <c r="BE207"/>
  <c r="BE228"/>
  <c r="BE236"/>
  <c r="BE553"/>
  <c r="BE556"/>
  <c r="BE878"/>
  <c r="BE892"/>
  <c r="BE903"/>
  <c r="BE919"/>
  <c r="BE921"/>
  <c r="BE932"/>
  <c r="BE936"/>
  <c r="BE940"/>
  <c r="BE961"/>
  <c r="BE994"/>
  <c r="BE995"/>
  <c r="BE998"/>
  <c r="BE1005"/>
  <c r="BE1010"/>
  <c r="BE1015"/>
  <c r="BE1019"/>
  <c r="BE1029"/>
  <c r="BE1031"/>
  <c r="BE1032"/>
  <c r="BE1036"/>
  <c r="BE1055"/>
  <c r="BE1058"/>
  <c r="BE1065"/>
  <c r="BE1067"/>
  <c r="BE1070"/>
  <c r="BE1071"/>
  <c r="BE1074"/>
  <c r="BE1079"/>
  <c r="BE1088"/>
  <c r="BE1120"/>
  <c r="J143"/>
  <c r="BE162"/>
  <c r="BE173"/>
  <c r="BE187"/>
  <c r="BE204"/>
  <c r="BE210"/>
  <c r="BE217"/>
  <c r="BE221"/>
  <c r="BE224"/>
  <c r="BE225"/>
  <c r="BE238"/>
  <c r="BE247"/>
  <c r="BE265"/>
  <c r="BE266"/>
  <c r="BE279"/>
  <c r="BE280"/>
  <c r="BE281"/>
  <c r="BE284"/>
  <c r="BE293"/>
  <c r="BE315"/>
  <c r="BE324"/>
  <c r="BE326"/>
  <c r="BE340"/>
  <c r="BE347"/>
  <c r="BE349"/>
  <c r="BE355"/>
  <c r="BE364"/>
  <c r="BE373"/>
  <c r="BE379"/>
  <c r="BE383"/>
  <c r="BE399"/>
  <c r="BE408"/>
  <c r="BE412"/>
  <c r="BE417"/>
  <c r="BE418"/>
  <c r="BE423"/>
  <c r="BE811"/>
  <c r="BE819"/>
  <c r="BE820"/>
  <c r="BE828"/>
  <c r="BE829"/>
  <c r="BE838"/>
  <c r="BE850"/>
  <c r="BE860"/>
  <c r="BE883"/>
  <c r="BE889"/>
  <c r="BE895"/>
  <c r="BE897"/>
  <c r="BE904"/>
  <c r="BE905"/>
  <c r="BE906"/>
  <c r="BE920"/>
  <c r="BE928"/>
  <c r="BE929"/>
  <c r="BE933"/>
  <c r="BE938"/>
  <c r="BE939"/>
  <c r="BE947"/>
  <c r="BE951"/>
  <c r="BE976"/>
  <c r="BE977"/>
  <c r="BE978"/>
  <c r="BE980"/>
  <c r="BE981"/>
  <c r="BE993"/>
  <c r="BE1000"/>
  <c r="BE1011"/>
  <c r="BE1012"/>
  <c r="BE1014"/>
  <c r="BE1017"/>
  <c r="BE1018"/>
  <c r="BE1037"/>
  <c r="BE1044"/>
  <c r="BE1048"/>
  <c r="BE1057"/>
  <c r="BE1059"/>
  <c r="BE1060"/>
  <c r="BE1076"/>
  <c r="BE1078"/>
  <c r="BE1085"/>
  <c r="BE1089"/>
  <c r="BE1090"/>
  <c r="BE1094"/>
  <c r="BE1097"/>
  <c r="BE1107"/>
  <c r="BE1129"/>
  <c r="F90"/>
  <c r="J146"/>
  <c r="BE167"/>
  <c r="BE170"/>
  <c r="BE171"/>
  <c r="BE185"/>
  <c r="BE186"/>
  <c r="BE191"/>
  <c r="BE252"/>
  <c r="BE268"/>
  <c r="BE275"/>
  <c r="BE295"/>
  <c r="BE296"/>
  <c r="BE297"/>
  <c r="BE307"/>
  <c r="BE338"/>
  <c r="BE344"/>
  <c r="BE370"/>
  <c r="BE374"/>
  <c r="BE391"/>
  <c r="BE392"/>
  <c r="BE398"/>
  <c r="BE400"/>
  <c r="BE405"/>
  <c r="BE415"/>
  <c r="BE419"/>
  <c r="BE431"/>
  <c r="BE443"/>
  <c r="BE449"/>
  <c r="BE469"/>
  <c r="BE491"/>
  <c r="BE501"/>
  <c r="BE502"/>
  <c r="BE503"/>
  <c r="BE509"/>
  <c r="BE519"/>
  <c r="BE533"/>
  <c r="BE557"/>
  <c r="BE558"/>
  <c r="BE570"/>
  <c r="BE581"/>
  <c r="BE588"/>
  <c r="BE593"/>
  <c r="BE596"/>
  <c r="BE604"/>
  <c r="BE608"/>
  <c r="BE630"/>
  <c r="BE631"/>
  <c r="BE637"/>
  <c r="BE647"/>
  <c r="BE648"/>
  <c r="BE649"/>
  <c r="BE663"/>
  <c r="BE677"/>
  <c r="BE678"/>
  <c r="BE679"/>
  <c r="BE686"/>
  <c r="BE715"/>
  <c r="BE717"/>
  <c r="BE726"/>
  <c r="BE728"/>
  <c r="BE742"/>
  <c r="BE782"/>
  <c r="BE788"/>
  <c r="BE798"/>
  <c r="BE799"/>
  <c r="BE800"/>
  <c r="BE805"/>
  <c r="BE807"/>
  <c r="BE810"/>
  <c r="BE813"/>
  <c r="BE817"/>
  <c r="BE821"/>
  <c r="BE833"/>
  <c r="BE844"/>
  <c r="BE845"/>
  <c r="BE846"/>
  <c r="BE847"/>
  <c r="BE854"/>
  <c r="BE856"/>
  <c r="BE857"/>
  <c r="BE887"/>
  <c r="BE891"/>
  <c r="BE899"/>
  <c r="BE923"/>
  <c r="BE926"/>
  <c r="BE927"/>
  <c r="BE943"/>
  <c r="BE946"/>
  <c r="BE953"/>
  <c r="BE962"/>
  <c r="BE971"/>
  <c r="BE972"/>
  <c r="BE973"/>
  <c r="BE1122"/>
  <c r="BE1123"/>
  <c r="BE1130"/>
  <c r="BE1132"/>
  <c r="BE1147"/>
  <c r="BE1149"/>
  <c r="BE1158"/>
  <c r="BE1166"/>
  <c r="BE1175"/>
  <c r="BE1177"/>
  <c r="BE1199"/>
  <c r="BE1208"/>
  <c r="BE1210"/>
  <c r="BE1217"/>
  <c r="BE1219"/>
  <c r="BE1226"/>
  <c r="BE1227"/>
  <c r="BE153"/>
  <c r="BE154"/>
  <c r="BE156"/>
  <c r="BE160"/>
  <c r="BE168"/>
  <c r="BE190"/>
  <c r="BE246"/>
  <c r="BE255"/>
  <c r="BE276"/>
  <c r="BE285"/>
  <c r="BE286"/>
  <c r="BE288"/>
  <c r="BE290"/>
  <c r="BE298"/>
  <c r="BE306"/>
  <c r="BE319"/>
  <c r="BE327"/>
  <c r="BE329"/>
  <c r="BE330"/>
  <c r="BE333"/>
  <c r="BE334"/>
  <c r="BE336"/>
  <c r="BE342"/>
  <c r="BE583"/>
  <c r="BE598"/>
  <c r="BE599"/>
  <c r="BE600"/>
  <c r="BE603"/>
  <c r="BE606"/>
  <c r="BE613"/>
  <c r="BE619"/>
  <c r="BE620"/>
  <c r="BE623"/>
  <c r="BE624"/>
  <c r="BE625"/>
  <c r="BE626"/>
  <c r="BE628"/>
  <c r="BE641"/>
  <c r="BE642"/>
  <c r="BE664"/>
  <c r="BE665"/>
  <c r="BE666"/>
  <c r="BE673"/>
  <c r="BE674"/>
  <c r="BE682"/>
  <c r="BE684"/>
  <c r="BE691"/>
  <c r="BE692"/>
  <c r="BE694"/>
  <c r="BE701"/>
  <c r="BE705"/>
  <c r="BE719"/>
  <c r="BE740"/>
  <c r="BE764"/>
  <c r="BE765"/>
  <c r="BE773"/>
  <c r="BE777"/>
  <c r="BE783"/>
  <c r="BE784"/>
  <c r="BE802"/>
  <c r="BE803"/>
  <c r="BE806"/>
  <c r="BE812"/>
  <c r="BE818"/>
  <c r="BE834"/>
  <c r="BE1124"/>
  <c r="BE1127"/>
  <c r="BE1134"/>
  <c r="BE1141"/>
  <c r="BE1148"/>
  <c r="BE1161"/>
  <c r="BE1163"/>
  <c r="BE1164"/>
  <c r="BE1170"/>
  <c r="BE1173"/>
  <c r="BE1183"/>
  <c r="BE1189"/>
  <c r="BE1196"/>
  <c r="BE1197"/>
  <c r="BE1198"/>
  <c r="BE1200"/>
  <c r="BE1202"/>
  <c r="BE1204"/>
  <c r="BE1206"/>
  <c r="BE1214"/>
  <c r="BE1216"/>
  <c r="BE1218"/>
  <c r="BE1228"/>
  <c r="BE1233"/>
  <c r="BE1234"/>
  <c r="BE1243"/>
  <c r="BE1247"/>
  <c r="BE1251"/>
  <c r="BE1263"/>
  <c r="BE1270"/>
  <c r="BE1274"/>
  <c r="BE1275"/>
  <c r="BE1277"/>
  <c r="BE1279"/>
  <c r="BE1287"/>
  <c r="BE1289"/>
  <c r="BE1293"/>
  <c r="BE669"/>
  <c r="BE675"/>
  <c r="BE683"/>
  <c r="BE1264"/>
  <c r="BE1266"/>
  <c r="BE1278"/>
  <c r="BE1286"/>
  <c r="BE1294"/>
  <c r="BE1295"/>
  <c r="BE1297"/>
  <c r="BE1299"/>
  <c r="BE1305"/>
  <c r="BE1309"/>
  <c r="BE1314"/>
  <c r="BE1318"/>
  <c r="BE1322"/>
  <c r="BE1327"/>
  <c r="BE1328"/>
  <c r="BE1336"/>
  <c r="BE1337"/>
  <c r="BE1340"/>
  <c r="BE1357"/>
  <c r="BE1358"/>
  <c r="BE1372"/>
  <c r="BE1374"/>
  <c r="BE1386"/>
  <c r="BE1387"/>
  <c r="BE1390"/>
  <c r="BE1392"/>
  <c r="BE1394"/>
  <c r="BE1406"/>
  <c r="BE1411"/>
  <c r="BE1424"/>
  <c r="BE1426"/>
  <c r="BE1435"/>
  <c r="BE1436"/>
  <c r="BE1437"/>
  <c r="BE1438"/>
  <c r="BE1442"/>
  <c r="BE1443"/>
  <c r="BE1446"/>
  <c r="BE1448"/>
  <c r="BE1451"/>
  <c r="BE1458"/>
  <c r="BE1459"/>
  <c r="BE1465"/>
  <c r="BE1466"/>
  <c r="BE1470"/>
  <c r="BE1475"/>
  <c r="BE1477"/>
  <c r="BE1501"/>
  <c r="BE1504"/>
  <c r="BE1505"/>
  <c r="BE1507"/>
  <c r="BE1517"/>
  <c r="BE1522"/>
  <c r="BE1532"/>
  <c r="BE161"/>
  <c r="BE166"/>
  <c r="BE172"/>
  <c r="BE182"/>
  <c r="BE183"/>
  <c r="BE189"/>
  <c r="BE203"/>
  <c r="BE226"/>
  <c r="BE230"/>
  <c r="BE232"/>
  <c r="BE734"/>
  <c r="BE737"/>
  <c r="BE738"/>
  <c r="BE739"/>
  <c r="BE770"/>
  <c r="BE778"/>
  <c r="BE779"/>
  <c r="BE791"/>
  <c r="BE796"/>
  <c r="BE801"/>
  <c r="BE804"/>
  <c r="BE809"/>
  <c r="BE830"/>
  <c r="BE843"/>
  <c r="BE858"/>
  <c r="BE868"/>
  <c r="BE870"/>
  <c r="BE872"/>
  <c r="BE873"/>
  <c r="BE876"/>
  <c r="BE886"/>
  <c r="BE900"/>
  <c r="BE901"/>
  <c r="BE902"/>
  <c r="BE909"/>
  <c r="BE910"/>
  <c r="BE913"/>
  <c r="BE914"/>
  <c r="BE915"/>
  <c r="BE916"/>
  <c r="BE956"/>
  <c r="BE958"/>
  <c r="BE963"/>
  <c r="BE964"/>
  <c r="BE967"/>
  <c r="BE968"/>
  <c r="BE970"/>
  <c r="BE990"/>
  <c r="BE1002"/>
  <c r="BE1003"/>
  <c r="BE1004"/>
  <c r="BE1126"/>
  <c r="BE1128"/>
  <c r="BE1131"/>
  <c r="BE1136"/>
  <c r="BE1143"/>
  <c r="BE1146"/>
  <c r="BE1155"/>
  <c r="BE1156"/>
  <c r="BE1157"/>
  <c r="BE1180"/>
  <c r="BE1184"/>
  <c r="BE1193"/>
  <c r="BE1203"/>
  <c r="BE1207"/>
  <c r="BE1211"/>
  <c r="BE1220"/>
  <c r="BE1223"/>
  <c r="BE1231"/>
  <c r="BE1236"/>
  <c r="BE1237"/>
  <c r="BE1238"/>
  <c r="BE1244"/>
  <c r="BE1249"/>
  <c r="BE1254"/>
  <c r="BE1256"/>
  <c r="BE1258"/>
  <c r="BE1281"/>
  <c r="BE1298"/>
  <c r="BE1300"/>
  <c r="BE1302"/>
  <c r="BE1313"/>
  <c r="BE1324"/>
  <c r="BE1331"/>
  <c r="BE1333"/>
  <c r="BE1339"/>
  <c r="BE1344"/>
  <c r="BE1346"/>
  <c r="BE1348"/>
  <c r="BE1367"/>
  <c r="BE1376"/>
  <c r="BE1377"/>
  <c r="BE1378"/>
  <c r="BE1379"/>
  <c r="BE1380"/>
  <c r="BE1382"/>
  <c r="BE1385"/>
  <c r="BE1388"/>
  <c r="BE1398"/>
  <c r="BE1407"/>
  <c r="BE1440"/>
  <c r="BE1444"/>
  <c r="BE1450"/>
  <c r="BE1457"/>
  <c r="BE1463"/>
  <c r="BE1473"/>
  <c r="BE1489"/>
  <c r="BE1508"/>
  <c r="BE1514"/>
  <c r="BE1518"/>
  <c r="BE1524"/>
  <c r="BE1526"/>
  <c r="BE1529"/>
  <c r="BE1531"/>
  <c r="BE1534"/>
  <c r="BE1547"/>
  <c r="BE1551"/>
  <c r="BE1553"/>
  <c r="BE380"/>
  <c r="BE389"/>
  <c r="BE394"/>
  <c r="BE785"/>
  <c r="BE792"/>
  <c r="BE793"/>
  <c r="BE823"/>
  <c r="BE824"/>
  <c r="BE832"/>
  <c r="BE839"/>
  <c r="BE862"/>
  <c r="BE991"/>
  <c r="BE992"/>
  <c r="BE999"/>
  <c r="BE1001"/>
  <c r="BE1006"/>
  <c r="BE1121"/>
  <c r="BE1139"/>
  <c r="BE1144"/>
  <c r="BE1151"/>
  <c r="BE1154"/>
  <c r="BE1162"/>
  <c r="BE1165"/>
  <c r="BE1169"/>
  <c r="BE1172"/>
  <c r="BE1174"/>
  <c r="BE1176"/>
  <c r="BE1178"/>
  <c r="BE1186"/>
  <c r="BE1190"/>
  <c r="BE1191"/>
  <c r="BE1192"/>
  <c r="BE1222"/>
  <c r="BE1224"/>
  <c r="BE1229"/>
  <c r="BE1232"/>
  <c r="BE1239"/>
  <c r="BE1241"/>
  <c r="BE1242"/>
  <c r="BE1245"/>
  <c r="BE1246"/>
  <c r="BE1253"/>
  <c r="BE1260"/>
  <c r="BE1265"/>
  <c r="BE1267"/>
  <c r="BE1268"/>
  <c r="BE1269"/>
  <c r="BE1273"/>
  <c r="BE1290"/>
  <c r="BE1291"/>
  <c r="BE1292"/>
  <c r="BE1303"/>
  <c r="BE1307"/>
  <c r="BE1310"/>
  <c r="BE1315"/>
  <c r="BE1316"/>
  <c r="BE1320"/>
  <c r="BE1329"/>
  <c r="BE1330"/>
  <c r="BE1332"/>
  <c r="BE1334"/>
  <c r="BE1350"/>
  <c r="BE1352"/>
  <c r="BE1364"/>
  <c r="BE1366"/>
  <c r="BE1381"/>
  <c r="BE1396"/>
  <c r="BE1397"/>
  <c r="BE1403"/>
  <c r="BE1413"/>
  <c r="BE1416"/>
  <c r="BE1419"/>
  <c r="BE1421"/>
  <c r="BE1428"/>
  <c r="BE1432"/>
  <c r="BE1434"/>
  <c r="BE1447"/>
  <c r="BE1452"/>
  <c r="BE1467"/>
  <c r="BE1472"/>
  <c r="BE1481"/>
  <c r="BE1484"/>
  <c r="BE1487"/>
  <c r="BE1493"/>
  <c r="BE1502"/>
  <c r="BE1506"/>
  <c r="BE1510"/>
  <c r="BE1516"/>
  <c r="BE1520"/>
  <c r="BE1528"/>
  <c r="BE1530"/>
  <c r="BE1537"/>
  <c r="BE1539"/>
  <c r="BE1540"/>
  <c r="BE1541"/>
  <c r="BE1550"/>
  <c r="BE152"/>
  <c r="BE179"/>
  <c r="BE199"/>
  <c r="BE209"/>
  <c r="BE213"/>
  <c r="BE214"/>
  <c r="BE229"/>
  <c r="BE237"/>
  <c r="BE248"/>
  <c r="BE249"/>
  <c r="BE250"/>
  <c r="BE258"/>
  <c r="BE304"/>
  <c r="BE305"/>
  <c r="BE325"/>
  <c r="BE345"/>
  <c r="BE346"/>
  <c r="BE353"/>
  <c r="BE357"/>
  <c r="BE358"/>
  <c r="BE359"/>
  <c r="BE360"/>
  <c r="BE365"/>
  <c r="BE375"/>
  <c r="BE382"/>
  <c r="BE395"/>
  <c r="BE396"/>
  <c r="BE401"/>
  <c r="BE403"/>
  <c r="BE404"/>
  <c r="BE416"/>
  <c r="BE424"/>
  <c r="BE425"/>
  <c r="BE432"/>
  <c r="BE474"/>
  <c r="BE478"/>
  <c r="BE479"/>
  <c r="BE487"/>
  <c r="BE488"/>
  <c r="BE489"/>
  <c r="BE490"/>
  <c r="BE508"/>
  <c r="BE526"/>
  <c r="BE528"/>
  <c r="BE532"/>
  <c r="BE535"/>
  <c r="BE536"/>
  <c r="BE542"/>
  <c r="BE543"/>
  <c r="BE545"/>
  <c r="BE546"/>
  <c r="BE1091"/>
  <c r="BE1095"/>
  <c r="BE1105"/>
  <c r="BE1118"/>
  <c r="BE1133"/>
  <c r="BE1201"/>
  <c r="BE1301"/>
  <c r="BE1306"/>
  <c r="BE1410"/>
  <c r="BE1418"/>
  <c r="BE1430"/>
  <c r="BE1479"/>
  <c r="BE1621"/>
  <c r="BE1639"/>
  <c r="BE1648"/>
  <c r="BE1654"/>
  <c r="BE1677"/>
  <c r="BE366"/>
  <c r="BE371"/>
  <c r="BE372"/>
  <c r="BE407"/>
  <c r="BE435"/>
  <c r="BE436"/>
  <c r="BE456"/>
  <c r="BE468"/>
  <c r="BE477"/>
  <c r="BE504"/>
  <c r="BE517"/>
  <c r="BE522"/>
  <c r="BE541"/>
  <c r="BE552"/>
  <c r="BE561"/>
  <c r="BE565"/>
  <c r="BE568"/>
  <c r="BE585"/>
  <c r="BE586"/>
  <c r="BE617"/>
  <c r="BE660"/>
  <c r="BE661"/>
  <c r="BE667"/>
  <c r="BE671"/>
  <c r="BE672"/>
  <c r="BE681"/>
  <c r="BE699"/>
  <c r="BE1641"/>
  <c r="BE1659"/>
  <c r="BE1660"/>
  <c r="BE1666"/>
  <c r="BE368"/>
  <c r="BE385"/>
  <c r="BE390"/>
  <c r="BE397"/>
  <c r="BE402"/>
  <c r="BE414"/>
  <c r="BE420"/>
  <c r="BE427"/>
  <c r="BE434"/>
  <c r="BE445"/>
  <c r="BE446"/>
  <c r="BE448"/>
  <c r="BE450"/>
  <c r="BE458"/>
  <c r="BE460"/>
  <c r="BE463"/>
  <c r="BE466"/>
  <c r="BE476"/>
  <c r="BE485"/>
  <c r="BE486"/>
  <c r="BE510"/>
  <c r="BE516"/>
  <c r="BE521"/>
  <c r="BE525"/>
  <c r="BE529"/>
  <c r="BE531"/>
  <c r="BE534"/>
  <c r="BE548"/>
  <c r="BE569"/>
  <c r="BE1038"/>
  <c r="BE1040"/>
  <c r="BE1045"/>
  <c r="BE1047"/>
  <c r="BE1063"/>
  <c r="BE1064"/>
  <c r="BE1075"/>
  <c r="BE1077"/>
  <c r="BE1080"/>
  <c r="BE1084"/>
  <c r="BE1086"/>
  <c r="BE1103"/>
  <c r="BE1106"/>
  <c r="BE1108"/>
  <c r="BE1111"/>
  <c r="BE1113"/>
  <c r="BE1114"/>
  <c r="BE1115"/>
  <c r="BE1119"/>
  <c r="BE1569"/>
  <c r="BE1581"/>
  <c r="BE1586"/>
  <c r="BE1593"/>
  <c r="BE1599"/>
  <c r="BE1601"/>
  <c r="BE1608"/>
  <c r="BE1611"/>
  <c r="BE1616"/>
  <c r="BE1623"/>
  <c r="BE1638"/>
  <c r="BE1645"/>
  <c r="BE1646"/>
  <c r="BE1656"/>
  <c r="BE1658"/>
  <c r="BE1662"/>
  <c r="BE1673"/>
  <c r="BE1676"/>
  <c r="BE1685"/>
  <c r="BE211"/>
  <c r="BE223"/>
  <c r="BE703"/>
  <c r="BE725"/>
  <c r="BE729"/>
  <c r="BE730"/>
  <c r="BE731"/>
  <c r="BE732"/>
  <c r="BE743"/>
  <c r="BE774"/>
  <c r="BE775"/>
  <c r="BE795"/>
  <c r="BE814"/>
  <c r="BE816"/>
  <c r="BE827"/>
  <c r="BE1661"/>
  <c r="BE1664"/>
  <c r="BE1013"/>
  <c r="BE1022"/>
  <c r="BE1042"/>
  <c r="BE1043"/>
  <c r="BE1066"/>
  <c r="BE1069"/>
  <c r="BE218"/>
  <c r="BE219"/>
  <c r="BE222"/>
  <c r="BE227"/>
  <c r="BE242"/>
  <c r="BE243"/>
  <c r="BE259"/>
  <c r="BE261"/>
  <c r="BE262"/>
  <c r="BE271"/>
  <c r="BE278"/>
  <c r="BE282"/>
  <c r="BE283"/>
  <c r="BE289"/>
  <c r="BE300"/>
  <c r="BE302"/>
  <c r="BE309"/>
  <c r="BE310"/>
  <c r="BE312"/>
  <c r="BE320"/>
  <c r="BE323"/>
  <c r="BE331"/>
  <c r="BE332"/>
  <c r="BE335"/>
  <c r="BE343"/>
  <c r="BE348"/>
  <c r="BE351"/>
  <c r="BE354"/>
  <c r="BE377"/>
  <c r="BE378"/>
  <c r="BE381"/>
  <c r="BE387"/>
  <c r="BE388"/>
  <c r="BE421"/>
  <c r="BE422"/>
  <c r="BE428"/>
  <c r="BE433"/>
  <c r="BE439"/>
  <c r="BE440"/>
  <c r="BE457"/>
  <c r="BE459"/>
  <c r="BE462"/>
  <c r="BE472"/>
  <c r="BE494"/>
  <c r="BE498"/>
  <c r="BE499"/>
  <c r="BE500"/>
  <c r="BE506"/>
  <c r="BE515"/>
  <c r="BE537"/>
  <c r="BE538"/>
  <c r="BE544"/>
  <c r="BE554"/>
  <c r="BE555"/>
  <c r="BE559"/>
  <c r="BE560"/>
  <c r="BE576"/>
  <c r="BE584"/>
  <c r="BE1034"/>
  <c r="BE1041"/>
  <c r="BE1053"/>
  <c r="BE1056"/>
  <c r="BE1081"/>
  <c r="BE1098"/>
  <c r="BE1101"/>
  <c r="BE1104"/>
  <c r="BE1109"/>
  <c r="BE1110"/>
  <c r="BE1116"/>
  <c r="BE241"/>
  <c r="BE264"/>
  <c r="BE272"/>
  <c r="BE273"/>
  <c r="BE311"/>
  <c r="BE313"/>
  <c r="BE317"/>
  <c r="BE698"/>
  <c r="BE841"/>
  <c r="BE851"/>
  <c r="BE859"/>
  <c r="BE867"/>
  <c r="BE871"/>
  <c r="BE881"/>
  <c r="BE882"/>
  <c r="BE885"/>
  <c r="BE896"/>
  <c r="BE918"/>
  <c r="BE935"/>
  <c r="BE941"/>
  <c r="BE944"/>
  <c r="BE945"/>
  <c r="BE949"/>
  <c r="BE950"/>
  <c r="BE952"/>
  <c r="BE959"/>
  <c r="BE965"/>
  <c r="BE974"/>
  <c r="BE982"/>
  <c r="BE984"/>
  <c r="BE985"/>
  <c r="BE1016"/>
  <c r="BE1024"/>
  <c r="BE587"/>
  <c r="BE590"/>
  <c r="BE591"/>
  <c r="BE610"/>
  <c r="BE611"/>
  <c r="BE615"/>
  <c r="BE616"/>
  <c r="BE618"/>
  <c r="BE632"/>
  <c r="BE634"/>
  <c r="BE636"/>
  <c r="BE640"/>
  <c r="BE650"/>
  <c r="BE654"/>
  <c r="BE655"/>
  <c r="BE657"/>
  <c r="BE658"/>
  <c r="BE676"/>
  <c r="BE688"/>
  <c r="BE693"/>
  <c r="BE695"/>
  <c r="BE1181"/>
  <c r="BE1212"/>
  <c r="BE1248"/>
  <c r="BE1280"/>
  <c r="BE1283"/>
  <c r="BE1304"/>
  <c r="BE1311"/>
  <c r="BE1321"/>
  <c r="BE1512"/>
  <c r="BE1527"/>
  <c r="BE1536"/>
  <c r="BE1545"/>
  <c r="BE1561"/>
  <c r="BE1562"/>
  <c r="BE1563"/>
  <c r="BE1584"/>
  <c r="BE579"/>
  <c r="BE580"/>
  <c r="BE589"/>
  <c r="BE612"/>
  <c r="BE635"/>
  <c r="BE643"/>
  <c r="BE645"/>
  <c r="BE652"/>
  <c r="BE656"/>
  <c r="BE685"/>
  <c r="BE696"/>
  <c r="BE697"/>
  <c r="BE702"/>
  <c r="BE720"/>
  <c r="BE755"/>
  <c r="BE789"/>
  <c r="BE797"/>
  <c r="BE836"/>
  <c r="BE837"/>
  <c r="BE849"/>
  <c r="BE855"/>
  <c r="BE861"/>
  <c r="BE865"/>
  <c r="BE879"/>
  <c r="BE888"/>
  <c r="BE898"/>
  <c r="BE912"/>
  <c r="BE924"/>
  <c r="BE925"/>
  <c r="BE930"/>
  <c r="BE937"/>
  <c r="BE948"/>
  <c r="BE954"/>
  <c r="BE979"/>
  <c r="BE983"/>
  <c r="BE986"/>
  <c r="BE989"/>
  <c r="BE996"/>
  <c r="BE997"/>
  <c r="BE1007"/>
  <c r="BE1008"/>
  <c r="BE1020"/>
  <c r="BE1021"/>
  <c r="BE1023"/>
  <c r="BE1025"/>
  <c r="BE1125"/>
  <c r="BE1140"/>
  <c r="BE1153"/>
  <c r="BE1160"/>
  <c r="BE1167"/>
  <c r="BE1179"/>
  <c r="BE1215"/>
  <c r="BE1221"/>
  <c r="BE1225"/>
  <c r="BE1230"/>
  <c r="BE1240"/>
  <c r="BE1252"/>
  <c r="BE1257"/>
  <c r="BE1271"/>
  <c r="BE1317"/>
  <c r="BE1326"/>
  <c r="BE1365"/>
  <c r="BE1391"/>
  <c r="BE1412"/>
  <c r="BE1414"/>
  <c r="BE1425"/>
  <c r="BE1462"/>
  <c r="BE1471"/>
  <c r="BE1476"/>
  <c r="BE1492"/>
  <c r="BE1572"/>
  <c r="BE1575"/>
  <c r="BE1576"/>
  <c r="BE1582"/>
  <c r="BE1583"/>
  <c r="BE1587"/>
  <c r="BE1595"/>
  <c r="BE1596"/>
  <c r="BE1603"/>
  <c r="BE1612"/>
  <c r="BE1614"/>
  <c r="BE1617"/>
  <c r="BE1625"/>
  <c r="BE1634"/>
  <c r="BE1644"/>
  <c r="BE1650"/>
  <c r="BE1655"/>
  <c r="BE1667"/>
  <c r="BE1670"/>
  <c r="BE1672"/>
  <c r="BE1674"/>
  <c r="BE1680"/>
  <c r="BE1681"/>
  <c r="BE1682"/>
  <c r="BE1683"/>
  <c r="BE1684"/>
  <c r="BE299"/>
  <c r="BE301"/>
  <c r="BE322"/>
  <c r="BE328"/>
  <c r="BE341"/>
  <c r="BE361"/>
  <c r="BE362"/>
  <c r="BE367"/>
  <c r="BE369"/>
  <c r="BE376"/>
  <c r="BE386"/>
  <c r="BE406"/>
  <c r="BE409"/>
  <c r="BE410"/>
  <c r="BE426"/>
  <c r="BE441"/>
  <c r="BE442"/>
  <c r="BE447"/>
  <c r="BE452"/>
  <c r="BE453"/>
  <c r="BE454"/>
  <c r="BE455"/>
  <c r="BE467"/>
  <c r="BE473"/>
  <c r="BE495"/>
  <c r="BE505"/>
  <c r="BE507"/>
  <c r="BE523"/>
  <c r="BE527"/>
  <c r="BE540"/>
  <c r="BE547"/>
  <c r="BE564"/>
  <c r="BE571"/>
  <c r="BE572"/>
  <c r="BE573"/>
  <c r="BE574"/>
  <c r="BE577"/>
  <c r="BE578"/>
  <c r="BE582"/>
  <c r="BE594"/>
  <c r="BE622"/>
  <c r="BE627"/>
  <c r="BE639"/>
  <c r="BE651"/>
  <c r="BE704"/>
  <c r="BE706"/>
  <c r="BE707"/>
  <c r="BE711"/>
  <c r="BE716"/>
  <c r="BE723"/>
  <c r="BE1335"/>
  <c r="BE1341"/>
  <c r="BE1354"/>
  <c r="BE1355"/>
  <c r="BE1356"/>
  <c r="BE1361"/>
  <c r="BE1368"/>
  <c r="BE1371"/>
  <c r="BE1373"/>
  <c r="BE1384"/>
  <c r="BE1389"/>
  <c r="BE1395"/>
  <c r="BE1399"/>
  <c r="BE1401"/>
  <c r="BE1404"/>
  <c r="BE1408"/>
  <c r="BE1409"/>
  <c r="BE1433"/>
  <c r="BE1439"/>
  <c r="BE1445"/>
  <c r="BE1456"/>
  <c r="BE1461"/>
  <c r="BE1474"/>
  <c r="BE1482"/>
  <c r="BE1483"/>
  <c r="BE1491"/>
  <c r="BE1495"/>
  <c r="BE1496"/>
  <c r="BE1498"/>
  <c r="BE1513"/>
  <c r="BE1533"/>
  <c r="BE1543"/>
  <c r="BE1546"/>
  <c r="BE158"/>
  <c r="BE169"/>
  <c r="BE178"/>
  <c r="BE180"/>
  <c r="BE181"/>
  <c r="BE201"/>
  <c r="BE205"/>
  <c r="BE206"/>
  <c r="BE208"/>
  <c r="BE220"/>
  <c r="BE231"/>
  <c r="BE234"/>
  <c r="BE235"/>
  <c r="BE239"/>
  <c r="BE240"/>
  <c r="BE253"/>
  <c r="BE256"/>
  <c r="BE257"/>
  <c r="BE267"/>
  <c r="BE270"/>
  <c r="BE291"/>
  <c r="BE680"/>
  <c r="BE687"/>
  <c r="BE689"/>
  <c r="BE690"/>
  <c r="BE700"/>
  <c r="BE712"/>
  <c r="BE714"/>
  <c r="BE722"/>
  <c r="BE749"/>
  <c r="BE756"/>
  <c r="BE757"/>
  <c r="BE758"/>
  <c r="BE767"/>
  <c r="BE768"/>
  <c r="BE780"/>
  <c r="BE786"/>
  <c r="BE822"/>
  <c r="BE825"/>
  <c r="BE1577"/>
  <c r="BE1578"/>
  <c r="BE1580"/>
  <c r="BE1585"/>
  <c r="BE1588"/>
  <c r="BE1589"/>
  <c r="BE1591"/>
  <c r="BE1609"/>
  <c r="BE1615"/>
  <c r="BE1618"/>
  <c r="BE1628"/>
  <c r="BE1640"/>
  <c r="BE1642"/>
  <c r="BE1649"/>
  <c r="BE1651"/>
  <c r="BE1653"/>
  <c r="BE549"/>
  <c r="BE550"/>
  <c r="BE562"/>
  <c r="BE563"/>
  <c r="BE575"/>
  <c r="BE595"/>
  <c r="BE601"/>
  <c r="BE602"/>
  <c r="BE605"/>
  <c r="BE609"/>
  <c r="BE629"/>
  <c r="BE638"/>
  <c r="BE659"/>
  <c r="BE662"/>
  <c r="BE668"/>
  <c r="BE670"/>
  <c r="BE709"/>
  <c r="BE710"/>
  <c r="BE736"/>
  <c r="BE741"/>
  <c r="BE744"/>
  <c r="BE746"/>
  <c r="BE751"/>
  <c r="BE752"/>
  <c r="BE754"/>
  <c r="BE1026"/>
  <c r="BE1027"/>
  <c r="BE1030"/>
  <c r="BE1035"/>
  <c r="BE1039"/>
  <c r="BE1052"/>
  <c r="BE1092"/>
  <c r="BE1093"/>
  <c r="BE1096"/>
  <c r="BE1099"/>
  <c r="BE1100"/>
  <c r="BE1102"/>
  <c r="BE1112"/>
  <c r="BE1117"/>
  <c r="BE1570"/>
  <c r="BE1573"/>
  <c r="BE1574"/>
  <c r="BE1579"/>
  <c r="BE1597"/>
  <c r="BE1600"/>
  <c r="BE1605"/>
  <c r="BE1607"/>
  <c r="BE1610"/>
  <c r="BE1613"/>
  <c r="BE1620"/>
  <c r="BE1622"/>
  <c r="BE1626"/>
  <c r="BE1629"/>
  <c r="BE1630"/>
  <c r="BE1633"/>
  <c r="BE1637"/>
  <c r="BE1663"/>
  <c r="BE1668"/>
  <c r="BE840"/>
  <c r="BE852"/>
  <c r="BE853"/>
  <c r="BE864"/>
  <c r="BE866"/>
  <c r="BE869"/>
  <c r="BE874"/>
  <c r="BE875"/>
  <c r="BE877"/>
  <c r="BE880"/>
  <c r="BE893"/>
  <c r="BE934"/>
  <c r="BE942"/>
  <c r="BE955"/>
  <c r="BE957"/>
  <c r="BE966"/>
  <c r="BE969"/>
  <c r="BE975"/>
  <c r="BE1028"/>
  <c r="BE411"/>
  <c r="BE413"/>
  <c r="BE429"/>
  <c r="BE430"/>
  <c r="BE437"/>
  <c r="BE438"/>
  <c r="BE444"/>
  <c r="BE451"/>
  <c r="BE464"/>
  <c r="BE465"/>
  <c r="BE483"/>
  <c r="BE497"/>
  <c r="BE512"/>
  <c r="BE513"/>
  <c r="BE524"/>
  <c r="BE530"/>
  <c r="BE539"/>
  <c r="BE551"/>
  <c r="BE566"/>
  <c r="BE567"/>
  <c r="BE708"/>
  <c r="BE713"/>
  <c r="BE718"/>
  <c r="BE721"/>
  <c r="BE724"/>
  <c r="BE727"/>
  <c r="BE733"/>
  <c r="BE735"/>
  <c r="BE745"/>
  <c r="BE747"/>
  <c r="BE748"/>
  <c r="BE750"/>
  <c r="BE753"/>
  <c r="BE759"/>
  <c r="BE760"/>
  <c r="BE761"/>
  <c r="BE762"/>
  <c r="BE763"/>
  <c r="BE766"/>
  <c r="BE769"/>
  <c r="BE771"/>
  <c r="BE772"/>
  <c r="BE776"/>
  <c r="BE781"/>
  <c r="BE787"/>
  <c r="BE790"/>
  <c r="BE794"/>
  <c r="BE808"/>
  <c r="BE815"/>
  <c r="BE826"/>
  <c r="BE831"/>
  <c r="BE835"/>
  <c r="BE842"/>
  <c r="BE848"/>
  <c r="BE863"/>
  <c r="BE884"/>
  <c r="BE890"/>
  <c r="BE894"/>
  <c r="BE907"/>
  <c r="BE908"/>
  <c r="BE911"/>
  <c r="BE917"/>
  <c r="BE922"/>
  <c r="BE931"/>
  <c r="BE960"/>
  <c r="BE987"/>
  <c r="BE988"/>
  <c r="BE1009"/>
  <c r="BE1046"/>
  <c r="BE1049"/>
  <c r="BE1050"/>
  <c r="BE1051"/>
  <c r="BE1054"/>
  <c r="BE1061"/>
  <c r="BE1062"/>
  <c r="BE1073"/>
  <c r="BE159"/>
  <c r="BE216"/>
  <c r="BE233"/>
  <c r="BE254"/>
  <c r="BE260"/>
  <c r="BE269"/>
  <c r="BE274"/>
  <c r="BE287"/>
  <c r="BE292"/>
  <c r="BE303"/>
  <c r="BE308"/>
  <c r="BE314"/>
  <c r="BE318"/>
  <c r="BE321"/>
  <c r="BE337"/>
  <c r="BE339"/>
  <c r="BE350"/>
  <c r="BE352"/>
  <c r="BE356"/>
  <c r="BE363"/>
  <c r="BE592"/>
  <c r="BE597"/>
  <c r="BE607"/>
  <c r="BE614"/>
  <c r="BE621"/>
  <c r="BE633"/>
  <c r="BE644"/>
  <c r="BE646"/>
  <c r="BE653"/>
  <c r="BE1135"/>
  <c r="BE1137"/>
  <c r="BE1138"/>
  <c r="BE1142"/>
  <c r="BE1145"/>
  <c r="BE1150"/>
  <c r="BE1152"/>
  <c r="BE1159"/>
  <c r="BE1168"/>
  <c r="BE1171"/>
  <c r="BE1182"/>
  <c r="BE1185"/>
  <c r="BE1187"/>
  <c r="BE1188"/>
  <c r="BE1194"/>
  <c r="BE1195"/>
  <c r="BE1205"/>
  <c r="BE1209"/>
  <c r="BE1213"/>
  <c r="BE1235"/>
  <c r="BE1250"/>
  <c r="BE1255"/>
  <c r="BE1259"/>
  <c r="BE1262"/>
  <c r="BE1272"/>
  <c r="BE1276"/>
  <c r="BE1282"/>
  <c r="BE1284"/>
  <c r="BE1285"/>
  <c r="BE1288"/>
  <c r="BE1296"/>
  <c r="BE1308"/>
  <c r="BE1312"/>
  <c r="BE1319"/>
  <c r="BE1323"/>
  <c r="BE1325"/>
  <c r="BE1338"/>
  <c r="BE1342"/>
  <c r="BE1343"/>
  <c r="BE1345"/>
  <c r="BE1347"/>
  <c r="BE1349"/>
  <c r="BE1351"/>
  <c r="BE1353"/>
  <c r="BE1359"/>
  <c r="BE1360"/>
  <c r="BE1362"/>
  <c r="BE1363"/>
  <c r="BE1369"/>
  <c r="BE1370"/>
  <c r="BE1375"/>
  <c r="BE1383"/>
  <c r="BE1393"/>
  <c r="BE1400"/>
  <c r="BE1402"/>
  <c r="BE1405"/>
  <c r="BE1415"/>
  <c r="BE1417"/>
  <c r="BE1420"/>
  <c r="BE1422"/>
  <c r="BE1423"/>
  <c r="BE1427"/>
  <c r="BE1429"/>
  <c r="BE1431"/>
  <c r="BE1441"/>
  <c r="BE1449"/>
  <c r="BE1453"/>
  <c r="BE1454"/>
  <c r="BE1455"/>
  <c r="BE1460"/>
  <c r="BE1464"/>
  <c r="BE1468"/>
  <c r="BE1469"/>
  <c r="BE1478"/>
  <c r="BE1480"/>
  <c r="BE1485"/>
  <c r="BE1486"/>
  <c r="BE1488"/>
  <c r="BE1490"/>
  <c r="BE1494"/>
  <c r="BE1497"/>
  <c r="BE1499"/>
  <c r="BE1500"/>
  <c r="BE1503"/>
  <c r="BE1509"/>
  <c r="BE1511"/>
  <c r="BE1515"/>
  <c r="BE1519"/>
  <c r="BE1523"/>
  <c r="BE1525"/>
  <c r="BE1542"/>
  <c r="BE1544"/>
  <c r="BE1548"/>
  <c r="BE1552"/>
  <c r="BE1554"/>
  <c r="BE1555"/>
  <c r="BE1556"/>
  <c r="BE1557"/>
  <c r="BE1558"/>
  <c r="BE1560"/>
  <c r="BE1564"/>
  <c r="BE1565"/>
  <c r="BE1566"/>
  <c r="BE1567"/>
  <c r="BE1568"/>
  <c r="BE1571"/>
  <c r="BE1590"/>
  <c r="BE1592"/>
  <c r="BE1594"/>
  <c r="BE1602"/>
  <c r="BE1604"/>
  <c r="BE1619"/>
  <c r="BE1627"/>
  <c r="BE1631"/>
  <c r="BE1632"/>
  <c r="BE1636"/>
  <c r="BE1669"/>
  <c r="BE1671"/>
  <c r="F34"/>
  <c i="1" r="BC95"/>
  <c r="BC94"/>
  <c r="AY94"/>
  <c i="2" r="F33"/>
  <c i="1" r="BB95"/>
  <c r="BB94"/>
  <c r="AX94"/>
  <c i="2" r="J32"/>
  <c i="1" r="AW95"/>
  <c i="2" r="F35"/>
  <c i="1" r="BD95"/>
  <c r="BD94"/>
  <c r="W33"/>
  <c i="2" r="F32"/>
  <c i="1" r="BA95"/>
  <c r="BA94"/>
  <c r="W30"/>
  <c i="2" l="1" r="T244"/>
  <c r="R244"/>
  <c r="R150"/>
  <c r="P244"/>
  <c r="T150"/>
  <c r="T149"/>
  <c r="P150"/>
  <c r="P149"/>
  <c i="1" r="AU95"/>
  <c i="2" r="BK244"/>
  <c r="J244"/>
  <c r="J104"/>
  <c r="BK150"/>
  <c r="BK1678"/>
  <c r="J1678"/>
  <c r="J130"/>
  <c i="1" r="AU94"/>
  <c r="AW94"/>
  <c r="AK30"/>
  <c r="W31"/>
  <c i="2" r="J31"/>
  <c i="1" r="AV95"/>
  <c r="AT95"/>
  <c r="W32"/>
  <c i="2" r="F31"/>
  <c i="1" r="AZ95"/>
  <c r="AZ94"/>
  <c r="AV94"/>
  <c r="AK29"/>
  <c i="2" l="1" r="BK149"/>
  <c r="J149"/>
  <c r="J94"/>
  <c r="R149"/>
  <c r="J150"/>
  <c r="J95"/>
  <c i="1" r="W29"/>
  <c r="AT94"/>
  <c i="2" l="1" r="J28"/>
  <c i="1" r="AG95"/>
  <c r="AG94"/>
  <c r="AN94"/>
  <c l="1" r="AN95"/>
  <c i="2" r="J37"/>
  <c i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<sst xmlns="http://schemas.openxmlformats.org/spreadsheetml/2006/main">
  <si>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</si>
  <si>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</si>
  <si>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</si>
  <si>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</si>
  <si>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</si>
  <si>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{544cb0e7-1aeb-45c3-89a8-d543f92007f4}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</si>
  <si>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</si>
  <si>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</si>
  <si>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</si>
  <si>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</si>
  <si>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</si>
  <si>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</si>
  <si>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</si>
  <si>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</si>
  <si>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030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</si>
  <si>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</si>
  <si>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</si>
  <si>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Změna dokončené stavby - Stavební úpravy objektu MěÚ čp. 25</t>
  </si>
  <si>
    <t>KSO:</t>
  </si>
  <si>
    <t>CC-CZ:</t>
  </si>
  <si>
    <t>Místo:</t>
  </si>
  <si>
    <t>st. 105 a 1032/6, Náměstí č.p. 25, kú Křinec, obec</t>
  </si>
  <si>
    <t>Datum:</t>
  </si>
  <si>
    <t>29. 7. 2025</t>
  </si>
  <si>
    <t>Zadavatel:</t>
  </si>
  <si>
    <t>IČ:</t>
  </si>
  <si>
    <t>01001574</t>
  </si>
  <si>
    <t>Ing. Josef Říha</t>
  </si>
  <si>
    <t>DIČ:</t>
  </si>
  <si>
    <t>Uchazeč:</t>
  </si>
  <si>
    <t>Vyplň údaj</t>
  </si>
  <si>
    <t>Projektant: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</si>
  <si>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</si>
  <si>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</si>
  <si>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</si>
  <si>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</si>
  <si>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</si>
  <si>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</si>
  <si>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</si>
  <si>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</si>
  <si>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</si>
  <si>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</si>
  <si>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</si>
  <si>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</si>
  <si>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</si>
  <si>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</si>
  <si>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</si>
  <si>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</si>
  <si>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</si>
  <si>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</si>
  <si>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</si>
  <si>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</si>
  <si>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</si>
  <si>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</si>
  <si>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</si>
  <si>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</si>
  <si>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</si>
  <si>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</si>
  <si>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</si>
  <si>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</si>
  <si>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</si>
  <si>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</si>
  <si>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</si>
  <si>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</si>
  <si>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</si>
  <si>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</si>
  <si>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</si>
  <si>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</si>
  <si>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</si>
  <si>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</si>
  <si>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</si>
  <si>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</si>
  <si>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</si>
  <si>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</si>
  <si>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</si>
  <si>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</si>
  <si>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</si>
  <si>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</si>
  <si>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</si>
  <si>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</si>
  <si>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</si>
  <si>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</si>
  <si>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</si>
  <si>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</si>
  <si>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</si>
  <si>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</si>
  <si>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</si>
  <si>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</si>
  <si>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</si>
  <si>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</si>
  <si>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</si>
  <si>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</si>
  <si>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</si>
  <si>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</si>
  <si>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</si>
  <si>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</si>
  <si>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</si>
  <si>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</si>
  <si>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</si>
  <si>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</si>
  <si>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</si>
  <si>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</si>
  <si>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</si>
  <si>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</si>
  <si>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</si>
  <si>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735 - Ústřední vytápění - otopná tělesa</t>
  </si>
  <si>
    <t xml:space="preserve">    741 - Elektroinstalace - demontáž</t>
  </si>
  <si>
    <t xml:space="preserve">    741a - Elektromontáže - silnoproud</t>
  </si>
  <si>
    <t xml:space="preserve">    742 - Elektroinstalace - slaboproud</t>
  </si>
  <si>
    <t xml:space="preserve">    748 - Elektromontáže - osvětlovací zařízení a svítidla</t>
  </si>
  <si>
    <t xml:space="preserve">    751 - Vzduchotechnika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</si>
  <si>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</si>
  <si>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</si>
  <si>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</si>
  <si>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 a ostatní</t>
  </si>
  <si>
    <t xml:space="preserve">    997 - Doprava suti a vybouraných hmot</t>
  </si>
  <si>
    <t xml:space="preserve">    767 - Konstrukce zámečnické</t>
  </si>
  <si>
    <t xml:space="preserve">    771 - Podlahy z dlaždic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</si>
  <si>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</si>
  <si>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</si>
  <si>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</si>
  <si>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</si>
  <si>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</si>
  <si>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</si>
  <si>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</si>
  <si>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</si>
  <si>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VRN1 - Průzkumné, zeměměřičské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</si>
  <si>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</si>
  <si>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</si>
  <si>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</si>
  <si>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</si>
  <si>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</si>
  <si>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</si>
  <si>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</si>
  <si>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</si>
  <si>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</si>
  <si>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</si>
  <si>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</si>
  <si>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</si>
  <si>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</si>
  <si>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</si>
  <si>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</si>
  <si>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</si>
  <si>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</si>
  <si>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26</t>
  </si>
  <si>
    <t>K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</si>
  <si>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</si>
  <si>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</si>
  <si>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m2</t>
  </si>
  <si>
    <t>4</t>
  </si>
  <si>
    <t>2035765695</t>
  </si>
  <si>
    <t>29</t>
  </si>
  <si>
    <t>113201111</t>
  </si>
  <si>
    <t>Vytrhání obrub s vybouráním lože, s přemístěním hmot na skládku na vzdálenost do 3 m nebo s naložením na dopravní prostředek chodníkových ležatých</t>
  </si>
  <si>
    <t>m</t>
  </si>
  <si>
    <t>-663801341</t>
  </si>
  <si>
    <t>30</t>
  </si>
  <si>
    <t>122111101</t>
  </si>
  <si>
    <t>Odkopávky a prokopávky ručně zapažené i nezapažené v hornině třídy těžitelnosti I skupiny 1 a 2</t>
  </si>
  <si>
    <t>m3</t>
  </si>
  <si>
    <t>557911628</t>
  </si>
  <si>
    <t>36</t>
  </si>
  <si>
    <t>174211101</t>
  </si>
  <si>
    <t>Zásyp sypaninou z jakékoliv horniny ručně s uložením výkopku ve vrstvách bez zhutnění jam, šachet, rýh nebo kolem objektů v těchto vykopávkách</t>
  </si>
  <si>
    <t>-404766543</t>
  </si>
  <si>
    <t>37</t>
  </si>
  <si>
    <t>M</t>
  </si>
  <si>
    <t>58337344</t>
  </si>
  <si>
    <t>štěrkopísek frakce 0/32</t>
  </si>
  <si>
    <t>t</t>
  </si>
  <si>
    <t>8</t>
  </si>
  <si>
    <t>440003015</t>
  </si>
  <si>
    <t>Zakládání</t>
  </si>
  <si>
    <t>83</t>
  </si>
  <si>
    <t>212750101</t>
  </si>
  <si>
    <t>Trativody z drenážních a melioračních trubek pro budovy se zřízením štěrkového lože pod trubky a s jejich obsypem v otevřeném výkopu trubka tyčová PVC-U plocha pro vtékání vody min. 80 cm2/m SN 4 celoperforovaná 360° DN 100</t>
  </si>
  <si>
    <t>-1097014231</t>
  </si>
  <si>
    <t>102</t>
  </si>
  <si>
    <t>271532213</t>
  </si>
  <si>
    <t>Podsyp pod základové konstrukce se zhutněním a urovnáním povrchu z kameniva hrubého, frakce 8 - 16 mm</t>
  </si>
  <si>
    <t>184978797</t>
  </si>
  <si>
    <t>103</t>
  </si>
  <si>
    <t>271572210</t>
  </si>
  <si>
    <t>Podsyp pod základové konstrukce se zhutněním a urovnáním povrchu ze štěrkopísku netříděného</t>
  </si>
  <si>
    <t>1804783367</t>
  </si>
  <si>
    <t>101</t>
  </si>
  <si>
    <t>274321311</t>
  </si>
  <si>
    <t>Základy z betonu železového (bez výztuže) pasy z betonu bez zvláštních nároků na prostředí tř. C 16/20</t>
  </si>
  <si>
    <t>2105590732</t>
  </si>
  <si>
    <t>99</t>
  </si>
  <si>
    <t>274361220</t>
  </si>
  <si>
    <t>Výztuž základů pasů z betonářské oceli 10 216 (E)</t>
  </si>
  <si>
    <t>-1224522998</t>
  </si>
  <si>
    <t>100</t>
  </si>
  <si>
    <t>279321311</t>
  </si>
  <si>
    <t>Základové zdi z betonu železového (bez výztuže) bez zvláštních nároků na prostředí tř. C 16/20</t>
  </si>
  <si>
    <t>-1519553443</t>
  </si>
  <si>
    <t>3</t>
  </si>
  <si>
    <t>Svislé a kompletní konstrukce</t>
  </si>
  <si>
    <t>204</t>
  </si>
  <si>
    <t>311235211.WNR</t>
  </si>
  <si>
    <t>Zdivo jednovrstvé z cihel Porotherm 44 Profi P10 na tenkovrstvou maltu tl 440 mm</t>
  </si>
  <si>
    <t>-619625957</t>
  </si>
  <si>
    <t>208</t>
  </si>
  <si>
    <t>317168012.WNR</t>
  </si>
  <si>
    <t>Překlad plochý Porotherm KP 11,5 dl 1250 mm</t>
  </si>
  <si>
    <t>kus</t>
  </si>
  <si>
    <t>-801148126</t>
  </si>
  <si>
    <t>207</t>
  </si>
  <si>
    <t>317168052.WNR</t>
  </si>
  <si>
    <t>Překlad vysoký Porotherm KP 7 dl 1250 mm</t>
  </si>
  <si>
    <t>1436803961</t>
  </si>
  <si>
    <t>209</t>
  </si>
  <si>
    <t>317941123</t>
  </si>
  <si>
    <t>Osazování ocelových válcovaných nosníků na zdivu I nebo IE nebo U nebo UE nebo L č. 14 až 22 nebo výšky do 220 mm</t>
  </si>
  <si>
    <t>-299358761</t>
  </si>
  <si>
    <t>210</t>
  </si>
  <si>
    <t>13010724</t>
  </si>
  <si>
    <t>ocel profilová jakost S235JR (11 375) průřez I (IPN) 220</t>
  </si>
  <si>
    <t>559582665</t>
  </si>
  <si>
    <t>211</t>
  </si>
  <si>
    <t>13010718</t>
  </si>
  <si>
    <t>ocel profilová jakost S235JR (11 375) průřez I (IPN) 160</t>
  </si>
  <si>
    <t>-920423718</t>
  </si>
  <si>
    <t>203</t>
  </si>
  <si>
    <t>342244301.WNR</t>
  </si>
  <si>
    <t>Příčka zvukově izolační z cihel Porotherm 11,5 AKU P15 na maltu M10 tloušťky 115 mm</t>
  </si>
  <si>
    <t>-1511559056</t>
  </si>
  <si>
    <t>56</t>
  </si>
  <si>
    <t>346244371</t>
  </si>
  <si>
    <t>Zazdívka rýh, potrubí, nik (výklenků) nebo kapes z pálených cihel na maltu tl. 140 mm</t>
  </si>
  <si>
    <t>171725595</t>
  </si>
  <si>
    <t>213</t>
  </si>
  <si>
    <t>346244381</t>
  </si>
  <si>
    <t>Plentování ocelových válcovaných nosníků jednostranné cihlami na maltu, výška stojiny do 200 mm</t>
  </si>
  <si>
    <t>-1826804879</t>
  </si>
  <si>
    <t>212</t>
  </si>
  <si>
    <t>346244382</t>
  </si>
  <si>
    <t>Plentování ocelových válcovaných nosníků jednostranné cihlami na maltu, výška stojiny přes 200 do 300 mm</t>
  </si>
  <si>
    <t>-842542706</t>
  </si>
  <si>
    <t>205</t>
  </si>
  <si>
    <t>346272266.XLA</t>
  </si>
  <si>
    <t>Přizdívka z tvárnic Ytong P4-500 tl 200 mm</t>
  </si>
  <si>
    <t>-1462311447</t>
  </si>
  <si>
    <t>Vodorovné konstrukce</t>
  </si>
  <si>
    <t>214</t>
  </si>
  <si>
    <t>413321200</t>
  </si>
  <si>
    <t>Nosníky z betonu železového (bez výztuže) včetně stěnových i jeřábových drah, volných trámů, průvlaků, rámových příčlí, ztužidel, konzol, vodorovných táhel apod., tyčových konstrukcí tř. C 12/15</t>
  </si>
  <si>
    <t>46425419</t>
  </si>
  <si>
    <t>218</t>
  </si>
  <si>
    <t>413351111</t>
  </si>
  <si>
    <t>Bednění nosníků a průvlaků - bez podpěrné konstrukce výška nosníku po spodní líc stropní desky do 100 cm zřízení</t>
  </si>
  <si>
    <t>-1603886291</t>
  </si>
  <si>
    <t>219</t>
  </si>
  <si>
    <t>413351112</t>
  </si>
  <si>
    <t>Bednění nosníků a průvlaků - bez podpěrné konstrukce výška nosníku po spodní líc stropní desky do 100 cm odstranění</t>
  </si>
  <si>
    <t>-1746165766</t>
  </si>
  <si>
    <t>217</t>
  </si>
  <si>
    <t>413351191</t>
  </si>
  <si>
    <t>Bednění nosníků a průvlaků - bez podpěrné konstrukce Příplatek k cenám za pohledový beton</t>
  </si>
  <si>
    <t>-1007699897</t>
  </si>
  <si>
    <t>206</t>
  </si>
  <si>
    <t>417388141</t>
  </si>
  <si>
    <t>Ztužující věnce pro keramické stropní konstrukce pro vnitřní zdivo z děrovaných cihel z betonu železového včetně výztuže šířka vnitřní zdi 14,5 cm, stropní konstrukce tl. 19 cm</t>
  </si>
  <si>
    <t>-2086221220</t>
  </si>
  <si>
    <t>110</t>
  </si>
  <si>
    <t>430321313</t>
  </si>
  <si>
    <t>Schodišťové konstrukce a rampy z betonu železového (bez výztuže) stupně, schodnice, ramena, podesty s nosníky tř. C 16/20</t>
  </si>
  <si>
    <t>-1096744782</t>
  </si>
  <si>
    <t>107</t>
  </si>
  <si>
    <t>434313113</t>
  </si>
  <si>
    <t>Schody z vibrolisovaných prefabrikátů na cementovou maltu, s vyspárováním se zřízením podkladních stupňů z betonu tř. C 16/20</t>
  </si>
  <si>
    <t>-1062833136</t>
  </si>
  <si>
    <t>5</t>
  </si>
  <si>
    <t>Komunikace pozemní</t>
  </si>
  <si>
    <t>108</t>
  </si>
  <si>
    <t>460891221</t>
  </si>
  <si>
    <t>Osazení obrubníku se zřízením lože, s vyplněním a zatřením spár betonového silničního stojatého, do lože z betonu prostého</t>
  </si>
  <si>
    <t>64</t>
  </si>
  <si>
    <t>-1381034711</t>
  </si>
  <si>
    <t>109</t>
  </si>
  <si>
    <t>59217026</t>
  </si>
  <si>
    <t>obrubník silniční betonový 500x150x250mm</t>
  </si>
  <si>
    <t>128</t>
  </si>
  <si>
    <t>697471136</t>
  </si>
  <si>
    <t>27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</si>
  <si>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</si>
  <si>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</si>
  <si>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-2118031720</t>
  </si>
  <si>
    <t>6</t>
  </si>
  <si>
    <t>Úpravy povrchů, podlahy a osazování výplní</t>
  </si>
  <si>
    <t>223</t>
  </si>
  <si>
    <t>611325402</t>
  </si>
  <si>
    <t>Oprava vápenocementové omítky vnitřních ploch hrubé, tl. do 20 mm stropů, v rozsahu opravované plochy přes 10 do 30%</t>
  </si>
  <si>
    <t>1331619656</t>
  </si>
  <si>
    <t>225</t>
  </si>
  <si>
    <t>612131121</t>
  </si>
  <si>
    <t>Podkladní a spojovací vrstva vnitřních omítaných ploch penetrace disperzní nanášená ručně stěn</t>
  </si>
  <si>
    <t>-921069883</t>
  </si>
  <si>
    <t>235</t>
  </si>
  <si>
    <t>612316120</t>
  </si>
  <si>
    <t>Omítka sanační vápenná vnitřních ploch jednovrstvá jednovrstvá, tloušťky do 20 mm nanášená ručně svislých konstrukcí stěn</t>
  </si>
  <si>
    <t>-694710263</t>
  </si>
  <si>
    <t>224</t>
  </si>
  <si>
    <t>612341121</t>
  </si>
  <si>
    <t>Omítka sádrová nebo vápenosádrová vnitřních ploch nanášená ručně jednovrstvá, tloušťky do 10 mm hladká svislých konstrukcí stěn</t>
  </si>
  <si>
    <t>-810082747</t>
  </si>
  <si>
    <t>92</t>
  </si>
  <si>
    <t>622142001</t>
  </si>
  <si>
    <t>Pletivo vnějších ploch v ploše nebo pruzích, na plném podkladu sklovláknité vtlačené do tmelu stěn</t>
  </si>
  <si>
    <t>1282505883</t>
  </si>
  <si>
    <t>91</t>
  </si>
  <si>
    <t>622151011.LBC.001</t>
  </si>
  <si>
    <t>Penetrační nátěr Cemix ST COLOR vnějších pastovitých tenkovrstvých omítek stěn</t>
  </si>
  <si>
    <t>-977631620</t>
  </si>
  <si>
    <t>87</t>
  </si>
  <si>
    <t>622273041</t>
  </si>
  <si>
    <t>Montáž zavěšené odvětrávané fasády na hliníkové nosné konstrukci z fasádních desek na jednosměrné nosné konstrukci opláštění připevněné mechanickým viditelným spojem (nýty) stěn s vložením tepelné izolace, tloušťky 120 mm</t>
  </si>
  <si>
    <t>-1510587457</t>
  </si>
  <si>
    <t>88</t>
  </si>
  <si>
    <t>2600201111</t>
  </si>
  <si>
    <t>Difúzně propustná fólie DEKTEN FASSADE II (75 m2/bal.)</t>
  </si>
  <si>
    <t>2135700384</t>
  </si>
  <si>
    <t>89</t>
  </si>
  <si>
    <t>1435601060</t>
  </si>
  <si>
    <t>Tepelná izolace ISOVER FASSIL 120 mm (2,88 m2/bal.)</t>
  </si>
  <si>
    <t>-2129150554</t>
  </si>
  <si>
    <t>90</t>
  </si>
  <si>
    <t>622531022.LBC.002</t>
  </si>
  <si>
    <t>Tenkovrstvá silikonová omítka TETRACEM, zatíraná 2,0 mm vnějších stěn</t>
  </si>
  <si>
    <t>1520948398</t>
  </si>
  <si>
    <t>247</t>
  </si>
  <si>
    <t>631311113</t>
  </si>
  <si>
    <t>Mazanina z betonu prostého bez zvýšených nároků na prostředí tl. přes 50 do 80 mm tř. C 12/15</t>
  </si>
  <si>
    <t>326222112</t>
  </si>
  <si>
    <t>97</t>
  </si>
  <si>
    <t>637121111</t>
  </si>
  <si>
    <t>Okapový chodník z kameniva s udusáním a urovnáním povrchu z kačírku tl. 100 mm</t>
  </si>
  <si>
    <t>981894256</t>
  </si>
  <si>
    <t>155</t>
  </si>
  <si>
    <t>642942611</t>
  </si>
  <si>
    <t>Osazování zárubní nebo rámů kovových dveřních lisovaných nebo z úhelníků bez dveřních křídel na montážní pěnu, plochy otvoru do 2,5 m2</t>
  </si>
  <si>
    <t>1375532548</t>
  </si>
  <si>
    <t>156</t>
  </si>
  <si>
    <t>4163002699</t>
  </si>
  <si>
    <t>Zárubeň ocelová ZAKO HP 125 DW levé 800 mm</t>
  </si>
  <si>
    <t>-301305859</t>
  </si>
  <si>
    <t>157</t>
  </si>
  <si>
    <t>4163002700</t>
  </si>
  <si>
    <t>Zárubeň ocelová ZAKO HP 125 DW pravé 800 mm</t>
  </si>
  <si>
    <t>852828892</t>
  </si>
  <si>
    <t>158</t>
  </si>
  <si>
    <t>4163002701</t>
  </si>
  <si>
    <t>Zárubeň ocelová ZAKO HP 125 DW levé 900 mm</t>
  </si>
  <si>
    <t>2105669929</t>
  </si>
  <si>
    <t>159</t>
  </si>
  <si>
    <t>4163002702</t>
  </si>
  <si>
    <t>Zárubeň ocelová ZAKO HP 125 DW pravé 900 mm</t>
  </si>
  <si>
    <t>-1543796000</t>
  </si>
  <si>
    <t>160</t>
  </si>
  <si>
    <t>4163002697</t>
  </si>
  <si>
    <t>Zárubeň ocelová ZAKO HP 125 DW levé 700 mm</t>
  </si>
  <si>
    <t>-1937310689</t>
  </si>
  <si>
    <t>161</t>
  </si>
  <si>
    <t>4163002698</t>
  </si>
  <si>
    <t>Zárubeň ocelová ZAKO HP 125 DW pravé 700 mm</t>
  </si>
  <si>
    <t>548442867</t>
  </si>
  <si>
    <t>162</t>
  </si>
  <si>
    <t>4163002710</t>
  </si>
  <si>
    <t>Zárubeň ocelová ZAKO HP 150 DW pravé 800 mm</t>
  </si>
  <si>
    <t>1603450873</t>
  </si>
  <si>
    <t>164</t>
  </si>
  <si>
    <t>642945112</t>
  </si>
  <si>
    <t>Osazování ocelových zárubní protipožárních nebo protiplynových dveří do vynechaného otvoru, s obetonováním, dveří dvoukřídlových přes 2,5 do 6,5 m2</t>
  </si>
  <si>
    <t>-383262800</t>
  </si>
  <si>
    <t>165</t>
  </si>
  <si>
    <t>55331763</t>
  </si>
  <si>
    <t>zárubeň dvoukřídlá ocelová pro zdění s protipožární úpravou tl stěny 110-150mm rozměru 1600/1970, 2100mm</t>
  </si>
  <si>
    <t>-1452285470</t>
  </si>
  <si>
    <t>166</t>
  </si>
  <si>
    <t>55331772</t>
  </si>
  <si>
    <t>zárubeň dvoukřídlá ocelová pro zdění s protipožární úpravou tl stěny 260-300mm rozměru 1600/1970, 2100mm</t>
  </si>
  <si>
    <t>-729461860</t>
  </si>
  <si>
    <t>Vedení trubní dálková a přípojná</t>
  </si>
  <si>
    <t>122</t>
  </si>
  <si>
    <t>877260341</t>
  </si>
  <si>
    <t>Montáž tvarovek na kanalizačním plastovém potrubí z PP nebo PVC-U hladkého plnostěnného lapačů střešních splavenin DN 100</t>
  </si>
  <si>
    <t>-315236836</t>
  </si>
  <si>
    <t>123</t>
  </si>
  <si>
    <t>56231163</t>
  </si>
  <si>
    <t>lapač střešních splavenin se zápachovou klapkou a lapacím košem DN 125/110</t>
  </si>
  <si>
    <t>-1628983834</t>
  </si>
  <si>
    <t>9</t>
  </si>
  <si>
    <t>Ostatní konstrukce a práce, bourání</t>
  </si>
  <si>
    <t>20</t>
  </si>
  <si>
    <t>941311112</t>
  </si>
  <si>
    <t>Lešení řadové modulové lehké pracovní s podlahami s provozním zatížením tř. 3 do 200 kg/m2 šířky tř. SW06 od 0,6 do 0,9 m výšky přes 10 do 25 m montáž</t>
  </si>
  <si>
    <t>1102121039</t>
  </si>
  <si>
    <t>941311212</t>
  </si>
  <si>
    <t>Lešení řadové modulové lehké pracovní s podlahami s provozním zatížením tř. 3 do 200 kg/m2 šířky tř. SW06 od 0,6 do 0,9 m výšky přes 10 do 25 m příplatek k ceně za každý den použití</t>
  </si>
  <si>
    <t>-366821953</t>
  </si>
  <si>
    <t>22</t>
  </si>
  <si>
    <t>941311812</t>
  </si>
  <si>
    <t>Lešení řadové modulové lehké pracovní s podlahami s provozním zatížením tř. 3 do 200 kg/m2 šířky tř. SW06 od 0,6 do 0,9 m výšky přes 10 do 25 m demontáž</t>
  </si>
  <si>
    <t>-388986211</t>
  </si>
  <si>
    <t>323</t>
  </si>
  <si>
    <t>944511111</t>
  </si>
  <si>
    <t>Síť ochranná zavěšená na konstrukci lešení z textilie z umělých vláken montáž</t>
  </si>
  <si>
    <t>265836280</t>
  </si>
  <si>
    <t>324</t>
  </si>
  <si>
    <t>944511211</t>
  </si>
  <si>
    <t>Síť ochranná zavěšená na konstrukci lešení z textilie z umělých vláken příplatek k ceně za každý den použití</t>
  </si>
  <si>
    <t>-1739555835</t>
  </si>
  <si>
    <t>325</t>
  </si>
  <si>
    <t>944511811</t>
  </si>
  <si>
    <t>Síť ochranná zavěšená na konstrukci lešení z textilie z umělých vláken demontáž</t>
  </si>
  <si>
    <t>-1275795879</t>
  </si>
  <si>
    <t>19</t>
  </si>
  <si>
    <t>945412112</t>
  </si>
  <si>
    <t>Teleskopická hydraulická montážní plošina na samohybném podvozku, s otočným košem výšky zdvihu do 21 m</t>
  </si>
  <si>
    <t>den</t>
  </si>
  <si>
    <t>1512694538</t>
  </si>
  <si>
    <t>52</t>
  </si>
  <si>
    <t>962031133</t>
  </si>
  <si>
    <t>Bourání příček nebo přizdívek z cihel pálených plných nebo dutých, tl. přes 100 do 150 mm</t>
  </si>
  <si>
    <t>-1387853483</t>
  </si>
  <si>
    <t>41</t>
  </si>
  <si>
    <t>962032231</t>
  </si>
  <si>
    <t>Bourání zdiva nadzákladového z cihel pálených plných nebo lícových nebo vápenopískových na maltu vápennou nebo vápenocementovou, objemu přes 1 m3</t>
  </si>
  <si>
    <t>-2078291588</t>
  </si>
  <si>
    <t>40</t>
  </si>
  <si>
    <t>962081141</t>
  </si>
  <si>
    <t>Bourání příček nebo přizdívek ze skleněných tvárnic, tl. přes 100 do 150 mm</t>
  </si>
  <si>
    <t>73929764</t>
  </si>
  <si>
    <t>28</t>
  </si>
  <si>
    <t>963042819</t>
  </si>
  <si>
    <t>Bourání schodišťových stupňů betonových zhotovených na místě</t>
  </si>
  <si>
    <t>-1521187158</t>
  </si>
  <si>
    <t>45</t>
  </si>
  <si>
    <t>965042141</t>
  </si>
  <si>
    <t>Bourání mazanin betonových nebo z litého asfaltu tl. do 100 mm, plochy přes 4 m2</t>
  </si>
  <si>
    <t>1978384616</t>
  </si>
  <si>
    <t>47</t>
  </si>
  <si>
    <t>965082923</t>
  </si>
  <si>
    <t>Odstranění násypu pod podlahami nebo ochranného násypu na střechách tl. do 100 mm, plochy přes 2 m2</t>
  </si>
  <si>
    <t>-767198662</t>
  </si>
  <si>
    <t>54</t>
  </si>
  <si>
    <t>968072886</t>
  </si>
  <si>
    <t>Vybourání kovových rámů oken s křídly, dveřních zárubní, vrat, stěn, ostění nebo obkladů rolet svinovacích shrnovacích nůžkových, plochy přes 2 m2</t>
  </si>
  <si>
    <t>-1618322481</t>
  </si>
  <si>
    <t>53</t>
  </si>
  <si>
    <t>971033631</t>
  </si>
  <si>
    <t>Vybourání otvorů ve zdivu základovém nebo nadzákladovém z cihel, tvárnic, příčkovek z cihel pálených na maltu vápennou nebo vápenocementovou plochy do 4 m2, tl. do 150 mm</t>
  </si>
  <si>
    <t>-658714590</t>
  </si>
  <si>
    <t>55</t>
  </si>
  <si>
    <t>971033651</t>
  </si>
  <si>
    <t>Vybourání otvorů ve zdivu základovém nebo nadzákladovém z cihel, tvárnic, příčkovek z cihel pálených na maltu vápennou nebo vápenocementovou plochy do 4 m2, tl. do 600 mm</t>
  </si>
  <si>
    <t>-88776974</t>
  </si>
  <si>
    <t>35</t>
  </si>
  <si>
    <t>974031157</t>
  </si>
  <si>
    <t>Vysekání rýh ve zdivu cihelném na maltu vápennou nebo vápenocementovou do hl. 100 mm a šířky do 300 mm</t>
  </si>
  <si>
    <t>1927915033</t>
  </si>
  <si>
    <t>67</t>
  </si>
  <si>
    <t>974031167</t>
  </si>
  <si>
    <t>Vysekání rýh ve zdivu cihelném na maltu vápennou nebo vápenocementovou do hl. 150 mm a šířky do 300 mm</t>
  </si>
  <si>
    <t>758263994</t>
  </si>
  <si>
    <t>68</t>
  </si>
  <si>
    <t>974031169</t>
  </si>
  <si>
    <t>Vysekání rýh ve zdivu cihelném na maltu vápennou nebo vápenocementovou do hl. 150 mm a šířky Příplatek k ceně -1167 za každých dalších 100 mm šířky rýhy hl. do 150 mm</t>
  </si>
  <si>
    <t>-1276544900</t>
  </si>
  <si>
    <t>63</t>
  </si>
  <si>
    <t>977151117</t>
  </si>
  <si>
    <t>Jádrové vrty diamantovými korunkami do stavebních materiálů (železobetonu, betonu, cihel, obkladů, dlažeb, kamene) průměru přes 80 do 90 mm</t>
  </si>
  <si>
    <t>1830484610</t>
  </si>
  <si>
    <t>62</t>
  </si>
  <si>
    <t>977151119</t>
  </si>
  <si>
    <t>Jádrové vrty diamantovými korunkami do stavebních materiálů (železobetonu, betonu, cihel, obkladů, dlažeb, kamene) průměru přes 100 do 110 mm</t>
  </si>
  <si>
    <t>-862806806</t>
  </si>
  <si>
    <t>977151124</t>
  </si>
  <si>
    <t>Jádrové vrty diamantovými korunkami do stavebních materiálů (železobetonu, betonu, cihel, obkladů, dlažeb, kamene) průměru přes 150 do 180 mm</t>
  </si>
  <si>
    <t>-1295395086</t>
  </si>
  <si>
    <t>65</t>
  </si>
  <si>
    <t>977151126</t>
  </si>
  <si>
    <t>Jádrové vrty diamantovými korunkami do stavebních materiálů (železobetonu, betonu, cihel, obkladů, dlažeb, kamene) průměru přes 200 do 225 mm</t>
  </si>
  <si>
    <t>-804744225</t>
  </si>
  <si>
    <t>66</t>
  </si>
  <si>
    <t>977151128</t>
  </si>
  <si>
    <t>Jádrové vrty diamantovými korunkami do stavebních materiálů (železobetonu, betonu, cihel, obkladů, dlažeb, kamene) průměru přes 250 do 300 mm</t>
  </si>
  <si>
    <t>1714005292</t>
  </si>
  <si>
    <t>15</t>
  </si>
  <si>
    <t>978000001</t>
  </si>
  <si>
    <t>Demontáž reklamních poutačů</t>
  </si>
  <si>
    <t>kpl</t>
  </si>
  <si>
    <t>1003278838</t>
  </si>
  <si>
    <t>81</t>
  </si>
  <si>
    <t>978013191</t>
  </si>
  <si>
    <t>Otlučení vápenných nebo vápenocementových omítek vnitřních ploch stěn s vyškrabáním spar, s očištěním zdiva, v rozsahu přes 50 do 100 %</t>
  </si>
  <si>
    <t>-365984236</t>
  </si>
  <si>
    <t>978019391</t>
  </si>
  <si>
    <t>Otlučení vápenných nebo vápenocementových omítek vnějších ploch s vyškrabáním spar a s očištěním zdiva stupně členitosti 3 až 5, v rozsahu přes 80 do 100 %</t>
  </si>
  <si>
    <t>1458695071</t>
  </si>
  <si>
    <t>978059641</t>
  </si>
  <si>
    <t>Odsekání obkladů stěn včetně otlučení podkladní omítky až na zdivo z obkládaček vnějších, z jakýchkoliv materiálů, plochy přes 1 m2</t>
  </si>
  <si>
    <t>-79174355</t>
  </si>
  <si>
    <t>PSV</t>
  </si>
  <si>
    <t>Práce a dodávky PSV</t>
  </si>
  <si>
    <t>711</t>
  </si>
  <si>
    <t>Izolace proti vodě, vlhkosti a plynům</t>
  </si>
  <si>
    <t>249</t>
  </si>
  <si>
    <t>711141559</t>
  </si>
  <si>
    <t>Provedení izolace proti zemní vlhkosti pásy přitavením NAIP na ploše vodorovné V</t>
  </si>
  <si>
    <t>16</t>
  </si>
  <si>
    <t>293144533</t>
  </si>
  <si>
    <t>250</t>
  </si>
  <si>
    <t>DEK.1010151880</t>
  </si>
  <si>
    <t>GLASTEK 40 SPECIAL MINERAL (role/7,5m2)</t>
  </si>
  <si>
    <t>32</t>
  </si>
  <si>
    <t>-10288655</t>
  </si>
  <si>
    <t>46</t>
  </si>
  <si>
    <t>711141811</t>
  </si>
  <si>
    <t>Odstranění izolace proti vodě, vlhkosti a plynům z přitavených pásů NAIP z plochy vodorovné V jednovrstvé</t>
  </si>
  <si>
    <t>-479887004</t>
  </si>
  <si>
    <t>84</t>
  </si>
  <si>
    <t>711161212</t>
  </si>
  <si>
    <t>Izolace proti zemní vlhkosti a beztlakové vodě nopovými fóliemi na ploše svislé S vrstva ochranná, odvětrávací a drenážní výška nopu 8,0 mm, tl. fólie do 0,6 mm</t>
  </si>
  <si>
    <t>-2007978756</t>
  </si>
  <si>
    <t>179</t>
  </si>
  <si>
    <t>998711313</t>
  </si>
  <si>
    <t>Přesun hmot pro izolace proti vodě, vlhkosti a plynům stanovený procentní sazbou (%) z ceny vodorovná dopravní vzdálenost do 50 m ruční (bez užití mechanizace) v objektech výšky přes 12 do 24 m</t>
  </si>
  <si>
    <t>%</t>
  </si>
  <si>
    <t>-199427252</t>
  </si>
  <si>
    <t>713</t>
  </si>
  <si>
    <t>Izolace tepelné</t>
  </si>
  <si>
    <t>195</t>
  </si>
  <si>
    <t>713111128</t>
  </si>
  <si>
    <t>Montáž tepelné izolace stropů rohožemi, pásy, dílci, deskami, bloky (izolační materiál ve specifikaci) rovných spodem lepením celoplošně s mechanickým kotvením</t>
  </si>
  <si>
    <t>-92218479</t>
  </si>
  <si>
    <t>196</t>
  </si>
  <si>
    <t>ISV.8592248022521</t>
  </si>
  <si>
    <t>Isover TF PROFI 120mm, λD = 0,035 (W·m-1·K-1),1000x600x120mm(pro izolaci ostění), pevnost v tahu TR 10kPa, fasádní minerální izolace s podélným vláknem.</t>
  </si>
  <si>
    <t>-971929108</t>
  </si>
  <si>
    <t>251</t>
  </si>
  <si>
    <t>713121111</t>
  </si>
  <si>
    <t>Montáž tepelné izolace podlah rohožemi, pásy, deskami, dílci, bloky (izolační materiál ve specifikaci) kladenými volně jednovrstvá</t>
  </si>
  <si>
    <t>-678672024</t>
  </si>
  <si>
    <t>258</t>
  </si>
  <si>
    <t>PRN.102575</t>
  </si>
  <si>
    <t>Izolační PIR desky puren FAL, tloušťka: 80mm</t>
  </si>
  <si>
    <t>1218187496</t>
  </si>
  <si>
    <t>85</t>
  </si>
  <si>
    <t>713123111</t>
  </si>
  <si>
    <t>Montáž tepelně izolačního systému základové desky z XPS desek na vodorovné ploše jednovrstvého tloušťky izolace do 100 mm</t>
  </si>
  <si>
    <t>-1627036340</t>
  </si>
  <si>
    <t>86</t>
  </si>
  <si>
    <t>28376443</t>
  </si>
  <si>
    <t>deska XPS hrana rovná a strukturovaný povrch 300kPA λ=0,035 tl 100mm</t>
  </si>
  <si>
    <t>-965687482</t>
  </si>
  <si>
    <t>193</t>
  </si>
  <si>
    <t>713131243</t>
  </si>
  <si>
    <t>Montáž tepelné izolace stěn rohožemi, pásy, deskami, dílci, bloky (izolační materiál ve specifikaci) lepením celoplošně s mechanickým kotvením, tloušťky izolace přes 140 do 200 mm</t>
  </si>
  <si>
    <t>-717115317</t>
  </si>
  <si>
    <t>194</t>
  </si>
  <si>
    <t>ISV.8592248022507</t>
  </si>
  <si>
    <t>Isover TF PROFI 160mm, λD = 0,035 (W·m-1·K-1),1000x600x160mm(pro izolaci ostění), pevnost v tahu TR 10kPa, fasádní minerální izolace s podélným vláknem.</t>
  </si>
  <si>
    <t>-823090983</t>
  </si>
  <si>
    <t>253</t>
  </si>
  <si>
    <t>713291333</t>
  </si>
  <si>
    <t>Montáž tepelné izolace chlazených a temperovaných místností - doplňky a konstrukční součásti parotěsné zábrany podlah fólií</t>
  </si>
  <si>
    <t>-356608360</t>
  </si>
  <si>
    <t>254</t>
  </si>
  <si>
    <t>DEK.2600701100</t>
  </si>
  <si>
    <t>DEKSEPAR tl. 0,15mm 50m x 4m (200m2/bal.)</t>
  </si>
  <si>
    <t>611778887</t>
  </si>
  <si>
    <t>180</t>
  </si>
  <si>
    <t>998713313</t>
  </si>
  <si>
    <t>Přesun hmot pro izolace tepelné stanovený procentní sazbou (%) z ceny vodorovná dopravní vzdálenost do 50 m ruční (bez užití mechanizace) v objektech výšky přes 12 m do 24 m</t>
  </si>
  <si>
    <t>-1241480524</t>
  </si>
  <si>
    <t>721</t>
  </si>
  <si>
    <t>Zdravotechnika - vnitřní kanalizace</t>
  </si>
  <si>
    <t>260</t>
  </si>
  <si>
    <t>M001</t>
  </si>
  <si>
    <t>Potrubí hrdlové z trub z plastických hmot - materiál PVC, KG Systém, rozměry 100×3,0 mm, odpadní</t>
  </si>
  <si>
    <t>978052650</t>
  </si>
  <si>
    <t>261</t>
  </si>
  <si>
    <t>M002</t>
  </si>
  <si>
    <t>Potrubí hrdlové z trub z plastických hmot - materiál PP, HT Systém, připojovací, DN 32</t>
  </si>
  <si>
    <t>1510557505</t>
  </si>
  <si>
    <t>262</t>
  </si>
  <si>
    <t>M003</t>
  </si>
  <si>
    <t>Potrubí hrdlové z trub z plastických hmot - materiál PP, HT Systém, připojovací, DN 40</t>
  </si>
  <si>
    <t>-1389799796</t>
  </si>
  <si>
    <t>263</t>
  </si>
  <si>
    <t>M004</t>
  </si>
  <si>
    <t>Potrubí hrdlové z trub z plastických hmot - materiál PP, HT Systém, připojovací,odpadní DN 50</t>
  </si>
  <si>
    <t>-230639425</t>
  </si>
  <si>
    <t>264</t>
  </si>
  <si>
    <t>M005</t>
  </si>
  <si>
    <t>Potrubí hrdlové z trub z plastických hmot - materiál PP, HT Systém, připojovací,odpadní DN 110</t>
  </si>
  <si>
    <t>-1583673965</t>
  </si>
  <si>
    <t>265</t>
  </si>
  <si>
    <t>M006</t>
  </si>
  <si>
    <t>Zřízení přípojek na potrubí, vyvedení a upevnění odpadních výpustek - Dxt 50×1,8 mm</t>
  </si>
  <si>
    <t>-912248389</t>
  </si>
  <si>
    <t>266</t>
  </si>
  <si>
    <t>M007</t>
  </si>
  <si>
    <t>Zřízení přípojek na potrubí, vyvedení a upevnění odpadních výpustek - Dxt 110×2,3 mm a napojení na stávající potrubí</t>
  </si>
  <si>
    <t>-1745016578</t>
  </si>
  <si>
    <t>267</t>
  </si>
  <si>
    <t>M008</t>
  </si>
  <si>
    <t>HL138 - sifon kondenzátu - podomítkový</t>
  </si>
  <si>
    <t>-1966246208</t>
  </si>
  <si>
    <t>268</t>
  </si>
  <si>
    <t>M009</t>
  </si>
  <si>
    <t>HL21 Vtok (nálevka) DN32 se zápachovou uzávěrkou a kuličkou pro suchý stav</t>
  </si>
  <si>
    <t>-2096413838</t>
  </si>
  <si>
    <t>269</t>
  </si>
  <si>
    <t>M010</t>
  </si>
  <si>
    <t xml:space="preserve">Přivzdušňovací  hlavice DN 110</t>
  </si>
  <si>
    <t>-2071245916</t>
  </si>
  <si>
    <t>270</t>
  </si>
  <si>
    <t>M011</t>
  </si>
  <si>
    <t>HTRE čistící tvarovka DN110</t>
  </si>
  <si>
    <t>291325044</t>
  </si>
  <si>
    <t>271</t>
  </si>
  <si>
    <t>M012</t>
  </si>
  <si>
    <t>Podlahová vpust DN110</t>
  </si>
  <si>
    <t>1374500382</t>
  </si>
  <si>
    <t>299</t>
  </si>
  <si>
    <t>998721313</t>
  </si>
  <si>
    <t>Přesun hmot pro vnitřní kanalizaci stanovený procentní sazbou (%) z ceny vodorovná dopravní vzdálenost do 50 m ruční (bez užití mechanizace) v objektech výšky přes 12 do 24 m</t>
  </si>
  <si>
    <t>543639167</t>
  </si>
  <si>
    <t>722</t>
  </si>
  <si>
    <t>Zdravotechnika - vnitřní vodovod</t>
  </si>
  <si>
    <t>272</t>
  </si>
  <si>
    <t>M013</t>
  </si>
  <si>
    <t>Potrubí vodovodní plastové SV - D20 + IZOLACE</t>
  </si>
  <si>
    <t>295297060</t>
  </si>
  <si>
    <t>273</t>
  </si>
  <si>
    <t>M014</t>
  </si>
  <si>
    <t>Potrubí vodovodní plastové TV - D20 + IZOLACE</t>
  </si>
  <si>
    <t>2128148026</t>
  </si>
  <si>
    <t>274</t>
  </si>
  <si>
    <t>M015</t>
  </si>
  <si>
    <t>Potrubí vodovodní plastové SV - D25+ IZOLACE</t>
  </si>
  <si>
    <t>1333878540</t>
  </si>
  <si>
    <t>275</t>
  </si>
  <si>
    <t>M016</t>
  </si>
  <si>
    <t>Potrubí vodovodní plastové TV - D25+ IZOLACE</t>
  </si>
  <si>
    <t>-732841110</t>
  </si>
  <si>
    <t>276</t>
  </si>
  <si>
    <t>M017</t>
  </si>
  <si>
    <t>Cirkulační čerpadlo Grundfos 3/4"</t>
  </si>
  <si>
    <t>1910478023</t>
  </si>
  <si>
    <t>277</t>
  </si>
  <si>
    <t>M018</t>
  </si>
  <si>
    <t>Šroubení k čerpadlu</t>
  </si>
  <si>
    <t>pár</t>
  </si>
  <si>
    <t>-994823928</t>
  </si>
  <si>
    <t>278</t>
  </si>
  <si>
    <t>M019</t>
  </si>
  <si>
    <t>R608D 1/2" Vyp. kul.koh., s hadicovou vývodkou a zátkou, PN 10, T 90°C, páčka / Giacomini</t>
  </si>
  <si>
    <t>1109040742</t>
  </si>
  <si>
    <t>279</t>
  </si>
  <si>
    <t>M020</t>
  </si>
  <si>
    <t>R250D 1" červený Kulový kohout, PN 42, T 185 C, chromovaný / Giacomini</t>
  </si>
  <si>
    <t>-1454937835</t>
  </si>
  <si>
    <t>280</t>
  </si>
  <si>
    <t>M021</t>
  </si>
  <si>
    <t>R250D 3/4" červený Kulový kohout, PN 42, T 185 C, chromovaný / Giacomini</t>
  </si>
  <si>
    <t>2016395113</t>
  </si>
  <si>
    <t>281</t>
  </si>
  <si>
    <t>M022</t>
  </si>
  <si>
    <t>N6 3/4" Zpětná klapka - mosazné sedlo PN16 / Giacomini</t>
  </si>
  <si>
    <t>680886346</t>
  </si>
  <si>
    <t>282</t>
  </si>
  <si>
    <t>M023</t>
  </si>
  <si>
    <t>3/4" filtr</t>
  </si>
  <si>
    <t>-145660988</t>
  </si>
  <si>
    <t>283</t>
  </si>
  <si>
    <t>M024</t>
  </si>
  <si>
    <t>3/4" pojistný ventil</t>
  </si>
  <si>
    <t>1643218777</t>
  </si>
  <si>
    <t>284</t>
  </si>
  <si>
    <t>M025</t>
  </si>
  <si>
    <t>Ventil rohový</t>
  </si>
  <si>
    <t>23614314</t>
  </si>
  <si>
    <t>285</t>
  </si>
  <si>
    <t>M026</t>
  </si>
  <si>
    <t>Ventil s hadicovou přípojkou 1" pro doplnění OS</t>
  </si>
  <si>
    <t>-257087115</t>
  </si>
  <si>
    <t>286</t>
  </si>
  <si>
    <t>M027</t>
  </si>
  <si>
    <t>Zřízení přípojek na potrubí vodovodu a napojení na stávající potrubí</t>
  </si>
  <si>
    <t>-1915717102</t>
  </si>
  <si>
    <t>300</t>
  </si>
  <si>
    <t>998722313</t>
  </si>
  <si>
    <t>Přesun hmot pro vnitřní vodovod stanovený procentní sazbou (%) z ceny vodorovná dopravní vzdálenost do 50 m ruční (bez užití mechanizace) v objektech výšky přes 12 do 24 m</t>
  </si>
  <si>
    <t>-560239353</t>
  </si>
  <si>
    <t>725</t>
  </si>
  <si>
    <t>Zdravotechnika - zařizovací předměty</t>
  </si>
  <si>
    <t>287</t>
  </si>
  <si>
    <t>M028</t>
  </si>
  <si>
    <t>Závěsný klozet s instalačním modulem Geberit. Dodávka a montáž závěsného WC včetně instalačního modulu Geberit, podomítkové nádržky, ovládacího tlačítka, WC sedátka soft-close, připojení na vodu a odpad, kotvení, začištění a zkoušky funkčnosti.</t>
  </si>
  <si>
    <t>KS</t>
  </si>
  <si>
    <t>-818588520</t>
  </si>
  <si>
    <t>288</t>
  </si>
  <si>
    <t>M029</t>
  </si>
  <si>
    <t>-151539452</t>
  </si>
  <si>
    <t>289</t>
  </si>
  <si>
    <t>M030</t>
  </si>
  <si>
    <t>Předstěnové systémy modul pro WC + ostatní komponenty</t>
  </si>
  <si>
    <t>1270891072</t>
  </si>
  <si>
    <t>290</t>
  </si>
  <si>
    <t>M031</t>
  </si>
  <si>
    <t>Umývátko zavěšené keramické 50x30 cm, s 1 otvorem pro baterii</t>
  </si>
  <si>
    <t>-858338406</t>
  </si>
  <si>
    <t>291</t>
  </si>
  <si>
    <t>M032</t>
  </si>
  <si>
    <t>Umyvadlo keramické 60x55 cm, bezbariérové, s 1 otvorem pro baterii</t>
  </si>
  <si>
    <t>-1211005417</t>
  </si>
  <si>
    <t>292</t>
  </si>
  <si>
    <t>M033</t>
  </si>
  <si>
    <t xml:space="preserve">Páková stojánková umyvadlová baterie bez výpusti v chromovém provedení.  Výška baterie je 16,5 cm. Ramínko je ve výšce 10,5 cm. </t>
  </si>
  <si>
    <t>-399142962</t>
  </si>
  <si>
    <t>293</t>
  </si>
  <si>
    <t>M034</t>
  </si>
  <si>
    <t>1261226015</t>
  </si>
  <si>
    <t>294</t>
  </si>
  <si>
    <t>M035</t>
  </si>
  <si>
    <t>Sifon umyvadlový</t>
  </si>
  <si>
    <t>-182266532</t>
  </si>
  <si>
    <t>295</t>
  </si>
  <si>
    <t>M036</t>
  </si>
  <si>
    <t>Madlo invalidni</t>
  </si>
  <si>
    <t>702529905</t>
  </si>
  <si>
    <t>296</t>
  </si>
  <si>
    <t>M037</t>
  </si>
  <si>
    <t xml:space="preserve">Dřez nerezový rozměr 600x500, Dodávka a montáž nerezového kuchyňského dřezu včetně  osazení do pracovní desky.</t>
  </si>
  <si>
    <t>-1934100020</t>
  </si>
  <si>
    <t>297</t>
  </si>
  <si>
    <t>M038</t>
  </si>
  <si>
    <t xml:space="preserve">Baterie dřezová - páková v chromu. Výška baterie 40,05  cm, Výška ramínka 23  cm, Délka ramínka 22  cm,vč. vytahovací sprška , otočné raménko, plastový perlátor, nerezová hadice.</t>
  </si>
  <si>
    <t>-1029685727</t>
  </si>
  <si>
    <t>298</t>
  </si>
  <si>
    <t>M039</t>
  </si>
  <si>
    <t>Sifon dřez - plast</t>
  </si>
  <si>
    <t>-803810596</t>
  </si>
  <si>
    <t>69</t>
  </si>
  <si>
    <t>725110811</t>
  </si>
  <si>
    <t>Demontáž klozetů splachovacíchch s nádrží nebo tlakovým splachovačem</t>
  </si>
  <si>
    <t>soubor</t>
  </si>
  <si>
    <t>763191063</t>
  </si>
  <si>
    <t>70</t>
  </si>
  <si>
    <t>725210821</t>
  </si>
  <si>
    <t>Demontáž umyvadel bez výtokových armatur umyvadel</t>
  </si>
  <si>
    <t>1615934023</t>
  </si>
  <si>
    <t>139</t>
  </si>
  <si>
    <t>725291668</t>
  </si>
  <si>
    <t>Montáž doplňků zařízení koupelen a záchodů madla invalidního rovného</t>
  </si>
  <si>
    <t>1567248912</t>
  </si>
  <si>
    <t>140</t>
  </si>
  <si>
    <t>55147050</t>
  </si>
  <si>
    <t>madlo invalidní rovné bílé 300mm</t>
  </si>
  <si>
    <t>4174784</t>
  </si>
  <si>
    <t>141</t>
  </si>
  <si>
    <t>725291670</t>
  </si>
  <si>
    <t>Montáž doplňků zařízení koupelen a záchodů madla invalidního krakorcového sklopného</t>
  </si>
  <si>
    <t>206901908</t>
  </si>
  <si>
    <t>142</t>
  </si>
  <si>
    <t>55147060</t>
  </si>
  <si>
    <t>madlo invalidní krakorcové sklopné bílé 600mm</t>
  </si>
  <si>
    <t>-2054165976</t>
  </si>
  <si>
    <t>71</t>
  </si>
  <si>
    <t>725820801</t>
  </si>
  <si>
    <t>Demontáž baterií nástěnných do G 3/4</t>
  </si>
  <si>
    <t>2087961538</t>
  </si>
  <si>
    <t>72</t>
  </si>
  <si>
    <t>725860811</t>
  </si>
  <si>
    <t>Demontáž zápachových uzávěrek pro zařizovací předměty jednoduchých</t>
  </si>
  <si>
    <t>-1834170998</t>
  </si>
  <si>
    <t>181</t>
  </si>
  <si>
    <t>998725313</t>
  </si>
  <si>
    <t>Přesun hmot pro zařizovací předměty stanovený procentní sazbou (%) z ceny vodorovná dopravní vzdálenost do 50 m ruční (bez užití mechanizace) v objektech výšky přes 12 do 24 m</t>
  </si>
  <si>
    <t>-553566620</t>
  </si>
  <si>
    <t>735</t>
  </si>
  <si>
    <t>Ústřední vytápění - otopná tělesa</t>
  </si>
  <si>
    <t>1520</t>
  </si>
  <si>
    <t>6.1.1</t>
  </si>
  <si>
    <t>LG MU5R40.U42</t>
  </si>
  <si>
    <t>ks</t>
  </si>
  <si>
    <t>693380542</t>
  </si>
  <si>
    <t>1521</t>
  </si>
  <si>
    <t>6.1.2</t>
  </si>
  <si>
    <t>LG MU4R25.U22</t>
  </si>
  <si>
    <t>-1630551236</t>
  </si>
  <si>
    <t>1522</t>
  </si>
  <si>
    <t>6.2.1</t>
  </si>
  <si>
    <t>LG CT18F.NQ0 s čelním panelem PT-QAGW0</t>
  </si>
  <si>
    <t>549699471</t>
  </si>
  <si>
    <t>1523</t>
  </si>
  <si>
    <t>6.2.2</t>
  </si>
  <si>
    <t>LG CT12F.NR0 s čelním panelem PT-QAGW0</t>
  </si>
  <si>
    <t>-846581466</t>
  </si>
  <si>
    <t>1524</t>
  </si>
  <si>
    <t>6.2.3</t>
  </si>
  <si>
    <t>LG PM15SK.NSJ</t>
  </si>
  <si>
    <t>-1439635806</t>
  </si>
  <si>
    <t>1525</t>
  </si>
  <si>
    <t>6.2.4</t>
  </si>
  <si>
    <t>LG PM05SK.NSA</t>
  </si>
  <si>
    <t>-108050951</t>
  </si>
  <si>
    <t>1526</t>
  </si>
  <si>
    <t>6.2.5</t>
  </si>
  <si>
    <t>LG PC12SC.NSJT</t>
  </si>
  <si>
    <t>1448601969</t>
  </si>
  <si>
    <t>1527</t>
  </si>
  <si>
    <t>6.3.1</t>
  </si>
  <si>
    <t>Měděné ohebné chladivodé potrubí včetně izolace 6x1</t>
  </si>
  <si>
    <t>bm</t>
  </si>
  <si>
    <t>-2040633371</t>
  </si>
  <si>
    <t>1528</t>
  </si>
  <si>
    <t>6.3.2</t>
  </si>
  <si>
    <t>Měděné ohebné chladivodé potrubí včetně izolace 10x1</t>
  </si>
  <si>
    <t>-1940265503</t>
  </si>
  <si>
    <t>1529</t>
  </si>
  <si>
    <t>6.3.3</t>
  </si>
  <si>
    <t>Měděné ohebné chladivodé potrubí včetně izolace 12x1</t>
  </si>
  <si>
    <t>-1943713184</t>
  </si>
  <si>
    <t>1462</t>
  </si>
  <si>
    <t>1.1</t>
  </si>
  <si>
    <t>Tepelné čerpadlo ecoAir 6-24 PRO</t>
  </si>
  <si>
    <t>-667117972</t>
  </si>
  <si>
    <t>1463</t>
  </si>
  <si>
    <t>1.2</t>
  </si>
  <si>
    <t>Elektrokotel RAY 9KE</t>
  </si>
  <si>
    <t>2002792586</t>
  </si>
  <si>
    <t>1464</t>
  </si>
  <si>
    <t>1.3</t>
  </si>
  <si>
    <t>Řídící jednotka TČ - CM</t>
  </si>
  <si>
    <t>-1800616442</t>
  </si>
  <si>
    <t>1465</t>
  </si>
  <si>
    <t>1.4</t>
  </si>
  <si>
    <t>Akumulace topné vody 300 l</t>
  </si>
  <si>
    <t>-1947275266</t>
  </si>
  <si>
    <t>1466</t>
  </si>
  <si>
    <t>1.5</t>
  </si>
  <si>
    <t>Expanzní nádoba Reflex N 50</t>
  </si>
  <si>
    <t>-1021847357</t>
  </si>
  <si>
    <t>1467</t>
  </si>
  <si>
    <t>2.1.1</t>
  </si>
  <si>
    <t>Kulový kohout přímý, DN50</t>
  </si>
  <si>
    <t>538827803</t>
  </si>
  <si>
    <t>1468</t>
  </si>
  <si>
    <t>2.1.2</t>
  </si>
  <si>
    <t>Kulový kohout přímý, DN32</t>
  </si>
  <si>
    <t>-749836232</t>
  </si>
  <si>
    <t>1469</t>
  </si>
  <si>
    <t>2.1.3</t>
  </si>
  <si>
    <t>Kulový kohout přímý, DN25</t>
  </si>
  <si>
    <t>174773780</t>
  </si>
  <si>
    <t>1470</t>
  </si>
  <si>
    <t>2.1.4</t>
  </si>
  <si>
    <t>Kulový kohout přímý, DN20</t>
  </si>
  <si>
    <t>479846057</t>
  </si>
  <si>
    <t>1471</t>
  </si>
  <si>
    <t>2.1.5</t>
  </si>
  <si>
    <t>Kulový kohout přímý, DN15</t>
  </si>
  <si>
    <t>-794947592</t>
  </si>
  <si>
    <t>1472</t>
  </si>
  <si>
    <t>2.1.6</t>
  </si>
  <si>
    <t>Zpětná klapka DN50</t>
  </si>
  <si>
    <t>-696597357</t>
  </si>
  <si>
    <t>1473</t>
  </si>
  <si>
    <t>2.1.7</t>
  </si>
  <si>
    <t>Filtr DN 50</t>
  </si>
  <si>
    <t>1486248799</t>
  </si>
  <si>
    <t>1474</t>
  </si>
  <si>
    <t>2.1.8</t>
  </si>
  <si>
    <t>Oběhové čerpadlo Wilo Stratos MAXO 25/0,5-8 PN10 - 4,2 m3/h; 48 kPa</t>
  </si>
  <si>
    <t>1950972018</t>
  </si>
  <si>
    <t>1475</t>
  </si>
  <si>
    <t>2.1.9</t>
  </si>
  <si>
    <t>Vypouštěcí ventil, DN15 (v nejnižších místech soustavy)</t>
  </si>
  <si>
    <t>-949763342</t>
  </si>
  <si>
    <t>1476</t>
  </si>
  <si>
    <t>2.1.10</t>
  </si>
  <si>
    <t>Automatický odzdušňovací ventil, včetně klapky, DN15 - osazení dle zapojení (nejvyšší místa soustavy)</t>
  </si>
  <si>
    <t>-172486377</t>
  </si>
  <si>
    <t>1477</t>
  </si>
  <si>
    <t>2.1.11</t>
  </si>
  <si>
    <t>Teploměr 0-120 °C</t>
  </si>
  <si>
    <t>1348842695</t>
  </si>
  <si>
    <t>1478</t>
  </si>
  <si>
    <t>2.1.12</t>
  </si>
  <si>
    <t>Bezpečnostní pojistná sestava (pojistný ventil, manometr) - 3,0 bar</t>
  </si>
  <si>
    <t>-495672619</t>
  </si>
  <si>
    <t>1480</t>
  </si>
  <si>
    <t>2.1.14</t>
  </si>
  <si>
    <t>Šroubení Vekolux pro připojení otopného tělesa v provedení Ventil Kompakt, k jeho uzavření, napuštění, vypuštění. Provedení rohové pro tělesa s připojením G1/2" vnitřní závit.</t>
  </si>
  <si>
    <t>924844838</t>
  </si>
  <si>
    <t>1481</t>
  </si>
  <si>
    <t>2.1.15</t>
  </si>
  <si>
    <t>Ventilová vložka IMI eclipse pro otopná tělesa s integrovanými ventily</t>
  </si>
  <si>
    <t>2115585014</t>
  </si>
  <si>
    <t>1482</t>
  </si>
  <si>
    <t>3.1.1</t>
  </si>
  <si>
    <t>Radik VKM 10/600/500</t>
  </si>
  <si>
    <t>480564209</t>
  </si>
  <si>
    <t>1483</t>
  </si>
  <si>
    <t>3.1.2</t>
  </si>
  <si>
    <t>Radik VKM 11/600/700</t>
  </si>
  <si>
    <t>-62708977</t>
  </si>
  <si>
    <t>1484</t>
  </si>
  <si>
    <t>3.1.3</t>
  </si>
  <si>
    <t>Radik VKM 21/600/800</t>
  </si>
  <si>
    <t>-1260190599</t>
  </si>
  <si>
    <t>1485</t>
  </si>
  <si>
    <t>3.1.4</t>
  </si>
  <si>
    <t>Radik VKM 21/600/1000</t>
  </si>
  <si>
    <t>-1314936929</t>
  </si>
  <si>
    <t>1486</t>
  </si>
  <si>
    <t>3.1.5</t>
  </si>
  <si>
    <t>Radik VKM 21/600/1100</t>
  </si>
  <si>
    <t>-29495349</t>
  </si>
  <si>
    <t>1487</t>
  </si>
  <si>
    <t>3.1.6</t>
  </si>
  <si>
    <t>Radik VKM 10/500/400</t>
  </si>
  <si>
    <t>-457108404</t>
  </si>
  <si>
    <t>1488</t>
  </si>
  <si>
    <t>3.1.7</t>
  </si>
  <si>
    <t>Radik VKM 11/500/500</t>
  </si>
  <si>
    <t>-668219273</t>
  </si>
  <si>
    <t>1489</t>
  </si>
  <si>
    <t>3.1.8</t>
  </si>
  <si>
    <t>Radik VKM 21/500/700</t>
  </si>
  <si>
    <t>1897665497</t>
  </si>
  <si>
    <t>1490</t>
  </si>
  <si>
    <t>3.1.9</t>
  </si>
  <si>
    <t>Radik VKM 21/500/800</t>
  </si>
  <si>
    <t>1199376693</t>
  </si>
  <si>
    <t>1491</t>
  </si>
  <si>
    <t>3.1.10</t>
  </si>
  <si>
    <t>Radik VKM 21/500/1000</t>
  </si>
  <si>
    <t>-2027017458</t>
  </si>
  <si>
    <t>1492</t>
  </si>
  <si>
    <t>3.1.11</t>
  </si>
  <si>
    <t>Radik VKM 21/500/1100</t>
  </si>
  <si>
    <t>198438881</t>
  </si>
  <si>
    <t>1493</t>
  </si>
  <si>
    <t>3.1.12</t>
  </si>
  <si>
    <t>Radik VKM 21/500/1200</t>
  </si>
  <si>
    <t>-528512682</t>
  </si>
  <si>
    <t>1494</t>
  </si>
  <si>
    <t>3.1.13</t>
  </si>
  <si>
    <t>Radik VKM 22/500/1100</t>
  </si>
  <si>
    <t>-1888886814</t>
  </si>
  <si>
    <t>1495</t>
  </si>
  <si>
    <t>3.1.14</t>
  </si>
  <si>
    <t>Radik VKM 22/500/1400</t>
  </si>
  <si>
    <t>1775519249</t>
  </si>
  <si>
    <t>1496</t>
  </si>
  <si>
    <t>4.1.1</t>
  </si>
  <si>
    <t>Měděné potrubí - spojované lisováním 54x2 mm</t>
  </si>
  <si>
    <t>2122177228</t>
  </si>
  <si>
    <t>1497</t>
  </si>
  <si>
    <t>4.1.2</t>
  </si>
  <si>
    <t>Měděné potrubí - spojované lisováním 35x1,5 mm</t>
  </si>
  <si>
    <t>-1358404774</t>
  </si>
  <si>
    <t>1498</t>
  </si>
  <si>
    <t>4.1.3</t>
  </si>
  <si>
    <t>Měděné potrubí - spojované lisováním 28x1,5 mm</t>
  </si>
  <si>
    <t>-1428300487</t>
  </si>
  <si>
    <t>1499</t>
  </si>
  <si>
    <t>4.1.4</t>
  </si>
  <si>
    <t>Měděné potrubí - spojované lisováním 22x1 mm</t>
  </si>
  <si>
    <t>-505075049</t>
  </si>
  <si>
    <t>1500</t>
  </si>
  <si>
    <t>4.1.5</t>
  </si>
  <si>
    <t>Měděné potrubí - spojované lisováním 18x1 mm</t>
  </si>
  <si>
    <t>-1050998314</t>
  </si>
  <si>
    <t>1501</t>
  </si>
  <si>
    <t>4.1.6</t>
  </si>
  <si>
    <t>Měděné potrubí - spojované lisováním 15x1 mm</t>
  </si>
  <si>
    <t>130937691</t>
  </si>
  <si>
    <t>1502</t>
  </si>
  <si>
    <t>5.1</t>
  </si>
  <si>
    <t>Izotub ALS izolace s hliníkovou folií 15/20 mm </t>
  </si>
  <si>
    <t>850381750</t>
  </si>
  <si>
    <t>1503</t>
  </si>
  <si>
    <t>5.2</t>
  </si>
  <si>
    <t>Izotub ALS izolace s hliníkovou folií 18/20 mm </t>
  </si>
  <si>
    <t>-1641086794</t>
  </si>
  <si>
    <t>1504</t>
  </si>
  <si>
    <t>5.3</t>
  </si>
  <si>
    <t>Izotub ALS izolace s hliníkovou folií 35/50 mm </t>
  </si>
  <si>
    <t>146276760</t>
  </si>
  <si>
    <t>1505</t>
  </si>
  <si>
    <t>5.4</t>
  </si>
  <si>
    <t>Izotub ALS izolace s hliníkovou folií 54/50 mm </t>
  </si>
  <si>
    <t>346291592</t>
  </si>
  <si>
    <t>1506</t>
  </si>
  <si>
    <t>6.1</t>
  </si>
  <si>
    <t>Doprava materiálu, přesun hmot, montáž</t>
  </si>
  <si>
    <t>-1346412796</t>
  </si>
  <si>
    <t>1507</t>
  </si>
  <si>
    <t>6.2</t>
  </si>
  <si>
    <t>Provedení drážek ve zdivu pro vedení potrubí otopné soustavy</t>
  </si>
  <si>
    <t>-1849917934</t>
  </si>
  <si>
    <t>1508</t>
  </si>
  <si>
    <t>6.3</t>
  </si>
  <si>
    <t>Betonový základ pod TČ</t>
  </si>
  <si>
    <t>-1065842298</t>
  </si>
  <si>
    <t>1509</t>
  </si>
  <si>
    <t>6.4</t>
  </si>
  <si>
    <t>Úprava vody systému (napuštění) dle provozního návodu TČ a místní kvality vody</t>
  </si>
  <si>
    <t>1637067155</t>
  </si>
  <si>
    <t>1510</t>
  </si>
  <si>
    <t>6.5</t>
  </si>
  <si>
    <t xml:space="preserve">Prostupy potrubí  ÚT stěnami dle výkresové dokumentace, všechny potřebné chráničky, začištění prostupů po montáži</t>
  </si>
  <si>
    <t>-468294097</t>
  </si>
  <si>
    <t>1511</t>
  </si>
  <si>
    <t>6.6</t>
  </si>
  <si>
    <t>Provedení osazení instalační skříně rozdělovače podlahového vytápění</t>
  </si>
  <si>
    <t>-312494</t>
  </si>
  <si>
    <t>1512</t>
  </si>
  <si>
    <t>6.7</t>
  </si>
  <si>
    <t>Kotvení potrubí</t>
  </si>
  <si>
    <t>-696085571</t>
  </si>
  <si>
    <t>1513</t>
  </si>
  <si>
    <t>6.8</t>
  </si>
  <si>
    <t>Provedení otopné soustavy</t>
  </si>
  <si>
    <t>190519082</t>
  </si>
  <si>
    <t>1514</t>
  </si>
  <si>
    <t>6.9</t>
  </si>
  <si>
    <t>Propláchnutí systému</t>
  </si>
  <si>
    <t>1445986439</t>
  </si>
  <si>
    <t>1515</t>
  </si>
  <si>
    <t>6.10</t>
  </si>
  <si>
    <t>Topná, tlaková a dilatační zkouška dle ČSN 060310</t>
  </si>
  <si>
    <t>-1503863150</t>
  </si>
  <si>
    <t>1516</t>
  </si>
  <si>
    <t>6.11</t>
  </si>
  <si>
    <t>Hydraulické seřízení otopné soustavy</t>
  </si>
  <si>
    <t>-546953269</t>
  </si>
  <si>
    <t>1517</t>
  </si>
  <si>
    <t>6.12</t>
  </si>
  <si>
    <t>Orientační štítky, značky toku media, označení okruhů</t>
  </si>
  <si>
    <t>-1766925016</t>
  </si>
  <si>
    <t>73</t>
  </si>
  <si>
    <t>735151800</t>
  </si>
  <si>
    <t>Demontáž otopných těles panelových třířadých stavební délky přes 1500 do 2820 mm</t>
  </si>
  <si>
    <t>-535623680</t>
  </si>
  <si>
    <t>182</t>
  </si>
  <si>
    <t>998735313</t>
  </si>
  <si>
    <t>Přesun hmot pro otopná tělesa stanovený procentní sazbou (%) z ceny vodorovná dopravní vzdálenost do 50 m ruční (bez užití mechanizace) v objektech výšky přes 12 do 24 m</t>
  </si>
  <si>
    <t>-1616010106</t>
  </si>
  <si>
    <t>741</t>
  </si>
  <si>
    <t>Elektroinstalace - demontáž</t>
  </si>
  <si>
    <t>118</t>
  </si>
  <si>
    <t>210191511</t>
  </si>
  <si>
    <t>Montáž skříní bez zapojení vodičů oceloplechových, typ [SIR 1, ORIS 1, OHDS, OHDSS]</t>
  </si>
  <si>
    <t>1052811165</t>
  </si>
  <si>
    <t>117</t>
  </si>
  <si>
    <t>218191563</t>
  </si>
  <si>
    <t>Demontáž skříní oceloplechových, bez odpojení vodičů, typ [RVO 6 až 8]</t>
  </si>
  <si>
    <t>1878701751</t>
  </si>
  <si>
    <t>468101111</t>
  </si>
  <si>
    <t>Vysekání rýh pro montáž trubek a kabelů v kamenných nebo betonových zdech hloubky do 3 cm a šířky do 3 cm</t>
  </si>
  <si>
    <t>502818446</t>
  </si>
  <si>
    <t>42</t>
  </si>
  <si>
    <t>741210813</t>
  </si>
  <si>
    <t>Demontáž rozvodnic plastových, uložených pod omítkou, krytí do IPx 4, plochy přes 0,2 m2</t>
  </si>
  <si>
    <t>967167727</t>
  </si>
  <si>
    <t>43</t>
  </si>
  <si>
    <t>741213845</t>
  </si>
  <si>
    <t>Demontáž kabelu z rozvodnice se zachováním funkčnosti silových, průřezu přes 10 do 25 mm2</t>
  </si>
  <si>
    <t>-1709074879</t>
  </si>
  <si>
    <t>31</t>
  </si>
  <si>
    <t>741311850</t>
  </si>
  <si>
    <t>Demontáž spínačů bez zachování funkčnosti (do suti) nástěnných, pro prostředí venkovní nebo mokré přes 10 A, připojení šroubové přes 4 svorky</t>
  </si>
  <si>
    <t>865485974</t>
  </si>
  <si>
    <t>33</t>
  </si>
  <si>
    <t>741371800</t>
  </si>
  <si>
    <t>Demontáž svítidel bez zachování funkčnosti (do suti) interiérových modulového systému zářivkových, délky do 1100 mm</t>
  </si>
  <si>
    <t>2059194657</t>
  </si>
  <si>
    <t>183</t>
  </si>
  <si>
    <t>998741313</t>
  </si>
  <si>
    <t>Přesun hmot pro silnoproud stanovený procentní sazbou (%) z ceny vodorovná dopravní vzdálenost do 50 m ruční (bez užití mechanizace) v objektech výšky přes 12 do 24 m</t>
  </si>
  <si>
    <t>-2096743290</t>
  </si>
  <si>
    <t>741a</t>
  </si>
  <si>
    <t>Elektromontáže - silnoproud</t>
  </si>
  <si>
    <t>817</t>
  </si>
  <si>
    <t>M082</t>
  </si>
  <si>
    <t>Silnoproudý rozvaděč</t>
  </si>
  <si>
    <t>-369570269</t>
  </si>
  <si>
    <t>818</t>
  </si>
  <si>
    <t>M083</t>
  </si>
  <si>
    <t>Zásuvka 2P+PE 10/16A 230V</t>
  </si>
  <si>
    <t>-383950608</t>
  </si>
  <si>
    <t>819</t>
  </si>
  <si>
    <t>-764550099</t>
  </si>
  <si>
    <t>820</t>
  </si>
  <si>
    <t>-260741635</t>
  </si>
  <si>
    <t>821</t>
  </si>
  <si>
    <t>546632754</t>
  </si>
  <si>
    <t>822</t>
  </si>
  <si>
    <t>388660761</t>
  </si>
  <si>
    <t>823</t>
  </si>
  <si>
    <t>-398308079</t>
  </si>
  <si>
    <t>824</t>
  </si>
  <si>
    <t>926096454</t>
  </si>
  <si>
    <t>825</t>
  </si>
  <si>
    <t>-295444769</t>
  </si>
  <si>
    <t>826</t>
  </si>
  <si>
    <t>-1427885621</t>
  </si>
  <si>
    <t>827</t>
  </si>
  <si>
    <t>1562460095</t>
  </si>
  <si>
    <t>828</t>
  </si>
  <si>
    <t>1356105438</t>
  </si>
  <si>
    <t>829</t>
  </si>
  <si>
    <t>1747245645</t>
  </si>
  <si>
    <t>830</t>
  </si>
  <si>
    <t>2136422655</t>
  </si>
  <si>
    <t>831</t>
  </si>
  <si>
    <t>44583644</t>
  </si>
  <si>
    <t>832</t>
  </si>
  <si>
    <t>-148263005</t>
  </si>
  <si>
    <t>833</t>
  </si>
  <si>
    <t>-1214833643</t>
  </si>
  <si>
    <t>834</t>
  </si>
  <si>
    <t>-178823316</t>
  </si>
  <si>
    <t>835</t>
  </si>
  <si>
    <t>1180104220</t>
  </si>
  <si>
    <t>836</t>
  </si>
  <si>
    <t>96192757</t>
  </si>
  <si>
    <t>837</t>
  </si>
  <si>
    <t>-1166772549</t>
  </si>
  <si>
    <t>838</t>
  </si>
  <si>
    <t>1980953125</t>
  </si>
  <si>
    <t>839</t>
  </si>
  <si>
    <t>1439838900</t>
  </si>
  <si>
    <t>840</t>
  </si>
  <si>
    <t>477352319</t>
  </si>
  <si>
    <t>841</t>
  </si>
  <si>
    <t>1891589080</t>
  </si>
  <si>
    <t>842</t>
  </si>
  <si>
    <t>M084</t>
  </si>
  <si>
    <t>Zásuvka 2P+PE 10/16A 230V IP44</t>
  </si>
  <si>
    <t>330313766</t>
  </si>
  <si>
    <t>843</t>
  </si>
  <si>
    <t>590244180</t>
  </si>
  <si>
    <t>844</t>
  </si>
  <si>
    <t>180230100</t>
  </si>
  <si>
    <t>845</t>
  </si>
  <si>
    <t>1059128778</t>
  </si>
  <si>
    <t>846</t>
  </si>
  <si>
    <t>1073228810</t>
  </si>
  <si>
    <t>847</t>
  </si>
  <si>
    <t>-1334934660</t>
  </si>
  <si>
    <t>848</t>
  </si>
  <si>
    <t>224928804</t>
  </si>
  <si>
    <t>849</t>
  </si>
  <si>
    <t>476760018</t>
  </si>
  <si>
    <t>850</t>
  </si>
  <si>
    <t>-1836282701</t>
  </si>
  <si>
    <t>851</t>
  </si>
  <si>
    <t>1074607602</t>
  </si>
  <si>
    <t>852</t>
  </si>
  <si>
    <t>M085</t>
  </si>
  <si>
    <t>Trojitý vývod</t>
  </si>
  <si>
    <t>1051788057</t>
  </si>
  <si>
    <t>853</t>
  </si>
  <si>
    <t>-303729042</t>
  </si>
  <si>
    <t>854</t>
  </si>
  <si>
    <t>-442343319</t>
  </si>
  <si>
    <t>855</t>
  </si>
  <si>
    <t>-560851208</t>
  </si>
  <si>
    <t>856</t>
  </si>
  <si>
    <t>1061997033</t>
  </si>
  <si>
    <t>857</t>
  </si>
  <si>
    <t>789312727</t>
  </si>
  <si>
    <t>858</t>
  </si>
  <si>
    <t>1345921420</t>
  </si>
  <si>
    <t>859</t>
  </si>
  <si>
    <t>955947189</t>
  </si>
  <si>
    <t>860</t>
  </si>
  <si>
    <t>587803269</t>
  </si>
  <si>
    <t>861</t>
  </si>
  <si>
    <t>-940187985</t>
  </si>
  <si>
    <t>862</t>
  </si>
  <si>
    <t>1192995886</t>
  </si>
  <si>
    <t>863</t>
  </si>
  <si>
    <t>-665613290</t>
  </si>
  <si>
    <t>864</t>
  </si>
  <si>
    <t>-114776984</t>
  </si>
  <si>
    <t>865</t>
  </si>
  <si>
    <t>-53619086</t>
  </si>
  <si>
    <t>866</t>
  </si>
  <si>
    <t>-854284897</t>
  </si>
  <si>
    <t>867</t>
  </si>
  <si>
    <t>752429123</t>
  </si>
  <si>
    <t>868</t>
  </si>
  <si>
    <t>-963132380</t>
  </si>
  <si>
    <t>869</t>
  </si>
  <si>
    <t>-1574291160</t>
  </si>
  <si>
    <t>870</t>
  </si>
  <si>
    <t>-273302591</t>
  </si>
  <si>
    <t>871</t>
  </si>
  <si>
    <t>1138232253</t>
  </si>
  <si>
    <t>872</t>
  </si>
  <si>
    <t>-1862738059</t>
  </si>
  <si>
    <t>873</t>
  </si>
  <si>
    <t>2107946818</t>
  </si>
  <si>
    <t>874</t>
  </si>
  <si>
    <t>-2084105724</t>
  </si>
  <si>
    <t>875</t>
  </si>
  <si>
    <t>-111139277</t>
  </si>
  <si>
    <t>876</t>
  </si>
  <si>
    <t>55627193</t>
  </si>
  <si>
    <t>877</t>
  </si>
  <si>
    <t>-437211727</t>
  </si>
  <si>
    <t>878</t>
  </si>
  <si>
    <t>-1364626371</t>
  </si>
  <si>
    <t>879</t>
  </si>
  <si>
    <t>2072460755</t>
  </si>
  <si>
    <t>880</t>
  </si>
  <si>
    <t>1836185810</t>
  </si>
  <si>
    <t>881</t>
  </si>
  <si>
    <t>1505011253</t>
  </si>
  <si>
    <t>882</t>
  </si>
  <si>
    <t>440545544</t>
  </si>
  <si>
    <t>883</t>
  </si>
  <si>
    <t>-1623139365</t>
  </si>
  <si>
    <t>884</t>
  </si>
  <si>
    <t>656406641</t>
  </si>
  <si>
    <t>885</t>
  </si>
  <si>
    <t>-1272213298</t>
  </si>
  <si>
    <t>886</t>
  </si>
  <si>
    <t>-953150439</t>
  </si>
  <si>
    <t>887</t>
  </si>
  <si>
    <t>-646869730</t>
  </si>
  <si>
    <t>888</t>
  </si>
  <si>
    <t>380110937</t>
  </si>
  <si>
    <t>889</t>
  </si>
  <si>
    <t>1308218896</t>
  </si>
  <si>
    <t>890</t>
  </si>
  <si>
    <t>-1953261172</t>
  </si>
  <si>
    <t>891</t>
  </si>
  <si>
    <t>M086</t>
  </si>
  <si>
    <t>Dvojitý vývod</t>
  </si>
  <si>
    <t>804660336</t>
  </si>
  <si>
    <t>892</t>
  </si>
  <si>
    <t>-797878110</t>
  </si>
  <si>
    <t>893</t>
  </si>
  <si>
    <t>35917024</t>
  </si>
  <si>
    <t>894</t>
  </si>
  <si>
    <t>M087</t>
  </si>
  <si>
    <t>Ochranná přípojnice</t>
  </si>
  <si>
    <t>-324264630</t>
  </si>
  <si>
    <t>895</t>
  </si>
  <si>
    <t>M088</t>
  </si>
  <si>
    <t>Uzemnění ochranné</t>
  </si>
  <si>
    <t>185645933</t>
  </si>
  <si>
    <t>896</t>
  </si>
  <si>
    <t>-1417396074</t>
  </si>
  <si>
    <t>897</t>
  </si>
  <si>
    <t>-132744519</t>
  </si>
  <si>
    <t>898</t>
  </si>
  <si>
    <t>-1147253271</t>
  </si>
  <si>
    <t>899</t>
  </si>
  <si>
    <t>1540109377</t>
  </si>
  <si>
    <t>900</t>
  </si>
  <si>
    <t>632246683</t>
  </si>
  <si>
    <t>901</t>
  </si>
  <si>
    <t>M089</t>
  </si>
  <si>
    <t>DATOVÝ ROZVÁDĚČ</t>
  </si>
  <si>
    <t>-1531906039</t>
  </si>
  <si>
    <t>902</t>
  </si>
  <si>
    <t>M090</t>
  </si>
  <si>
    <t>-1870569709</t>
  </si>
  <si>
    <t>903</t>
  </si>
  <si>
    <t>1238391808</t>
  </si>
  <si>
    <t>904</t>
  </si>
  <si>
    <t>-1735837401</t>
  </si>
  <si>
    <t>905</t>
  </si>
  <si>
    <t>-1769055691</t>
  </si>
  <si>
    <t>906</t>
  </si>
  <si>
    <t>-812669708</t>
  </si>
  <si>
    <t>907</t>
  </si>
  <si>
    <t>-25881367</t>
  </si>
  <si>
    <t>908</t>
  </si>
  <si>
    <t>1755674941</t>
  </si>
  <si>
    <t>909</t>
  </si>
  <si>
    <t>M068</t>
  </si>
  <si>
    <t>Stoupací vedení směrem nahoru</t>
  </si>
  <si>
    <t>1908419469</t>
  </si>
  <si>
    <t>911</t>
  </si>
  <si>
    <t>1360556528</t>
  </si>
  <si>
    <t>912</t>
  </si>
  <si>
    <t>1990578325</t>
  </si>
  <si>
    <t>913</t>
  </si>
  <si>
    <t>459162998</t>
  </si>
  <si>
    <t>914</t>
  </si>
  <si>
    <t>-1633109334</t>
  </si>
  <si>
    <t>915</t>
  </si>
  <si>
    <t>250320543</t>
  </si>
  <si>
    <t>916</t>
  </si>
  <si>
    <t>813593959</t>
  </si>
  <si>
    <t>917</t>
  </si>
  <si>
    <t>-2123803704</t>
  </si>
  <si>
    <t>918</t>
  </si>
  <si>
    <t>-1933985155</t>
  </si>
  <si>
    <t>919</t>
  </si>
  <si>
    <t>-1109181956</t>
  </si>
  <si>
    <t>920</t>
  </si>
  <si>
    <t>-1633378578</t>
  </si>
  <si>
    <t>921</t>
  </si>
  <si>
    <t>1566441183</t>
  </si>
  <si>
    <t>922</t>
  </si>
  <si>
    <t>-1098305674</t>
  </si>
  <si>
    <t>923</t>
  </si>
  <si>
    <t>-514554848</t>
  </si>
  <si>
    <t>924</t>
  </si>
  <si>
    <t>-478323663</t>
  </si>
  <si>
    <t>925</t>
  </si>
  <si>
    <t>308342778</t>
  </si>
  <si>
    <t>926</t>
  </si>
  <si>
    <t>55243273</t>
  </si>
  <si>
    <t>927</t>
  </si>
  <si>
    <t>-1469276564</t>
  </si>
  <si>
    <t>928</t>
  </si>
  <si>
    <t>111982018</t>
  </si>
  <si>
    <t>929</t>
  </si>
  <si>
    <t>-1108137232</t>
  </si>
  <si>
    <t>930</t>
  </si>
  <si>
    <t>1944869965</t>
  </si>
  <si>
    <t>931</t>
  </si>
  <si>
    <t>-1786708540</t>
  </si>
  <si>
    <t>932</t>
  </si>
  <si>
    <t>1584930682</t>
  </si>
  <si>
    <t>933</t>
  </si>
  <si>
    <t>-356192218</t>
  </si>
  <si>
    <t>934</t>
  </si>
  <si>
    <t>2110798337</t>
  </si>
  <si>
    <t>935</t>
  </si>
  <si>
    <t>-190056878</t>
  </si>
  <si>
    <t>936</t>
  </si>
  <si>
    <t>2069081846</t>
  </si>
  <si>
    <t>937</t>
  </si>
  <si>
    <t>2097884702</t>
  </si>
  <si>
    <t>938</t>
  </si>
  <si>
    <t>821566467</t>
  </si>
  <si>
    <t>939</t>
  </si>
  <si>
    <t>511562434</t>
  </si>
  <si>
    <t>940</t>
  </si>
  <si>
    <t>1070531241</t>
  </si>
  <si>
    <t>941</t>
  </si>
  <si>
    <t>1901690396</t>
  </si>
  <si>
    <t>942</t>
  </si>
  <si>
    <t>-1030940774</t>
  </si>
  <si>
    <t>943</t>
  </si>
  <si>
    <t>1055851808</t>
  </si>
  <si>
    <t>944</t>
  </si>
  <si>
    <t>-763942965</t>
  </si>
  <si>
    <t>945</t>
  </si>
  <si>
    <t>-74339441</t>
  </si>
  <si>
    <t>946</t>
  </si>
  <si>
    <t>-463315369</t>
  </si>
  <si>
    <t>947</t>
  </si>
  <si>
    <t>-1916745322</t>
  </si>
  <si>
    <t>948</t>
  </si>
  <si>
    <t>877770928</t>
  </si>
  <si>
    <t>949</t>
  </si>
  <si>
    <t>20300052</t>
  </si>
  <si>
    <t>950</t>
  </si>
  <si>
    <t>589240833</t>
  </si>
  <si>
    <t>951</t>
  </si>
  <si>
    <t>-181051414</t>
  </si>
  <si>
    <t>952</t>
  </si>
  <si>
    <t>315878181</t>
  </si>
  <si>
    <t>953</t>
  </si>
  <si>
    <t>653070386</t>
  </si>
  <si>
    <t>954</t>
  </si>
  <si>
    <t>161090654</t>
  </si>
  <si>
    <t>955</t>
  </si>
  <si>
    <t>114039824</t>
  </si>
  <si>
    <t>956</t>
  </si>
  <si>
    <t>417213731</t>
  </si>
  <si>
    <t>957</t>
  </si>
  <si>
    <t>235773491</t>
  </si>
  <si>
    <t>958</t>
  </si>
  <si>
    <t>940705325</t>
  </si>
  <si>
    <t>959</t>
  </si>
  <si>
    <t>2093041338</t>
  </si>
  <si>
    <t>960</t>
  </si>
  <si>
    <t>-1723297777</t>
  </si>
  <si>
    <t>961</t>
  </si>
  <si>
    <t>-1635747615</t>
  </si>
  <si>
    <t>962</t>
  </si>
  <si>
    <t>1078268156</t>
  </si>
  <si>
    <t>963</t>
  </si>
  <si>
    <t>-1342971401</t>
  </si>
  <si>
    <t>964</t>
  </si>
  <si>
    <t>1694655951</t>
  </si>
  <si>
    <t>965</t>
  </si>
  <si>
    <t>1739344015</t>
  </si>
  <si>
    <t>966</t>
  </si>
  <si>
    <t>1557355867</t>
  </si>
  <si>
    <t>967</t>
  </si>
  <si>
    <t>-1696395785</t>
  </si>
  <si>
    <t>968</t>
  </si>
  <si>
    <t>1500232604</t>
  </si>
  <si>
    <t>969</t>
  </si>
  <si>
    <t>-296849259</t>
  </si>
  <si>
    <t>970</t>
  </si>
  <si>
    <t>-567151338</t>
  </si>
  <si>
    <t>971</t>
  </si>
  <si>
    <t>-1921419624</t>
  </si>
  <si>
    <t>972</t>
  </si>
  <si>
    <t>-1880170290</t>
  </si>
  <si>
    <t>973</t>
  </si>
  <si>
    <t>-991356</t>
  </si>
  <si>
    <t>974</t>
  </si>
  <si>
    <t>-1229472846</t>
  </si>
  <si>
    <t>976</t>
  </si>
  <si>
    <t>-1130824156</t>
  </si>
  <si>
    <t>977</t>
  </si>
  <si>
    <t>-2002720785</t>
  </si>
  <si>
    <t>978</t>
  </si>
  <si>
    <t>-266584234</t>
  </si>
  <si>
    <t>979</t>
  </si>
  <si>
    <t>M092</t>
  </si>
  <si>
    <t>STOUPACÍ VEDENÍ ZESPODA</t>
  </si>
  <si>
    <t>1110233688</t>
  </si>
  <si>
    <t>982</t>
  </si>
  <si>
    <t>-1578680059</t>
  </si>
  <si>
    <t>983</t>
  </si>
  <si>
    <t>-1973759415</t>
  </si>
  <si>
    <t>984</t>
  </si>
  <si>
    <t>-926497244</t>
  </si>
  <si>
    <t>985</t>
  </si>
  <si>
    <t>-2126911624</t>
  </si>
  <si>
    <t>986</t>
  </si>
  <si>
    <t>-755776403</t>
  </si>
  <si>
    <t>987</t>
  </si>
  <si>
    <t>-184922616</t>
  </si>
  <si>
    <t>988</t>
  </si>
  <si>
    <t>1607870720</t>
  </si>
  <si>
    <t>989</t>
  </si>
  <si>
    <t>1908464612</t>
  </si>
  <si>
    <t>990</t>
  </si>
  <si>
    <t>279704952</t>
  </si>
  <si>
    <t>991</t>
  </si>
  <si>
    <t>681056925</t>
  </si>
  <si>
    <t>992</t>
  </si>
  <si>
    <t>1619974915</t>
  </si>
  <si>
    <t>994</t>
  </si>
  <si>
    <t>539114725</t>
  </si>
  <si>
    <t>995</t>
  </si>
  <si>
    <t>M093</t>
  </si>
  <si>
    <t>Konstrukce elektroměrová 3-39, 1-řadá, plastové panely</t>
  </si>
  <si>
    <t>-1433486263</t>
  </si>
  <si>
    <t>996</t>
  </si>
  <si>
    <t>M094</t>
  </si>
  <si>
    <t>Instalační jistič AMPARO 10kA, B 63A, 3P</t>
  </si>
  <si>
    <t>63125350</t>
  </si>
  <si>
    <t>997</t>
  </si>
  <si>
    <t>M095</t>
  </si>
  <si>
    <t>Vypínací cívka AMPARO, 1P(1CO), 230/400 V AC</t>
  </si>
  <si>
    <t>-821498156</t>
  </si>
  <si>
    <t>998</t>
  </si>
  <si>
    <t>M096</t>
  </si>
  <si>
    <t>Pojistkový odpínač TYTAN 63A, 3pólový</t>
  </si>
  <si>
    <t>2116316061</t>
  </si>
  <si>
    <t>999</t>
  </si>
  <si>
    <t>M097</t>
  </si>
  <si>
    <t>Držák pojistek 3x25A vč. pojistek D02</t>
  </si>
  <si>
    <t>1720026982</t>
  </si>
  <si>
    <t>1000</t>
  </si>
  <si>
    <t>M098</t>
  </si>
  <si>
    <t>Svodič přepětí PROTEC BC TNC 275/25</t>
  </si>
  <si>
    <t>1705943879</t>
  </si>
  <si>
    <t>1001</t>
  </si>
  <si>
    <t>M099</t>
  </si>
  <si>
    <t>Instalační hlavní vypínač BM 63 A, 3P</t>
  </si>
  <si>
    <t>-993184450</t>
  </si>
  <si>
    <t>1002</t>
  </si>
  <si>
    <t>M100</t>
  </si>
  <si>
    <t>Jistič s prou. chráničem AMPARO 10 kA, 1+N, C10A, 30 mA, A</t>
  </si>
  <si>
    <t>1134638599</t>
  </si>
  <si>
    <t>1003</t>
  </si>
  <si>
    <t>M101</t>
  </si>
  <si>
    <t>Jistič s prou. chráničem AMPARO 10 kA, 1+N, B16A, 30 mA, A</t>
  </si>
  <si>
    <t>-1743102675</t>
  </si>
  <si>
    <t>1004</t>
  </si>
  <si>
    <t>M102</t>
  </si>
  <si>
    <t>Instalační jistič AMPARO 10kA, B 16A, 3P</t>
  </si>
  <si>
    <t>-1706784096</t>
  </si>
  <si>
    <t>1005</t>
  </si>
  <si>
    <t>M103</t>
  </si>
  <si>
    <t>Proudový chránič AMPARO 10 kA, 25 A, 4P, 30 mA, A</t>
  </si>
  <si>
    <t>-1193550332</t>
  </si>
  <si>
    <t>1006</t>
  </si>
  <si>
    <t>M104</t>
  </si>
  <si>
    <t>Jistič s prou. chráničem AMPARO 10 kA, 1+N, B10A, 30 mA, A</t>
  </si>
  <si>
    <t>-292689510</t>
  </si>
  <si>
    <t>1007</t>
  </si>
  <si>
    <t>M105</t>
  </si>
  <si>
    <t>Konstrukce instalační 3-24, plastové panely</t>
  </si>
  <si>
    <t>-1338249562</t>
  </si>
  <si>
    <t>1008</t>
  </si>
  <si>
    <t>M106</t>
  </si>
  <si>
    <t>Instalační jistič AMPARO 10kA, B 25A, 3P</t>
  </si>
  <si>
    <t>1011728850</t>
  </si>
  <si>
    <t>1009</t>
  </si>
  <si>
    <t>M107</t>
  </si>
  <si>
    <t>-96977215</t>
  </si>
  <si>
    <t>1010</t>
  </si>
  <si>
    <t>M108</t>
  </si>
  <si>
    <t>1283505548</t>
  </si>
  <si>
    <t>1011</t>
  </si>
  <si>
    <t>-341718567</t>
  </si>
  <si>
    <t>1012</t>
  </si>
  <si>
    <t>M109</t>
  </si>
  <si>
    <t>-1020185306</t>
  </si>
  <si>
    <t>1013</t>
  </si>
  <si>
    <t>M110</t>
  </si>
  <si>
    <t>1560813954</t>
  </si>
  <si>
    <t>1014</t>
  </si>
  <si>
    <t>M111</t>
  </si>
  <si>
    <t>Oceloplechová zapuštěná rozvodnice 5x24, plné dveře</t>
  </si>
  <si>
    <t>-519540648</t>
  </si>
  <si>
    <t>1015</t>
  </si>
  <si>
    <t>820960395</t>
  </si>
  <si>
    <t>1016</t>
  </si>
  <si>
    <t>-2084389547</t>
  </si>
  <si>
    <t>1017</t>
  </si>
  <si>
    <t>-2109840512</t>
  </si>
  <si>
    <t>1018</t>
  </si>
  <si>
    <t>-1649608895</t>
  </si>
  <si>
    <t>1019</t>
  </si>
  <si>
    <t>-912912572</t>
  </si>
  <si>
    <t>1020</t>
  </si>
  <si>
    <t>M112</t>
  </si>
  <si>
    <t>-1251251309</t>
  </si>
  <si>
    <t>1021</t>
  </si>
  <si>
    <t>M079</t>
  </si>
  <si>
    <t>CYKY 3x1,5</t>
  </si>
  <si>
    <t>-1693732868</t>
  </si>
  <si>
    <t>1022</t>
  </si>
  <si>
    <t>2107534377</t>
  </si>
  <si>
    <t>1023</t>
  </si>
  <si>
    <t>1651631393</t>
  </si>
  <si>
    <t>1024</t>
  </si>
  <si>
    <t>371205915</t>
  </si>
  <si>
    <t>1025</t>
  </si>
  <si>
    <t>-1559761281</t>
  </si>
  <si>
    <t>1026</t>
  </si>
  <si>
    <t>1028124496</t>
  </si>
  <si>
    <t>1027</t>
  </si>
  <si>
    <t>970708367</t>
  </si>
  <si>
    <t>1028</t>
  </si>
  <si>
    <t>1900508459</t>
  </si>
  <si>
    <t>1029</t>
  </si>
  <si>
    <t>395305041</t>
  </si>
  <si>
    <t>1030</t>
  </si>
  <si>
    <t>1179448682</t>
  </si>
  <si>
    <t>1031</t>
  </si>
  <si>
    <t>-1190969499</t>
  </si>
  <si>
    <t>1032</t>
  </si>
  <si>
    <t>27724462</t>
  </si>
  <si>
    <t>1033</t>
  </si>
  <si>
    <t>-865039353</t>
  </si>
  <si>
    <t>1034</t>
  </si>
  <si>
    <t>1512209873</t>
  </si>
  <si>
    <t>1035</t>
  </si>
  <si>
    <t>1187945718</t>
  </si>
  <si>
    <t>1036</t>
  </si>
  <si>
    <t>905218760</t>
  </si>
  <si>
    <t>1037</t>
  </si>
  <si>
    <t>1759526076</t>
  </si>
  <si>
    <t>1038</t>
  </si>
  <si>
    <t>-1830096257</t>
  </si>
  <si>
    <t>1039</t>
  </si>
  <si>
    <t>1340344128</t>
  </si>
  <si>
    <t>1040</t>
  </si>
  <si>
    <t>-1357163788</t>
  </si>
  <si>
    <t>1041</t>
  </si>
  <si>
    <t>-607743773</t>
  </si>
  <si>
    <t>1042</t>
  </si>
  <si>
    <t>-403128897</t>
  </si>
  <si>
    <t>1043</t>
  </si>
  <si>
    <t>-1670560701</t>
  </si>
  <si>
    <t>1044</t>
  </si>
  <si>
    <t>-510933748</t>
  </si>
  <si>
    <t>1045</t>
  </si>
  <si>
    <t>1515331973</t>
  </si>
  <si>
    <t>1046</t>
  </si>
  <si>
    <t>-636627252</t>
  </si>
  <si>
    <t>1047</t>
  </si>
  <si>
    <t>688331981</t>
  </si>
  <si>
    <t>1048</t>
  </si>
  <si>
    <t>2063501293</t>
  </si>
  <si>
    <t>1049</t>
  </si>
  <si>
    <t>-1097189176</t>
  </si>
  <si>
    <t>1050</t>
  </si>
  <si>
    <t>-1222188755</t>
  </si>
  <si>
    <t>1051</t>
  </si>
  <si>
    <t>-610725397</t>
  </si>
  <si>
    <t>1052</t>
  </si>
  <si>
    <t>625103298</t>
  </si>
  <si>
    <t>1053</t>
  </si>
  <si>
    <t>796007933</t>
  </si>
  <si>
    <t>1054</t>
  </si>
  <si>
    <t>119855705</t>
  </si>
  <si>
    <t>1055</t>
  </si>
  <si>
    <t>1782460308</t>
  </si>
  <si>
    <t>1056</t>
  </si>
  <si>
    <t>-1908760612</t>
  </si>
  <si>
    <t>1057</t>
  </si>
  <si>
    <t>1835647817</t>
  </si>
  <si>
    <t>1058</t>
  </si>
  <si>
    <t>-4605797</t>
  </si>
  <si>
    <t>1059</t>
  </si>
  <si>
    <t>431728988</t>
  </si>
  <si>
    <t>1060</t>
  </si>
  <si>
    <t>-1808591904</t>
  </si>
  <si>
    <t>1061</t>
  </si>
  <si>
    <t>-1846654773</t>
  </si>
  <si>
    <t>1062</t>
  </si>
  <si>
    <t>1833978163</t>
  </si>
  <si>
    <t>1063</t>
  </si>
  <si>
    <t>1603277421</t>
  </si>
  <si>
    <t>1064</t>
  </si>
  <si>
    <t>984509278</t>
  </si>
  <si>
    <t>1065</t>
  </si>
  <si>
    <t>2135552584</t>
  </si>
  <si>
    <t>1066</t>
  </si>
  <si>
    <t>1873750482</t>
  </si>
  <si>
    <t>1067</t>
  </si>
  <si>
    <t>917941915</t>
  </si>
  <si>
    <t>1068</t>
  </si>
  <si>
    <t>-1362372941</t>
  </si>
  <si>
    <t>1069</t>
  </si>
  <si>
    <t>347141501</t>
  </si>
  <si>
    <t>1070</t>
  </si>
  <si>
    <t>104692493</t>
  </si>
  <si>
    <t>1071</t>
  </si>
  <si>
    <t>-981062974</t>
  </si>
  <si>
    <t>1072</t>
  </si>
  <si>
    <t>-1825492147</t>
  </si>
  <si>
    <t>1073</t>
  </si>
  <si>
    <t>-344883583</t>
  </si>
  <si>
    <t>1074</t>
  </si>
  <si>
    <t>-946967076</t>
  </si>
  <si>
    <t>1075</t>
  </si>
  <si>
    <t>-741931743</t>
  </si>
  <si>
    <t>1076</t>
  </si>
  <si>
    <t>981288916</t>
  </si>
  <si>
    <t>1077</t>
  </si>
  <si>
    <t>15934368</t>
  </si>
  <si>
    <t>1078</t>
  </si>
  <si>
    <t>-615969701</t>
  </si>
  <si>
    <t>1079</t>
  </si>
  <si>
    <t>1442921562</t>
  </si>
  <si>
    <t>1080</t>
  </si>
  <si>
    <t>939292757</t>
  </si>
  <si>
    <t>1081</t>
  </si>
  <si>
    <t>1718162235</t>
  </si>
  <si>
    <t>1082</t>
  </si>
  <si>
    <t>-485003415</t>
  </si>
  <si>
    <t>1083</t>
  </si>
  <si>
    <t>700928501</t>
  </si>
  <si>
    <t>1084</t>
  </si>
  <si>
    <t>-1666608743</t>
  </si>
  <si>
    <t>1085</t>
  </si>
  <si>
    <t>-198140969</t>
  </si>
  <si>
    <t>1086</t>
  </si>
  <si>
    <t>808323248</t>
  </si>
  <si>
    <t>1087</t>
  </si>
  <si>
    <t>176418253</t>
  </si>
  <si>
    <t>1088</t>
  </si>
  <si>
    <t>-1606924852</t>
  </si>
  <si>
    <t>1089</t>
  </si>
  <si>
    <t>517624215</t>
  </si>
  <si>
    <t>1090</t>
  </si>
  <si>
    <t>166514120</t>
  </si>
  <si>
    <t>1091</t>
  </si>
  <si>
    <t>-1060287698</t>
  </si>
  <si>
    <t>1092</t>
  </si>
  <si>
    <t>986128700</t>
  </si>
  <si>
    <t>1093</t>
  </si>
  <si>
    <t>-1124705338</t>
  </si>
  <si>
    <t>1094</t>
  </si>
  <si>
    <t>-1497354226</t>
  </si>
  <si>
    <t>1095</t>
  </si>
  <si>
    <t>-1424181194</t>
  </si>
  <si>
    <t>1096</t>
  </si>
  <si>
    <t>-1271715834</t>
  </si>
  <si>
    <t>1097</t>
  </si>
  <si>
    <t>M113</t>
  </si>
  <si>
    <t>CYKY 5x1,5</t>
  </si>
  <si>
    <t>-1581646075</t>
  </si>
  <si>
    <t>1098</t>
  </si>
  <si>
    <t>1998236286</t>
  </si>
  <si>
    <t>1099</t>
  </si>
  <si>
    <t>1872843323</t>
  </si>
  <si>
    <t>1100</t>
  </si>
  <si>
    <t>-361802645</t>
  </si>
  <si>
    <t>1101</t>
  </si>
  <si>
    <t>-1475097191</t>
  </si>
  <si>
    <t>1102</t>
  </si>
  <si>
    <t>-414256112</t>
  </si>
  <si>
    <t>1103</t>
  </si>
  <si>
    <t>186672068</t>
  </si>
  <si>
    <t>1104</t>
  </si>
  <si>
    <t>529905000</t>
  </si>
  <si>
    <t>1105</t>
  </si>
  <si>
    <t>1344756223</t>
  </si>
  <si>
    <t>1106</t>
  </si>
  <si>
    <t>1232804709</t>
  </si>
  <si>
    <t>1107</t>
  </si>
  <si>
    <t>67684945</t>
  </si>
  <si>
    <t>1108</t>
  </si>
  <si>
    <t>-89248595</t>
  </si>
  <si>
    <t>1109</t>
  </si>
  <si>
    <t>1206426205</t>
  </si>
  <si>
    <t>1110</t>
  </si>
  <si>
    <t>-2126213124</t>
  </si>
  <si>
    <t>1111</t>
  </si>
  <si>
    <t>-1933788075</t>
  </si>
  <si>
    <t>1112</t>
  </si>
  <si>
    <t>1604329595</t>
  </si>
  <si>
    <t>1113</t>
  </si>
  <si>
    <t>572260539</t>
  </si>
  <si>
    <t>1114</t>
  </si>
  <si>
    <t>-1480876890</t>
  </si>
  <si>
    <t>1115</t>
  </si>
  <si>
    <t>-556724627</t>
  </si>
  <si>
    <t>1116</t>
  </si>
  <si>
    <t>575287144</t>
  </si>
  <si>
    <t>1117</t>
  </si>
  <si>
    <t>-2006105548</t>
  </si>
  <si>
    <t>1118</t>
  </si>
  <si>
    <t>-620976468</t>
  </si>
  <si>
    <t>1119</t>
  </si>
  <si>
    <t>-1054907358</t>
  </si>
  <si>
    <t>1120</t>
  </si>
  <si>
    <t>765813047</t>
  </si>
  <si>
    <t>1121</t>
  </si>
  <si>
    <t>1520807907</t>
  </si>
  <si>
    <t>1122</t>
  </si>
  <si>
    <t>-1978057913</t>
  </si>
  <si>
    <t>1123</t>
  </si>
  <si>
    <t>1403679903</t>
  </si>
  <si>
    <t>1124</t>
  </si>
  <si>
    <t>-1328327682</t>
  </si>
  <si>
    <t>1125</t>
  </si>
  <si>
    <t>1409798534</t>
  </si>
  <si>
    <t>1126</t>
  </si>
  <si>
    <t>285509943</t>
  </si>
  <si>
    <t>1127</t>
  </si>
  <si>
    <t>2014467796</t>
  </si>
  <si>
    <t>1128</t>
  </si>
  <si>
    <t>249317927</t>
  </si>
  <si>
    <t>1129</t>
  </si>
  <si>
    <t>796779069</t>
  </si>
  <si>
    <t>1130</t>
  </si>
  <si>
    <t>1764147212</t>
  </si>
  <si>
    <t>1131</t>
  </si>
  <si>
    <t>-870987192</t>
  </si>
  <si>
    <t>1132</t>
  </si>
  <si>
    <t>-992245082</t>
  </si>
  <si>
    <t>1133</t>
  </si>
  <si>
    <t>1307892638</t>
  </si>
  <si>
    <t>1134</t>
  </si>
  <si>
    <t>293160885</t>
  </si>
  <si>
    <t>1135</t>
  </si>
  <si>
    <t>1319740343</t>
  </si>
  <si>
    <t>1136</t>
  </si>
  <si>
    <t>1904784745</t>
  </si>
  <si>
    <t>1137</t>
  </si>
  <si>
    <t>1890384149</t>
  </si>
  <si>
    <t>1138</t>
  </si>
  <si>
    <t>-1079476803</t>
  </si>
  <si>
    <t>1139</t>
  </si>
  <si>
    <t>134202011</t>
  </si>
  <si>
    <t>1140</t>
  </si>
  <si>
    <t>-1808848391</t>
  </si>
  <si>
    <t>1141</t>
  </si>
  <si>
    <t>-938510766</t>
  </si>
  <si>
    <t>1142</t>
  </si>
  <si>
    <t>2064877277</t>
  </si>
  <si>
    <t>1143</t>
  </si>
  <si>
    <t>-1207677611</t>
  </si>
  <si>
    <t>1144</t>
  </si>
  <si>
    <t>1544851451</t>
  </si>
  <si>
    <t>1145</t>
  </si>
  <si>
    <t>486405056</t>
  </si>
  <si>
    <t>1146</t>
  </si>
  <si>
    <t>-1213481483</t>
  </si>
  <si>
    <t>1147</t>
  </si>
  <si>
    <t>1575763997</t>
  </si>
  <si>
    <t>1148</t>
  </si>
  <si>
    <t>1934436778</t>
  </si>
  <si>
    <t>1149</t>
  </si>
  <si>
    <t>-1372187972</t>
  </si>
  <si>
    <t>1150</t>
  </si>
  <si>
    <t>1044043039</t>
  </si>
  <si>
    <t>1151</t>
  </si>
  <si>
    <t>-1001039481</t>
  </si>
  <si>
    <t>1152</t>
  </si>
  <si>
    <t>1036930566</t>
  </si>
  <si>
    <t>1153</t>
  </si>
  <si>
    <t>-1721739725</t>
  </si>
  <si>
    <t>1154</t>
  </si>
  <si>
    <t>-1939615366</t>
  </si>
  <si>
    <t>1155</t>
  </si>
  <si>
    <t>M114</t>
  </si>
  <si>
    <t>2138144759</t>
  </si>
  <si>
    <t>1156</t>
  </si>
  <si>
    <t>-1120043813</t>
  </si>
  <si>
    <t>1157</t>
  </si>
  <si>
    <t>-684491942</t>
  </si>
  <si>
    <t>1158</t>
  </si>
  <si>
    <t>1304485757</t>
  </si>
  <si>
    <t>1159</t>
  </si>
  <si>
    <t>-313344203</t>
  </si>
  <si>
    <t>1160</t>
  </si>
  <si>
    <t>599301394</t>
  </si>
  <si>
    <t>1161</t>
  </si>
  <si>
    <t>-399372164</t>
  </si>
  <si>
    <t>1162</t>
  </si>
  <si>
    <t>-1078423748</t>
  </si>
  <si>
    <t>1163</t>
  </si>
  <si>
    <t>-324294349</t>
  </si>
  <si>
    <t>1164</t>
  </si>
  <si>
    <t>807740821</t>
  </si>
  <si>
    <t>1165</t>
  </si>
  <si>
    <t>-459372429</t>
  </si>
  <si>
    <t>1166</t>
  </si>
  <si>
    <t>-1059271476</t>
  </si>
  <si>
    <t>1167</t>
  </si>
  <si>
    <t>1538994868</t>
  </si>
  <si>
    <t>1168</t>
  </si>
  <si>
    <t>1343810818</t>
  </si>
  <si>
    <t>1169</t>
  </si>
  <si>
    <t>2091793362</t>
  </si>
  <si>
    <t>1170</t>
  </si>
  <si>
    <t>-1563604202</t>
  </si>
  <si>
    <t>1171</t>
  </si>
  <si>
    <t>-1464875737</t>
  </si>
  <si>
    <t>1172</t>
  </si>
  <si>
    <t>851566256</t>
  </si>
  <si>
    <t>1173</t>
  </si>
  <si>
    <t>1645800528</t>
  </si>
  <si>
    <t>1174</t>
  </si>
  <si>
    <t>1122415872</t>
  </si>
  <si>
    <t>1175</t>
  </si>
  <si>
    <t>1080558689</t>
  </si>
  <si>
    <t>1176</t>
  </si>
  <si>
    <t>-113893370</t>
  </si>
  <si>
    <t>1177</t>
  </si>
  <si>
    <t>1155290789</t>
  </si>
  <si>
    <t>1178</t>
  </si>
  <si>
    <t>-686004639</t>
  </si>
  <si>
    <t>1179</t>
  </si>
  <si>
    <t>1514060932</t>
  </si>
  <si>
    <t>1180</t>
  </si>
  <si>
    <t>-990754527</t>
  </si>
  <si>
    <t>1181</t>
  </si>
  <si>
    <t>932630852</t>
  </si>
  <si>
    <t>1182</t>
  </si>
  <si>
    <t>-1860355840</t>
  </si>
  <si>
    <t>1183</t>
  </si>
  <si>
    <t>1408899899</t>
  </si>
  <si>
    <t>1184</t>
  </si>
  <si>
    <t>1725034745</t>
  </si>
  <si>
    <t>1185</t>
  </si>
  <si>
    <t>-1085105973</t>
  </si>
  <si>
    <t>1186</t>
  </si>
  <si>
    <t>285614070</t>
  </si>
  <si>
    <t>1187</t>
  </si>
  <si>
    <t>1730336575</t>
  </si>
  <si>
    <t>1188</t>
  </si>
  <si>
    <t>-1630245937</t>
  </si>
  <si>
    <t>1189</t>
  </si>
  <si>
    <t>-978394391</t>
  </si>
  <si>
    <t>1190</t>
  </si>
  <si>
    <t>1359300588</t>
  </si>
  <si>
    <t>1191</t>
  </si>
  <si>
    <t>2135490020</t>
  </si>
  <si>
    <t>1192</t>
  </si>
  <si>
    <t>-1615382063</t>
  </si>
  <si>
    <t>1193</t>
  </si>
  <si>
    <t>376580450</t>
  </si>
  <si>
    <t>1194</t>
  </si>
  <si>
    <t>104886797</t>
  </si>
  <si>
    <t>1195</t>
  </si>
  <si>
    <t>929701228</t>
  </si>
  <si>
    <t>1196</t>
  </si>
  <si>
    <t>923626140</t>
  </si>
  <si>
    <t>1197</t>
  </si>
  <si>
    <t>-2012740114</t>
  </si>
  <si>
    <t>1198</t>
  </si>
  <si>
    <t>1458944777</t>
  </si>
  <si>
    <t>1199</t>
  </si>
  <si>
    <t>-381688636</t>
  </si>
  <si>
    <t>1200</t>
  </si>
  <si>
    <t>-197665420</t>
  </si>
  <si>
    <t>1201</t>
  </si>
  <si>
    <t>-957742927</t>
  </si>
  <si>
    <t>1202</t>
  </si>
  <si>
    <t>62402043</t>
  </si>
  <si>
    <t>1203</t>
  </si>
  <si>
    <t>2040272162</t>
  </si>
  <si>
    <t>1204</t>
  </si>
  <si>
    <t>-901036960</t>
  </si>
  <si>
    <t>1205</t>
  </si>
  <si>
    <t>1830055197</t>
  </si>
  <si>
    <t>1206</t>
  </si>
  <si>
    <t>-1675078601</t>
  </si>
  <si>
    <t>1207</t>
  </si>
  <si>
    <t>1194329513</t>
  </si>
  <si>
    <t>1208</t>
  </si>
  <si>
    <t>-1682117638</t>
  </si>
  <si>
    <t>1209</t>
  </si>
  <si>
    <t>393423637</t>
  </si>
  <si>
    <t>1210</t>
  </si>
  <si>
    <t>-450031270</t>
  </si>
  <si>
    <t>1211</t>
  </si>
  <si>
    <t>-1680824118</t>
  </si>
  <si>
    <t>1212</t>
  </si>
  <si>
    <t>1066432208</t>
  </si>
  <si>
    <t>1213</t>
  </si>
  <si>
    <t>-1839322289</t>
  </si>
  <si>
    <t>1214</t>
  </si>
  <si>
    <t>1785794964</t>
  </si>
  <si>
    <t>1215</t>
  </si>
  <si>
    <t>2013456694</t>
  </si>
  <si>
    <t>1216</t>
  </si>
  <si>
    <t>-178492187</t>
  </si>
  <si>
    <t>1217</t>
  </si>
  <si>
    <t>1818428553</t>
  </si>
  <si>
    <t>1218</t>
  </si>
  <si>
    <t>-1271963676</t>
  </si>
  <si>
    <t>1219</t>
  </si>
  <si>
    <t>272944682</t>
  </si>
  <si>
    <t>1220</t>
  </si>
  <si>
    <t>1128875799</t>
  </si>
  <si>
    <t>1221</t>
  </si>
  <si>
    <t>-665151476</t>
  </si>
  <si>
    <t>1222</t>
  </si>
  <si>
    <t>-1958000341</t>
  </si>
  <si>
    <t>1223</t>
  </si>
  <si>
    <t>1359486165</t>
  </si>
  <si>
    <t>1224</t>
  </si>
  <si>
    <t>-1042860836</t>
  </si>
  <si>
    <t>1225</t>
  </si>
  <si>
    <t>-616587815</t>
  </si>
  <si>
    <t>1226</t>
  </si>
  <si>
    <t>-2033021785</t>
  </si>
  <si>
    <t>1227</t>
  </si>
  <si>
    <t>-827818884</t>
  </si>
  <si>
    <t>1228</t>
  </si>
  <si>
    <t>1434240844</t>
  </si>
  <si>
    <t>1229</t>
  </si>
  <si>
    <t>-2057266168</t>
  </si>
  <si>
    <t>1230</t>
  </si>
  <si>
    <t>-961801212</t>
  </si>
  <si>
    <t>1231</t>
  </si>
  <si>
    <t>99690190</t>
  </si>
  <si>
    <t>1232</t>
  </si>
  <si>
    <t>1840478159</t>
  </si>
  <si>
    <t>1233</t>
  </si>
  <si>
    <t>-1325101724</t>
  </si>
  <si>
    <t>1234</t>
  </si>
  <si>
    <t>-1694700882</t>
  </si>
  <si>
    <t>1235</t>
  </si>
  <si>
    <t>-1855143047</t>
  </si>
  <si>
    <t>1236</t>
  </si>
  <si>
    <t>414046658</t>
  </si>
  <si>
    <t>1237</t>
  </si>
  <si>
    <t>1394479137</t>
  </si>
  <si>
    <t>1238</t>
  </si>
  <si>
    <t>1160527007</t>
  </si>
  <si>
    <t>1239</t>
  </si>
  <si>
    <t>-1195955796</t>
  </si>
  <si>
    <t>1240</t>
  </si>
  <si>
    <t>508956236</t>
  </si>
  <si>
    <t>1241</t>
  </si>
  <si>
    <t>590631994</t>
  </si>
  <si>
    <t>1242</t>
  </si>
  <si>
    <t>-184280594</t>
  </si>
  <si>
    <t>1243</t>
  </si>
  <si>
    <t>1521147665</t>
  </si>
  <si>
    <t>1244</t>
  </si>
  <si>
    <t>-1891859566</t>
  </si>
  <si>
    <t>1245</t>
  </si>
  <si>
    <t>221394711</t>
  </si>
  <si>
    <t>1246</t>
  </si>
  <si>
    <t>1352240234</t>
  </si>
  <si>
    <t>1247</t>
  </si>
  <si>
    <t>18161193</t>
  </si>
  <si>
    <t>1248</t>
  </si>
  <si>
    <t>-1566683331</t>
  </si>
  <si>
    <t>1249</t>
  </si>
  <si>
    <t>1474005625</t>
  </si>
  <si>
    <t>1250</t>
  </si>
  <si>
    <t>-1928325215</t>
  </si>
  <si>
    <t>1251</t>
  </si>
  <si>
    <t>-1010545381</t>
  </si>
  <si>
    <t>1252</t>
  </si>
  <si>
    <t>-1501824989</t>
  </si>
  <si>
    <t>1253</t>
  </si>
  <si>
    <t>-755826345</t>
  </si>
  <si>
    <t>1254</t>
  </si>
  <si>
    <t>1923196596</t>
  </si>
  <si>
    <t>1255</t>
  </si>
  <si>
    <t>-535198784</t>
  </si>
  <si>
    <t>1256</t>
  </si>
  <si>
    <t>-1591364746</t>
  </si>
  <si>
    <t>1257</t>
  </si>
  <si>
    <t>1974500594</t>
  </si>
  <si>
    <t>1258</t>
  </si>
  <si>
    <t>-195584860</t>
  </si>
  <si>
    <t>1259</t>
  </si>
  <si>
    <t>443350246</t>
  </si>
  <si>
    <t>1260</t>
  </si>
  <si>
    <t>479930138</t>
  </si>
  <si>
    <t>1261</t>
  </si>
  <si>
    <t>-1597711831</t>
  </si>
  <si>
    <t>1262</t>
  </si>
  <si>
    <t>-1877108608</t>
  </si>
  <si>
    <t>1263</t>
  </si>
  <si>
    <t>-315685405</t>
  </si>
  <si>
    <t>1264</t>
  </si>
  <si>
    <t>-2032028210</t>
  </si>
  <si>
    <t>1265</t>
  </si>
  <si>
    <t>2083897523</t>
  </si>
  <si>
    <t>1266</t>
  </si>
  <si>
    <t>-262974512</t>
  </si>
  <si>
    <t>1267</t>
  </si>
  <si>
    <t>627959952</t>
  </si>
  <si>
    <t>1268</t>
  </si>
  <si>
    <t>901588039</t>
  </si>
  <si>
    <t>1269</t>
  </si>
  <si>
    <t>-53385436</t>
  </si>
  <si>
    <t>1270</t>
  </si>
  <si>
    <t>862048008</t>
  </si>
  <si>
    <t>1271</t>
  </si>
  <si>
    <t>78048761</t>
  </si>
  <si>
    <t>1272</t>
  </si>
  <si>
    <t>-242793963</t>
  </si>
  <si>
    <t>1273</t>
  </si>
  <si>
    <t>310850264</t>
  </si>
  <si>
    <t>1274</t>
  </si>
  <si>
    <t>1448628617</t>
  </si>
  <si>
    <t>1275</t>
  </si>
  <si>
    <t>979415102</t>
  </si>
  <si>
    <t>1276</t>
  </si>
  <si>
    <t>-435861656</t>
  </si>
  <si>
    <t>1277</t>
  </si>
  <si>
    <t>749794050</t>
  </si>
  <si>
    <t>1278</t>
  </si>
  <si>
    <t>M115</t>
  </si>
  <si>
    <t>CYKY-J 5x35</t>
  </si>
  <si>
    <t>-1063442677</t>
  </si>
  <si>
    <t>1279</t>
  </si>
  <si>
    <t>M078</t>
  </si>
  <si>
    <t>CYKY-J 5x6</t>
  </si>
  <si>
    <t>-1333533965</t>
  </si>
  <si>
    <t>1280</t>
  </si>
  <si>
    <t>M116</t>
  </si>
  <si>
    <t>H07V-K 6 zž</t>
  </si>
  <si>
    <t>36123091</t>
  </si>
  <si>
    <t>1281</t>
  </si>
  <si>
    <t>835233323</t>
  </si>
  <si>
    <t>1282</t>
  </si>
  <si>
    <t>1345042936</t>
  </si>
  <si>
    <t>1283</t>
  </si>
  <si>
    <t>-351531948</t>
  </si>
  <si>
    <t>1284</t>
  </si>
  <si>
    <t>1462226880</t>
  </si>
  <si>
    <t>1285</t>
  </si>
  <si>
    <t>-791368292</t>
  </si>
  <si>
    <t>1286</t>
  </si>
  <si>
    <t>1590914987</t>
  </si>
  <si>
    <t>1287</t>
  </si>
  <si>
    <t>82780350</t>
  </si>
  <si>
    <t>1288</t>
  </si>
  <si>
    <t>M117</t>
  </si>
  <si>
    <t>CYKY 3x 2,5</t>
  </si>
  <si>
    <t>-613638755</t>
  </si>
  <si>
    <t>1289</t>
  </si>
  <si>
    <t>-1836101271</t>
  </si>
  <si>
    <t>1290</t>
  </si>
  <si>
    <t>1933405812</t>
  </si>
  <si>
    <t>1291</t>
  </si>
  <si>
    <t>-1585996341</t>
  </si>
  <si>
    <t>1292</t>
  </si>
  <si>
    <t>-1924011516</t>
  </si>
  <si>
    <t>1293</t>
  </si>
  <si>
    <t>1218948026</t>
  </si>
  <si>
    <t>1294</t>
  </si>
  <si>
    <t>844842410</t>
  </si>
  <si>
    <t>1295</t>
  </si>
  <si>
    <t>-2031172697</t>
  </si>
  <si>
    <t>1296</t>
  </si>
  <si>
    <t>85172643</t>
  </si>
  <si>
    <t>1297</t>
  </si>
  <si>
    <t>-430808418</t>
  </si>
  <si>
    <t>1298</t>
  </si>
  <si>
    <t>2825482</t>
  </si>
  <si>
    <t>1299</t>
  </si>
  <si>
    <t>1681405866</t>
  </si>
  <si>
    <t>1300</t>
  </si>
  <si>
    <t>2054696753</t>
  </si>
  <si>
    <t>1301</t>
  </si>
  <si>
    <t>-1063308192</t>
  </si>
  <si>
    <t>1302</t>
  </si>
  <si>
    <t>-914144457</t>
  </si>
  <si>
    <t>1303</t>
  </si>
  <si>
    <t>-798444556</t>
  </si>
  <si>
    <t>1304</t>
  </si>
  <si>
    <t>697587633</t>
  </si>
  <si>
    <t>1305</t>
  </si>
  <si>
    <t>79149133</t>
  </si>
  <si>
    <t>1306</t>
  </si>
  <si>
    <t>-1132680199</t>
  </si>
  <si>
    <t>1307</t>
  </si>
  <si>
    <t>-1116295152</t>
  </si>
  <si>
    <t>1308</t>
  </si>
  <si>
    <t>690835084</t>
  </si>
  <si>
    <t>1309</t>
  </si>
  <si>
    <t>-996595596</t>
  </si>
  <si>
    <t>1310</t>
  </si>
  <si>
    <t>M118</t>
  </si>
  <si>
    <t>CYKY 5x2,5</t>
  </si>
  <si>
    <t>1972134452</t>
  </si>
  <si>
    <t>1311</t>
  </si>
  <si>
    <t>294291582</t>
  </si>
  <si>
    <t>1312</t>
  </si>
  <si>
    <t>189843555</t>
  </si>
  <si>
    <t>1313</t>
  </si>
  <si>
    <t>-1479140129</t>
  </si>
  <si>
    <t>1314</t>
  </si>
  <si>
    <t>973704591</t>
  </si>
  <si>
    <t>1315</t>
  </si>
  <si>
    <t>-1175008400</t>
  </si>
  <si>
    <t>1316</t>
  </si>
  <si>
    <t>-611654794</t>
  </si>
  <si>
    <t>1317</t>
  </si>
  <si>
    <t>-1987341887</t>
  </si>
  <si>
    <t>1318</t>
  </si>
  <si>
    <t>-2058444039</t>
  </si>
  <si>
    <t>1319</t>
  </si>
  <si>
    <t>918934811</t>
  </si>
  <si>
    <t>1320</t>
  </si>
  <si>
    <t>-1657277572</t>
  </si>
  <si>
    <t>1321</t>
  </si>
  <si>
    <t>-1818437819</t>
  </si>
  <si>
    <t>1322</t>
  </si>
  <si>
    <t>146367798</t>
  </si>
  <si>
    <t>1323</t>
  </si>
  <si>
    <t>-693476561</t>
  </si>
  <si>
    <t>1324</t>
  </si>
  <si>
    <t>-486088851</t>
  </si>
  <si>
    <t>1325</t>
  </si>
  <si>
    <t>94281790</t>
  </si>
  <si>
    <t>1326</t>
  </si>
  <si>
    <t>597174409</t>
  </si>
  <si>
    <t>1327</t>
  </si>
  <si>
    <t>1798471013</t>
  </si>
  <si>
    <t>1328</t>
  </si>
  <si>
    <t>1274321601</t>
  </si>
  <si>
    <t>1329</t>
  </si>
  <si>
    <t>-45573943</t>
  </si>
  <si>
    <t>1330</t>
  </si>
  <si>
    <t>1202990606</t>
  </si>
  <si>
    <t>1331</t>
  </si>
  <si>
    <t>-400462051</t>
  </si>
  <si>
    <t>1332</t>
  </si>
  <si>
    <t>1065700576</t>
  </si>
  <si>
    <t>1333</t>
  </si>
  <si>
    <t>-2019534275</t>
  </si>
  <si>
    <t>1334</t>
  </si>
  <si>
    <t>-1682798663</t>
  </si>
  <si>
    <t>1335</t>
  </si>
  <si>
    <t>-1818814453</t>
  </si>
  <si>
    <t>1336</t>
  </si>
  <si>
    <t>-1196759737</t>
  </si>
  <si>
    <t>1337</t>
  </si>
  <si>
    <t>284285781</t>
  </si>
  <si>
    <t>1338</t>
  </si>
  <si>
    <t>699434463</t>
  </si>
  <si>
    <t>1339</t>
  </si>
  <si>
    <t>-28197430</t>
  </si>
  <si>
    <t>1340</t>
  </si>
  <si>
    <t>316440222</t>
  </si>
  <si>
    <t>1341</t>
  </si>
  <si>
    <t>823055245</t>
  </si>
  <si>
    <t>1342</t>
  </si>
  <si>
    <t>-393016683</t>
  </si>
  <si>
    <t>1343</t>
  </si>
  <si>
    <t>-295418984</t>
  </si>
  <si>
    <t>1344</t>
  </si>
  <si>
    <t>-1348076982</t>
  </si>
  <si>
    <t>1345</t>
  </si>
  <si>
    <t>-1865083662</t>
  </si>
  <si>
    <t>1346</t>
  </si>
  <si>
    <t>-655769062</t>
  </si>
  <si>
    <t>1347</t>
  </si>
  <si>
    <t>-821788399</t>
  </si>
  <si>
    <t>1348</t>
  </si>
  <si>
    <t>-155032374</t>
  </si>
  <si>
    <t>1349</t>
  </si>
  <si>
    <t>150290091</t>
  </si>
  <si>
    <t>1350</t>
  </si>
  <si>
    <t>-487207257</t>
  </si>
  <si>
    <t>1351</t>
  </si>
  <si>
    <t>-347378934</t>
  </si>
  <si>
    <t>1352</t>
  </si>
  <si>
    <t>-911303243</t>
  </si>
  <si>
    <t>1353</t>
  </si>
  <si>
    <t>1043978114</t>
  </si>
  <si>
    <t>1354</t>
  </si>
  <si>
    <t>1866927468</t>
  </si>
  <si>
    <t>1355</t>
  </si>
  <si>
    <t>-301813337</t>
  </si>
  <si>
    <t>1356</t>
  </si>
  <si>
    <t>213829305</t>
  </si>
  <si>
    <t>1357</t>
  </si>
  <si>
    <t>1348144934</t>
  </si>
  <si>
    <t>1358</t>
  </si>
  <si>
    <t>-1499977427</t>
  </si>
  <si>
    <t>1359</t>
  </si>
  <si>
    <t>639294077</t>
  </si>
  <si>
    <t>1360</t>
  </si>
  <si>
    <t>-340303061</t>
  </si>
  <si>
    <t>1361</t>
  </si>
  <si>
    <t>1909203800</t>
  </si>
  <si>
    <t>1362</t>
  </si>
  <si>
    <t>-891850062</t>
  </si>
  <si>
    <t>1363</t>
  </si>
  <si>
    <t>373583952</t>
  </si>
  <si>
    <t>1364</t>
  </si>
  <si>
    <t>791819449</t>
  </si>
  <si>
    <t>1365</t>
  </si>
  <si>
    <t>-409451666</t>
  </si>
  <si>
    <t>1366</t>
  </si>
  <si>
    <t>1414842232</t>
  </si>
  <si>
    <t>1367</t>
  </si>
  <si>
    <t>900550615</t>
  </si>
  <si>
    <t>1368</t>
  </si>
  <si>
    <t>26636641</t>
  </si>
  <si>
    <t>1369</t>
  </si>
  <si>
    <t>-1689302232</t>
  </si>
  <si>
    <t>1370</t>
  </si>
  <si>
    <t>-95747442</t>
  </si>
  <si>
    <t>1371</t>
  </si>
  <si>
    <t>1781260421</t>
  </si>
  <si>
    <t>1372</t>
  </si>
  <si>
    <t>1644689765</t>
  </si>
  <si>
    <t>1373</t>
  </si>
  <si>
    <t>-1467620158</t>
  </si>
  <si>
    <t>1374</t>
  </si>
  <si>
    <t>-1397524427</t>
  </si>
  <si>
    <t>1375</t>
  </si>
  <si>
    <t>M119</t>
  </si>
  <si>
    <t>H07V-K 35 zž</t>
  </si>
  <si>
    <t>1845427763</t>
  </si>
  <si>
    <t>1376</t>
  </si>
  <si>
    <t>607459374</t>
  </si>
  <si>
    <t>1377</t>
  </si>
  <si>
    <t>-654998687</t>
  </si>
  <si>
    <t>1378</t>
  </si>
  <si>
    <t>-896665513</t>
  </si>
  <si>
    <t>1379</t>
  </si>
  <si>
    <t>218309597</t>
  </si>
  <si>
    <t>1380</t>
  </si>
  <si>
    <t>738310482</t>
  </si>
  <si>
    <t>1381</t>
  </si>
  <si>
    <t>25980881</t>
  </si>
  <si>
    <t>1382</t>
  </si>
  <si>
    <t>-2130342403</t>
  </si>
  <si>
    <t>1383</t>
  </si>
  <si>
    <t>918607500</t>
  </si>
  <si>
    <t>1384</t>
  </si>
  <si>
    <t>-1601359431</t>
  </si>
  <si>
    <t>1385</t>
  </si>
  <si>
    <t>1128423766</t>
  </si>
  <si>
    <t>1386</t>
  </si>
  <si>
    <t>698852516</t>
  </si>
  <si>
    <t>1387</t>
  </si>
  <si>
    <t>1618922406</t>
  </si>
  <si>
    <t>1388</t>
  </si>
  <si>
    <t>1945148369</t>
  </si>
  <si>
    <t>1389</t>
  </si>
  <si>
    <t>-73278131</t>
  </si>
  <si>
    <t>1390</t>
  </si>
  <si>
    <t>-189929905</t>
  </si>
  <si>
    <t>1391</t>
  </si>
  <si>
    <t>-815561663</t>
  </si>
  <si>
    <t>1392</t>
  </si>
  <si>
    <t>-521473423</t>
  </si>
  <si>
    <t>1393</t>
  </si>
  <si>
    <t>-880452530</t>
  </si>
  <si>
    <t>1394</t>
  </si>
  <si>
    <t>1115523170</t>
  </si>
  <si>
    <t>1395</t>
  </si>
  <si>
    <t>-1946661968</t>
  </si>
  <si>
    <t>1396</t>
  </si>
  <si>
    <t>804208517</t>
  </si>
  <si>
    <t>1397</t>
  </si>
  <si>
    <t>665126702</t>
  </si>
  <si>
    <t>1398</t>
  </si>
  <si>
    <t>91755198</t>
  </si>
  <si>
    <t>1399</t>
  </si>
  <si>
    <t>1948071290</t>
  </si>
  <si>
    <t>1400</t>
  </si>
  <si>
    <t>-594693629</t>
  </si>
  <si>
    <t>1401</t>
  </si>
  <si>
    <t>1248900542</t>
  </si>
  <si>
    <t>1402</t>
  </si>
  <si>
    <t>-1875074741</t>
  </si>
  <si>
    <t>1403</t>
  </si>
  <si>
    <t>-1823244991</t>
  </si>
  <si>
    <t>1404</t>
  </si>
  <si>
    <t>-1456033471</t>
  </si>
  <si>
    <t>1405</t>
  </si>
  <si>
    <t>1580722933</t>
  </si>
  <si>
    <t>1406</t>
  </si>
  <si>
    <t>1829854041</t>
  </si>
  <si>
    <t>1407</t>
  </si>
  <si>
    <t>-173790034</t>
  </si>
  <si>
    <t>1408</t>
  </si>
  <si>
    <t>825334699</t>
  </si>
  <si>
    <t>1409</t>
  </si>
  <si>
    <t>1592694312</t>
  </si>
  <si>
    <t>1410</t>
  </si>
  <si>
    <t>-427657608</t>
  </si>
  <si>
    <t>1411</t>
  </si>
  <si>
    <t>-1813125829</t>
  </si>
  <si>
    <t>1412</t>
  </si>
  <si>
    <t>-740490072</t>
  </si>
  <si>
    <t>1413</t>
  </si>
  <si>
    <t>791812675</t>
  </si>
  <si>
    <t>1414</t>
  </si>
  <si>
    <t>-1884451836</t>
  </si>
  <si>
    <t>1415</t>
  </si>
  <si>
    <t>-1023330536</t>
  </si>
  <si>
    <t>1416</t>
  </si>
  <si>
    <t>-357735307</t>
  </si>
  <si>
    <t>1417</t>
  </si>
  <si>
    <t>-993029809</t>
  </si>
  <si>
    <t>1418</t>
  </si>
  <si>
    <t>-1996456384</t>
  </si>
  <si>
    <t>1419</t>
  </si>
  <si>
    <t>906842498</t>
  </si>
  <si>
    <t>1420</t>
  </si>
  <si>
    <t>1992103085</t>
  </si>
  <si>
    <t>1421</t>
  </si>
  <si>
    <t>1442581885</t>
  </si>
  <si>
    <t>1422</t>
  </si>
  <si>
    <t>1866212789</t>
  </si>
  <si>
    <t>1423</t>
  </si>
  <si>
    <t>492352122</t>
  </si>
  <si>
    <t>1424</t>
  </si>
  <si>
    <t>664558525</t>
  </si>
  <si>
    <t>1425</t>
  </si>
  <si>
    <t>1565129940</t>
  </si>
  <si>
    <t>1426</t>
  </si>
  <si>
    <t>-404126593</t>
  </si>
  <si>
    <t>1427</t>
  </si>
  <si>
    <t>-1148499086</t>
  </si>
  <si>
    <t>1428</t>
  </si>
  <si>
    <t>-1368898526</t>
  </si>
  <si>
    <t>1429</t>
  </si>
  <si>
    <t>-685498122</t>
  </si>
  <si>
    <t>1430</t>
  </si>
  <si>
    <t>1634629648</t>
  </si>
  <si>
    <t>1431</t>
  </si>
  <si>
    <t>1534590605</t>
  </si>
  <si>
    <t>1432</t>
  </si>
  <si>
    <t>-1944599151</t>
  </si>
  <si>
    <t>1433</t>
  </si>
  <si>
    <t>-1888492225</t>
  </si>
  <si>
    <t>1434</t>
  </si>
  <si>
    <t>2058861694</t>
  </si>
  <si>
    <t>1435</t>
  </si>
  <si>
    <t>-287413684</t>
  </si>
  <si>
    <t>1436</t>
  </si>
  <si>
    <t>-488756103</t>
  </si>
  <si>
    <t>1437</t>
  </si>
  <si>
    <t>207257291</t>
  </si>
  <si>
    <t>1438</t>
  </si>
  <si>
    <t>1728675184</t>
  </si>
  <si>
    <t>1439</t>
  </si>
  <si>
    <t>-861710209</t>
  </si>
  <si>
    <t>1440</t>
  </si>
  <si>
    <t>-447247261</t>
  </si>
  <si>
    <t>1441</t>
  </si>
  <si>
    <t>970424475</t>
  </si>
  <si>
    <t>1442</t>
  </si>
  <si>
    <t>-1117107180</t>
  </si>
  <si>
    <t>1443</t>
  </si>
  <si>
    <t>-330835143</t>
  </si>
  <si>
    <t>1444</t>
  </si>
  <si>
    <t>-1338015136</t>
  </si>
  <si>
    <t>1445</t>
  </si>
  <si>
    <t>-93654247</t>
  </si>
  <si>
    <t>1446</t>
  </si>
  <si>
    <t>563636403</t>
  </si>
  <si>
    <t>1447</t>
  </si>
  <si>
    <t>1741571549</t>
  </si>
  <si>
    <t>1448</t>
  </si>
  <si>
    <t>1414175775</t>
  </si>
  <si>
    <t>1449</t>
  </si>
  <si>
    <t>-573902695</t>
  </si>
  <si>
    <t>1450</t>
  </si>
  <si>
    <t>-982492334</t>
  </si>
  <si>
    <t>1451</t>
  </si>
  <si>
    <t>-1795567846</t>
  </si>
  <si>
    <t>1452</t>
  </si>
  <si>
    <t>-1689147124</t>
  </si>
  <si>
    <t>1453</t>
  </si>
  <si>
    <t>163647773</t>
  </si>
  <si>
    <t>1454</t>
  </si>
  <si>
    <t>1651937157</t>
  </si>
  <si>
    <t>1455</t>
  </si>
  <si>
    <t>-209137731</t>
  </si>
  <si>
    <t>1456</t>
  </si>
  <si>
    <t>-1618045478</t>
  </si>
  <si>
    <t>1457</t>
  </si>
  <si>
    <t>484783264</t>
  </si>
  <si>
    <t>1458</t>
  </si>
  <si>
    <t>1445685825</t>
  </si>
  <si>
    <t>1459</t>
  </si>
  <si>
    <t>-777166041</t>
  </si>
  <si>
    <t>1460</t>
  </si>
  <si>
    <t>228930388</t>
  </si>
  <si>
    <t>742</t>
  </si>
  <si>
    <t>Elektroinstalace - slaboproud</t>
  </si>
  <si>
    <t>589</t>
  </si>
  <si>
    <t>M061</t>
  </si>
  <si>
    <t>Datová zásuvka</t>
  </si>
  <si>
    <t>1801789934</t>
  </si>
  <si>
    <t>590</t>
  </si>
  <si>
    <t>1827151539</t>
  </si>
  <si>
    <t>591</t>
  </si>
  <si>
    <t>557682593</t>
  </si>
  <si>
    <t>592</t>
  </si>
  <si>
    <t>-1142175750</t>
  </si>
  <si>
    <t>593</t>
  </si>
  <si>
    <t>871585104</t>
  </si>
  <si>
    <t>594</t>
  </si>
  <si>
    <t>1502232560</t>
  </si>
  <si>
    <t>595</t>
  </si>
  <si>
    <t>268787452</t>
  </si>
  <si>
    <t>596</t>
  </si>
  <si>
    <t>-65773595</t>
  </si>
  <si>
    <t>597</t>
  </si>
  <si>
    <t>-1058408433</t>
  </si>
  <si>
    <t>598</t>
  </si>
  <si>
    <t>-779808494</t>
  </si>
  <si>
    <t>599</t>
  </si>
  <si>
    <t>-778835841</t>
  </si>
  <si>
    <t>600</t>
  </si>
  <si>
    <t>-120788369</t>
  </si>
  <si>
    <t>601</t>
  </si>
  <si>
    <t>-124416908</t>
  </si>
  <si>
    <t>602</t>
  </si>
  <si>
    <t>1336275785</t>
  </si>
  <si>
    <t>603</t>
  </si>
  <si>
    <t>1662471635</t>
  </si>
  <si>
    <t>604</t>
  </si>
  <si>
    <t>1372290459</t>
  </si>
  <si>
    <t>605</t>
  </si>
  <si>
    <t>-2114386464</t>
  </si>
  <si>
    <t>606</t>
  </si>
  <si>
    <t>1139044316</t>
  </si>
  <si>
    <t>607</t>
  </si>
  <si>
    <t>1474082663</t>
  </si>
  <si>
    <t>608</t>
  </si>
  <si>
    <t>M062</t>
  </si>
  <si>
    <t>TOTAL STOP</t>
  </si>
  <si>
    <t>1405644371</t>
  </si>
  <si>
    <t>609</t>
  </si>
  <si>
    <t>M063</t>
  </si>
  <si>
    <t>Detektor kouře, optický</t>
  </si>
  <si>
    <t>467999778</t>
  </si>
  <si>
    <t>610</t>
  </si>
  <si>
    <t>1790758673</t>
  </si>
  <si>
    <t>611</t>
  </si>
  <si>
    <t>-1510410943</t>
  </si>
  <si>
    <t>612</t>
  </si>
  <si>
    <t>-2079615623</t>
  </si>
  <si>
    <t>613</t>
  </si>
  <si>
    <t>-580948024</t>
  </si>
  <si>
    <t>614</t>
  </si>
  <si>
    <t>-1092368187</t>
  </si>
  <si>
    <t>615</t>
  </si>
  <si>
    <t>-902817385</t>
  </si>
  <si>
    <t>616</t>
  </si>
  <si>
    <t>1094854907</t>
  </si>
  <si>
    <t>617</t>
  </si>
  <si>
    <t>-926750157</t>
  </si>
  <si>
    <t>618</t>
  </si>
  <si>
    <t>1811587391</t>
  </si>
  <si>
    <t>619</t>
  </si>
  <si>
    <t>26358138</t>
  </si>
  <si>
    <t>620</t>
  </si>
  <si>
    <t>M064</t>
  </si>
  <si>
    <t>Teplotní sensor</t>
  </si>
  <si>
    <t>2032560524</t>
  </si>
  <si>
    <t>621</t>
  </si>
  <si>
    <t>-1675921914</t>
  </si>
  <si>
    <t>622</t>
  </si>
  <si>
    <t>886733014</t>
  </si>
  <si>
    <t>623</t>
  </si>
  <si>
    <t>706648382</t>
  </si>
  <si>
    <t>624</t>
  </si>
  <si>
    <t>M065</t>
  </si>
  <si>
    <t>Domovní telefon s tlačítkovým tablem</t>
  </si>
  <si>
    <t>284861036</t>
  </si>
  <si>
    <t>625</t>
  </si>
  <si>
    <t>M066</t>
  </si>
  <si>
    <t>Domácí telefon s tlačítkem</t>
  </si>
  <si>
    <t>1686772378</t>
  </si>
  <si>
    <t>626</t>
  </si>
  <si>
    <t>M067</t>
  </si>
  <si>
    <t>FTP Volný vývod (OD TERMOSTATU)</t>
  </si>
  <si>
    <t>713539190</t>
  </si>
  <si>
    <t>627</t>
  </si>
  <si>
    <t>1989423190</t>
  </si>
  <si>
    <t>628</t>
  </si>
  <si>
    <t>561359824</t>
  </si>
  <si>
    <t>629</t>
  </si>
  <si>
    <t>382616808</t>
  </si>
  <si>
    <t>630</t>
  </si>
  <si>
    <t>1373440290</t>
  </si>
  <si>
    <t>631</t>
  </si>
  <si>
    <t>-201645741</t>
  </si>
  <si>
    <t>632</t>
  </si>
  <si>
    <t>174841430</t>
  </si>
  <si>
    <t>633</t>
  </si>
  <si>
    <t>1197192543</t>
  </si>
  <si>
    <t>634</t>
  </si>
  <si>
    <t>-1169307951</t>
  </si>
  <si>
    <t>635</t>
  </si>
  <si>
    <t>17086587</t>
  </si>
  <si>
    <t>636</t>
  </si>
  <si>
    <t>358954526</t>
  </si>
  <si>
    <t>637</t>
  </si>
  <si>
    <t>-727599622</t>
  </si>
  <si>
    <t>638</t>
  </si>
  <si>
    <t>-681115173</t>
  </si>
  <si>
    <t>639</t>
  </si>
  <si>
    <t>-112669477</t>
  </si>
  <si>
    <t>640</t>
  </si>
  <si>
    <t>M069</t>
  </si>
  <si>
    <t>Elektrický zámek</t>
  </si>
  <si>
    <t>-1236823908</t>
  </si>
  <si>
    <t>641</t>
  </si>
  <si>
    <t>-2014353034</t>
  </si>
  <si>
    <t>642</t>
  </si>
  <si>
    <t>-372914848</t>
  </si>
  <si>
    <t>643</t>
  </si>
  <si>
    <t>-1661619602</t>
  </si>
  <si>
    <t>644</t>
  </si>
  <si>
    <t>-1511817742</t>
  </si>
  <si>
    <t>645</t>
  </si>
  <si>
    <t>817553798</t>
  </si>
  <si>
    <t>646</t>
  </si>
  <si>
    <t>691136468</t>
  </si>
  <si>
    <t>647</t>
  </si>
  <si>
    <t>1097533220</t>
  </si>
  <si>
    <t>648</t>
  </si>
  <si>
    <t>-1726642113</t>
  </si>
  <si>
    <t>649</t>
  </si>
  <si>
    <t>-415231383</t>
  </si>
  <si>
    <t>650</t>
  </si>
  <si>
    <t>630902524</t>
  </si>
  <si>
    <t>651</t>
  </si>
  <si>
    <t>281115036</t>
  </si>
  <si>
    <t>652</t>
  </si>
  <si>
    <t>553817649</t>
  </si>
  <si>
    <t>653</t>
  </si>
  <si>
    <t>-1930495218</t>
  </si>
  <si>
    <t>654</t>
  </si>
  <si>
    <t>-261047327</t>
  </si>
  <si>
    <t>655</t>
  </si>
  <si>
    <t>1170069182</t>
  </si>
  <si>
    <t>656</t>
  </si>
  <si>
    <t>749782681</t>
  </si>
  <si>
    <t>657</t>
  </si>
  <si>
    <t>-1443324304</t>
  </si>
  <si>
    <t>658</t>
  </si>
  <si>
    <t>625933165</t>
  </si>
  <si>
    <t>659</t>
  </si>
  <si>
    <t>-1888181863</t>
  </si>
  <si>
    <t>660</t>
  </si>
  <si>
    <t>501526697</t>
  </si>
  <si>
    <t>661</t>
  </si>
  <si>
    <t>410192728</t>
  </si>
  <si>
    <t>663</t>
  </si>
  <si>
    <t>1063968317</t>
  </si>
  <si>
    <t>664</t>
  </si>
  <si>
    <t>-1198831919</t>
  </si>
  <si>
    <t>665</t>
  </si>
  <si>
    <t>M071</t>
  </si>
  <si>
    <t>STOUPACÍ DATOVÉ VEDENÍ ZESPODA</t>
  </si>
  <si>
    <t>1303912342</t>
  </si>
  <si>
    <t>666</t>
  </si>
  <si>
    <t>40656279</t>
  </si>
  <si>
    <t>667</t>
  </si>
  <si>
    <t>302378170</t>
  </si>
  <si>
    <t>668</t>
  </si>
  <si>
    <t>386509791</t>
  </si>
  <si>
    <t>669</t>
  </si>
  <si>
    <t>308571829</t>
  </si>
  <si>
    <t>670</t>
  </si>
  <si>
    <t>-1761123229</t>
  </si>
  <si>
    <t>671</t>
  </si>
  <si>
    <t>1702787976</t>
  </si>
  <si>
    <t>672</t>
  </si>
  <si>
    <t>180899939</t>
  </si>
  <si>
    <t>673</t>
  </si>
  <si>
    <t>-1762106013</t>
  </si>
  <si>
    <t>674</t>
  </si>
  <si>
    <t>10881478</t>
  </si>
  <si>
    <t>675</t>
  </si>
  <si>
    <t>-1061756156</t>
  </si>
  <si>
    <t>676</t>
  </si>
  <si>
    <t>-1160852323</t>
  </si>
  <si>
    <t>677</t>
  </si>
  <si>
    <t>1600487405</t>
  </si>
  <si>
    <t>678</t>
  </si>
  <si>
    <t>1313090162</t>
  </si>
  <si>
    <t>679</t>
  </si>
  <si>
    <t>2129643</t>
  </si>
  <si>
    <t>680</t>
  </si>
  <si>
    <t>624938254</t>
  </si>
  <si>
    <t>681</t>
  </si>
  <si>
    <t>-1562192294</t>
  </si>
  <si>
    <t>682</t>
  </si>
  <si>
    <t>M072</t>
  </si>
  <si>
    <t>Telefonní přístroj nástěný s tlačítkem</t>
  </si>
  <si>
    <t>-729459943</t>
  </si>
  <si>
    <t>683</t>
  </si>
  <si>
    <t>M073</t>
  </si>
  <si>
    <t>540627726</t>
  </si>
  <si>
    <t>684</t>
  </si>
  <si>
    <t>M074</t>
  </si>
  <si>
    <t>PŘÍPRAVA PRO BYTOVOU SÍŤ</t>
  </si>
  <si>
    <t>45792972</t>
  </si>
  <si>
    <t>685</t>
  </si>
  <si>
    <t>-210803658</t>
  </si>
  <si>
    <t>686</t>
  </si>
  <si>
    <t>M075</t>
  </si>
  <si>
    <t>J-Y(St)Y 2x2x0,8</t>
  </si>
  <si>
    <t>610618760</t>
  </si>
  <si>
    <t>687</t>
  </si>
  <si>
    <t>811109069</t>
  </si>
  <si>
    <t>688</t>
  </si>
  <si>
    <t>657123942</t>
  </si>
  <si>
    <t>689</t>
  </si>
  <si>
    <t>1688250299</t>
  </si>
  <si>
    <t>690</t>
  </si>
  <si>
    <t>-2068554752</t>
  </si>
  <si>
    <t>691</t>
  </si>
  <si>
    <t>-429897959</t>
  </si>
  <si>
    <t>692</t>
  </si>
  <si>
    <t>-556921875</t>
  </si>
  <si>
    <t>693</t>
  </si>
  <si>
    <t>271040181</t>
  </si>
  <si>
    <t>694</t>
  </si>
  <si>
    <t>298923078</t>
  </si>
  <si>
    <t>695</t>
  </si>
  <si>
    <t>-506650832</t>
  </si>
  <si>
    <t>696</t>
  </si>
  <si>
    <t>M076</t>
  </si>
  <si>
    <t>FTP Cat6e</t>
  </si>
  <si>
    <t>165906276</t>
  </si>
  <si>
    <t>697</t>
  </si>
  <si>
    <t>1374989736</t>
  </si>
  <si>
    <t>698</t>
  </si>
  <si>
    <t>1857863202</t>
  </si>
  <si>
    <t>699</t>
  </si>
  <si>
    <t>2002837565</t>
  </si>
  <si>
    <t>700</t>
  </si>
  <si>
    <t>M077</t>
  </si>
  <si>
    <t>1-CXKH-R-J 3x1,5</t>
  </si>
  <si>
    <t>1028588065</t>
  </si>
  <si>
    <t>701</t>
  </si>
  <si>
    <t>-1439727893</t>
  </si>
  <si>
    <t>702</t>
  </si>
  <si>
    <t>-1448245941</t>
  </si>
  <si>
    <t>703</t>
  </si>
  <si>
    <t>-383505418</t>
  </si>
  <si>
    <t>704</t>
  </si>
  <si>
    <t>667268332</t>
  </si>
  <si>
    <t>705</t>
  </si>
  <si>
    <t>392137636</t>
  </si>
  <si>
    <t>706</t>
  </si>
  <si>
    <t>-823343325</t>
  </si>
  <si>
    <t>707</t>
  </si>
  <si>
    <t>900644562</t>
  </si>
  <si>
    <t>708</t>
  </si>
  <si>
    <t>-187614406</t>
  </si>
  <si>
    <t>709</t>
  </si>
  <si>
    <t>1044543971</t>
  </si>
  <si>
    <t>710</t>
  </si>
  <si>
    <t>-1609415942</t>
  </si>
  <si>
    <t>-71226721</t>
  </si>
  <si>
    <t>712</t>
  </si>
  <si>
    <t>-981024297</t>
  </si>
  <si>
    <t>-1825837490</t>
  </si>
  <si>
    <t>714</t>
  </si>
  <si>
    <t>2003703059</t>
  </si>
  <si>
    <t>715</t>
  </si>
  <si>
    <t>359664769</t>
  </si>
  <si>
    <t>716</t>
  </si>
  <si>
    <t>-801716447</t>
  </si>
  <si>
    <t>717</t>
  </si>
  <si>
    <t>1716832858</t>
  </si>
  <si>
    <t>718</t>
  </si>
  <si>
    <t>158240919</t>
  </si>
  <si>
    <t>719</t>
  </si>
  <si>
    <t>-324988904</t>
  </si>
  <si>
    <t>720</t>
  </si>
  <si>
    <t>542017846</t>
  </si>
  <si>
    <t>1265954382</t>
  </si>
  <si>
    <t>957666762</t>
  </si>
  <si>
    <t>723</t>
  </si>
  <si>
    <t>1217527986</t>
  </si>
  <si>
    <t>724</t>
  </si>
  <si>
    <t>1291427657</t>
  </si>
  <si>
    <t>-538447701</t>
  </si>
  <si>
    <t>726</t>
  </si>
  <si>
    <t>-2092828536</t>
  </si>
  <si>
    <t>727</t>
  </si>
  <si>
    <t>510430026</t>
  </si>
  <si>
    <t>728</t>
  </si>
  <si>
    <t>-23115590</t>
  </si>
  <si>
    <t>729</t>
  </si>
  <si>
    <t>-1064085780</t>
  </si>
  <si>
    <t>730</t>
  </si>
  <si>
    <t>1622936980</t>
  </si>
  <si>
    <t>731</t>
  </si>
  <si>
    <t>-1400821098</t>
  </si>
  <si>
    <t>732</t>
  </si>
  <si>
    <t>-1197406840</t>
  </si>
  <si>
    <t>733</t>
  </si>
  <si>
    <t>1067845113</t>
  </si>
  <si>
    <t>734</t>
  </si>
  <si>
    <t>-2044513661</t>
  </si>
  <si>
    <t>-1199777533</t>
  </si>
  <si>
    <t>736</t>
  </si>
  <si>
    <t>1716338027</t>
  </si>
  <si>
    <t>737</t>
  </si>
  <si>
    <t>919731009</t>
  </si>
  <si>
    <t>738</t>
  </si>
  <si>
    <t>-418406407</t>
  </si>
  <si>
    <t>739</t>
  </si>
  <si>
    <t>2011712574</t>
  </si>
  <si>
    <t>740</t>
  </si>
  <si>
    <t>774820061</t>
  </si>
  <si>
    <t>-1983667264</t>
  </si>
  <si>
    <t>-2019568186</t>
  </si>
  <si>
    <t>743</t>
  </si>
  <si>
    <t>596742111</t>
  </si>
  <si>
    <t>744</t>
  </si>
  <si>
    <t>-753631937</t>
  </si>
  <si>
    <t>745</t>
  </si>
  <si>
    <t>822140932</t>
  </si>
  <si>
    <t>746</t>
  </si>
  <si>
    <t>62426711</t>
  </si>
  <si>
    <t>747</t>
  </si>
  <si>
    <t>-1821428950</t>
  </si>
  <si>
    <t>748</t>
  </si>
  <si>
    <t>218200354</t>
  </si>
  <si>
    <t>749</t>
  </si>
  <si>
    <t>-1294836215</t>
  </si>
  <si>
    <t>750</t>
  </si>
  <si>
    <t>981036227</t>
  </si>
  <si>
    <t>751</t>
  </si>
  <si>
    <t>-1417648453</t>
  </si>
  <si>
    <t>752</t>
  </si>
  <si>
    <t>1185342678</t>
  </si>
  <si>
    <t>753</t>
  </si>
  <si>
    <t>2072278138</t>
  </si>
  <si>
    <t>754</t>
  </si>
  <si>
    <t>1481152895</t>
  </si>
  <si>
    <t>755</t>
  </si>
  <si>
    <t>272520728</t>
  </si>
  <si>
    <t>756</t>
  </si>
  <si>
    <t>527764282</t>
  </si>
  <si>
    <t>757</t>
  </si>
  <si>
    <t>-135459153</t>
  </si>
  <si>
    <t>758</t>
  </si>
  <si>
    <t>-359781215</t>
  </si>
  <si>
    <t>759</t>
  </si>
  <si>
    <t>-2036963567</t>
  </si>
  <si>
    <t>760</t>
  </si>
  <si>
    <t>-2019559710</t>
  </si>
  <si>
    <t>761</t>
  </si>
  <si>
    <t>173222677</t>
  </si>
  <si>
    <t>762</t>
  </si>
  <si>
    <t>952013588</t>
  </si>
  <si>
    <t>763</t>
  </si>
  <si>
    <t>-1607307615</t>
  </si>
  <si>
    <t>764</t>
  </si>
  <si>
    <t>-967197939</t>
  </si>
  <si>
    <t>765</t>
  </si>
  <si>
    <t>-1626360490</t>
  </si>
  <si>
    <t>766</t>
  </si>
  <si>
    <t>339744216</t>
  </si>
  <si>
    <t>767</t>
  </si>
  <si>
    <t>-1821656598</t>
  </si>
  <si>
    <t>768</t>
  </si>
  <si>
    <t>-919406447</t>
  </si>
  <si>
    <t>769</t>
  </si>
  <si>
    <t>-509296425</t>
  </si>
  <si>
    <t>770</t>
  </si>
  <si>
    <t>885918177</t>
  </si>
  <si>
    <t>771</t>
  </si>
  <si>
    <t>-92234821</t>
  </si>
  <si>
    <t>772</t>
  </si>
  <si>
    <t>-1919846829</t>
  </si>
  <si>
    <t>773</t>
  </si>
  <si>
    <t>2036278152</t>
  </si>
  <si>
    <t>774</t>
  </si>
  <si>
    <t>-1055501147</t>
  </si>
  <si>
    <t>775</t>
  </si>
  <si>
    <t>-377599292</t>
  </si>
  <si>
    <t>776</t>
  </si>
  <si>
    <t>-180323414</t>
  </si>
  <si>
    <t>777</t>
  </si>
  <si>
    <t>-877278682</t>
  </si>
  <si>
    <t>778</t>
  </si>
  <si>
    <t>2005817288</t>
  </si>
  <si>
    <t>779</t>
  </si>
  <si>
    <t>425342040</t>
  </si>
  <si>
    <t>780</t>
  </si>
  <si>
    <t>-832704570</t>
  </si>
  <si>
    <t>781</t>
  </si>
  <si>
    <t>940140943</t>
  </si>
  <si>
    <t>782</t>
  </si>
  <si>
    <t>-1140733170</t>
  </si>
  <si>
    <t>783</t>
  </si>
  <si>
    <t>M080</t>
  </si>
  <si>
    <t>FTP Cat 6e</t>
  </si>
  <si>
    <t>1171283391</t>
  </si>
  <si>
    <t>784</t>
  </si>
  <si>
    <t>M081</t>
  </si>
  <si>
    <t>-290943187</t>
  </si>
  <si>
    <t>785</t>
  </si>
  <si>
    <t>1123809640</t>
  </si>
  <si>
    <t>786</t>
  </si>
  <si>
    <t>-1138458564</t>
  </si>
  <si>
    <t>787</t>
  </si>
  <si>
    <t>1188941898</t>
  </si>
  <si>
    <t>788</t>
  </si>
  <si>
    <t>1033828909</t>
  </si>
  <si>
    <t>789</t>
  </si>
  <si>
    <t>-57604805</t>
  </si>
  <si>
    <t>790</t>
  </si>
  <si>
    <t>-976730317</t>
  </si>
  <si>
    <t>791</t>
  </si>
  <si>
    <t>-430237596</t>
  </si>
  <si>
    <t>792</t>
  </si>
  <si>
    <t>575329388</t>
  </si>
  <si>
    <t>793</t>
  </si>
  <si>
    <t>-349590012</t>
  </si>
  <si>
    <t>794</t>
  </si>
  <si>
    <t>1099124366</t>
  </si>
  <si>
    <t>795</t>
  </si>
  <si>
    <t>-1458176679</t>
  </si>
  <si>
    <t>796</t>
  </si>
  <si>
    <t>-1709751635</t>
  </si>
  <si>
    <t>797</t>
  </si>
  <si>
    <t>-1407835905</t>
  </si>
  <si>
    <t>798</t>
  </si>
  <si>
    <t>1764426067</t>
  </si>
  <si>
    <t>799</t>
  </si>
  <si>
    <t>-2144025894</t>
  </si>
  <si>
    <t>800</t>
  </si>
  <si>
    <t>1760235764</t>
  </si>
  <si>
    <t>801</t>
  </si>
  <si>
    <t>-826990963</t>
  </si>
  <si>
    <t>802</t>
  </si>
  <si>
    <t>2023061655</t>
  </si>
  <si>
    <t>803</t>
  </si>
  <si>
    <t>1213380435</t>
  </si>
  <si>
    <t>804</t>
  </si>
  <si>
    <t>568404112</t>
  </si>
  <si>
    <t>805</t>
  </si>
  <si>
    <t>-2117965226</t>
  </si>
  <si>
    <t>806</t>
  </si>
  <si>
    <t>632898128</t>
  </si>
  <si>
    <t>807</t>
  </si>
  <si>
    <t>108631028</t>
  </si>
  <si>
    <t>808</t>
  </si>
  <si>
    <t>-2111900656</t>
  </si>
  <si>
    <t>809</t>
  </si>
  <si>
    <t>1891039223</t>
  </si>
  <si>
    <t>810</t>
  </si>
  <si>
    <t>-1971532664</t>
  </si>
  <si>
    <t>811</t>
  </si>
  <si>
    <t>-1039319054</t>
  </si>
  <si>
    <t>812</t>
  </si>
  <si>
    <t>1417811222</t>
  </si>
  <si>
    <t>813</t>
  </si>
  <si>
    <t>-1344733401</t>
  </si>
  <si>
    <t>814</t>
  </si>
  <si>
    <t>1912774402</t>
  </si>
  <si>
    <t>815</t>
  </si>
  <si>
    <t>1260609298</t>
  </si>
  <si>
    <t>816</t>
  </si>
  <si>
    <t>-404458164</t>
  </si>
  <si>
    <t>Elektromontáže - osvětlovací zařízení a svítidla</t>
  </si>
  <si>
    <t>330</t>
  </si>
  <si>
    <t>M044</t>
  </si>
  <si>
    <t>Lištové LED svítidlo</t>
  </si>
  <si>
    <t>-1399113922</t>
  </si>
  <si>
    <t>331</t>
  </si>
  <si>
    <t>-1526868443</t>
  </si>
  <si>
    <t>332</t>
  </si>
  <si>
    <t>-1774795355</t>
  </si>
  <si>
    <t>333</t>
  </si>
  <si>
    <t>986338923</t>
  </si>
  <si>
    <t>334</t>
  </si>
  <si>
    <t>M045</t>
  </si>
  <si>
    <t>PIR stropní čidlo</t>
  </si>
  <si>
    <t>27047728</t>
  </si>
  <si>
    <t>335</t>
  </si>
  <si>
    <t>554202757</t>
  </si>
  <si>
    <t>336</t>
  </si>
  <si>
    <t>1098218694</t>
  </si>
  <si>
    <t>337</t>
  </si>
  <si>
    <t>606716716</t>
  </si>
  <si>
    <t>338</t>
  </si>
  <si>
    <t>-124006904</t>
  </si>
  <si>
    <t>339</t>
  </si>
  <si>
    <t>441845240</t>
  </si>
  <si>
    <t>340</t>
  </si>
  <si>
    <t>-420044123</t>
  </si>
  <si>
    <t>341</t>
  </si>
  <si>
    <t>-1378154047</t>
  </si>
  <si>
    <t>342</t>
  </si>
  <si>
    <t>467138982</t>
  </si>
  <si>
    <t>343</t>
  </si>
  <si>
    <t>1916495797</t>
  </si>
  <si>
    <t>344</t>
  </si>
  <si>
    <t>726812938</t>
  </si>
  <si>
    <t>345</t>
  </si>
  <si>
    <t>-986585880</t>
  </si>
  <si>
    <t>346</t>
  </si>
  <si>
    <t>1268186982</t>
  </si>
  <si>
    <t>347</t>
  </si>
  <si>
    <t>-1026947017</t>
  </si>
  <si>
    <t>348</t>
  </si>
  <si>
    <t>M046</t>
  </si>
  <si>
    <t>Lampa</t>
  </si>
  <si>
    <t>1396786583</t>
  </si>
  <si>
    <t>349</t>
  </si>
  <si>
    <t>-680249272</t>
  </si>
  <si>
    <t>350</t>
  </si>
  <si>
    <t>-790361143</t>
  </si>
  <si>
    <t>351</t>
  </si>
  <si>
    <t>M047</t>
  </si>
  <si>
    <t>Žárovkové svítidlo nástěnné</t>
  </si>
  <si>
    <t>1299461592</t>
  </si>
  <si>
    <t>352</t>
  </si>
  <si>
    <t>1987392491</t>
  </si>
  <si>
    <t>353</t>
  </si>
  <si>
    <t>-72119515</t>
  </si>
  <si>
    <t>354</t>
  </si>
  <si>
    <t>M048</t>
  </si>
  <si>
    <t>LED stropní svítidlo lištové</t>
  </si>
  <si>
    <t>-1997475984</t>
  </si>
  <si>
    <t>355</t>
  </si>
  <si>
    <t>1016953125</t>
  </si>
  <si>
    <t>356</t>
  </si>
  <si>
    <t>-1609403603</t>
  </si>
  <si>
    <t>357</t>
  </si>
  <si>
    <t>M049</t>
  </si>
  <si>
    <t>LED stropní svítidlo PANEL</t>
  </si>
  <si>
    <t>163382017</t>
  </si>
  <si>
    <t>358</t>
  </si>
  <si>
    <t>1676668193</t>
  </si>
  <si>
    <t>359</t>
  </si>
  <si>
    <t>-1304722145</t>
  </si>
  <si>
    <t>360</t>
  </si>
  <si>
    <t>1049757811</t>
  </si>
  <si>
    <t>361</t>
  </si>
  <si>
    <t>1911061364</t>
  </si>
  <si>
    <t>362</t>
  </si>
  <si>
    <t>970561568</t>
  </si>
  <si>
    <t>363</t>
  </si>
  <si>
    <t>-778167685</t>
  </si>
  <si>
    <t>364</t>
  </si>
  <si>
    <t>975028379</t>
  </si>
  <si>
    <t>365</t>
  </si>
  <si>
    <t>-238624673</t>
  </si>
  <si>
    <t>366</t>
  </si>
  <si>
    <t>337008858</t>
  </si>
  <si>
    <t>367</t>
  </si>
  <si>
    <t>879613109</t>
  </si>
  <si>
    <t>368</t>
  </si>
  <si>
    <t>1142645696</t>
  </si>
  <si>
    <t>369</t>
  </si>
  <si>
    <t>823770939</t>
  </si>
  <si>
    <t>370</t>
  </si>
  <si>
    <t>2030631178</t>
  </si>
  <si>
    <t>371</t>
  </si>
  <si>
    <t>-274445605</t>
  </si>
  <si>
    <t>372</t>
  </si>
  <si>
    <t>115290992</t>
  </si>
  <si>
    <t>373</t>
  </si>
  <si>
    <t>-218848569</t>
  </si>
  <si>
    <t>374</t>
  </si>
  <si>
    <t>519727395</t>
  </si>
  <si>
    <t>375</t>
  </si>
  <si>
    <t>811900126</t>
  </si>
  <si>
    <t>376</t>
  </si>
  <si>
    <t>1557129461</t>
  </si>
  <si>
    <t>377</t>
  </si>
  <si>
    <t>1262446104</t>
  </si>
  <si>
    <t>378</t>
  </si>
  <si>
    <t>519763572</t>
  </si>
  <si>
    <t>379</t>
  </si>
  <si>
    <t>-1952874602</t>
  </si>
  <si>
    <t>380</t>
  </si>
  <si>
    <t>-1433451836</t>
  </si>
  <si>
    <t>381</t>
  </si>
  <si>
    <t>-1630671254</t>
  </si>
  <si>
    <t>382</t>
  </si>
  <si>
    <t>-970383053</t>
  </si>
  <si>
    <t>383</t>
  </si>
  <si>
    <t>-610083574</t>
  </si>
  <si>
    <t>384</t>
  </si>
  <si>
    <t>310147584</t>
  </si>
  <si>
    <t>385</t>
  </si>
  <si>
    <t>1740666937</t>
  </si>
  <si>
    <t>386</t>
  </si>
  <si>
    <t>1098752523</t>
  </si>
  <si>
    <t>387</t>
  </si>
  <si>
    <t>1893883550</t>
  </si>
  <si>
    <t>388</t>
  </si>
  <si>
    <t>-852961081</t>
  </si>
  <si>
    <t>389</t>
  </si>
  <si>
    <t>1698629501</t>
  </si>
  <si>
    <t>390</t>
  </si>
  <si>
    <t>-1419347026</t>
  </si>
  <si>
    <t>391</t>
  </si>
  <si>
    <t>1976717488</t>
  </si>
  <si>
    <t>392</t>
  </si>
  <si>
    <t>758254636</t>
  </si>
  <si>
    <t>393</t>
  </si>
  <si>
    <t>207270977</t>
  </si>
  <si>
    <t>394</t>
  </si>
  <si>
    <t>-422558560</t>
  </si>
  <si>
    <t>395</t>
  </si>
  <si>
    <t>-881852542</t>
  </si>
  <si>
    <t>396</t>
  </si>
  <si>
    <t>-1113047887</t>
  </si>
  <si>
    <t>397</t>
  </si>
  <si>
    <t>-443922872</t>
  </si>
  <si>
    <t>398</t>
  </si>
  <si>
    <t>-1270757759</t>
  </si>
  <si>
    <t>399</t>
  </si>
  <si>
    <t>-1250092150</t>
  </si>
  <si>
    <t>400</t>
  </si>
  <si>
    <t>-923523940</t>
  </si>
  <si>
    <t>401</t>
  </si>
  <si>
    <t>-1568967913</t>
  </si>
  <si>
    <t>402</t>
  </si>
  <si>
    <t>1615076740</t>
  </si>
  <si>
    <t>403</t>
  </si>
  <si>
    <t>-1551473856</t>
  </si>
  <si>
    <t>404</t>
  </si>
  <si>
    <t>947301406</t>
  </si>
  <si>
    <t>405</t>
  </si>
  <si>
    <t>-50839544</t>
  </si>
  <si>
    <t>406</t>
  </si>
  <si>
    <t>-535384605</t>
  </si>
  <si>
    <t>407</t>
  </si>
  <si>
    <t>956143180</t>
  </si>
  <si>
    <t>408</t>
  </si>
  <si>
    <t>-1817572113</t>
  </si>
  <si>
    <t>409</t>
  </si>
  <si>
    <t>-1952203480</t>
  </si>
  <si>
    <t>410</t>
  </si>
  <si>
    <t>M050</t>
  </si>
  <si>
    <t>Sériový přepínač č. 5</t>
  </si>
  <si>
    <t>-602329267</t>
  </si>
  <si>
    <t>411</t>
  </si>
  <si>
    <t>M051</t>
  </si>
  <si>
    <t>Jednopólový vypínač řazení č1. IP44</t>
  </si>
  <si>
    <t>-485864152</t>
  </si>
  <si>
    <t>412</t>
  </si>
  <si>
    <t>-1397816797</t>
  </si>
  <si>
    <t>413</t>
  </si>
  <si>
    <t>-1968305309</t>
  </si>
  <si>
    <t>414</t>
  </si>
  <si>
    <t>M052</t>
  </si>
  <si>
    <t>Jednopólový vypínač č. 1, 1/0, 1/0+1/0</t>
  </si>
  <si>
    <t>-850279786</t>
  </si>
  <si>
    <t>415</t>
  </si>
  <si>
    <t>-1117478148</t>
  </si>
  <si>
    <t>416</t>
  </si>
  <si>
    <t>1488664073</t>
  </si>
  <si>
    <t>417</t>
  </si>
  <si>
    <t>1617363465</t>
  </si>
  <si>
    <t>418</t>
  </si>
  <si>
    <t>-1080112296</t>
  </si>
  <si>
    <t>419</t>
  </si>
  <si>
    <t>38981217</t>
  </si>
  <si>
    <t>420</t>
  </si>
  <si>
    <t>-1313838893</t>
  </si>
  <si>
    <t>421</t>
  </si>
  <si>
    <t>1823762368</t>
  </si>
  <si>
    <t>422</t>
  </si>
  <si>
    <t>M053</t>
  </si>
  <si>
    <t>Nouzové osvětlení</t>
  </si>
  <si>
    <t>2075708913</t>
  </si>
  <si>
    <t>423</t>
  </si>
  <si>
    <t>-2085561110</t>
  </si>
  <si>
    <t>424</t>
  </si>
  <si>
    <t>-1994758140</t>
  </si>
  <si>
    <t>425</t>
  </si>
  <si>
    <t>-1327935620</t>
  </si>
  <si>
    <t>426</t>
  </si>
  <si>
    <t>-321451896</t>
  </si>
  <si>
    <t>427</t>
  </si>
  <si>
    <t>1864537661</t>
  </si>
  <si>
    <t>428</t>
  </si>
  <si>
    <t>964499358</t>
  </si>
  <si>
    <t>429</t>
  </si>
  <si>
    <t>-646524438</t>
  </si>
  <si>
    <t>430</t>
  </si>
  <si>
    <t>1177124303</t>
  </si>
  <si>
    <t>431</t>
  </si>
  <si>
    <t>398545587</t>
  </si>
  <si>
    <t>432</t>
  </si>
  <si>
    <t>-440943692</t>
  </si>
  <si>
    <t>433</t>
  </si>
  <si>
    <t>-959238331</t>
  </si>
  <si>
    <t>434</t>
  </si>
  <si>
    <t>-96138092</t>
  </si>
  <si>
    <t>435</t>
  </si>
  <si>
    <t>1112517690</t>
  </si>
  <si>
    <t>436</t>
  </si>
  <si>
    <t>-227340278</t>
  </si>
  <si>
    <t>437</t>
  </si>
  <si>
    <t>404523897</t>
  </si>
  <si>
    <t>438</t>
  </si>
  <si>
    <t>M054</t>
  </si>
  <si>
    <t>Nouzový východ - vpravo</t>
  </si>
  <si>
    <t>-872208145</t>
  </si>
  <si>
    <t>439</t>
  </si>
  <si>
    <t>-170044027</t>
  </si>
  <si>
    <t>440</t>
  </si>
  <si>
    <t>315106442</t>
  </si>
  <si>
    <t>441</t>
  </si>
  <si>
    <t>-1482573035</t>
  </si>
  <si>
    <t>442</t>
  </si>
  <si>
    <t>-821445442</t>
  </si>
  <si>
    <t>443</t>
  </si>
  <si>
    <t>-223639110</t>
  </si>
  <si>
    <t>444</t>
  </si>
  <si>
    <t>-1536887711</t>
  </si>
  <si>
    <t>445</t>
  </si>
  <si>
    <t>M055</t>
  </si>
  <si>
    <t>Nouzový východ</t>
  </si>
  <si>
    <t>309463787</t>
  </si>
  <si>
    <t>446</t>
  </si>
  <si>
    <t>351712868</t>
  </si>
  <si>
    <t>447</t>
  </si>
  <si>
    <t>-1105564264</t>
  </si>
  <si>
    <t>448</t>
  </si>
  <si>
    <t>-1721594450</t>
  </si>
  <si>
    <t>449</t>
  </si>
  <si>
    <t>1938810158</t>
  </si>
  <si>
    <t>450</t>
  </si>
  <si>
    <t>852347948</t>
  </si>
  <si>
    <t>451</t>
  </si>
  <si>
    <t>-301134031</t>
  </si>
  <si>
    <t>452</t>
  </si>
  <si>
    <t>-704885506</t>
  </si>
  <si>
    <t>453</t>
  </si>
  <si>
    <t>-938881132</t>
  </si>
  <si>
    <t>454</t>
  </si>
  <si>
    <t>658189042</t>
  </si>
  <si>
    <t>455</t>
  </si>
  <si>
    <t>-1088932507</t>
  </si>
  <si>
    <t>456</t>
  </si>
  <si>
    <t>M056</t>
  </si>
  <si>
    <t>EXIT</t>
  </si>
  <si>
    <t>849677852</t>
  </si>
  <si>
    <t>457</t>
  </si>
  <si>
    <t>343189148</t>
  </si>
  <si>
    <t>458</t>
  </si>
  <si>
    <t>1207327359</t>
  </si>
  <si>
    <t>459</t>
  </si>
  <si>
    <t>M057</t>
  </si>
  <si>
    <t>Kontrolní modul</t>
  </si>
  <si>
    <t>-1674047785</t>
  </si>
  <si>
    <t>460</t>
  </si>
  <si>
    <t>M058</t>
  </si>
  <si>
    <t>Tlačítkový nouzový spínač</t>
  </si>
  <si>
    <t>-284011988</t>
  </si>
  <si>
    <t>461</t>
  </si>
  <si>
    <t>-1943947124</t>
  </si>
  <si>
    <t>462</t>
  </si>
  <si>
    <t>M059</t>
  </si>
  <si>
    <t>Střídavý přepínač č. 6</t>
  </si>
  <si>
    <t>-1354882439</t>
  </si>
  <si>
    <t>463</t>
  </si>
  <si>
    <t>174566443</t>
  </si>
  <si>
    <t>464</t>
  </si>
  <si>
    <t>611486740</t>
  </si>
  <si>
    <t>465</t>
  </si>
  <si>
    <t>1882242480</t>
  </si>
  <si>
    <t>466</t>
  </si>
  <si>
    <t>-572032064</t>
  </si>
  <si>
    <t>467</t>
  </si>
  <si>
    <t>386943594</t>
  </si>
  <si>
    <t>468</t>
  </si>
  <si>
    <t>143120158</t>
  </si>
  <si>
    <t>469</t>
  </si>
  <si>
    <t>-335870270</t>
  </si>
  <si>
    <t>470</t>
  </si>
  <si>
    <t>1204479549</t>
  </si>
  <si>
    <t>471</t>
  </si>
  <si>
    <t>-1146484343</t>
  </si>
  <si>
    <t>472</t>
  </si>
  <si>
    <t>-628955153</t>
  </si>
  <si>
    <t>473</t>
  </si>
  <si>
    <t>-2096745003</t>
  </si>
  <si>
    <t>474</t>
  </si>
  <si>
    <t>131735381</t>
  </si>
  <si>
    <t>475</t>
  </si>
  <si>
    <t>1042026482</t>
  </si>
  <si>
    <t>476</t>
  </si>
  <si>
    <t>-311414278</t>
  </si>
  <si>
    <t>477</t>
  </si>
  <si>
    <t>835657514</t>
  </si>
  <si>
    <t>478</t>
  </si>
  <si>
    <t>-1131261916</t>
  </si>
  <si>
    <t>479</t>
  </si>
  <si>
    <t>305373051</t>
  </si>
  <si>
    <t>480</t>
  </si>
  <si>
    <t>1158774688</t>
  </si>
  <si>
    <t>481</t>
  </si>
  <si>
    <t>443834538</t>
  </si>
  <si>
    <t>482</t>
  </si>
  <si>
    <t>1883733508</t>
  </si>
  <si>
    <t>483</t>
  </si>
  <si>
    <t>-1996507156</t>
  </si>
  <si>
    <t>484</t>
  </si>
  <si>
    <t>-1600081173</t>
  </si>
  <si>
    <t>485</t>
  </si>
  <si>
    <t>-913093248</t>
  </si>
  <si>
    <t>486</t>
  </si>
  <si>
    <t>-2089293745</t>
  </si>
  <si>
    <t>487</t>
  </si>
  <si>
    <t>-885678624</t>
  </si>
  <si>
    <t>488</t>
  </si>
  <si>
    <t>-1005500911</t>
  </si>
  <si>
    <t>489</t>
  </si>
  <si>
    <t>-57806526</t>
  </si>
  <si>
    <t>490</t>
  </si>
  <si>
    <t>-284218917</t>
  </si>
  <si>
    <t>491</t>
  </si>
  <si>
    <t>-1332628965</t>
  </si>
  <si>
    <t>492</t>
  </si>
  <si>
    <t>-1137096168</t>
  </si>
  <si>
    <t>493</t>
  </si>
  <si>
    <t>-2041342644</t>
  </si>
  <si>
    <t>494</t>
  </si>
  <si>
    <t>-1339279082</t>
  </si>
  <si>
    <t>495</t>
  </si>
  <si>
    <t>772505671</t>
  </si>
  <si>
    <t>496</t>
  </si>
  <si>
    <t>-287678700</t>
  </si>
  <si>
    <t>497</t>
  </si>
  <si>
    <t>1808815516</t>
  </si>
  <si>
    <t>498</t>
  </si>
  <si>
    <t>-701561893</t>
  </si>
  <si>
    <t>499</t>
  </si>
  <si>
    <t>943533892</t>
  </si>
  <si>
    <t>500</t>
  </si>
  <si>
    <t>1078385892</t>
  </si>
  <si>
    <t>501</t>
  </si>
  <si>
    <t>523472644</t>
  </si>
  <si>
    <t>502</t>
  </si>
  <si>
    <t>500927657</t>
  </si>
  <si>
    <t>503</t>
  </si>
  <si>
    <t>467715471</t>
  </si>
  <si>
    <t>504</t>
  </si>
  <si>
    <t>722409238</t>
  </si>
  <si>
    <t>505</t>
  </si>
  <si>
    <t>131714625</t>
  </si>
  <si>
    <t>506</t>
  </si>
  <si>
    <t>-1016328376</t>
  </si>
  <si>
    <t>507</t>
  </si>
  <si>
    <t>2081965408</t>
  </si>
  <si>
    <t>508</t>
  </si>
  <si>
    <t>1735097504</t>
  </si>
  <si>
    <t>509</t>
  </si>
  <si>
    <t>-1493315394</t>
  </si>
  <si>
    <t>510</t>
  </si>
  <si>
    <t>-429386805</t>
  </si>
  <si>
    <t>511</t>
  </si>
  <si>
    <t>-1553580707</t>
  </si>
  <si>
    <t>512</t>
  </si>
  <si>
    <t>1828837824</t>
  </si>
  <si>
    <t>513</t>
  </si>
  <si>
    <t>514863071</t>
  </si>
  <si>
    <t>514</t>
  </si>
  <si>
    <t>1913951033</t>
  </si>
  <si>
    <t>515</t>
  </si>
  <si>
    <t>413073482</t>
  </si>
  <si>
    <t>516</t>
  </si>
  <si>
    <t>-489738746</t>
  </si>
  <si>
    <t>517</t>
  </si>
  <si>
    <t>2060048844</t>
  </si>
  <si>
    <t>518</t>
  </si>
  <si>
    <t>1270301279</t>
  </si>
  <si>
    <t>519</t>
  </si>
  <si>
    <t>-458287809</t>
  </si>
  <si>
    <t>520</t>
  </si>
  <si>
    <t>455666602</t>
  </si>
  <si>
    <t>521</t>
  </si>
  <si>
    <t>-1754600102</t>
  </si>
  <si>
    <t>522</t>
  </si>
  <si>
    <t>139906852</t>
  </si>
  <si>
    <t>523</t>
  </si>
  <si>
    <t>1359025547</t>
  </si>
  <si>
    <t>524</t>
  </si>
  <si>
    <t>915134751</t>
  </si>
  <si>
    <t>525</t>
  </si>
  <si>
    <t>1996541615</t>
  </si>
  <si>
    <t>526</t>
  </si>
  <si>
    <t>1952620026</t>
  </si>
  <si>
    <t>527</t>
  </si>
  <si>
    <t>274308143</t>
  </si>
  <si>
    <t>528</t>
  </si>
  <si>
    <t>-1086495466</t>
  </si>
  <si>
    <t>529</t>
  </si>
  <si>
    <t>891232707</t>
  </si>
  <si>
    <t>530</t>
  </si>
  <si>
    <t>M060</t>
  </si>
  <si>
    <t>Křížový přepínač č. 7</t>
  </si>
  <si>
    <t>-1033772326</t>
  </si>
  <si>
    <t>531</t>
  </si>
  <si>
    <t>-668359639</t>
  </si>
  <si>
    <t>532</t>
  </si>
  <si>
    <t>979908885</t>
  </si>
  <si>
    <t>533</t>
  </si>
  <si>
    <t>-1657785178</t>
  </si>
  <si>
    <t>534</t>
  </si>
  <si>
    <t>976649935</t>
  </si>
  <si>
    <t>535</t>
  </si>
  <si>
    <t>871434862</t>
  </si>
  <si>
    <t>536</t>
  </si>
  <si>
    <t>-239220490</t>
  </si>
  <si>
    <t>537</t>
  </si>
  <si>
    <t>252606567</t>
  </si>
  <si>
    <t>538</t>
  </si>
  <si>
    <t>1592399551</t>
  </si>
  <si>
    <t>539</t>
  </si>
  <si>
    <t>1111878018</t>
  </si>
  <si>
    <t>540</t>
  </si>
  <si>
    <t>102045433</t>
  </si>
  <si>
    <t>541</t>
  </si>
  <si>
    <t>-107764691</t>
  </si>
  <si>
    <t>542</t>
  </si>
  <si>
    <t>120656428</t>
  </si>
  <si>
    <t>543</t>
  </si>
  <si>
    <t>-632419169</t>
  </si>
  <si>
    <t>544</t>
  </si>
  <si>
    <t>-1180881433</t>
  </si>
  <si>
    <t>545</t>
  </si>
  <si>
    <t>2098180670</t>
  </si>
  <si>
    <t>546</t>
  </si>
  <si>
    <t>-1614793752</t>
  </si>
  <si>
    <t>547</t>
  </si>
  <si>
    <t>-1356336838</t>
  </si>
  <si>
    <t>548</t>
  </si>
  <si>
    <t>-605569666</t>
  </si>
  <si>
    <t>549</t>
  </si>
  <si>
    <t>1359430943</t>
  </si>
  <si>
    <t>550</t>
  </si>
  <si>
    <t>-1113541500</t>
  </si>
  <si>
    <t>551</t>
  </si>
  <si>
    <t>955946050</t>
  </si>
  <si>
    <t>552</t>
  </si>
  <si>
    <t>-1212637068</t>
  </si>
  <si>
    <t>553</t>
  </si>
  <si>
    <t>-1656290106</t>
  </si>
  <si>
    <t>554</t>
  </si>
  <si>
    <t>-865558894</t>
  </si>
  <si>
    <t>555</t>
  </si>
  <si>
    <t>-214720332</t>
  </si>
  <si>
    <t>556</t>
  </si>
  <si>
    <t>1199186253</t>
  </si>
  <si>
    <t>557</t>
  </si>
  <si>
    <t>-1012755773</t>
  </si>
  <si>
    <t>558</t>
  </si>
  <si>
    <t>-516621501</t>
  </si>
  <si>
    <t>559</t>
  </si>
  <si>
    <t>-996041902</t>
  </si>
  <si>
    <t>560</t>
  </si>
  <si>
    <t>-2104701520</t>
  </si>
  <si>
    <t>561</t>
  </si>
  <si>
    <t>981995846</t>
  </si>
  <si>
    <t>562</t>
  </si>
  <si>
    <t>-1799044020</t>
  </si>
  <si>
    <t>563</t>
  </si>
  <si>
    <t>-860927530</t>
  </si>
  <si>
    <t>564</t>
  </si>
  <si>
    <t>1889940850</t>
  </si>
  <si>
    <t>565</t>
  </si>
  <si>
    <t>-911008368</t>
  </si>
  <si>
    <t>566</t>
  </si>
  <si>
    <t>-1457076014</t>
  </si>
  <si>
    <t>567</t>
  </si>
  <si>
    <t>-779934960</t>
  </si>
  <si>
    <t>568</t>
  </si>
  <si>
    <t>734375305</t>
  </si>
  <si>
    <t>569</t>
  </si>
  <si>
    <t>1203713280</t>
  </si>
  <si>
    <t>570</t>
  </si>
  <si>
    <t>163906086</t>
  </si>
  <si>
    <t>571</t>
  </si>
  <si>
    <t>-129651941</t>
  </si>
  <si>
    <t>572</t>
  </si>
  <si>
    <t>2106916244</t>
  </si>
  <si>
    <t>573</t>
  </si>
  <si>
    <t>1585952427</t>
  </si>
  <si>
    <t>574</t>
  </si>
  <si>
    <t>1502395524</t>
  </si>
  <si>
    <t>575</t>
  </si>
  <si>
    <t>2128458926</t>
  </si>
  <si>
    <t>576</t>
  </si>
  <si>
    <t>310790259</t>
  </si>
  <si>
    <t>577</t>
  </si>
  <si>
    <t>-584176544</t>
  </si>
  <si>
    <t>578</t>
  </si>
  <si>
    <t>-1414720040</t>
  </si>
  <si>
    <t>579</t>
  </si>
  <si>
    <t>997631103</t>
  </si>
  <si>
    <t>580</t>
  </si>
  <si>
    <t>450617272</t>
  </si>
  <si>
    <t>581</t>
  </si>
  <si>
    <t>-1105033168</t>
  </si>
  <si>
    <t>582</t>
  </si>
  <si>
    <t>-730271603</t>
  </si>
  <si>
    <t>583</t>
  </si>
  <si>
    <t>1469227675</t>
  </si>
  <si>
    <t>584</t>
  </si>
  <si>
    <t>-1801593754</t>
  </si>
  <si>
    <t>585</t>
  </si>
  <si>
    <t>1944376108</t>
  </si>
  <si>
    <t>586</t>
  </si>
  <si>
    <t>656277139</t>
  </si>
  <si>
    <t>587</t>
  </si>
  <si>
    <t>1781439573</t>
  </si>
  <si>
    <t>588</t>
  </si>
  <si>
    <t>1546086093</t>
  </si>
  <si>
    <t>Vzduchotechnika</t>
  </si>
  <si>
    <t>301</t>
  </si>
  <si>
    <t>1.20.1</t>
  </si>
  <si>
    <t xml:space="preserve">Radiální ventilátor pro montáž do podhledu, jednootáčkový, výkon ventilátoru 100m3/h, externí tlak 60Pa, hluk 42dB(A) v 1 metru,  el. příkon ventilátru 40W, napětí ventilátoru 230V,krytí  IP 45,  připojovací hrdlo 100mm, zpětná klapka, kuličková ložiska.</t>
  </si>
  <si>
    <t>2093608833</t>
  </si>
  <si>
    <t>302</t>
  </si>
  <si>
    <t>1.5.1</t>
  </si>
  <si>
    <t>Žaluzie protidešťová, výfuková, pozinkovaný plech, rám z ocelových profilů, pevné lamely, síto proti hmyzu 200x200 mm</t>
  </si>
  <si>
    <t>147976735</t>
  </si>
  <si>
    <t>303</t>
  </si>
  <si>
    <t>1.5.2</t>
  </si>
  <si>
    <t xml:space="preserve">Žaluzie protidešťová, výfuková, pozinkovaný plech, rám z ocelových profilů, pevné lamely, síto proti hmyzu  250x250 mm _x000d_
</t>
  </si>
  <si>
    <t>533546258</t>
  </si>
  <si>
    <t>304</t>
  </si>
  <si>
    <t>1.5.3</t>
  </si>
  <si>
    <t>Žaluzie protidešťová, výfuková, pozinkovaný plech, rám z ocelových profilů, pevné lamely, síto proti hmyzu 150x150 mm</t>
  </si>
  <si>
    <t>664679098</t>
  </si>
  <si>
    <t>305</t>
  </si>
  <si>
    <t>7.</t>
  </si>
  <si>
    <t>Mřížka do dveří s akustickým útlumem</t>
  </si>
  <si>
    <t>-184332054</t>
  </si>
  <si>
    <t>306</t>
  </si>
  <si>
    <t>10.000</t>
  </si>
  <si>
    <t>Příprava pro připojení digestoře, vč. Těsné zpětné klapky</t>
  </si>
  <si>
    <t>324830293</t>
  </si>
  <si>
    <t>307</t>
  </si>
  <si>
    <t>M040</t>
  </si>
  <si>
    <t>Potrubí kruhové - SPIRO - vinuté z pozinkovaného plechu tl.0,6mm, vč. tvarovek, spoje prošroubovány, těsněny, vč. závěsů, uložení, uchycení DN100</t>
  </si>
  <si>
    <t>572622641</t>
  </si>
  <si>
    <t>308</t>
  </si>
  <si>
    <t>M041</t>
  </si>
  <si>
    <t>Potrubí kruhové - SPIRO - vinuté z pozinkovaného plechu tl.0,6mm, vč. tvarovek, spoje prošroubovány, těsněny, vč. závěsů, uložení, uchycení DN125</t>
  </si>
  <si>
    <t>-1000718249</t>
  </si>
  <si>
    <t>309</t>
  </si>
  <si>
    <t>M042</t>
  </si>
  <si>
    <t>Potrubí kruhové - SPIRO - vinuté z pozinkovaného plechu tl.0,6mm, vč. tvarovek, spoje prošroubovány, těsněny, vč. závěsů, uložení, uchycení DN150</t>
  </si>
  <si>
    <t>467853681</t>
  </si>
  <si>
    <t>310</t>
  </si>
  <si>
    <t>M043</t>
  </si>
  <si>
    <t>Ohebná flexohadice, hluk tlumící DN100</t>
  </si>
  <si>
    <t>1330805139</t>
  </si>
  <si>
    <t>74</t>
  </si>
  <si>
    <t>751711813</t>
  </si>
  <si>
    <t>Demontáž klimatizační jednotky vnitřní nástěnné o výkonu (pro objem místnosti) přes 5 do 6,5 kW (přes 50 do 65 m3)</t>
  </si>
  <si>
    <t>-1792146855</t>
  </si>
  <si>
    <t>14</t>
  </si>
  <si>
    <t>751721812</t>
  </si>
  <si>
    <t>Demontáž klimatizační jednotky venkovní jednofázové napájení do 3 vnitřních jednotek</t>
  </si>
  <si>
    <t>437288800</t>
  </si>
  <si>
    <t>184</t>
  </si>
  <si>
    <t>998751312</t>
  </si>
  <si>
    <t>Přesun hmot pro vzduchotechniku stanovený procentní sazbou (%) z ceny vodorovná dopravní vzdálenost do 50 m ruční (bez užití mechanizace) v objektech výšky přes 12 do 24 m</t>
  </si>
  <si>
    <t>-721201726</t>
  </si>
  <si>
    <t>Konstrukce tesařské</t>
  </si>
  <si>
    <t>259</t>
  </si>
  <si>
    <t>762810023</t>
  </si>
  <si>
    <t>Záklop stropů z dřevoštěpkových desek OSB šroubovaných na trámy na pero a drážku, tloušťky desky 15 mm</t>
  </si>
  <si>
    <t>1165919525</t>
  </si>
  <si>
    <t>311</t>
  </si>
  <si>
    <t>998762313</t>
  </si>
  <si>
    <t>Přesun hmot pro konstrukce tesařské stanovený procentní sazbou (%) z ceny vodorovná dopravní vzdálenost do 50 m ruční (bez užití mechanizace) v objektech výšky přes 12 do 24 m</t>
  </si>
  <si>
    <t>-1411951339</t>
  </si>
  <si>
    <t>Konstrukce suché výstavby</t>
  </si>
  <si>
    <t>221</t>
  </si>
  <si>
    <t>763131421.KNF</t>
  </si>
  <si>
    <t>SDK podhled D112 desky 2x WHITE (A) 12,5 bez izolace dvouvrstvá spodní kce profil CD+UD</t>
  </si>
  <si>
    <t>1945134143</t>
  </si>
  <si>
    <t>222</t>
  </si>
  <si>
    <t>763131461.KNF</t>
  </si>
  <si>
    <t>SDK podhled D112 desky 2x GREEN (H2) 12,5 bez izolace dvouvrstvá spodní kce profil CD+UD</t>
  </si>
  <si>
    <t>-2061332020</t>
  </si>
  <si>
    <t>220</t>
  </si>
  <si>
    <t>763131490</t>
  </si>
  <si>
    <t>SDK podhled PK 21 deska 1x MA (DF) Activ´Air 12,5 TI 40 mm 30 kg/m3 dvouvrstvá spodní kce profil CD+UD REI 90 Rw 60 dB</t>
  </si>
  <si>
    <t>-1081072371</t>
  </si>
  <si>
    <t>226</t>
  </si>
  <si>
    <t>763131714</t>
  </si>
  <si>
    <t>Podhled ze sádrokartonových desek ostatní práce a konstrukce na podhledech ze sádrokartonových desek základní penetrační nátěr</t>
  </si>
  <si>
    <t>-296326015</t>
  </si>
  <si>
    <t>82</t>
  </si>
  <si>
    <t>763131822</t>
  </si>
  <si>
    <t>Demontáž podhledu nebo samostatného požárního předělu ze sádrokartonových desek s nosnou konstrukcí dvouvrstvou z ocelových profilů, opláštění dvojité</t>
  </si>
  <si>
    <t>100510425</t>
  </si>
  <si>
    <t>241</t>
  </si>
  <si>
    <t>763172352</t>
  </si>
  <si>
    <t>Montáž dvířek pro konstrukce ze sádrokartonových desek revizních jednoplášťových pro podhledy velikost (šxv) 300 x 300 mm</t>
  </si>
  <si>
    <t>-908764349</t>
  </si>
  <si>
    <t>242</t>
  </si>
  <si>
    <t>RGS.KB510320</t>
  </si>
  <si>
    <t>RD 300x300 univerzální</t>
  </si>
  <si>
    <t>1948996761</t>
  </si>
  <si>
    <t>243</t>
  </si>
  <si>
    <t>763172355</t>
  </si>
  <si>
    <t>Montáž dvířek pro konstrukce ze sádrokartonových desek revizních jednoplášťových pro podhledy velikost (šxv) 600 x 600 mm</t>
  </si>
  <si>
    <t>713667711</t>
  </si>
  <si>
    <t>244</t>
  </si>
  <si>
    <t>RGS.KB510326</t>
  </si>
  <si>
    <t>Revizní dvířka 600x600 univerzální*</t>
  </si>
  <si>
    <t>-747384637</t>
  </si>
  <si>
    <t>185</t>
  </si>
  <si>
    <t>998763312</t>
  </si>
  <si>
    <t>Přesun hmot pro dřevostavby stanovený procentní sazbou (%) z ceny vodorovná dopravní vzdálenost do 50 m ruční (bez užití mechanizace) v objektech výšky přes 12 do 24 m</t>
  </si>
  <si>
    <t>1579424343</t>
  </si>
  <si>
    <t>Konstrukce klempířské</t>
  </si>
  <si>
    <t>17</t>
  </si>
  <si>
    <t>764002851</t>
  </si>
  <si>
    <t>Demontáž klempířských konstrukcí oplechování parapetů do suti</t>
  </si>
  <si>
    <t>-271565891</t>
  </si>
  <si>
    <t>18</t>
  </si>
  <si>
    <t>764002861</t>
  </si>
  <si>
    <t>Demontáž klempířských konstrukcí oplechování říms do suti</t>
  </si>
  <si>
    <t>1630800010</t>
  </si>
  <si>
    <t>764004863</t>
  </si>
  <si>
    <t>Demontáž klempířských konstrukcí svodu k dalšímu použití</t>
  </si>
  <si>
    <t>1855963160</t>
  </si>
  <si>
    <t>121</t>
  </si>
  <si>
    <t>764216603</t>
  </si>
  <si>
    <t>Oplechování parapetů z pozinkovaného plechu s povrchovou úpravou rovných mechanicky kotvené, bez rohů rš 250 mm</t>
  </si>
  <si>
    <t>1678899065</t>
  </si>
  <si>
    <t>120</t>
  </si>
  <si>
    <t>764216605</t>
  </si>
  <si>
    <t>Oplechování parapetů z pozinkovaného plechu s povrchovou úpravou rovných mechanicky kotvené, bez rohů rš 400 mm</t>
  </si>
  <si>
    <t>1400145725</t>
  </si>
  <si>
    <t>119</t>
  </si>
  <si>
    <t>764216606</t>
  </si>
  <si>
    <t>Oplechování parapetů z pozinkovaného plechu s povrchovou úpravou rovných mechanicky kotvené, bez rohů rš 500 mm</t>
  </si>
  <si>
    <t>1528693487</t>
  </si>
  <si>
    <t>115</t>
  </si>
  <si>
    <t>764508131</t>
  </si>
  <si>
    <t>Montáž svodu kruhového, průměru svodu</t>
  </si>
  <si>
    <t>-1795848108</t>
  </si>
  <si>
    <t>116</t>
  </si>
  <si>
    <t>55344200</t>
  </si>
  <si>
    <t>svod kruhový Pz 80mm</t>
  </si>
  <si>
    <t>-2037460788</t>
  </si>
  <si>
    <t>186</t>
  </si>
  <si>
    <t>998764313</t>
  </si>
  <si>
    <t>Přesun hmot pro konstrukce klempířské stanovený procentní sazbou (%) z ceny vodorovná dopravní vzdálenost do 50 m ruční (bez užtití mechanizace) v objektech výšky přes 12 do 24 m</t>
  </si>
  <si>
    <t>-486374302</t>
  </si>
  <si>
    <t>Konstrukce truhlářské a ostatní</t>
  </si>
  <si>
    <t>1518</t>
  </si>
  <si>
    <t>766000007</t>
  </si>
  <si>
    <t>Dataprojektor s plátnem a jeho montáž na strop spodní zasedačky s datovým vedením. Kancelářský moderní LCD nebo DLP projektor s vysokou svítivostí min 3000lm (nemáme závěsy na oknech) a rozlišením full HD, podporující bezdrátové připojení Wi-Fi a Bluetooth. min 2x HDMI, USB, sluchátkový výstup a vestavěné reproduktory._x000d_
_x000d_
Projekční plátno roletové, min. rozměr 220 cm × 160 cm, matně bílé plátno, černé okraje, černá, k umístění na strop a na zeď, motor pro navíjení, s dálkovým ovládáním. Úhlopříčka min. 125 palců.</t>
  </si>
  <si>
    <t>-629946321</t>
  </si>
  <si>
    <t>135</t>
  </si>
  <si>
    <t>766121001</t>
  </si>
  <si>
    <t>Montáž dřevěných stěn plných, s výplní palubovkou nebo překližkou, výšky do 2,75 m</t>
  </si>
  <si>
    <t>2101642648</t>
  </si>
  <si>
    <t>238</t>
  </si>
  <si>
    <t>44932114</t>
  </si>
  <si>
    <t>přístroj hasicí ruční práškový PG 6 LE</t>
  </si>
  <si>
    <t>639341136</t>
  </si>
  <si>
    <t>136</t>
  </si>
  <si>
    <t>55329015</t>
  </si>
  <si>
    <t>stěna shrnovací nad 10m2 dvoukřídlá rozvinutý rozměr cca 6,9x3,0m, vodící ocelový rám a kolejncie při spodním/horním povrchu stropu, manuální ovládní, vč. těsnění</t>
  </si>
  <si>
    <t>-1785644248</t>
  </si>
  <si>
    <t>146</t>
  </si>
  <si>
    <t>766622132</t>
  </si>
  <si>
    <t>Montáž oken plastových včetně montáže rámu plochy přes 1 m2 otevíravých do zdiva, výšky přes 1,5 do 2,5 m</t>
  </si>
  <si>
    <t>475080645</t>
  </si>
  <si>
    <t>148</t>
  </si>
  <si>
    <t>61140054</t>
  </si>
  <si>
    <t>okno plastové otevíravé/sklopné trojsklo přes plochu 1m2 v 1,5-2,5m</t>
  </si>
  <si>
    <t>581229472</t>
  </si>
  <si>
    <t>766622834</t>
  </si>
  <si>
    <t>Demontáž okenních konstrukcí k opětovnému použití rámu zdvojených dřevěných nebo plastových, plochy otvoru přes 4 m2</t>
  </si>
  <si>
    <t>-347555812</t>
  </si>
  <si>
    <t>13</t>
  </si>
  <si>
    <t>766622862</t>
  </si>
  <si>
    <t>Demontáž okenních konstrukcí k opětovnému použití vyvěšení křídel dřevěných nebo plastových okenních, plochy otvoru přes 1,5 m2</t>
  </si>
  <si>
    <t>-802055845</t>
  </si>
  <si>
    <t>170</t>
  </si>
  <si>
    <t>766660001</t>
  </si>
  <si>
    <t>Montáž dveřních křídel dřevěných nebo plastových otevíravých do ocelové zárubně povrchově upravených jednokřídlových, šířky do 800 mm</t>
  </si>
  <si>
    <t>-158292355</t>
  </si>
  <si>
    <t>171</t>
  </si>
  <si>
    <t>MSN.0027534.URS</t>
  </si>
  <si>
    <t>dveře interiérové jednokřídlé plné, DTD, HPL laminát, bílé plné, 60x197</t>
  </si>
  <si>
    <t>-215044755</t>
  </si>
  <si>
    <t>172</t>
  </si>
  <si>
    <t>MSN.0027535.URS</t>
  </si>
  <si>
    <t>dveře interiérové jednokřídlé plné, DTD, HPL laminát, bílé plné, 70x197</t>
  </si>
  <si>
    <t>465933113</t>
  </si>
  <si>
    <t>173</t>
  </si>
  <si>
    <t>MSN.0027536.URS</t>
  </si>
  <si>
    <t>dveře interiérové jednokřídlé plné, DTD, HPL laminát, bílé plné, 80x197</t>
  </si>
  <si>
    <t>-5385711</t>
  </si>
  <si>
    <t>174</t>
  </si>
  <si>
    <t>766660002</t>
  </si>
  <si>
    <t>Montáž dveřních křídel dřevěných nebo plastových otevíravých do ocelové zárubně povrchově upravených jednokřídlových, šířky přes 800 mm</t>
  </si>
  <si>
    <t>289767384</t>
  </si>
  <si>
    <t>175</t>
  </si>
  <si>
    <t>MSN.0027537.URS</t>
  </si>
  <si>
    <t>dveře interiérové jednokřídlé plné, DTD, HPL laminát, bílé plné, 90x197</t>
  </si>
  <si>
    <t>-1586162029</t>
  </si>
  <si>
    <t>176</t>
  </si>
  <si>
    <t>766660011</t>
  </si>
  <si>
    <t>Montáž dveřních křídel dřevěných nebo plastových otevíravých do ocelové zárubně povrchově upravených dvoukřídlových, šířky do 1450 mm</t>
  </si>
  <si>
    <t>-1240387667</t>
  </si>
  <si>
    <t>177</t>
  </si>
  <si>
    <t>61161055</t>
  </si>
  <si>
    <t>dveře dvoukřídlé dřevotřískové protipožární EI (EW) 30 D3 povrch lakovaný plné 1450x1970-2100mm</t>
  </si>
  <si>
    <t>-1739983589</t>
  </si>
  <si>
    <t>178</t>
  </si>
  <si>
    <t>61164508</t>
  </si>
  <si>
    <t>dveře dvoukřídlé dřevotřískové profilované povrch dýhovaný částečně prosklené 1250x1970-2100mm</t>
  </si>
  <si>
    <t>435866827</t>
  </si>
  <si>
    <t>153</t>
  </si>
  <si>
    <t>766660411</t>
  </si>
  <si>
    <t>Montáž vchodových dveří včetně rámu do zdiva jednokřídlových bez nadsvětlíku</t>
  </si>
  <si>
    <t>1329771545</t>
  </si>
  <si>
    <t>154</t>
  </si>
  <si>
    <t>61140502</t>
  </si>
  <si>
    <t>dveře jednokřídlé plastové bílé prosklené max rozměru otvoru 2,42m2</t>
  </si>
  <si>
    <t>104161991</t>
  </si>
  <si>
    <t>149</t>
  </si>
  <si>
    <t>766660421</t>
  </si>
  <si>
    <t>Montáž vchodových dveří včetně rámu do zdiva jednokřídlových s nadsvětlíkem</t>
  </si>
  <si>
    <t>-118472275</t>
  </si>
  <si>
    <t>150</t>
  </si>
  <si>
    <t>61140514</t>
  </si>
  <si>
    <t>dveře jednokřídlé plastové bílé prosklené s nadsvětlíkem max rozměru otvoru 3,3m2</t>
  </si>
  <si>
    <t>1023073832</t>
  </si>
  <si>
    <t>151</t>
  </si>
  <si>
    <t>766660441</t>
  </si>
  <si>
    <t>Montáž vchodových dveří včetně rámu do zdiva jednokřídlových s díly a nadsvětlíkem</t>
  </si>
  <si>
    <t>1625431528</t>
  </si>
  <si>
    <t>152</t>
  </si>
  <si>
    <t>61140517</t>
  </si>
  <si>
    <t>dveře jednokřídlé plastové s dekorem prosklené s nadsvětlíkem max rozměru otvoru 3,3m2 bezpečnostní třídy RC2</t>
  </si>
  <si>
    <t>698860322</t>
  </si>
  <si>
    <t>23</t>
  </si>
  <si>
    <t>766681800</t>
  </si>
  <si>
    <t>Demontáž zárubní k opětovnému použití rámových, plochy otvoru přes 2 m2</t>
  </si>
  <si>
    <t>-1542354717</t>
  </si>
  <si>
    <t>24</t>
  </si>
  <si>
    <t>766681801</t>
  </si>
  <si>
    <t>-1081611921</t>
  </si>
  <si>
    <t>38</t>
  </si>
  <si>
    <t>766691914</t>
  </si>
  <si>
    <t>Ostatní práce vyvěšení nebo zavěšení křídel dřevěných dveřních, plochy do 2 m2</t>
  </si>
  <si>
    <t>2134287053</t>
  </si>
  <si>
    <t>133</t>
  </si>
  <si>
    <t>766694116</t>
  </si>
  <si>
    <t>Montáž ostatních truhlářských konstrukcí parapetních desek dřevěných nebo plastových šířky do 300 mm</t>
  </si>
  <si>
    <t>1812657590</t>
  </si>
  <si>
    <t>134</t>
  </si>
  <si>
    <t>4163005978</t>
  </si>
  <si>
    <t>Parapet vnitřní dřevotřískový Paramont š. 300 mm antracit</t>
  </si>
  <si>
    <t>200050288</t>
  </si>
  <si>
    <t>315</t>
  </si>
  <si>
    <t>766811001</t>
  </si>
  <si>
    <t xml:space="preserve">Dodávka a montáž kuchyňské linky 3300x600mm - _x000d_
vč. spotřebičů dle PD - výpis pvků OS 31. _x000d_
kuchyňská linka,vč. horních skříněk v kompletu_x000d_
deska: dub + bílé lamino_x000d_
-varná deska dvouplot._x000d_
-dřez_x000d_
-myčka š.450mm_x000d_
-kávovar_x000d_
-lednice š. 600/v.900_x000d_
-mikrovlnka_x000d_
</t>
  </si>
  <si>
    <t>-574449945</t>
  </si>
  <si>
    <t>316</t>
  </si>
  <si>
    <t>766811002</t>
  </si>
  <si>
    <t>Dodávka a montáž kuchyňské linky 3700x600mm _x000d_
vč. spotřebičů dle PD - výpis pvků OS 32_x000d_
kuchyňská linka v kompletu-deska: dub + bílé lamino_x000d_
-dřez_x000d_
-myčka š.450mm_x000d_
-kávovar_x000d_
-lednice š. 600/v.900_x000d_
-mikrovlnka</t>
  </si>
  <si>
    <t>424935445</t>
  </si>
  <si>
    <t>317</t>
  </si>
  <si>
    <t>766000001</t>
  </si>
  <si>
    <t>Konferenční židle bez otočného mechanismu, s pevnou konstrukcí, případně stohovatelná. Sedák a opěrák ergonomicky tvarovaný, čalouněný. Nosnost min. 120 kg. Dodávka včetně montáže.</t>
  </si>
  <si>
    <t>-373155926</t>
  </si>
  <si>
    <t>318</t>
  </si>
  <si>
    <t>766000002</t>
  </si>
  <si>
    <t>Kancelářská otočná židle s pětiramenným křížem na kolečkách, výškově stavitelná pomocí plynového pístu. Ergonomicky tvarovaný sedák a opěrák, základní mechanika pro nastavení sklonu. Nosnost min. 120 kg. Dodávka včetně montáže.</t>
  </si>
  <si>
    <t>2089392044</t>
  </si>
  <si>
    <t>319</t>
  </si>
  <si>
    <t>766000003</t>
  </si>
  <si>
    <t>Kancelářská skříňka pro uložení dokumentů, z laminované dřevotřísky s ABS hranou, uzavíratelná dveřmi nebo zásuvkami, stabilní konstrukce. Rozměr 50x100cm. Dodávka včetně montáže a umístění.</t>
  </si>
  <si>
    <t>820378537</t>
  </si>
  <si>
    <t>320</t>
  </si>
  <si>
    <t>766000004</t>
  </si>
  <si>
    <t>Kancelářský pracovní stůl s pevnou nosnou konstrukcí, deskou z laminované dřevotřísky s ABS hranou. Stabilní podnož z kovu. Rozměr 80x140cm,vč. šuplíkového kontejmeru . Dodávka včetně montáže a umístění.</t>
  </si>
  <si>
    <t>1655450389</t>
  </si>
  <si>
    <t>321</t>
  </si>
  <si>
    <t>766000005a</t>
  </si>
  <si>
    <t>Jednací stůl s pevnou nosnou konstrukcí, deskou z laminované dřevotřísky s ABS hranou. Stabilní podnož z kovu. Rozměr 800x200cm. Dodávka včetně montáže a umístění.</t>
  </si>
  <si>
    <t>-75238328</t>
  </si>
  <si>
    <t>1530</t>
  </si>
  <si>
    <t>766000005b</t>
  </si>
  <si>
    <t>Jídelní stůl s pevnou nosnou konstrukcí, deskou z laminované dřevotřísky, stabilní podnož z kovu. Rozměr 80x140 cm. Dodávka včetně montáže a umístění.</t>
  </si>
  <si>
    <t>-691494985</t>
  </si>
  <si>
    <t>322</t>
  </si>
  <si>
    <t>766000006</t>
  </si>
  <si>
    <t xml:space="preserve">Volně stojící  věšák do kanceláře, dřevěná konstrukce, s několika háčky pro oděvy . Dodávka včetně montáže a umístění.</t>
  </si>
  <si>
    <t>-776120963</t>
  </si>
  <si>
    <t>187</t>
  </si>
  <si>
    <t>998766313</t>
  </si>
  <si>
    <t>Přesun hmot pro konstrukce truhlářské stanovený procentní sazbou (%) z ceny vodorovná dopravní vzdálenost do 50 m ruční (bez užití mechanizace) v objektech výšky přes 12 do 24 m</t>
  </si>
  <si>
    <t>2028494209</t>
  </si>
  <si>
    <t>Doprava suti a vybouraných hmot</t>
  </si>
  <si>
    <t>997013501</t>
  </si>
  <si>
    <t>Odvoz suti a vybouraných hmot na skládku nebo meziskládku se složením, na vzdálenost do 1 km</t>
  </si>
  <si>
    <t>2056944072</t>
  </si>
  <si>
    <t>7</t>
  </si>
  <si>
    <t>997013509</t>
  </si>
  <si>
    <t>Odvoz suti a vybouraných hmot na skládku nebo meziskládku se složením, na vzdálenost Příplatek k ceně za každý další započatý 1 km přes 1 km</t>
  </si>
  <si>
    <t>913761449</t>
  </si>
  <si>
    <t>997013631</t>
  </si>
  <si>
    <t>Poplatek za uložení stavebního odpadu na skládce (skládkovné) směsného stavebního a demoličního zatříděného do Katalogu odpadů pod kódem 17 09 04</t>
  </si>
  <si>
    <t>2077789545</t>
  </si>
  <si>
    <t>34</t>
  </si>
  <si>
    <t>997013639</t>
  </si>
  <si>
    <t>Vodorovné přemístění elektroodpadu vč. poplatku za likvidaci dle platné legislativy</t>
  </si>
  <si>
    <t>184193109</t>
  </si>
  <si>
    <t>997211111</t>
  </si>
  <si>
    <t>Svislá doprava suti nebo vybouraných hmot s naložením do dopravního zařízení a s vyprázdněním dopravního zařízení na hromadu nebo do dopravního prostředku suti na výšku do 3,5 m</t>
  </si>
  <si>
    <t>1789491141</t>
  </si>
  <si>
    <t>10</t>
  </si>
  <si>
    <t>997211119</t>
  </si>
  <si>
    <t>Svislá doprava suti nebo vybouraných hmot s naložením do dopravního zařízení a s vyprázdněním dopravního zařízení na hromadu nebo do dopravního prostředku suti na výšku Příplatek k ceně za každých dalších započatých 3,5 m výšky přes 3,5 m</t>
  </si>
  <si>
    <t>1561710616</t>
  </si>
  <si>
    <t>11</t>
  </si>
  <si>
    <t>997211611</t>
  </si>
  <si>
    <t>Nakládání suti nebo vybouraných hmot na dopravní prostředky pro vodorovnou dopravu suti</t>
  </si>
  <si>
    <t>-1212507828</t>
  </si>
  <si>
    <t>Konstrukce zámečnické</t>
  </si>
  <si>
    <t>145</t>
  </si>
  <si>
    <t>767000001</t>
  </si>
  <si>
    <t>Dodávka a montáž plastického podsvětleného hliníkového nápisu „ÚŘAD MĚSTYSE KŘINEC“ (včetně komaxit zlaté povrchové úpravy), rozměr rozvinutý 35x420 cm. (*v PD-výpis výrobků uveden pouze zkrácený název "ÚŘAD MĚSTYSE)</t>
  </si>
  <si>
    <t>1608080077</t>
  </si>
  <si>
    <t>314</t>
  </si>
  <si>
    <t>767161821</t>
  </si>
  <si>
    <t>Demontáž zábradlí do suti schodišťového rozebíratelný spoj hmotnosti 1 m zábradlí do 20 kg</t>
  </si>
  <si>
    <t>429120105</t>
  </si>
  <si>
    <t>111</t>
  </si>
  <si>
    <t>767163122</t>
  </si>
  <si>
    <t>Montáž zábradlí přímého v exteriéru v rovině (na rovné ploše) kotveného do betonu</t>
  </si>
  <si>
    <t>1643747552</t>
  </si>
  <si>
    <t>112</t>
  </si>
  <si>
    <t>55342280</t>
  </si>
  <si>
    <t>zábradlí nerezové s horizontální výplní rovné kotvení vrchní v 900mm</t>
  </si>
  <si>
    <t>1286460084</t>
  </si>
  <si>
    <t>113</t>
  </si>
  <si>
    <t>767165114</t>
  </si>
  <si>
    <t>Montáž zábradlí madel svařováním</t>
  </si>
  <si>
    <t>-994408273</t>
  </si>
  <si>
    <t>114</t>
  </si>
  <si>
    <t>55342299</t>
  </si>
  <si>
    <t>nerezové madlo na zeď</t>
  </si>
  <si>
    <t>27291676</t>
  </si>
  <si>
    <t>129</t>
  </si>
  <si>
    <t>767531212</t>
  </si>
  <si>
    <t>Montáž vstupních čisticích zón z rohoží kovových nebo plastových plochy přes 0,5 do 1 m2</t>
  </si>
  <si>
    <t>1349483824</t>
  </si>
  <si>
    <t>130</t>
  </si>
  <si>
    <t>69752030</t>
  </si>
  <si>
    <t>rohož vstupní provedení hliník nebo mosaz/gumové vlnovky/</t>
  </si>
  <si>
    <t>1618930219</t>
  </si>
  <si>
    <t>125</t>
  </si>
  <si>
    <t>767531213</t>
  </si>
  <si>
    <t>Montáž vstupních čisticích zón z rohoží kovových nebo plastových plochy přes 1 do 1,5 m2</t>
  </si>
  <si>
    <t>-1268437033</t>
  </si>
  <si>
    <t>126</t>
  </si>
  <si>
    <t>69752002</t>
  </si>
  <si>
    <t>rohož vstupní provedení hliník extra 27 mm</t>
  </si>
  <si>
    <t>742916004</t>
  </si>
  <si>
    <t>131</t>
  </si>
  <si>
    <t>767531214</t>
  </si>
  <si>
    <t>Montáž vstupních čisticích zón z rohoží kovových nebo plastových plochy přes 1,5 do 2 m2</t>
  </si>
  <si>
    <t>653533814</t>
  </si>
  <si>
    <t>132</t>
  </si>
  <si>
    <t>-2145387910</t>
  </si>
  <si>
    <t>167</t>
  </si>
  <si>
    <t>767641111</t>
  </si>
  <si>
    <t>Montáž automatických dveří posuvných, výšky do 2200 mm lineárních, šířky do 1000 mm</t>
  </si>
  <si>
    <t>1263611351</t>
  </si>
  <si>
    <t>168</t>
  </si>
  <si>
    <t>55329101</t>
  </si>
  <si>
    <t>dveře automatické vnější posuvné lineárně, rám Al profily 38mm, zasklení ditherm izolační, 1 křídlé 1000x2200mm</t>
  </si>
  <si>
    <t>1871037810</t>
  </si>
  <si>
    <t>169</t>
  </si>
  <si>
    <t>55329100</t>
  </si>
  <si>
    <t>dveře automatické vnitřní posuvné lineárně, rám Al profily 25mm, zasklení jednoduché bezpečnostní, 1 křídlé 1000x2200mm</t>
  </si>
  <si>
    <t>-1977318716</t>
  </si>
  <si>
    <t>39</t>
  </si>
  <si>
    <t>767641800</t>
  </si>
  <si>
    <t>Demontáž dveřních zárubní odřezáním od upevnění, plochy dveří do 2,5 m2</t>
  </si>
  <si>
    <t>177791879</t>
  </si>
  <si>
    <t>188</t>
  </si>
  <si>
    <t>998767313</t>
  </si>
  <si>
    <t>Přesun hmot pro zámečnické konstrukce stanovený procentní sazbou (%) z ceny vodorovná dopravní vzdálenost do 50 m ruční (bez užití mechanizace) v objektech výšky přes 12 do 24 m</t>
  </si>
  <si>
    <t>1004572567</t>
  </si>
  <si>
    <t>Podlahy z dlaždic</t>
  </si>
  <si>
    <t>25</t>
  </si>
  <si>
    <t>771571810</t>
  </si>
  <si>
    <t>Demontáž podlah z dlaždic keramických kladených do malty</t>
  </si>
  <si>
    <t>1038601760</t>
  </si>
  <si>
    <t>44</t>
  </si>
  <si>
    <t>771573810</t>
  </si>
  <si>
    <t>Demontáž podlah z dlaždic keramických lepených</t>
  </si>
  <si>
    <t>-1650858990</t>
  </si>
  <si>
    <t>233</t>
  </si>
  <si>
    <t>771574414</t>
  </si>
  <si>
    <t>Montáž podlah z dlaždic keramických lepených cementovým flexibilním lepidlem hladkých, tloušťky do 10 mm přes 4 do 6 ks/m2</t>
  </si>
  <si>
    <t>-694303826</t>
  </si>
  <si>
    <t>234</t>
  </si>
  <si>
    <t>59761131</t>
  </si>
  <si>
    <t>dlažba keramická slinutá mrazuvzdorná povrch hladký/leštěný tl do 10mm přes 4 do 6ks/m2</t>
  </si>
  <si>
    <t>-788788277</t>
  </si>
  <si>
    <t>231</t>
  </si>
  <si>
    <t>771574415</t>
  </si>
  <si>
    <t>Montáž podlah z dlaždic keramických lepených cementovým flexibilním lepidlem hladkých, tloušťky do 10 mm přes 6 do 9 ks/m2</t>
  </si>
  <si>
    <t>1130069341</t>
  </si>
  <si>
    <t>232</t>
  </si>
  <si>
    <t>59761148</t>
  </si>
  <si>
    <t>dlažba keramická slinutá mrazuvzdorná R9/A povrch hladký/matný tl do 10mm přes 6 do 9ks/m2</t>
  </si>
  <si>
    <t>1129430059</t>
  </si>
  <si>
    <t>104</t>
  </si>
  <si>
    <t>771574473</t>
  </si>
  <si>
    <t>Montáž podlah z dlaždic keramických lepených cementovým flexibilním lepidlem pro vysoké mechanické zatížení, tloušťky přes 10 mm přes 2 do 4 ks/m2</t>
  </si>
  <si>
    <t>488070549</t>
  </si>
  <si>
    <t>105</t>
  </si>
  <si>
    <t>59761169</t>
  </si>
  <si>
    <t>dlažba keramická slinutá mrazuvzdorná R10/A povrch reliéfní/matný tl přes 10 do 15mm přes 2 do 4ks/m2</t>
  </si>
  <si>
    <t>759532988</t>
  </si>
  <si>
    <t>229</t>
  </si>
  <si>
    <t>771591112</t>
  </si>
  <si>
    <t>Izolace podlahy pod dlažbu nátěrem nebo stěrkou ve dvou vrstvách</t>
  </si>
  <si>
    <t>137311284</t>
  </si>
  <si>
    <t>189</t>
  </si>
  <si>
    <t>998771313</t>
  </si>
  <si>
    <t>Přesun hmot pro podlahy z dlaždic stanovený procentní sazbou (%) z ceny vodorovná dopravní vzdálenost do 50 m ruční (bez užití mechanizace) v objektech výšky přes 12 do 24 m</t>
  </si>
  <si>
    <t>-1596503540</t>
  </si>
  <si>
    <t>Podlahy z litého teraca</t>
  </si>
  <si>
    <t>197</t>
  </si>
  <si>
    <t>773000001</t>
  </si>
  <si>
    <t>Renovace teracových schodů</t>
  </si>
  <si>
    <t>-1043219285</t>
  </si>
  <si>
    <t>198</t>
  </si>
  <si>
    <t>773000002</t>
  </si>
  <si>
    <t>Renovace teracové podlahy</t>
  </si>
  <si>
    <t>-1140518579</t>
  </si>
  <si>
    <t>199</t>
  </si>
  <si>
    <t>773000003</t>
  </si>
  <si>
    <t>Nová teracová podlaha s bordurou</t>
  </si>
  <si>
    <t>400712092</t>
  </si>
  <si>
    <t>200</t>
  </si>
  <si>
    <t>773000004</t>
  </si>
  <si>
    <t>Mramorové kostičky</t>
  </si>
  <si>
    <t>1448681970</t>
  </si>
  <si>
    <t>201</t>
  </si>
  <si>
    <t>773000005</t>
  </si>
  <si>
    <t>Znak Křinec - součástí litého teraca podlahy ve vstupní hale(pouze odlišeno barevností a strukturou)</t>
  </si>
  <si>
    <t>-1670890578</t>
  </si>
  <si>
    <t>202</t>
  </si>
  <si>
    <t>773000006</t>
  </si>
  <si>
    <t>Doprava teraco</t>
  </si>
  <si>
    <t>-283519535</t>
  </si>
  <si>
    <t>312</t>
  </si>
  <si>
    <t>998773313</t>
  </si>
  <si>
    <t>Přesun hmot pro podlahy teracové lité stanovený procentní sazbou (%) z ceny vodorovná dopravní vzdálenost do 50 m ruční (bez užití mechanizace) v objektech výšky přes 12 do 24 m</t>
  </si>
  <si>
    <t>219950838</t>
  </si>
  <si>
    <t>Podlahy skládané</t>
  </si>
  <si>
    <t>49</t>
  </si>
  <si>
    <t>775000000</t>
  </si>
  <si>
    <t>prošroubování OSB desek na podlaze včetně šroubů</t>
  </si>
  <si>
    <t>-1362189071</t>
  </si>
  <si>
    <t>50</t>
  </si>
  <si>
    <t>775611811</t>
  </si>
  <si>
    <t>Demontáž obkladů dřevěných ze stěn do suti lepených</t>
  </si>
  <si>
    <t>-1074526989</t>
  </si>
  <si>
    <t>190</t>
  </si>
  <si>
    <t>998775313</t>
  </si>
  <si>
    <t>Přesun hmot pro podlahy skládané stanovený procentní sazbou (%) z ceny vodorovná dopravní vzdálenost do 50 m ruční (bez užití mechanizace) v objektech výšky přes 12 do 24 m</t>
  </si>
  <si>
    <t>365736212</t>
  </si>
  <si>
    <t>Podlahy povlakové</t>
  </si>
  <si>
    <t>48</t>
  </si>
  <si>
    <t>776201812</t>
  </si>
  <si>
    <t>Demontáž povlakových podlahovin lepených ručně s podložkou</t>
  </si>
  <si>
    <t>-1646894380</t>
  </si>
  <si>
    <t>245</t>
  </si>
  <si>
    <t>776231111</t>
  </si>
  <si>
    <t>Montáž podlahovin z vinylu lepením lamel nebo čtverců standardním lepidlem</t>
  </si>
  <si>
    <t>-902419067</t>
  </si>
  <si>
    <t>246</t>
  </si>
  <si>
    <t>28411050</t>
  </si>
  <si>
    <t>dílec vinylový heterogenní úprava PUR třída zátěže 23/32/41, hořlavost Bfl S1, nášlapná vrstva 0,40mm tl 2,0mm</t>
  </si>
  <si>
    <t>1015356219</t>
  </si>
  <si>
    <t>191</t>
  </si>
  <si>
    <t>998776313</t>
  </si>
  <si>
    <t>Přesun hmot pro podlahy povlakové stanovený procentní sazbou (%) z ceny vodorovná dopravní vzdálenost do 50 m ruční (bez užití mechanizace) v objektech výšky přes 12 do 24 m</t>
  </si>
  <si>
    <t>467553546</t>
  </si>
  <si>
    <t>Podlahy lité</t>
  </si>
  <si>
    <t>255</t>
  </si>
  <si>
    <t>777121115.SKA.001</t>
  </si>
  <si>
    <t>Vyrovnání podkladu podlah stěrkou SIKAFLOOR-150 plněnou pískem pl přes 1,0 m2 tl přes 3 do 5 mm</t>
  </si>
  <si>
    <t>-2112847404</t>
  </si>
  <si>
    <t>256</t>
  </si>
  <si>
    <t>777121125.SKA.001</t>
  </si>
  <si>
    <t>Příplatek k ceně vyrovnání podlahy přes 1,0 m2 stěrkou SIKAFLOOR-150 plněnou pískem ZKD 1 mm přes 5 mm</t>
  </si>
  <si>
    <t>863338981</t>
  </si>
  <si>
    <t>257</t>
  </si>
  <si>
    <t>DEK.4480000209</t>
  </si>
  <si>
    <t>170 DEK Cementový potěr C 20/25 X0 Cl 0,2 Dmax 4 mm S1</t>
  </si>
  <si>
    <t>-1646150207</t>
  </si>
  <si>
    <t>313</t>
  </si>
  <si>
    <t>998777313</t>
  </si>
  <si>
    <t>Přesun hmot pro podlahy lité stanovený procentní sazbou (%) z ceny vodorovná dopravní vzdálenost do 50 m ruční (bez užití mechanizace) v objektech výšky přes 12 do 24 m</t>
  </si>
  <si>
    <t>1200852756</t>
  </si>
  <si>
    <t>Dokončovací práce - obklady</t>
  </si>
  <si>
    <t>230</t>
  </si>
  <si>
    <t>781131112</t>
  </si>
  <si>
    <t>Izolace stěny pod obklad izolace nátěrem nebo stěrkou ve dvou vrstvách</t>
  </si>
  <si>
    <t>1957679571</t>
  </si>
  <si>
    <t>227</t>
  </si>
  <si>
    <t>781472415</t>
  </si>
  <si>
    <t>Montáž keramických obkladů stěn lepených cementovým standardním lepidlem hladkých přes 6 do 9 ks/m2</t>
  </si>
  <si>
    <t>-1136136054</t>
  </si>
  <si>
    <t>228</t>
  </si>
  <si>
    <t>59761708</t>
  </si>
  <si>
    <t>obklad keramický nemrazuvzdorný povrch hladký/lesklý tl do 10mm přes 6 do 9ks/m2</t>
  </si>
  <si>
    <t>679000318</t>
  </si>
  <si>
    <t>51</t>
  </si>
  <si>
    <t>781473810</t>
  </si>
  <si>
    <t>Demontáž obkladů z dlaždic keramických lepených</t>
  </si>
  <si>
    <t>451617285</t>
  </si>
  <si>
    <t>143</t>
  </si>
  <si>
    <t>781491012</t>
  </si>
  <si>
    <t>Montáž zrcadel lepených silikonovým tmelem na podkladní omítku, plochy přes 1 m2</t>
  </si>
  <si>
    <t>1077479502</t>
  </si>
  <si>
    <t>144</t>
  </si>
  <si>
    <t>63465122</t>
  </si>
  <si>
    <t>zrcadlo nemontované čiré tl 3mm max rozměr 3210x2250mm</t>
  </si>
  <si>
    <t>-2098522254</t>
  </si>
  <si>
    <t>192</t>
  </si>
  <si>
    <t>998781313</t>
  </si>
  <si>
    <t>Přesun hmot pro obklady keramické stanovený procentní sazbou (%) z ceny vodorovná dopravní vzdálenost do 50 m ruční (bez užití mechanizace) v objektech výšky přes 12 do 24 m</t>
  </si>
  <si>
    <t>1890486653</t>
  </si>
  <si>
    <t>Dokončovací práce - nátěry</t>
  </si>
  <si>
    <t>77</t>
  </si>
  <si>
    <t>783104100</t>
  </si>
  <si>
    <t>Provedení nátěru truhlářských konstrukcí základního jednonásobného</t>
  </si>
  <si>
    <t>-1394464933</t>
  </si>
  <si>
    <t>78</t>
  </si>
  <si>
    <t>24621810</t>
  </si>
  <si>
    <t>hmota nátěrová syntetická základní na dřevo</t>
  </si>
  <si>
    <t>kg</t>
  </si>
  <si>
    <t>1516178931</t>
  </si>
  <si>
    <t>75</t>
  </si>
  <si>
    <t>783106801</t>
  </si>
  <si>
    <t>Odstranění nátěrů z truhlářských konstrukcí obroušením</t>
  </si>
  <si>
    <t>188614745</t>
  </si>
  <si>
    <t>79</t>
  </si>
  <si>
    <t>783108200</t>
  </si>
  <si>
    <t>Provedení nátěru truhlářských konstrukcí lakovacího jednonásobného</t>
  </si>
  <si>
    <t>267771118</t>
  </si>
  <si>
    <t>80</t>
  </si>
  <si>
    <t>24613102</t>
  </si>
  <si>
    <t>lak epoxidový dvousložkový na dřevo</t>
  </si>
  <si>
    <t>446837264</t>
  </si>
  <si>
    <t>124</t>
  </si>
  <si>
    <t>783317105</t>
  </si>
  <si>
    <t>Krycí nátěr (email) zámečnických konstrukcí jednonásobný syntetický samozákladující</t>
  </si>
  <si>
    <t>-1037340626</t>
  </si>
  <si>
    <t>95</t>
  </si>
  <si>
    <t>783809233</t>
  </si>
  <si>
    <t>Montáž ozdobných prvků na fasádní plochy (materiál ve specifikaci ) s převažujícím délkovým rozměrem ornamentových, výšky přes 60 do 120 mm</t>
  </si>
  <si>
    <t>-112234325</t>
  </si>
  <si>
    <t>96</t>
  </si>
  <si>
    <t>28374120</t>
  </si>
  <si>
    <t>dekorační prvek fasádní parapetní římsa v do 120mm</t>
  </si>
  <si>
    <t>461744731</t>
  </si>
  <si>
    <t>248</t>
  </si>
  <si>
    <t>783923171</t>
  </si>
  <si>
    <t>Penetrační nátěr betonových podlah hrubých akrylátový</t>
  </si>
  <si>
    <t>936668302</t>
  </si>
  <si>
    <t>Dokončovací práce - malby a tapety</t>
  </si>
  <si>
    <t>236</t>
  </si>
  <si>
    <t>784181101</t>
  </si>
  <si>
    <t>Penetrace podkladu jednonásobná základní akrylátová bezbarvá v místnostech výšky do 3,80 m</t>
  </si>
  <si>
    <t>566296815</t>
  </si>
  <si>
    <t>237</t>
  </si>
  <si>
    <t>784211101</t>
  </si>
  <si>
    <t>Malby z malířských směsí oděruvzdorných za mokra dvojnásobné, bílé za mokra oděruvzdorné výborně v místnostech výšky do 3,80 m</t>
  </si>
  <si>
    <t>806322619</t>
  </si>
  <si>
    <t>VRN</t>
  </si>
  <si>
    <t>Vedlejší rozpočtové náklady</t>
  </si>
  <si>
    <t>VRN1</t>
  </si>
  <si>
    <t>Průzkumné, zeměměřičské a projektové práce</t>
  </si>
  <si>
    <t>326</t>
  </si>
  <si>
    <t>012144000</t>
  </si>
  <si>
    <t>Geodetické zaměření a zhotovení dokumentace skutečného stavu objektů a památek</t>
  </si>
  <si>
    <t>1922326204</t>
  </si>
  <si>
    <t>012164000</t>
  </si>
  <si>
    <t>Vytyčení a zaměření inženýrských sítí</t>
  </si>
  <si>
    <t>969176301</t>
  </si>
  <si>
    <t>327</t>
  </si>
  <si>
    <t>013254001</t>
  </si>
  <si>
    <t>Dokumentace skutečného provedení stavby</t>
  </si>
  <si>
    <t>-1605114777</t>
  </si>
  <si>
    <t>328</t>
  </si>
  <si>
    <t>013254002</t>
  </si>
  <si>
    <t>-2005892388</t>
  </si>
  <si>
    <t>329</t>
  </si>
  <si>
    <t>013254003</t>
  </si>
  <si>
    <t>-17670156</t>
  </si>
  <si>
    <t>1461</t>
  </si>
  <si>
    <t>014000000</t>
  </si>
  <si>
    <t>Protiprašné opatření</t>
  </si>
  <si>
    <t>-1846608345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</si>
</sst>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</xf>
    <xf numFmtId="49" fontId="30" fillId="0" borderId="22" xfId="0" applyNumberFormat="1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4" fontId="30" fillId="2" borderId="22" xfId="0" applyNumberFormat="1" applyFont="1" applyFill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</xf>
    <xf numFmtId="0" fontId="31" fillId="0" borderId="22" xfId="0" applyFont="1" applyBorder="1" applyAlignment="1" applyProtection="1">
      <alignment vertical="center"/>
    </xf>
    <xf numFmtId="0" fontId="31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28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29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30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28</v>
      </c>
      <c r="AL14" s="19"/>
      <c r="AM14" s="19"/>
      <c r="AN14" s="31" t="s">
        <v>30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26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27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32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4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35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40</v>
      </c>
      <c r="E29" s="44"/>
      <c r="F29" s="29" t="s">
        <v>41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42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43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44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45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46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47</v>
      </c>
      <c r="U35" s="51"/>
      <c r="V35" s="51"/>
      <c r="W35" s="51"/>
      <c r="X35" s="53" t="s">
        <v>48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49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50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51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52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51</v>
      </c>
      <c r="AI60" s="39"/>
      <c r="AJ60" s="39"/>
      <c r="AK60" s="39"/>
      <c r="AL60" s="39"/>
      <c r="AM60" s="61" t="s">
        <v>52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53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54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51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52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51</v>
      </c>
      <c r="AI75" s="39"/>
      <c r="AJ75" s="39"/>
      <c r="AK75" s="39"/>
      <c r="AL75" s="39"/>
      <c r="AM75" s="61" t="s">
        <v>52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030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Změna dokončené stavby - Stavební úpravy objektu MěÚ čp. 25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>st. 105 a 1032/6, Náměstí č.p. 25, kú Křinec, obec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29. 7. 2025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>Ing. Josef Říha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31</v>
      </c>
      <c r="AJ89" s="37"/>
      <c r="AK89" s="37"/>
      <c r="AL89" s="37"/>
      <c r="AM89" s="77" t="str">
        <f>IF(E17="","",E17)</f>
        <v>Ing. Josef Říha</v>
      </c>
      <c r="AN89" s="68"/>
      <c r="AO89" s="68"/>
      <c r="AP89" s="68"/>
      <c r="AQ89" s="37"/>
      <c r="AR89" s="41"/>
      <c r="AS89" s="78" t="s">
        <v>56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29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33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57</v>
      </c>
      <c r="D92" s="91"/>
      <c r="E92" s="91"/>
      <c r="F92" s="91"/>
      <c r="G92" s="91"/>
      <c r="H92" s="92"/>
      <c r="I92" s="93" t="s">
        <v>58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59</v>
      </c>
      <c r="AH92" s="91"/>
      <c r="AI92" s="91"/>
      <c r="AJ92" s="91"/>
      <c r="AK92" s="91"/>
      <c r="AL92" s="91"/>
      <c r="AM92" s="91"/>
      <c r="AN92" s="93" t="s">
        <v>60</v>
      </c>
      <c r="AO92" s="91"/>
      <c r="AP92" s="95"/>
      <c r="AQ92" s="96" t="s">
        <v>61</v>
      </c>
      <c r="AR92" s="41"/>
      <c r="AS92" s="97" t="s">
        <v>62</v>
      </c>
      <c r="AT92" s="98" t="s">
        <v>63</v>
      </c>
      <c r="AU92" s="98" t="s">
        <v>64</v>
      </c>
      <c r="AV92" s="98" t="s">
        <v>65</v>
      </c>
      <c r="AW92" s="98" t="s">
        <v>66</v>
      </c>
      <c r="AX92" s="98" t="s">
        <v>67</v>
      </c>
      <c r="AY92" s="98" t="s">
        <v>68</v>
      </c>
      <c r="AZ92" s="98" t="s">
        <v>69</v>
      </c>
      <c r="BA92" s="98" t="s">
        <v>70</v>
      </c>
      <c r="BB92" s="98" t="s">
        <v>71</v>
      </c>
      <c r="BC92" s="98" t="s">
        <v>72</v>
      </c>
      <c r="BD92" s="99" t="s">
        <v>73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74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ROUND(AS95,2)</f>
        <v>0</v>
      </c>
      <c r="AT94" s="111">
        <f>ROUND(SUM(AV94:AW94),2)</f>
        <v>0</v>
      </c>
      <c r="AU94" s="112">
        <f>ROUND(AU95,5)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ROUND(AZ95,2)</f>
        <v>0</v>
      </c>
      <c r="BA94" s="111">
        <f>ROUND(BA95,2)</f>
        <v>0</v>
      </c>
      <c r="BB94" s="111">
        <f>ROUND(BB95,2)</f>
        <v>0</v>
      </c>
      <c r="BC94" s="111">
        <f>ROUND(BC95,2)</f>
        <v>0</v>
      </c>
      <c r="BD94" s="113">
        <f>ROUND(BD95,2)</f>
        <v>0</v>
      </c>
      <c r="BE94" s="6"/>
      <c r="BS94" s="114" t="s">
        <v>75</v>
      </c>
      <c r="BT94" s="114" t="s">
        <v>76</v>
      </c>
      <c r="BV94" s="114" t="s">
        <v>77</v>
      </c>
      <c r="BW94" s="114" t="s">
        <v>5</v>
      </c>
      <c r="BX94" s="114" t="s">
        <v>78</v>
      </c>
      <c r="CL94" s="114" t="s">
        <v>1</v>
      </c>
    </row>
    <row r="95" s="7" customFormat="1" ht="24.75" customHeight="1">
      <c r="A95" s="115" t="s">
        <v>79</v>
      </c>
      <c r="B95" s="116"/>
      <c r="C95" s="117"/>
      <c r="D95" s="118" t="s">
        <v>14</v>
      </c>
      <c r="E95" s="118"/>
      <c r="F95" s="118"/>
      <c r="G95" s="118"/>
      <c r="H95" s="118"/>
      <c r="I95" s="119"/>
      <c r="J95" s="118" t="s">
        <v>17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'030 - Změna dokončené sta...'!J28</f>
        <v>0</v>
      </c>
      <c r="AH95" s="119"/>
      <c r="AI95" s="119"/>
      <c r="AJ95" s="119"/>
      <c r="AK95" s="119"/>
      <c r="AL95" s="119"/>
      <c r="AM95" s="119"/>
      <c r="AN95" s="120">
        <f>SUM(AG95,AT95)</f>
        <v>0</v>
      </c>
      <c r="AO95" s="119"/>
      <c r="AP95" s="119"/>
      <c r="AQ95" s="121" t="s">
        <v>80</v>
      </c>
      <c r="AR95" s="122"/>
      <c r="AS95" s="123">
        <v>0</v>
      </c>
      <c r="AT95" s="124">
        <f>ROUND(SUM(AV95:AW95),2)</f>
        <v>0</v>
      </c>
      <c r="AU95" s="125">
        <f>'030 - Změna dokončené sta...'!P149</f>
        <v>0</v>
      </c>
      <c r="AV95" s="124">
        <f>'030 - Změna dokončené sta...'!J31</f>
        <v>0</v>
      </c>
      <c r="AW95" s="124">
        <f>'030 - Změna dokončené sta...'!J32</f>
        <v>0</v>
      </c>
      <c r="AX95" s="124">
        <f>'030 - Změna dokončené sta...'!J33</f>
        <v>0</v>
      </c>
      <c r="AY95" s="124">
        <f>'030 - Změna dokončené sta...'!J34</f>
        <v>0</v>
      </c>
      <c r="AZ95" s="124">
        <f>'030 - Změna dokončené sta...'!F31</f>
        <v>0</v>
      </c>
      <c r="BA95" s="124">
        <f>'030 - Změna dokončené sta...'!F32</f>
        <v>0</v>
      </c>
      <c r="BB95" s="124">
        <f>'030 - Změna dokončené sta...'!F33</f>
        <v>0</v>
      </c>
      <c r="BC95" s="124">
        <f>'030 - Změna dokončené sta...'!F34</f>
        <v>0</v>
      </c>
      <c r="BD95" s="126">
        <f>'030 - Změna dokončené sta...'!F35</f>
        <v>0</v>
      </c>
      <c r="BE95" s="7"/>
      <c r="BT95" s="127" t="s">
        <v>81</v>
      </c>
      <c r="BU95" s="127" t="s">
        <v>82</v>
      </c>
      <c r="BV95" s="127" t="s">
        <v>77</v>
      </c>
      <c r="BW95" s="127" t="s">
        <v>5</v>
      </c>
      <c r="BX95" s="127" t="s">
        <v>78</v>
      </c>
      <c r="CL95" s="127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CiTZclSE4J2H4rdraYNPJn9FQ/VLo6MWp0cKS1KNhNY6ag9N0xAY40zcvVysmebprC6MtTHFgGqf8x86hvDJFg==" hashValue="do3q2A1VqQgao2OyZvV8tme+/O7lYTVaO6V4kD2XcrXltcni2HIvlql7llgqXUrH8BFsl47SkWfMoxRuGLuwrA==" algorithmName="SHA-512" password="CB96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30 - Změna dokončené st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17"/>
      <c r="AT3" s="14" t="s">
        <v>83</v>
      </c>
    </row>
    <row r="4" s="1" customFormat="1" ht="24.96" customHeight="1">
      <c r="B4" s="17"/>
      <c r="D4" s="130" t="s">
        <v>84</v>
      </c>
      <c r="L4" s="17"/>
      <c r="M4" s="131" t="s">
        <v>10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5"/>
      <c r="B6" s="41"/>
      <c r="C6" s="35"/>
      <c r="D6" s="132" t="s">
        <v>16</v>
      </c>
      <c r="E6" s="35"/>
      <c r="F6" s="35"/>
      <c r="G6" s="35"/>
      <c r="H6" s="35"/>
      <c r="I6" s="35"/>
      <c r="J6" s="35"/>
      <c r="K6" s="35"/>
      <c r="L6" s="60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="2" customFormat="1" ht="30" customHeight="1">
      <c r="A7" s="35"/>
      <c r="B7" s="41"/>
      <c r="C7" s="35"/>
      <c r="D7" s="35"/>
      <c r="E7" s="133" t="s">
        <v>17</v>
      </c>
      <c r="F7" s="35"/>
      <c r="G7" s="35"/>
      <c r="H7" s="35"/>
      <c r="I7" s="35"/>
      <c r="J7" s="35"/>
      <c r="K7" s="35"/>
      <c r="L7" s="60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2" customHeight="1">
      <c r="A9" s="35"/>
      <c r="B9" s="41"/>
      <c r="C9" s="35"/>
      <c r="D9" s="132" t="s">
        <v>18</v>
      </c>
      <c r="E9" s="35"/>
      <c r="F9" s="134" t="s">
        <v>1</v>
      </c>
      <c r="G9" s="35"/>
      <c r="H9" s="35"/>
      <c r="I9" s="132" t="s">
        <v>19</v>
      </c>
      <c r="J9" s="134" t="s">
        <v>1</v>
      </c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32" t="s">
        <v>20</v>
      </c>
      <c r="E10" s="35"/>
      <c r="F10" s="134" t="s">
        <v>21</v>
      </c>
      <c r="G10" s="35"/>
      <c r="H10" s="35"/>
      <c r="I10" s="132" t="s">
        <v>22</v>
      </c>
      <c r="J10" s="135" t="str">
        <f>'Rekapitulace stavby'!AN8</f>
        <v>29. 7. 2025</v>
      </c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2" t="s">
        <v>24</v>
      </c>
      <c r="E12" s="35"/>
      <c r="F12" s="35"/>
      <c r="G12" s="35"/>
      <c r="H12" s="35"/>
      <c r="I12" s="132" t="s">
        <v>25</v>
      </c>
      <c r="J12" s="134" t="s">
        <v>26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8" customHeight="1">
      <c r="A13" s="35"/>
      <c r="B13" s="41"/>
      <c r="C13" s="35"/>
      <c r="D13" s="35"/>
      <c r="E13" s="134" t="s">
        <v>27</v>
      </c>
      <c r="F13" s="35"/>
      <c r="G13" s="35"/>
      <c r="H13" s="35"/>
      <c r="I13" s="132" t="s">
        <v>28</v>
      </c>
      <c r="J13" s="134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32" t="s">
        <v>29</v>
      </c>
      <c r="E15" s="35"/>
      <c r="F15" s="35"/>
      <c r="G15" s="35"/>
      <c r="H15" s="35"/>
      <c r="I15" s="132" t="s">
        <v>25</v>
      </c>
      <c r="J15" s="30" t="str">
        <f>'Rekapitulace stavby'!AN13</f>
        <v>Vyplň údaj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8" customHeight="1">
      <c r="A16" s="35"/>
      <c r="B16" s="41"/>
      <c r="C16" s="35"/>
      <c r="D16" s="35"/>
      <c r="E16" s="30" t="str">
        <f>'Rekapitulace stavby'!E14</f>
        <v>Vyplň údaj</v>
      </c>
      <c r="F16" s="134"/>
      <c r="G16" s="134"/>
      <c r="H16" s="134"/>
      <c r="I16" s="132" t="s">
        <v>28</v>
      </c>
      <c r="J16" s="30" t="str">
        <f>'Rekapitulace stavby'!AN14</f>
        <v>Vyplň údaj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32" t="s">
        <v>31</v>
      </c>
      <c r="E18" s="35"/>
      <c r="F18" s="35"/>
      <c r="G18" s="35"/>
      <c r="H18" s="35"/>
      <c r="I18" s="132" t="s">
        <v>25</v>
      </c>
      <c r="J18" s="134" t="s">
        <v>26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4" t="s">
        <v>27</v>
      </c>
      <c r="F19" s="35"/>
      <c r="G19" s="35"/>
      <c r="H19" s="35"/>
      <c r="I19" s="132" t="s">
        <v>28</v>
      </c>
      <c r="J19" s="134" t="s">
        <v>1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32" t="s">
        <v>33</v>
      </c>
      <c r="E21" s="35"/>
      <c r="F21" s="35"/>
      <c r="G21" s="35"/>
      <c r="H21" s="35"/>
      <c r="I21" s="132" t="s">
        <v>25</v>
      </c>
      <c r="J21" s="134" t="str">
        <f>IF('Rekapitulace stavby'!AN19="","",'Rekapitulace stavby'!AN19)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134" t="str">
        <f>IF('Rekapitulace stavby'!E20="","",'Rekapitulace stavby'!E20)</f>
        <v xml:space="preserve"> </v>
      </c>
      <c r="F22" s="35"/>
      <c r="G22" s="35"/>
      <c r="H22" s="35"/>
      <c r="I22" s="132" t="s">
        <v>28</v>
      </c>
      <c r="J22" s="134" t="str">
        <f>IF('Rekapitulace stavby'!AN20="","",'Rekapitulace stavby'!AN20)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32" t="s">
        <v>35</v>
      </c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8" customFormat="1" ht="16.5" customHeight="1">
      <c r="A25" s="136"/>
      <c r="B25" s="137"/>
      <c r="C25" s="136"/>
      <c r="D25" s="136"/>
      <c r="E25" s="138" t="s">
        <v>1</v>
      </c>
      <c r="F25" s="138"/>
      <c r="G25" s="138"/>
      <c r="H25" s="138"/>
      <c r="I25" s="136"/>
      <c r="J25" s="136"/>
      <c r="K25" s="136"/>
      <c r="L25" s="139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140"/>
      <c r="E27" s="140"/>
      <c r="F27" s="140"/>
      <c r="G27" s="140"/>
      <c r="H27" s="140"/>
      <c r="I27" s="140"/>
      <c r="J27" s="140"/>
      <c r="K27" s="140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25.44" customHeight="1">
      <c r="A28" s="35"/>
      <c r="B28" s="41"/>
      <c r="C28" s="35"/>
      <c r="D28" s="141" t="s">
        <v>36</v>
      </c>
      <c r="E28" s="35"/>
      <c r="F28" s="35"/>
      <c r="G28" s="35"/>
      <c r="H28" s="35"/>
      <c r="I28" s="35"/>
      <c r="J28" s="142">
        <f>ROUND(J149, 2)</f>
        <v>0</v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0"/>
      <c r="E29" s="140"/>
      <c r="F29" s="140"/>
      <c r="G29" s="140"/>
      <c r="H29" s="140"/>
      <c r="I29" s="140"/>
      <c r="J29" s="140"/>
      <c r="K29" s="140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35"/>
      <c r="E30" s="35"/>
      <c r="F30" s="143" t="s">
        <v>38</v>
      </c>
      <c r="G30" s="35"/>
      <c r="H30" s="35"/>
      <c r="I30" s="143" t="s">
        <v>37</v>
      </c>
      <c r="J30" s="143" t="s">
        <v>39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4" t="s">
        <v>40</v>
      </c>
      <c r="E31" s="132" t="s">
        <v>41</v>
      </c>
      <c r="F31" s="145">
        <f>ROUND((SUM(BE149:BE1685)),  2)</f>
        <v>0</v>
      </c>
      <c r="G31" s="35"/>
      <c r="H31" s="35"/>
      <c r="I31" s="146">
        <v>0.20999999999999999</v>
      </c>
      <c r="J31" s="145">
        <f>ROUND(((SUM(BE149:BE1685))*I31),  2)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132" t="s">
        <v>42</v>
      </c>
      <c r="F32" s="145">
        <f>ROUND((SUM(BF149:BF1685)),  2)</f>
        <v>0</v>
      </c>
      <c r="G32" s="35"/>
      <c r="H32" s="35"/>
      <c r="I32" s="146">
        <v>0.12</v>
      </c>
      <c r="J32" s="145">
        <f>ROUND(((SUM(BF149:BF1685))*I32), 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2" t="s">
        <v>43</v>
      </c>
      <c r="F33" s="145">
        <f>ROUND((SUM(BG149:BG1685)),  2)</f>
        <v>0</v>
      </c>
      <c r="G33" s="35"/>
      <c r="H33" s="35"/>
      <c r="I33" s="146">
        <v>0.20999999999999999</v>
      </c>
      <c r="J33" s="145">
        <f>0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hidden="1" s="2" customFormat="1" ht="14.4" customHeight="1">
      <c r="A34" s="35"/>
      <c r="B34" s="41"/>
      <c r="C34" s="35"/>
      <c r="D34" s="35"/>
      <c r="E34" s="132" t="s">
        <v>44</v>
      </c>
      <c r="F34" s="145">
        <f>ROUND((SUM(BH149:BH1685)),  2)</f>
        <v>0</v>
      </c>
      <c r="G34" s="35"/>
      <c r="H34" s="35"/>
      <c r="I34" s="146">
        <v>0.12</v>
      </c>
      <c r="J34" s="145">
        <f>0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2" t="s">
        <v>45</v>
      </c>
      <c r="F35" s="145">
        <f>ROUND((SUM(BI149:BI1685)),  2)</f>
        <v>0</v>
      </c>
      <c r="G35" s="35"/>
      <c r="H35" s="35"/>
      <c r="I35" s="146">
        <v>0</v>
      </c>
      <c r="J35" s="145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25.44" customHeight="1">
      <c r="A37" s="35"/>
      <c r="B37" s="41"/>
      <c r="C37" s="147"/>
      <c r="D37" s="148" t="s">
        <v>46</v>
      </c>
      <c r="E37" s="149"/>
      <c r="F37" s="149"/>
      <c r="G37" s="150" t="s">
        <v>47</v>
      </c>
      <c r="H37" s="151" t="s">
        <v>48</v>
      </c>
      <c r="I37" s="149"/>
      <c r="J37" s="152">
        <f>SUM(J28:J35)</f>
        <v>0</v>
      </c>
      <c r="K37" s="153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1" customFormat="1" ht="14.4" customHeight="1">
      <c r="B39" s="17"/>
      <c r="L39" s="17"/>
    </row>
    <row r="40" s="1" customFormat="1" ht="14.4" customHeight="1">
      <c r="B40" s="17"/>
      <c r="L40" s="1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54" t="s">
        <v>49</v>
      </c>
      <c r="E50" s="155"/>
      <c r="F50" s="155"/>
      <c r="G50" s="154" t="s">
        <v>50</v>
      </c>
      <c r="H50" s="155"/>
      <c r="I50" s="155"/>
      <c r="J50" s="155"/>
      <c r="K50" s="155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56" t="s">
        <v>51</v>
      </c>
      <c r="E61" s="157"/>
      <c r="F61" s="158" t="s">
        <v>52</v>
      </c>
      <c r="G61" s="156" t="s">
        <v>51</v>
      </c>
      <c r="H61" s="157"/>
      <c r="I61" s="157"/>
      <c r="J61" s="159" t="s">
        <v>52</v>
      </c>
      <c r="K61" s="157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54" t="s">
        <v>53</v>
      </c>
      <c r="E65" s="160"/>
      <c r="F65" s="160"/>
      <c r="G65" s="154" t="s">
        <v>54</v>
      </c>
      <c r="H65" s="160"/>
      <c r="I65" s="160"/>
      <c r="J65" s="160"/>
      <c r="K65" s="160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56" t="s">
        <v>51</v>
      </c>
      <c r="E76" s="157"/>
      <c r="F76" s="158" t="s">
        <v>52</v>
      </c>
      <c r="G76" s="156" t="s">
        <v>51</v>
      </c>
      <c r="H76" s="157"/>
      <c r="I76" s="157"/>
      <c r="J76" s="159" t="s">
        <v>52</v>
      </c>
      <c r="K76" s="157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1"/>
      <c r="C77" s="162"/>
      <c r="D77" s="162"/>
      <c r="E77" s="162"/>
      <c r="F77" s="162"/>
      <c r="G77" s="162"/>
      <c r="H77" s="162"/>
      <c r="I77" s="162"/>
      <c r="J77" s="162"/>
      <c r="K77" s="162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3"/>
      <c r="C81" s="164"/>
      <c r="D81" s="164"/>
      <c r="E81" s="164"/>
      <c r="F81" s="164"/>
      <c r="G81" s="164"/>
      <c r="H81" s="164"/>
      <c r="I81" s="164"/>
      <c r="J81" s="164"/>
      <c r="K81" s="164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85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30" customHeight="1">
      <c r="A85" s="35"/>
      <c r="B85" s="36"/>
      <c r="C85" s="37"/>
      <c r="D85" s="37"/>
      <c r="E85" s="73" t="str">
        <f>E7</f>
        <v>Změna dokončené stavby - Stavební úpravy objektu MěÚ čp. 25</v>
      </c>
      <c r="F85" s="37"/>
      <c r="G85" s="37"/>
      <c r="H85" s="37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2" customHeight="1">
      <c r="A87" s="35"/>
      <c r="B87" s="36"/>
      <c r="C87" s="29" t="s">
        <v>20</v>
      </c>
      <c r="D87" s="37"/>
      <c r="E87" s="37"/>
      <c r="F87" s="24" t="str">
        <f>F10</f>
        <v>st. 105 a 1032/6, Náměstí č.p. 25, kú Křinec, obec</v>
      </c>
      <c r="G87" s="37"/>
      <c r="H87" s="37"/>
      <c r="I87" s="29" t="s">
        <v>22</v>
      </c>
      <c r="J87" s="76" t="str">
        <f>IF(J10="","",J10)</f>
        <v>29. 7. 2025</v>
      </c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5.15" customHeight="1">
      <c r="A89" s="35"/>
      <c r="B89" s="36"/>
      <c r="C89" s="29" t="s">
        <v>24</v>
      </c>
      <c r="D89" s="37"/>
      <c r="E89" s="37"/>
      <c r="F89" s="24" t="str">
        <f>E13</f>
        <v>Ing. Josef Říha</v>
      </c>
      <c r="G89" s="37"/>
      <c r="H89" s="37"/>
      <c r="I89" s="29" t="s">
        <v>31</v>
      </c>
      <c r="J89" s="33" t="str">
        <f>E19</f>
        <v>Ing. Josef Říha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5.15" customHeight="1">
      <c r="A90" s="35"/>
      <c r="B90" s="36"/>
      <c r="C90" s="29" t="s">
        <v>29</v>
      </c>
      <c r="D90" s="37"/>
      <c r="E90" s="37"/>
      <c r="F90" s="24" t="str">
        <f>IF(E16="","",E16)</f>
        <v>Vyplň údaj</v>
      </c>
      <c r="G90" s="37"/>
      <c r="H90" s="37"/>
      <c r="I90" s="29" t="s">
        <v>33</v>
      </c>
      <c r="J90" s="33" t="str">
        <f>E22</f>
        <v xml:space="preserve"> </v>
      </c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29.28" customHeight="1">
      <c r="A92" s="35"/>
      <c r="B92" s="36"/>
      <c r="C92" s="165" t="s">
        <v>86</v>
      </c>
      <c r="D92" s="166"/>
      <c r="E92" s="166"/>
      <c r="F92" s="166"/>
      <c r="G92" s="166"/>
      <c r="H92" s="166"/>
      <c r="I92" s="166"/>
      <c r="J92" s="167" t="s">
        <v>87</v>
      </c>
      <c r="K92" s="166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2.8" customHeight="1">
      <c r="A94" s="35"/>
      <c r="B94" s="36"/>
      <c r="C94" s="168" t="s">
        <v>88</v>
      </c>
      <c r="D94" s="37"/>
      <c r="E94" s="37"/>
      <c r="F94" s="37"/>
      <c r="G94" s="37"/>
      <c r="H94" s="37"/>
      <c r="I94" s="37"/>
      <c r="J94" s="107">
        <f>J149</f>
        <v>0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89</v>
      </c>
    </row>
    <row r="95" s="9" customFormat="1" ht="24.96" customHeight="1">
      <c r="A95" s="9"/>
      <c r="B95" s="169"/>
      <c r="C95" s="170"/>
      <c r="D95" s="171" t="s">
        <v>90</v>
      </c>
      <c r="E95" s="172"/>
      <c r="F95" s="172"/>
      <c r="G95" s="172"/>
      <c r="H95" s="172"/>
      <c r="I95" s="172"/>
      <c r="J95" s="173">
        <f>J150</f>
        <v>0</v>
      </c>
      <c r="K95" s="170"/>
      <c r="L95" s="174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5"/>
      <c r="C96" s="176"/>
      <c r="D96" s="177" t="s">
        <v>91</v>
      </c>
      <c r="E96" s="178"/>
      <c r="F96" s="178"/>
      <c r="G96" s="178"/>
      <c r="H96" s="178"/>
      <c r="I96" s="178"/>
      <c r="J96" s="179">
        <f>J151</f>
        <v>0</v>
      </c>
      <c r="K96" s="176"/>
      <c r="L96" s="18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5"/>
      <c r="C97" s="176"/>
      <c r="D97" s="177" t="s">
        <v>92</v>
      </c>
      <c r="E97" s="178"/>
      <c r="F97" s="178"/>
      <c r="G97" s="178"/>
      <c r="H97" s="178"/>
      <c r="I97" s="178"/>
      <c r="J97" s="179">
        <f>J157</f>
        <v>0</v>
      </c>
      <c r="K97" s="176"/>
      <c r="L97" s="18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5"/>
      <c r="C98" s="176"/>
      <c r="D98" s="177" t="s">
        <v>93</v>
      </c>
      <c r="E98" s="178"/>
      <c r="F98" s="178"/>
      <c r="G98" s="178"/>
      <c r="H98" s="178"/>
      <c r="I98" s="178"/>
      <c r="J98" s="179">
        <f>J164</f>
        <v>0</v>
      </c>
      <c r="K98" s="176"/>
      <c r="L98" s="18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5"/>
      <c r="C99" s="176"/>
      <c r="D99" s="177" t="s">
        <v>94</v>
      </c>
      <c r="E99" s="178"/>
      <c r="F99" s="178"/>
      <c r="G99" s="178"/>
      <c r="H99" s="178"/>
      <c r="I99" s="178"/>
      <c r="J99" s="179">
        <f>J176</f>
        <v>0</v>
      </c>
      <c r="K99" s="176"/>
      <c r="L99" s="18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5"/>
      <c r="C100" s="176"/>
      <c r="D100" s="177" t="s">
        <v>95</v>
      </c>
      <c r="E100" s="178"/>
      <c r="F100" s="178"/>
      <c r="G100" s="178"/>
      <c r="H100" s="178"/>
      <c r="I100" s="178"/>
      <c r="J100" s="179">
        <f>J184</f>
        <v>0</v>
      </c>
      <c r="K100" s="176"/>
      <c r="L100" s="18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5"/>
      <c r="C101" s="176"/>
      <c r="D101" s="177" t="s">
        <v>96</v>
      </c>
      <c r="E101" s="178"/>
      <c r="F101" s="178"/>
      <c r="G101" s="178"/>
      <c r="H101" s="178"/>
      <c r="I101" s="178"/>
      <c r="J101" s="179">
        <f>J188</f>
        <v>0</v>
      </c>
      <c r="K101" s="176"/>
      <c r="L101" s="18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5"/>
      <c r="C102" s="176"/>
      <c r="D102" s="177" t="s">
        <v>97</v>
      </c>
      <c r="E102" s="178"/>
      <c r="F102" s="178"/>
      <c r="G102" s="178"/>
      <c r="H102" s="178"/>
      <c r="I102" s="178"/>
      <c r="J102" s="179">
        <f>J212</f>
        <v>0</v>
      </c>
      <c r="K102" s="176"/>
      <c r="L102" s="18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5"/>
      <c r="C103" s="176"/>
      <c r="D103" s="177" t="s">
        <v>98</v>
      </c>
      <c r="E103" s="178"/>
      <c r="F103" s="178"/>
      <c r="G103" s="178"/>
      <c r="H103" s="178"/>
      <c r="I103" s="178"/>
      <c r="J103" s="179">
        <f>J215</f>
        <v>0</v>
      </c>
      <c r="K103" s="176"/>
      <c r="L103" s="18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69"/>
      <c r="C104" s="170"/>
      <c r="D104" s="171" t="s">
        <v>99</v>
      </c>
      <c r="E104" s="172"/>
      <c r="F104" s="172"/>
      <c r="G104" s="172"/>
      <c r="H104" s="172"/>
      <c r="I104" s="172"/>
      <c r="J104" s="173">
        <f>J244</f>
        <v>0</v>
      </c>
      <c r="K104" s="170"/>
      <c r="L104" s="17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5"/>
      <c r="C105" s="176"/>
      <c r="D105" s="177" t="s">
        <v>100</v>
      </c>
      <c r="E105" s="178"/>
      <c r="F105" s="178"/>
      <c r="G105" s="178"/>
      <c r="H105" s="178"/>
      <c r="I105" s="178"/>
      <c r="J105" s="179">
        <f>J245</f>
        <v>0</v>
      </c>
      <c r="K105" s="176"/>
      <c r="L105" s="18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5"/>
      <c r="C106" s="176"/>
      <c r="D106" s="177" t="s">
        <v>101</v>
      </c>
      <c r="E106" s="178"/>
      <c r="F106" s="178"/>
      <c r="G106" s="178"/>
      <c r="H106" s="178"/>
      <c r="I106" s="178"/>
      <c r="J106" s="179">
        <f>J251</f>
        <v>0</v>
      </c>
      <c r="K106" s="176"/>
      <c r="L106" s="18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5"/>
      <c r="C107" s="176"/>
      <c r="D107" s="177" t="s">
        <v>102</v>
      </c>
      <c r="E107" s="178"/>
      <c r="F107" s="178"/>
      <c r="G107" s="178"/>
      <c r="H107" s="178"/>
      <c r="I107" s="178"/>
      <c r="J107" s="179">
        <f>J263</f>
        <v>0</v>
      </c>
      <c r="K107" s="176"/>
      <c r="L107" s="18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5"/>
      <c r="C108" s="176"/>
      <c r="D108" s="177" t="s">
        <v>103</v>
      </c>
      <c r="E108" s="178"/>
      <c r="F108" s="178"/>
      <c r="G108" s="178"/>
      <c r="H108" s="178"/>
      <c r="I108" s="178"/>
      <c r="J108" s="179">
        <f>J277</f>
        <v>0</v>
      </c>
      <c r="K108" s="176"/>
      <c r="L108" s="18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5"/>
      <c r="C109" s="176"/>
      <c r="D109" s="177" t="s">
        <v>104</v>
      </c>
      <c r="E109" s="178"/>
      <c r="F109" s="178"/>
      <c r="G109" s="178"/>
      <c r="H109" s="178"/>
      <c r="I109" s="178"/>
      <c r="J109" s="179">
        <f>J294</f>
        <v>0</v>
      </c>
      <c r="K109" s="176"/>
      <c r="L109" s="18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5"/>
      <c r="C110" s="176"/>
      <c r="D110" s="177" t="s">
        <v>105</v>
      </c>
      <c r="E110" s="178"/>
      <c r="F110" s="178"/>
      <c r="G110" s="178"/>
      <c r="H110" s="178"/>
      <c r="I110" s="178"/>
      <c r="J110" s="179">
        <f>J316</f>
        <v>0</v>
      </c>
      <c r="K110" s="176"/>
      <c r="L110" s="18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75"/>
      <c r="C111" s="176"/>
      <c r="D111" s="177" t="s">
        <v>106</v>
      </c>
      <c r="E111" s="178"/>
      <c r="F111" s="178"/>
      <c r="G111" s="178"/>
      <c r="H111" s="178"/>
      <c r="I111" s="178"/>
      <c r="J111" s="179">
        <f>J384</f>
        <v>0</v>
      </c>
      <c r="K111" s="176"/>
      <c r="L111" s="18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75"/>
      <c r="C112" s="176"/>
      <c r="D112" s="177" t="s">
        <v>107</v>
      </c>
      <c r="E112" s="178"/>
      <c r="F112" s="178"/>
      <c r="G112" s="178"/>
      <c r="H112" s="178"/>
      <c r="I112" s="178"/>
      <c r="J112" s="179">
        <f>J393</f>
        <v>0</v>
      </c>
      <c r="K112" s="176"/>
      <c r="L112" s="18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75"/>
      <c r="C113" s="176"/>
      <c r="D113" s="177" t="s">
        <v>108</v>
      </c>
      <c r="E113" s="178"/>
      <c r="F113" s="178"/>
      <c r="G113" s="178"/>
      <c r="H113" s="178"/>
      <c r="I113" s="178"/>
      <c r="J113" s="179">
        <f>J1033</f>
        <v>0</v>
      </c>
      <c r="K113" s="176"/>
      <c r="L113" s="18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75"/>
      <c r="C114" s="176"/>
      <c r="D114" s="177" t="s">
        <v>109</v>
      </c>
      <c r="E114" s="178"/>
      <c r="F114" s="178"/>
      <c r="G114" s="178"/>
      <c r="H114" s="178"/>
      <c r="I114" s="178"/>
      <c r="J114" s="179">
        <f>J1261</f>
        <v>0</v>
      </c>
      <c r="K114" s="176"/>
      <c r="L114" s="18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75"/>
      <c r="C115" s="176"/>
      <c r="D115" s="177" t="s">
        <v>110</v>
      </c>
      <c r="E115" s="178"/>
      <c r="F115" s="178"/>
      <c r="G115" s="178"/>
      <c r="H115" s="178"/>
      <c r="I115" s="178"/>
      <c r="J115" s="179">
        <f>J1521</f>
        <v>0</v>
      </c>
      <c r="K115" s="176"/>
      <c r="L115" s="18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75"/>
      <c r="C116" s="176"/>
      <c r="D116" s="177" t="s">
        <v>111</v>
      </c>
      <c r="E116" s="178"/>
      <c r="F116" s="178"/>
      <c r="G116" s="178"/>
      <c r="H116" s="178"/>
      <c r="I116" s="178"/>
      <c r="J116" s="179">
        <f>J1535</f>
        <v>0</v>
      </c>
      <c r="K116" s="176"/>
      <c r="L116" s="18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75"/>
      <c r="C117" s="176"/>
      <c r="D117" s="177" t="s">
        <v>112</v>
      </c>
      <c r="E117" s="178"/>
      <c r="F117" s="178"/>
      <c r="G117" s="178"/>
      <c r="H117" s="178"/>
      <c r="I117" s="178"/>
      <c r="J117" s="179">
        <f>J1538</f>
        <v>0</v>
      </c>
      <c r="K117" s="176"/>
      <c r="L117" s="18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75"/>
      <c r="C118" s="176"/>
      <c r="D118" s="177" t="s">
        <v>113</v>
      </c>
      <c r="E118" s="178"/>
      <c r="F118" s="178"/>
      <c r="G118" s="178"/>
      <c r="H118" s="178"/>
      <c r="I118" s="178"/>
      <c r="J118" s="179">
        <f>J1549</f>
        <v>0</v>
      </c>
      <c r="K118" s="176"/>
      <c r="L118" s="18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75"/>
      <c r="C119" s="176"/>
      <c r="D119" s="177" t="s">
        <v>114</v>
      </c>
      <c r="E119" s="178"/>
      <c r="F119" s="178"/>
      <c r="G119" s="178"/>
      <c r="H119" s="178"/>
      <c r="I119" s="178"/>
      <c r="J119" s="179">
        <f>J1559</f>
        <v>0</v>
      </c>
      <c r="K119" s="176"/>
      <c r="L119" s="18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75"/>
      <c r="C120" s="176"/>
      <c r="D120" s="177" t="s">
        <v>115</v>
      </c>
      <c r="E120" s="178"/>
      <c r="F120" s="178"/>
      <c r="G120" s="178"/>
      <c r="H120" s="178"/>
      <c r="I120" s="178"/>
      <c r="J120" s="179">
        <f>J1598</f>
        <v>0</v>
      </c>
      <c r="K120" s="176"/>
      <c r="L120" s="18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75"/>
      <c r="C121" s="176"/>
      <c r="D121" s="177" t="s">
        <v>116</v>
      </c>
      <c r="E121" s="178"/>
      <c r="F121" s="178"/>
      <c r="G121" s="178"/>
      <c r="H121" s="178"/>
      <c r="I121" s="178"/>
      <c r="J121" s="179">
        <f>J1606</f>
        <v>0</v>
      </c>
      <c r="K121" s="176"/>
      <c r="L121" s="18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75"/>
      <c r="C122" s="176"/>
      <c r="D122" s="177" t="s">
        <v>117</v>
      </c>
      <c r="E122" s="178"/>
      <c r="F122" s="178"/>
      <c r="G122" s="178"/>
      <c r="H122" s="178"/>
      <c r="I122" s="178"/>
      <c r="J122" s="179">
        <f>J1624</f>
        <v>0</v>
      </c>
      <c r="K122" s="176"/>
      <c r="L122" s="18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75"/>
      <c r="C123" s="176"/>
      <c r="D123" s="177" t="s">
        <v>118</v>
      </c>
      <c r="E123" s="178"/>
      <c r="F123" s="178"/>
      <c r="G123" s="178"/>
      <c r="H123" s="178"/>
      <c r="I123" s="178"/>
      <c r="J123" s="179">
        <f>J1635</f>
        <v>0</v>
      </c>
      <c r="K123" s="176"/>
      <c r="L123" s="18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75"/>
      <c r="C124" s="176"/>
      <c r="D124" s="177" t="s">
        <v>119</v>
      </c>
      <c r="E124" s="178"/>
      <c r="F124" s="178"/>
      <c r="G124" s="178"/>
      <c r="H124" s="178"/>
      <c r="I124" s="178"/>
      <c r="J124" s="179">
        <f>J1643</f>
        <v>0</v>
      </c>
      <c r="K124" s="176"/>
      <c r="L124" s="18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175"/>
      <c r="C125" s="176"/>
      <c r="D125" s="177" t="s">
        <v>120</v>
      </c>
      <c r="E125" s="178"/>
      <c r="F125" s="178"/>
      <c r="G125" s="178"/>
      <c r="H125" s="178"/>
      <c r="I125" s="178"/>
      <c r="J125" s="179">
        <f>J1647</f>
        <v>0</v>
      </c>
      <c r="K125" s="176"/>
      <c r="L125" s="18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175"/>
      <c r="C126" s="176"/>
      <c r="D126" s="177" t="s">
        <v>121</v>
      </c>
      <c r="E126" s="178"/>
      <c r="F126" s="178"/>
      <c r="G126" s="178"/>
      <c r="H126" s="178"/>
      <c r="I126" s="178"/>
      <c r="J126" s="179">
        <f>J1652</f>
        <v>0</v>
      </c>
      <c r="K126" s="176"/>
      <c r="L126" s="18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75"/>
      <c r="C127" s="176"/>
      <c r="D127" s="177" t="s">
        <v>122</v>
      </c>
      <c r="E127" s="178"/>
      <c r="F127" s="178"/>
      <c r="G127" s="178"/>
      <c r="H127" s="178"/>
      <c r="I127" s="178"/>
      <c r="J127" s="179">
        <f>J1657</f>
        <v>0</v>
      </c>
      <c r="K127" s="176"/>
      <c r="L127" s="18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10" customFormat="1" ht="19.92" customHeight="1">
      <c r="A128" s="10"/>
      <c r="B128" s="175"/>
      <c r="C128" s="176"/>
      <c r="D128" s="177" t="s">
        <v>123</v>
      </c>
      <c r="E128" s="178"/>
      <c r="F128" s="178"/>
      <c r="G128" s="178"/>
      <c r="H128" s="178"/>
      <c r="I128" s="178"/>
      <c r="J128" s="179">
        <f>J1665</f>
        <v>0</v>
      </c>
      <c r="K128" s="176"/>
      <c r="L128" s="18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="10" customFormat="1" ht="19.92" customHeight="1">
      <c r="A129" s="10"/>
      <c r="B129" s="175"/>
      <c r="C129" s="176"/>
      <c r="D129" s="177" t="s">
        <v>124</v>
      </c>
      <c r="E129" s="178"/>
      <c r="F129" s="178"/>
      <c r="G129" s="178"/>
      <c r="H129" s="178"/>
      <c r="I129" s="178"/>
      <c r="J129" s="179">
        <f>J1675</f>
        <v>0</v>
      </c>
      <c r="K129" s="176"/>
      <c r="L129" s="18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="9" customFormat="1" ht="24.96" customHeight="1">
      <c r="A130" s="9"/>
      <c r="B130" s="169"/>
      <c r="C130" s="170"/>
      <c r="D130" s="171" t="s">
        <v>125</v>
      </c>
      <c r="E130" s="172"/>
      <c r="F130" s="172"/>
      <c r="G130" s="172"/>
      <c r="H130" s="172"/>
      <c r="I130" s="172"/>
      <c r="J130" s="173">
        <f>J1678</f>
        <v>0</v>
      </c>
      <c r="K130" s="170"/>
      <c r="L130" s="174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</row>
    <row r="131" s="10" customFormat="1" ht="19.92" customHeight="1">
      <c r="A131" s="10"/>
      <c r="B131" s="175"/>
      <c r="C131" s="176"/>
      <c r="D131" s="177" t="s">
        <v>126</v>
      </c>
      <c r="E131" s="178"/>
      <c r="F131" s="178"/>
      <c r="G131" s="178"/>
      <c r="H131" s="178"/>
      <c r="I131" s="178"/>
      <c r="J131" s="179">
        <f>J1679</f>
        <v>0</v>
      </c>
      <c r="K131" s="176"/>
      <c r="L131" s="18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="2" customFormat="1" ht="21.84" customHeight="1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6.96" customHeight="1">
      <c r="A133" s="35"/>
      <c r="B133" s="63"/>
      <c r="C133" s="64"/>
      <c r="D133" s="64"/>
      <c r="E133" s="64"/>
      <c r="F133" s="64"/>
      <c r="G133" s="64"/>
      <c r="H133" s="64"/>
      <c r="I133" s="64"/>
      <c r="J133" s="64"/>
      <c r="K133" s="64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7" s="2" customFormat="1" ht="6.96" customHeight="1">
      <c r="A137" s="35"/>
      <c r="B137" s="65"/>
      <c r="C137" s="66"/>
      <c r="D137" s="66"/>
      <c r="E137" s="66"/>
      <c r="F137" s="66"/>
      <c r="G137" s="66"/>
      <c r="H137" s="66"/>
      <c r="I137" s="66"/>
      <c r="J137" s="66"/>
      <c r="K137" s="66"/>
      <c r="L137" s="60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  <row r="138" s="2" customFormat="1" ht="24.96" customHeight="1">
      <c r="A138" s="35"/>
      <c r="B138" s="36"/>
      <c r="C138" s="20" t="s">
        <v>127</v>
      </c>
      <c r="D138" s="37"/>
      <c r="E138" s="37"/>
      <c r="F138" s="37"/>
      <c r="G138" s="37"/>
      <c r="H138" s="37"/>
      <c r="I138" s="37"/>
      <c r="J138" s="37"/>
      <c r="K138" s="37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6.96" customHeight="1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12" customHeight="1">
      <c r="A140" s="35"/>
      <c r="B140" s="36"/>
      <c r="C140" s="29" t="s">
        <v>16</v>
      </c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30" customHeight="1">
      <c r="A141" s="35"/>
      <c r="B141" s="36"/>
      <c r="C141" s="37"/>
      <c r="D141" s="37"/>
      <c r="E141" s="73" t="str">
        <f>E7</f>
        <v>Změna dokončené stavby - Stavební úpravy objektu MěÚ čp. 25</v>
      </c>
      <c r="F141" s="37"/>
      <c r="G141" s="37"/>
      <c r="H141" s="37"/>
      <c r="I141" s="37"/>
      <c r="J141" s="37"/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6.96" customHeight="1">
      <c r="A142" s="35"/>
      <c r="B142" s="36"/>
      <c r="C142" s="37"/>
      <c r="D142" s="37"/>
      <c r="E142" s="37"/>
      <c r="F142" s="37"/>
      <c r="G142" s="37"/>
      <c r="H142" s="37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12" customHeight="1">
      <c r="A143" s="35"/>
      <c r="B143" s="36"/>
      <c r="C143" s="29" t="s">
        <v>20</v>
      </c>
      <c r="D143" s="37"/>
      <c r="E143" s="37"/>
      <c r="F143" s="24" t="str">
        <f>F10</f>
        <v>st. 105 a 1032/6, Náměstí č.p. 25, kú Křinec, obec</v>
      </c>
      <c r="G143" s="37"/>
      <c r="H143" s="37"/>
      <c r="I143" s="29" t="s">
        <v>22</v>
      </c>
      <c r="J143" s="76" t="str">
        <f>IF(J10="","",J10)</f>
        <v>29. 7. 2025</v>
      </c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2" customFormat="1" ht="6.96" customHeight="1">
      <c r="A144" s="35"/>
      <c r="B144" s="36"/>
      <c r="C144" s="37"/>
      <c r="D144" s="37"/>
      <c r="E144" s="37"/>
      <c r="F144" s="37"/>
      <c r="G144" s="37"/>
      <c r="H144" s="37"/>
      <c r="I144" s="37"/>
      <c r="J144" s="37"/>
      <c r="K144" s="37"/>
      <c r="L144" s="60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="2" customFormat="1" ht="15.15" customHeight="1">
      <c r="A145" s="35"/>
      <c r="B145" s="36"/>
      <c r="C145" s="29" t="s">
        <v>24</v>
      </c>
      <c r="D145" s="37"/>
      <c r="E145" s="37"/>
      <c r="F145" s="24" t="str">
        <f>E13</f>
        <v>Ing. Josef Říha</v>
      </c>
      <c r="G145" s="37"/>
      <c r="H145" s="37"/>
      <c r="I145" s="29" t="s">
        <v>31</v>
      </c>
      <c r="J145" s="33" t="str">
        <f>E19</f>
        <v>Ing. Josef Říha</v>
      </c>
      <c r="K145" s="37"/>
      <c r="L145" s="60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="2" customFormat="1" ht="15.15" customHeight="1">
      <c r="A146" s="35"/>
      <c r="B146" s="36"/>
      <c r="C146" s="29" t="s">
        <v>29</v>
      </c>
      <c r="D146" s="37"/>
      <c r="E146" s="37"/>
      <c r="F146" s="24" t="str">
        <f>IF(E16="","",E16)</f>
        <v>Vyplň údaj</v>
      </c>
      <c r="G146" s="37"/>
      <c r="H146" s="37"/>
      <c r="I146" s="29" t="s">
        <v>33</v>
      </c>
      <c r="J146" s="33" t="str">
        <f>E22</f>
        <v xml:space="preserve"> </v>
      </c>
      <c r="K146" s="37"/>
      <c r="L146" s="60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="2" customFormat="1" ht="10.32" customHeight="1">
      <c r="A147" s="35"/>
      <c r="B147" s="36"/>
      <c r="C147" s="37"/>
      <c r="D147" s="37"/>
      <c r="E147" s="37"/>
      <c r="F147" s="37"/>
      <c r="G147" s="37"/>
      <c r="H147" s="37"/>
      <c r="I147" s="37"/>
      <c r="J147" s="37"/>
      <c r="K147" s="37"/>
      <c r="L147" s="60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="11" customFormat="1" ht="29.28" customHeight="1">
      <c r="A148" s="181"/>
      <c r="B148" s="182"/>
      <c r="C148" s="183" t="s">
        <v>128</v>
      </c>
      <c r="D148" s="184" t="s">
        <v>61</v>
      </c>
      <c r="E148" s="184" t="s">
        <v>57</v>
      </c>
      <c r="F148" s="184" t="s">
        <v>58</v>
      </c>
      <c r="G148" s="184" t="s">
        <v>129</v>
      </c>
      <c r="H148" s="184" t="s">
        <v>130</v>
      </c>
      <c r="I148" s="184" t="s">
        <v>131</v>
      </c>
      <c r="J148" s="185" t="s">
        <v>87</v>
      </c>
      <c r="K148" s="186" t="s">
        <v>132</v>
      </c>
      <c r="L148" s="187"/>
      <c r="M148" s="97" t="s">
        <v>1</v>
      </c>
      <c r="N148" s="98" t="s">
        <v>40</v>
      </c>
      <c r="O148" s="98" t="s">
        <v>133</v>
      </c>
      <c r="P148" s="98" t="s">
        <v>134</v>
      </c>
      <c r="Q148" s="98" t="s">
        <v>135</v>
      </c>
      <c r="R148" s="98" t="s">
        <v>136</v>
      </c>
      <c r="S148" s="98" t="s">
        <v>137</v>
      </c>
      <c r="T148" s="99" t="s">
        <v>138</v>
      </c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</row>
    <row r="149" s="2" customFormat="1" ht="22.8" customHeight="1">
      <c r="A149" s="35"/>
      <c r="B149" s="36"/>
      <c r="C149" s="104" t="s">
        <v>139</v>
      </c>
      <c r="D149" s="37"/>
      <c r="E149" s="37"/>
      <c r="F149" s="37"/>
      <c r="G149" s="37"/>
      <c r="H149" s="37"/>
      <c r="I149" s="37"/>
      <c r="J149" s="188">
        <f>BK149</f>
        <v>0</v>
      </c>
      <c r="K149" s="37"/>
      <c r="L149" s="41"/>
      <c r="M149" s="100"/>
      <c r="N149" s="189"/>
      <c r="O149" s="101"/>
      <c r="P149" s="190">
        <f>P150+P244+P1678</f>
        <v>0</v>
      </c>
      <c r="Q149" s="101"/>
      <c r="R149" s="190">
        <f>R150+R244+R1678</f>
        <v>266.88206344000002</v>
      </c>
      <c r="S149" s="101"/>
      <c r="T149" s="191">
        <f>T150+T244+T1678</f>
        <v>129.54091799999998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4" t="s">
        <v>75</v>
      </c>
      <c r="AU149" s="14" t="s">
        <v>89</v>
      </c>
      <c r="BK149" s="192">
        <f>BK150+BK244+BK1678</f>
        <v>0</v>
      </c>
    </row>
    <row r="150" s="12" customFormat="1" ht="25.92" customHeight="1">
      <c r="A150" s="12"/>
      <c r="B150" s="193"/>
      <c r="C150" s="194"/>
      <c r="D150" s="195" t="s">
        <v>75</v>
      </c>
      <c r="E150" s="196" t="s">
        <v>140</v>
      </c>
      <c r="F150" s="196" t="s">
        <v>141</v>
      </c>
      <c r="G150" s="194"/>
      <c r="H150" s="194"/>
      <c r="I150" s="197"/>
      <c r="J150" s="198">
        <f>BK150</f>
        <v>0</v>
      </c>
      <c r="K150" s="194"/>
      <c r="L150" s="199"/>
      <c r="M150" s="200"/>
      <c r="N150" s="201"/>
      <c r="O150" s="201"/>
      <c r="P150" s="202">
        <f>P151+P157+P164+P176+P184+P188+P212+P215</f>
        <v>0</v>
      </c>
      <c r="Q150" s="201"/>
      <c r="R150" s="202">
        <f>R151+R157+R164+R176+R184+R188+R212+R215</f>
        <v>203.40017919000002</v>
      </c>
      <c r="S150" s="201"/>
      <c r="T150" s="203">
        <f>T151+T157+T164+T176+T184+T188+T212+T215</f>
        <v>115.36712499999999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4" t="s">
        <v>81</v>
      </c>
      <c r="AT150" s="205" t="s">
        <v>75</v>
      </c>
      <c r="AU150" s="205" t="s">
        <v>76</v>
      </c>
      <c r="AY150" s="204" t="s">
        <v>142</v>
      </c>
      <c r="BK150" s="206">
        <f>BK151+BK157+BK164+BK176+BK184+BK188+BK212+BK215</f>
        <v>0</v>
      </c>
    </row>
    <row r="151" s="12" customFormat="1" ht="22.8" customHeight="1">
      <c r="A151" s="12"/>
      <c r="B151" s="193"/>
      <c r="C151" s="194"/>
      <c r="D151" s="195" t="s">
        <v>75</v>
      </c>
      <c r="E151" s="207" t="s">
        <v>81</v>
      </c>
      <c r="F151" s="207" t="s">
        <v>143</v>
      </c>
      <c r="G151" s="194"/>
      <c r="H151" s="194"/>
      <c r="I151" s="197"/>
      <c r="J151" s="208">
        <f>BK151</f>
        <v>0</v>
      </c>
      <c r="K151" s="194"/>
      <c r="L151" s="199"/>
      <c r="M151" s="200"/>
      <c r="N151" s="201"/>
      <c r="O151" s="201"/>
      <c r="P151" s="202">
        <f>SUM(P152:P156)</f>
        <v>0</v>
      </c>
      <c r="Q151" s="201"/>
      <c r="R151" s="202">
        <f>SUM(R152:R156)</f>
        <v>53.32</v>
      </c>
      <c r="S151" s="201"/>
      <c r="T151" s="203">
        <f>SUM(T152:T156)</f>
        <v>16.710000000000001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04" t="s">
        <v>81</v>
      </c>
      <c r="AT151" s="205" t="s">
        <v>75</v>
      </c>
      <c r="AU151" s="205" t="s">
        <v>81</v>
      </c>
      <c r="AY151" s="204" t="s">
        <v>142</v>
      </c>
      <c r="BK151" s="206">
        <f>SUM(BK152:BK156)</f>
        <v>0</v>
      </c>
    </row>
    <row r="152" s="2" customFormat="1" ht="62.7" customHeight="1">
      <c r="A152" s="35"/>
      <c r="B152" s="36"/>
      <c r="C152" s="209" t="s">
        <v>144</v>
      </c>
      <c r="D152" s="209" t="s">
        <v>145</v>
      </c>
      <c r="E152" s="210" t="s">
        <v>146</v>
      </c>
      <c r="F152" s="211" t="s">
        <v>147</v>
      </c>
      <c r="G152" s="212" t="s">
        <v>148</v>
      </c>
      <c r="H152" s="213">
        <v>51</v>
      </c>
      <c r="I152" s="214"/>
      <c r="J152" s="215">
        <f>ROUND(I152*H152,2)</f>
        <v>0</v>
      </c>
      <c r="K152" s="216"/>
      <c r="L152" s="41"/>
      <c r="M152" s="217" t="s">
        <v>1</v>
      </c>
      <c r="N152" s="218" t="s">
        <v>41</v>
      </c>
      <c r="O152" s="88"/>
      <c r="P152" s="219">
        <f>O152*H152</f>
        <v>0</v>
      </c>
      <c r="Q152" s="219">
        <v>0</v>
      </c>
      <c r="R152" s="219">
        <f>Q152*H152</f>
        <v>0</v>
      </c>
      <c r="S152" s="219">
        <v>0.26000000000000001</v>
      </c>
      <c r="T152" s="220">
        <f>S152*H152</f>
        <v>13.26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21" t="s">
        <v>149</v>
      </c>
      <c r="AT152" s="221" t="s">
        <v>145</v>
      </c>
      <c r="AU152" s="221" t="s">
        <v>83</v>
      </c>
      <c r="AY152" s="14" t="s">
        <v>142</v>
      </c>
      <c r="BE152" s="222">
        <f>IF(N152="základní",J152,0)</f>
        <v>0</v>
      </c>
      <c r="BF152" s="222">
        <f>IF(N152="snížená",J152,0)</f>
        <v>0</v>
      </c>
      <c r="BG152" s="222">
        <f>IF(N152="zákl. přenesená",J152,0)</f>
        <v>0</v>
      </c>
      <c r="BH152" s="222">
        <f>IF(N152="sníž. přenesená",J152,0)</f>
        <v>0</v>
      </c>
      <c r="BI152" s="222">
        <f>IF(N152="nulová",J152,0)</f>
        <v>0</v>
      </c>
      <c r="BJ152" s="14" t="s">
        <v>81</v>
      </c>
      <c r="BK152" s="222">
        <f>ROUND(I152*H152,2)</f>
        <v>0</v>
      </c>
      <c r="BL152" s="14" t="s">
        <v>149</v>
      </c>
      <c r="BM152" s="221" t="s">
        <v>150</v>
      </c>
    </row>
    <row r="153" s="2" customFormat="1" ht="44.25" customHeight="1">
      <c r="A153" s="35"/>
      <c r="B153" s="36"/>
      <c r="C153" s="209" t="s">
        <v>151</v>
      </c>
      <c r="D153" s="209" t="s">
        <v>145</v>
      </c>
      <c r="E153" s="210" t="s">
        <v>152</v>
      </c>
      <c r="F153" s="211" t="s">
        <v>153</v>
      </c>
      <c r="G153" s="212" t="s">
        <v>154</v>
      </c>
      <c r="H153" s="213">
        <v>15</v>
      </c>
      <c r="I153" s="214"/>
      <c r="J153" s="215">
        <f>ROUND(I153*H153,2)</f>
        <v>0</v>
      </c>
      <c r="K153" s="216"/>
      <c r="L153" s="41"/>
      <c r="M153" s="217" t="s">
        <v>1</v>
      </c>
      <c r="N153" s="218" t="s">
        <v>41</v>
      </c>
      <c r="O153" s="88"/>
      <c r="P153" s="219">
        <f>O153*H153</f>
        <v>0</v>
      </c>
      <c r="Q153" s="219">
        <v>0</v>
      </c>
      <c r="R153" s="219">
        <f>Q153*H153</f>
        <v>0</v>
      </c>
      <c r="S153" s="219">
        <v>0.23000000000000001</v>
      </c>
      <c r="T153" s="220">
        <f>S153*H153</f>
        <v>3.4500000000000002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1" t="s">
        <v>149</v>
      </c>
      <c r="AT153" s="221" t="s">
        <v>145</v>
      </c>
      <c r="AU153" s="221" t="s">
        <v>83</v>
      </c>
      <c r="AY153" s="14" t="s">
        <v>142</v>
      </c>
      <c r="BE153" s="222">
        <f>IF(N153="základní",J153,0)</f>
        <v>0</v>
      </c>
      <c r="BF153" s="222">
        <f>IF(N153="snížená",J153,0)</f>
        <v>0</v>
      </c>
      <c r="BG153" s="222">
        <f>IF(N153="zákl. přenesená",J153,0)</f>
        <v>0</v>
      </c>
      <c r="BH153" s="222">
        <f>IF(N153="sníž. přenesená",J153,0)</f>
        <v>0</v>
      </c>
      <c r="BI153" s="222">
        <f>IF(N153="nulová",J153,0)</f>
        <v>0</v>
      </c>
      <c r="BJ153" s="14" t="s">
        <v>81</v>
      </c>
      <c r="BK153" s="222">
        <f>ROUND(I153*H153,2)</f>
        <v>0</v>
      </c>
      <c r="BL153" s="14" t="s">
        <v>149</v>
      </c>
      <c r="BM153" s="221" t="s">
        <v>155</v>
      </c>
    </row>
    <row r="154" s="2" customFormat="1" ht="33" customHeight="1">
      <c r="A154" s="35"/>
      <c r="B154" s="36"/>
      <c r="C154" s="209" t="s">
        <v>156</v>
      </c>
      <c r="D154" s="209" t="s">
        <v>145</v>
      </c>
      <c r="E154" s="210" t="s">
        <v>157</v>
      </c>
      <c r="F154" s="211" t="s">
        <v>158</v>
      </c>
      <c r="G154" s="212" t="s">
        <v>159</v>
      </c>
      <c r="H154" s="213">
        <v>20</v>
      </c>
      <c r="I154" s="214"/>
      <c r="J154" s="215">
        <f>ROUND(I154*H154,2)</f>
        <v>0</v>
      </c>
      <c r="K154" s="216"/>
      <c r="L154" s="41"/>
      <c r="M154" s="217" t="s">
        <v>1</v>
      </c>
      <c r="N154" s="218" t="s">
        <v>41</v>
      </c>
      <c r="O154" s="88"/>
      <c r="P154" s="219">
        <f>O154*H154</f>
        <v>0</v>
      </c>
      <c r="Q154" s="219">
        <v>0</v>
      </c>
      <c r="R154" s="219">
        <f>Q154*H154</f>
        <v>0</v>
      </c>
      <c r="S154" s="219">
        <v>0</v>
      </c>
      <c r="T154" s="22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21" t="s">
        <v>149</v>
      </c>
      <c r="AT154" s="221" t="s">
        <v>145</v>
      </c>
      <c r="AU154" s="221" t="s">
        <v>83</v>
      </c>
      <c r="AY154" s="14" t="s">
        <v>142</v>
      </c>
      <c r="BE154" s="222">
        <f>IF(N154="základní",J154,0)</f>
        <v>0</v>
      </c>
      <c r="BF154" s="222">
        <f>IF(N154="snížená",J154,0)</f>
        <v>0</v>
      </c>
      <c r="BG154" s="222">
        <f>IF(N154="zákl. přenesená",J154,0)</f>
        <v>0</v>
      </c>
      <c r="BH154" s="222">
        <f>IF(N154="sníž. přenesená",J154,0)</f>
        <v>0</v>
      </c>
      <c r="BI154" s="222">
        <f>IF(N154="nulová",J154,0)</f>
        <v>0</v>
      </c>
      <c r="BJ154" s="14" t="s">
        <v>81</v>
      </c>
      <c r="BK154" s="222">
        <f>ROUND(I154*H154,2)</f>
        <v>0</v>
      </c>
      <c r="BL154" s="14" t="s">
        <v>149</v>
      </c>
      <c r="BM154" s="221" t="s">
        <v>160</v>
      </c>
    </row>
    <row r="155" s="2" customFormat="1" ht="44.25" customHeight="1">
      <c r="A155" s="35"/>
      <c r="B155" s="36"/>
      <c r="C155" s="209" t="s">
        <v>161</v>
      </c>
      <c r="D155" s="209" t="s">
        <v>145</v>
      </c>
      <c r="E155" s="210" t="s">
        <v>162</v>
      </c>
      <c r="F155" s="211" t="s">
        <v>163</v>
      </c>
      <c r="G155" s="212" t="s">
        <v>159</v>
      </c>
      <c r="H155" s="213">
        <v>20</v>
      </c>
      <c r="I155" s="214"/>
      <c r="J155" s="215">
        <f>ROUND(I155*H155,2)</f>
        <v>0</v>
      </c>
      <c r="K155" s="216"/>
      <c r="L155" s="41"/>
      <c r="M155" s="217" t="s">
        <v>1</v>
      </c>
      <c r="N155" s="218" t="s">
        <v>41</v>
      </c>
      <c r="O155" s="88"/>
      <c r="P155" s="219">
        <f>O155*H155</f>
        <v>0</v>
      </c>
      <c r="Q155" s="219">
        <v>0</v>
      </c>
      <c r="R155" s="219">
        <f>Q155*H155</f>
        <v>0</v>
      </c>
      <c r="S155" s="219">
        <v>0</v>
      </c>
      <c r="T155" s="220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1" t="s">
        <v>149</v>
      </c>
      <c r="AT155" s="221" t="s">
        <v>145</v>
      </c>
      <c r="AU155" s="221" t="s">
        <v>83</v>
      </c>
      <c r="AY155" s="14" t="s">
        <v>142</v>
      </c>
      <c r="BE155" s="222">
        <f>IF(N155="základní",J155,0)</f>
        <v>0</v>
      </c>
      <c r="BF155" s="222">
        <f>IF(N155="snížená",J155,0)</f>
        <v>0</v>
      </c>
      <c r="BG155" s="222">
        <f>IF(N155="zákl. přenesená",J155,0)</f>
        <v>0</v>
      </c>
      <c r="BH155" s="222">
        <f>IF(N155="sníž. přenesená",J155,0)</f>
        <v>0</v>
      </c>
      <c r="BI155" s="222">
        <f>IF(N155="nulová",J155,0)</f>
        <v>0</v>
      </c>
      <c r="BJ155" s="14" t="s">
        <v>81</v>
      </c>
      <c r="BK155" s="222">
        <f>ROUND(I155*H155,2)</f>
        <v>0</v>
      </c>
      <c r="BL155" s="14" t="s">
        <v>149</v>
      </c>
      <c r="BM155" s="221" t="s">
        <v>164</v>
      </c>
    </row>
    <row r="156" s="2" customFormat="1" ht="16.5" customHeight="1">
      <c r="A156" s="35"/>
      <c r="B156" s="36"/>
      <c r="C156" s="223" t="s">
        <v>165</v>
      </c>
      <c r="D156" s="223" t="s">
        <v>166</v>
      </c>
      <c r="E156" s="224" t="s">
        <v>167</v>
      </c>
      <c r="F156" s="225" t="s">
        <v>168</v>
      </c>
      <c r="G156" s="226" t="s">
        <v>169</v>
      </c>
      <c r="H156" s="227">
        <v>53.32</v>
      </c>
      <c r="I156" s="228"/>
      <c r="J156" s="229">
        <f>ROUND(I156*H156,2)</f>
        <v>0</v>
      </c>
      <c r="K156" s="230"/>
      <c r="L156" s="231"/>
      <c r="M156" s="232" t="s">
        <v>1</v>
      </c>
      <c r="N156" s="233" t="s">
        <v>41</v>
      </c>
      <c r="O156" s="88"/>
      <c r="P156" s="219">
        <f>O156*H156</f>
        <v>0</v>
      </c>
      <c r="Q156" s="219">
        <v>1</v>
      </c>
      <c r="R156" s="219">
        <f>Q156*H156</f>
        <v>53.32</v>
      </c>
      <c r="S156" s="219">
        <v>0</v>
      </c>
      <c r="T156" s="22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21" t="s">
        <v>170</v>
      </c>
      <c r="AT156" s="221" t="s">
        <v>166</v>
      </c>
      <c r="AU156" s="221" t="s">
        <v>83</v>
      </c>
      <c r="AY156" s="14" t="s">
        <v>142</v>
      </c>
      <c r="BE156" s="222">
        <f>IF(N156="základní",J156,0)</f>
        <v>0</v>
      </c>
      <c r="BF156" s="222">
        <f>IF(N156="snížená",J156,0)</f>
        <v>0</v>
      </c>
      <c r="BG156" s="222">
        <f>IF(N156="zákl. přenesená",J156,0)</f>
        <v>0</v>
      </c>
      <c r="BH156" s="222">
        <f>IF(N156="sníž. přenesená",J156,0)</f>
        <v>0</v>
      </c>
      <c r="BI156" s="222">
        <f>IF(N156="nulová",J156,0)</f>
        <v>0</v>
      </c>
      <c r="BJ156" s="14" t="s">
        <v>81</v>
      </c>
      <c r="BK156" s="222">
        <f>ROUND(I156*H156,2)</f>
        <v>0</v>
      </c>
      <c r="BL156" s="14" t="s">
        <v>149</v>
      </c>
      <c r="BM156" s="221" t="s">
        <v>171</v>
      </c>
    </row>
    <row r="157" s="12" customFormat="1" ht="22.8" customHeight="1">
      <c r="A157" s="12"/>
      <c r="B157" s="193"/>
      <c r="C157" s="194"/>
      <c r="D157" s="195" t="s">
        <v>75</v>
      </c>
      <c r="E157" s="207" t="s">
        <v>83</v>
      </c>
      <c r="F157" s="207" t="s">
        <v>172</v>
      </c>
      <c r="G157" s="194"/>
      <c r="H157" s="194"/>
      <c r="I157" s="197"/>
      <c r="J157" s="208">
        <f>BK157</f>
        <v>0</v>
      </c>
      <c r="K157" s="194"/>
      <c r="L157" s="199"/>
      <c r="M157" s="200"/>
      <c r="N157" s="201"/>
      <c r="O157" s="201"/>
      <c r="P157" s="202">
        <f>SUM(P158:P163)</f>
        <v>0</v>
      </c>
      <c r="Q157" s="201"/>
      <c r="R157" s="202">
        <f>SUM(R158:R163)</f>
        <v>53.935469660000003</v>
      </c>
      <c r="S157" s="201"/>
      <c r="T157" s="203">
        <f>SUM(T158:T163)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4" t="s">
        <v>81</v>
      </c>
      <c r="AT157" s="205" t="s">
        <v>75</v>
      </c>
      <c r="AU157" s="205" t="s">
        <v>81</v>
      </c>
      <c r="AY157" s="204" t="s">
        <v>142</v>
      </c>
      <c r="BK157" s="206">
        <f>SUM(BK158:BK163)</f>
        <v>0</v>
      </c>
    </row>
    <row r="158" s="2" customFormat="1" ht="62.7" customHeight="1">
      <c r="A158" s="35"/>
      <c r="B158" s="36"/>
      <c r="C158" s="209" t="s">
        <v>173</v>
      </c>
      <c r="D158" s="209" t="s">
        <v>145</v>
      </c>
      <c r="E158" s="210" t="s">
        <v>174</v>
      </c>
      <c r="F158" s="211" t="s">
        <v>175</v>
      </c>
      <c r="G158" s="212" t="s">
        <v>154</v>
      </c>
      <c r="H158" s="213">
        <v>50</v>
      </c>
      <c r="I158" s="214"/>
      <c r="J158" s="215">
        <f>ROUND(I158*H158,2)</f>
        <v>0</v>
      </c>
      <c r="K158" s="216"/>
      <c r="L158" s="41"/>
      <c r="M158" s="217" t="s">
        <v>1</v>
      </c>
      <c r="N158" s="218" t="s">
        <v>41</v>
      </c>
      <c r="O158" s="88"/>
      <c r="P158" s="219">
        <f>O158*H158</f>
        <v>0</v>
      </c>
      <c r="Q158" s="219">
        <v>0.2044</v>
      </c>
      <c r="R158" s="219">
        <f>Q158*H158</f>
        <v>10.220000000000001</v>
      </c>
      <c r="S158" s="219">
        <v>0</v>
      </c>
      <c r="T158" s="220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21" t="s">
        <v>149</v>
      </c>
      <c r="AT158" s="221" t="s">
        <v>145</v>
      </c>
      <c r="AU158" s="221" t="s">
        <v>83</v>
      </c>
      <c r="AY158" s="14" t="s">
        <v>142</v>
      </c>
      <c r="BE158" s="222">
        <f>IF(N158="základní",J158,0)</f>
        <v>0</v>
      </c>
      <c r="BF158" s="222">
        <f>IF(N158="snížená",J158,0)</f>
        <v>0</v>
      </c>
      <c r="BG158" s="222">
        <f>IF(N158="zákl. přenesená",J158,0)</f>
        <v>0</v>
      </c>
      <c r="BH158" s="222">
        <f>IF(N158="sníž. přenesená",J158,0)</f>
        <v>0</v>
      </c>
      <c r="BI158" s="222">
        <f>IF(N158="nulová",J158,0)</f>
        <v>0</v>
      </c>
      <c r="BJ158" s="14" t="s">
        <v>81</v>
      </c>
      <c r="BK158" s="222">
        <f>ROUND(I158*H158,2)</f>
        <v>0</v>
      </c>
      <c r="BL158" s="14" t="s">
        <v>149</v>
      </c>
      <c r="BM158" s="221" t="s">
        <v>176</v>
      </c>
    </row>
    <row r="159" s="2" customFormat="1" ht="37.8" customHeight="1">
      <c r="A159" s="35"/>
      <c r="B159" s="36"/>
      <c r="C159" s="209" t="s">
        <v>177</v>
      </c>
      <c r="D159" s="209" t="s">
        <v>145</v>
      </c>
      <c r="E159" s="210" t="s">
        <v>178</v>
      </c>
      <c r="F159" s="211" t="s">
        <v>179</v>
      </c>
      <c r="G159" s="212" t="s">
        <v>159</v>
      </c>
      <c r="H159" s="213">
        <v>12.5</v>
      </c>
      <c r="I159" s="214"/>
      <c r="J159" s="215">
        <f>ROUND(I159*H159,2)</f>
        <v>0</v>
      </c>
      <c r="K159" s="216"/>
      <c r="L159" s="41"/>
      <c r="M159" s="217" t="s">
        <v>1</v>
      </c>
      <c r="N159" s="218" t="s">
        <v>41</v>
      </c>
      <c r="O159" s="88"/>
      <c r="P159" s="219">
        <f>O159*H159</f>
        <v>0</v>
      </c>
      <c r="Q159" s="219">
        <v>2.1600000000000001</v>
      </c>
      <c r="R159" s="219">
        <f>Q159*H159</f>
        <v>27</v>
      </c>
      <c r="S159" s="219">
        <v>0</v>
      </c>
      <c r="T159" s="220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1" t="s">
        <v>149</v>
      </c>
      <c r="AT159" s="221" t="s">
        <v>145</v>
      </c>
      <c r="AU159" s="221" t="s">
        <v>83</v>
      </c>
      <c r="AY159" s="14" t="s">
        <v>142</v>
      </c>
      <c r="BE159" s="222">
        <f>IF(N159="základní",J159,0)</f>
        <v>0</v>
      </c>
      <c r="BF159" s="222">
        <f>IF(N159="snížená",J159,0)</f>
        <v>0</v>
      </c>
      <c r="BG159" s="222">
        <f>IF(N159="zákl. přenesená",J159,0)</f>
        <v>0</v>
      </c>
      <c r="BH159" s="222">
        <f>IF(N159="sníž. přenesená",J159,0)</f>
        <v>0</v>
      </c>
      <c r="BI159" s="222">
        <f>IF(N159="nulová",J159,0)</f>
        <v>0</v>
      </c>
      <c r="BJ159" s="14" t="s">
        <v>81</v>
      </c>
      <c r="BK159" s="222">
        <f>ROUND(I159*H159,2)</f>
        <v>0</v>
      </c>
      <c r="BL159" s="14" t="s">
        <v>149</v>
      </c>
      <c r="BM159" s="221" t="s">
        <v>180</v>
      </c>
    </row>
    <row r="160" s="2" customFormat="1" ht="24.15" customHeight="1">
      <c r="A160" s="35"/>
      <c r="B160" s="36"/>
      <c r="C160" s="209" t="s">
        <v>181</v>
      </c>
      <c r="D160" s="209" t="s">
        <v>145</v>
      </c>
      <c r="E160" s="210" t="s">
        <v>182</v>
      </c>
      <c r="F160" s="211" t="s">
        <v>183</v>
      </c>
      <c r="G160" s="212" t="s">
        <v>159</v>
      </c>
      <c r="H160" s="213">
        <v>2.5</v>
      </c>
      <c r="I160" s="214"/>
      <c r="J160" s="215">
        <f>ROUND(I160*H160,2)</f>
        <v>0</v>
      </c>
      <c r="K160" s="216"/>
      <c r="L160" s="41"/>
      <c r="M160" s="217" t="s">
        <v>1</v>
      </c>
      <c r="N160" s="218" t="s">
        <v>41</v>
      </c>
      <c r="O160" s="88"/>
      <c r="P160" s="219">
        <f>O160*H160</f>
        <v>0</v>
      </c>
      <c r="Q160" s="219">
        <v>1.98</v>
      </c>
      <c r="R160" s="219">
        <f>Q160*H160</f>
        <v>4.9500000000000002</v>
      </c>
      <c r="S160" s="219">
        <v>0</v>
      </c>
      <c r="T160" s="220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21" t="s">
        <v>149</v>
      </c>
      <c r="AT160" s="221" t="s">
        <v>145</v>
      </c>
      <c r="AU160" s="221" t="s">
        <v>83</v>
      </c>
      <c r="AY160" s="14" t="s">
        <v>142</v>
      </c>
      <c r="BE160" s="222">
        <f>IF(N160="základní",J160,0)</f>
        <v>0</v>
      </c>
      <c r="BF160" s="222">
        <f>IF(N160="snížená",J160,0)</f>
        <v>0</v>
      </c>
      <c r="BG160" s="222">
        <f>IF(N160="zákl. přenesená",J160,0)</f>
        <v>0</v>
      </c>
      <c r="BH160" s="222">
        <f>IF(N160="sníž. přenesená",J160,0)</f>
        <v>0</v>
      </c>
      <c r="BI160" s="222">
        <f>IF(N160="nulová",J160,0)</f>
        <v>0</v>
      </c>
      <c r="BJ160" s="14" t="s">
        <v>81</v>
      </c>
      <c r="BK160" s="222">
        <f>ROUND(I160*H160,2)</f>
        <v>0</v>
      </c>
      <c r="BL160" s="14" t="s">
        <v>149</v>
      </c>
      <c r="BM160" s="221" t="s">
        <v>184</v>
      </c>
    </row>
    <row r="161" s="2" customFormat="1" ht="33" customHeight="1">
      <c r="A161" s="35"/>
      <c r="B161" s="36"/>
      <c r="C161" s="209" t="s">
        <v>185</v>
      </c>
      <c r="D161" s="209" t="s">
        <v>145</v>
      </c>
      <c r="E161" s="210" t="s">
        <v>186</v>
      </c>
      <c r="F161" s="211" t="s">
        <v>187</v>
      </c>
      <c r="G161" s="212" t="s">
        <v>159</v>
      </c>
      <c r="H161" s="213">
        <v>3.4300000000000002</v>
      </c>
      <c r="I161" s="214"/>
      <c r="J161" s="215">
        <f>ROUND(I161*H161,2)</f>
        <v>0</v>
      </c>
      <c r="K161" s="216"/>
      <c r="L161" s="41"/>
      <c r="M161" s="217" t="s">
        <v>1</v>
      </c>
      <c r="N161" s="218" t="s">
        <v>41</v>
      </c>
      <c r="O161" s="88"/>
      <c r="P161" s="219">
        <f>O161*H161</f>
        <v>0</v>
      </c>
      <c r="Q161" s="219">
        <v>2.3010199999999998</v>
      </c>
      <c r="R161" s="219">
        <f>Q161*H161</f>
        <v>7.8924985999999997</v>
      </c>
      <c r="S161" s="219">
        <v>0</v>
      </c>
      <c r="T161" s="220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1" t="s">
        <v>149</v>
      </c>
      <c r="AT161" s="221" t="s">
        <v>145</v>
      </c>
      <c r="AU161" s="221" t="s">
        <v>83</v>
      </c>
      <c r="AY161" s="14" t="s">
        <v>142</v>
      </c>
      <c r="BE161" s="222">
        <f>IF(N161="základní",J161,0)</f>
        <v>0</v>
      </c>
      <c r="BF161" s="222">
        <f>IF(N161="snížená",J161,0)</f>
        <v>0</v>
      </c>
      <c r="BG161" s="222">
        <f>IF(N161="zákl. přenesená",J161,0)</f>
        <v>0</v>
      </c>
      <c r="BH161" s="222">
        <f>IF(N161="sníž. přenesená",J161,0)</f>
        <v>0</v>
      </c>
      <c r="BI161" s="222">
        <f>IF(N161="nulová",J161,0)</f>
        <v>0</v>
      </c>
      <c r="BJ161" s="14" t="s">
        <v>81</v>
      </c>
      <c r="BK161" s="222">
        <f>ROUND(I161*H161,2)</f>
        <v>0</v>
      </c>
      <c r="BL161" s="14" t="s">
        <v>149</v>
      </c>
      <c r="BM161" s="221" t="s">
        <v>188</v>
      </c>
    </row>
    <row r="162" s="2" customFormat="1" ht="21.75" customHeight="1">
      <c r="A162" s="35"/>
      <c r="B162" s="36"/>
      <c r="C162" s="209" t="s">
        <v>189</v>
      </c>
      <c r="D162" s="209" t="s">
        <v>145</v>
      </c>
      <c r="E162" s="210" t="s">
        <v>190</v>
      </c>
      <c r="F162" s="211" t="s">
        <v>191</v>
      </c>
      <c r="G162" s="212" t="s">
        <v>169</v>
      </c>
      <c r="H162" s="213">
        <v>0.14799999999999999</v>
      </c>
      <c r="I162" s="214"/>
      <c r="J162" s="215">
        <f>ROUND(I162*H162,2)</f>
        <v>0</v>
      </c>
      <c r="K162" s="216"/>
      <c r="L162" s="41"/>
      <c r="M162" s="217" t="s">
        <v>1</v>
      </c>
      <c r="N162" s="218" t="s">
        <v>41</v>
      </c>
      <c r="O162" s="88"/>
      <c r="P162" s="219">
        <f>O162*H162</f>
        <v>0</v>
      </c>
      <c r="Q162" s="219">
        <v>1.05962</v>
      </c>
      <c r="R162" s="219">
        <f>Q162*H162</f>
        <v>0.15682376000000001</v>
      </c>
      <c r="S162" s="219">
        <v>0</v>
      </c>
      <c r="T162" s="220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21" t="s">
        <v>149</v>
      </c>
      <c r="AT162" s="221" t="s">
        <v>145</v>
      </c>
      <c r="AU162" s="221" t="s">
        <v>83</v>
      </c>
      <c r="AY162" s="14" t="s">
        <v>142</v>
      </c>
      <c r="BE162" s="222">
        <f>IF(N162="základní",J162,0)</f>
        <v>0</v>
      </c>
      <c r="BF162" s="222">
        <f>IF(N162="snížená",J162,0)</f>
        <v>0</v>
      </c>
      <c r="BG162" s="222">
        <f>IF(N162="zákl. přenesená",J162,0)</f>
        <v>0</v>
      </c>
      <c r="BH162" s="222">
        <f>IF(N162="sníž. přenesená",J162,0)</f>
        <v>0</v>
      </c>
      <c r="BI162" s="222">
        <f>IF(N162="nulová",J162,0)</f>
        <v>0</v>
      </c>
      <c r="BJ162" s="14" t="s">
        <v>81</v>
      </c>
      <c r="BK162" s="222">
        <f>ROUND(I162*H162,2)</f>
        <v>0</v>
      </c>
      <c r="BL162" s="14" t="s">
        <v>149</v>
      </c>
      <c r="BM162" s="221" t="s">
        <v>192</v>
      </c>
    </row>
    <row r="163" s="2" customFormat="1" ht="24.15" customHeight="1">
      <c r="A163" s="35"/>
      <c r="B163" s="36"/>
      <c r="C163" s="209" t="s">
        <v>193</v>
      </c>
      <c r="D163" s="209" t="s">
        <v>145</v>
      </c>
      <c r="E163" s="210" t="s">
        <v>194</v>
      </c>
      <c r="F163" s="211" t="s">
        <v>195</v>
      </c>
      <c r="G163" s="212" t="s">
        <v>159</v>
      </c>
      <c r="H163" s="213">
        <v>1.615</v>
      </c>
      <c r="I163" s="214"/>
      <c r="J163" s="215">
        <f>ROUND(I163*H163,2)</f>
        <v>0</v>
      </c>
      <c r="K163" s="216"/>
      <c r="L163" s="41"/>
      <c r="M163" s="217" t="s">
        <v>1</v>
      </c>
      <c r="N163" s="218" t="s">
        <v>41</v>
      </c>
      <c r="O163" s="88"/>
      <c r="P163" s="219">
        <f>O163*H163</f>
        <v>0</v>
      </c>
      <c r="Q163" s="219">
        <v>2.3010199999999998</v>
      </c>
      <c r="R163" s="219">
        <f>Q163*H163</f>
        <v>3.7161472999999998</v>
      </c>
      <c r="S163" s="219">
        <v>0</v>
      </c>
      <c r="T163" s="220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1" t="s">
        <v>149</v>
      </c>
      <c r="AT163" s="221" t="s">
        <v>145</v>
      </c>
      <c r="AU163" s="221" t="s">
        <v>83</v>
      </c>
      <c r="AY163" s="14" t="s">
        <v>142</v>
      </c>
      <c r="BE163" s="222">
        <f>IF(N163="základní",J163,0)</f>
        <v>0</v>
      </c>
      <c r="BF163" s="222">
        <f>IF(N163="snížená",J163,0)</f>
        <v>0</v>
      </c>
      <c r="BG163" s="222">
        <f>IF(N163="zákl. přenesená",J163,0)</f>
        <v>0</v>
      </c>
      <c r="BH163" s="222">
        <f>IF(N163="sníž. přenesená",J163,0)</f>
        <v>0</v>
      </c>
      <c r="BI163" s="222">
        <f>IF(N163="nulová",J163,0)</f>
        <v>0</v>
      </c>
      <c r="BJ163" s="14" t="s">
        <v>81</v>
      </c>
      <c r="BK163" s="222">
        <f>ROUND(I163*H163,2)</f>
        <v>0</v>
      </c>
      <c r="BL163" s="14" t="s">
        <v>149</v>
      </c>
      <c r="BM163" s="221" t="s">
        <v>196</v>
      </c>
    </row>
    <row r="164" s="12" customFormat="1" ht="22.8" customHeight="1">
      <c r="A164" s="12"/>
      <c r="B164" s="193"/>
      <c r="C164" s="194"/>
      <c r="D164" s="195" t="s">
        <v>75</v>
      </c>
      <c r="E164" s="207" t="s">
        <v>197</v>
      </c>
      <c r="F164" s="207" t="s">
        <v>198</v>
      </c>
      <c r="G164" s="194"/>
      <c r="H164" s="194"/>
      <c r="I164" s="197"/>
      <c r="J164" s="208">
        <f>BK164</f>
        <v>0</v>
      </c>
      <c r="K164" s="194"/>
      <c r="L164" s="199"/>
      <c r="M164" s="200"/>
      <c r="N164" s="201"/>
      <c r="O164" s="201"/>
      <c r="P164" s="202">
        <f>SUM(P165:P175)</f>
        <v>0</v>
      </c>
      <c r="Q164" s="201"/>
      <c r="R164" s="202">
        <f>SUM(R165:R175)</f>
        <v>16.782117109999998</v>
      </c>
      <c r="S164" s="201"/>
      <c r="T164" s="203">
        <f>SUM(T165:T175)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04" t="s">
        <v>81</v>
      </c>
      <c r="AT164" s="205" t="s">
        <v>75</v>
      </c>
      <c r="AU164" s="205" t="s">
        <v>81</v>
      </c>
      <c r="AY164" s="204" t="s">
        <v>142</v>
      </c>
      <c r="BK164" s="206">
        <f>SUM(BK165:BK175)</f>
        <v>0</v>
      </c>
    </row>
    <row r="165" s="2" customFormat="1" ht="24.15" customHeight="1">
      <c r="A165" s="35"/>
      <c r="B165" s="36"/>
      <c r="C165" s="209" t="s">
        <v>199</v>
      </c>
      <c r="D165" s="209" t="s">
        <v>145</v>
      </c>
      <c r="E165" s="210" t="s">
        <v>200</v>
      </c>
      <c r="F165" s="211" t="s">
        <v>201</v>
      </c>
      <c r="G165" s="212" t="s">
        <v>148</v>
      </c>
      <c r="H165" s="213">
        <v>4.9039999999999999</v>
      </c>
      <c r="I165" s="214"/>
      <c r="J165" s="215">
        <f>ROUND(I165*H165,2)</f>
        <v>0</v>
      </c>
      <c r="K165" s="216"/>
      <c r="L165" s="41"/>
      <c r="M165" s="217" t="s">
        <v>1</v>
      </c>
      <c r="N165" s="218" t="s">
        <v>41</v>
      </c>
      <c r="O165" s="88"/>
      <c r="P165" s="219">
        <f>O165*H165</f>
        <v>0</v>
      </c>
      <c r="Q165" s="219">
        <v>0.35004999999999997</v>
      </c>
      <c r="R165" s="219">
        <f>Q165*H165</f>
        <v>1.7166451999999999</v>
      </c>
      <c r="S165" s="219">
        <v>0</v>
      </c>
      <c r="T165" s="220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1" t="s">
        <v>149</v>
      </c>
      <c r="AT165" s="221" t="s">
        <v>145</v>
      </c>
      <c r="AU165" s="221" t="s">
        <v>83</v>
      </c>
      <c r="AY165" s="14" t="s">
        <v>142</v>
      </c>
      <c r="BE165" s="222">
        <f>IF(N165="základní",J165,0)</f>
        <v>0</v>
      </c>
      <c r="BF165" s="222">
        <f>IF(N165="snížená",J165,0)</f>
        <v>0</v>
      </c>
      <c r="BG165" s="222">
        <f>IF(N165="zákl. přenesená",J165,0)</f>
        <v>0</v>
      </c>
      <c r="BH165" s="222">
        <f>IF(N165="sníž. přenesená",J165,0)</f>
        <v>0</v>
      </c>
      <c r="BI165" s="222">
        <f>IF(N165="nulová",J165,0)</f>
        <v>0</v>
      </c>
      <c r="BJ165" s="14" t="s">
        <v>81</v>
      </c>
      <c r="BK165" s="222">
        <f>ROUND(I165*H165,2)</f>
        <v>0</v>
      </c>
      <c r="BL165" s="14" t="s">
        <v>149</v>
      </c>
      <c r="BM165" s="221" t="s">
        <v>202</v>
      </c>
    </row>
    <row r="166" s="2" customFormat="1" ht="16.5" customHeight="1">
      <c r="A166" s="35"/>
      <c r="B166" s="36"/>
      <c r="C166" s="209" t="s">
        <v>203</v>
      </c>
      <c r="D166" s="209" t="s">
        <v>145</v>
      </c>
      <c r="E166" s="210" t="s">
        <v>204</v>
      </c>
      <c r="F166" s="211" t="s">
        <v>205</v>
      </c>
      <c r="G166" s="212" t="s">
        <v>206</v>
      </c>
      <c r="H166" s="213">
        <v>10</v>
      </c>
      <c r="I166" s="214"/>
      <c r="J166" s="215">
        <f>ROUND(I166*H166,2)</f>
        <v>0</v>
      </c>
      <c r="K166" s="216"/>
      <c r="L166" s="41"/>
      <c r="M166" s="217" t="s">
        <v>1</v>
      </c>
      <c r="N166" s="218" t="s">
        <v>41</v>
      </c>
      <c r="O166" s="88"/>
      <c r="P166" s="219">
        <f>O166*H166</f>
        <v>0</v>
      </c>
      <c r="Q166" s="219">
        <v>0.022780000000000002</v>
      </c>
      <c r="R166" s="219">
        <f>Q166*H166</f>
        <v>0.2278</v>
      </c>
      <c r="S166" s="219">
        <v>0</v>
      </c>
      <c r="T166" s="220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21" t="s">
        <v>149</v>
      </c>
      <c r="AT166" s="221" t="s">
        <v>145</v>
      </c>
      <c r="AU166" s="221" t="s">
        <v>83</v>
      </c>
      <c r="AY166" s="14" t="s">
        <v>142</v>
      </c>
      <c r="BE166" s="222">
        <f>IF(N166="základní",J166,0)</f>
        <v>0</v>
      </c>
      <c r="BF166" s="222">
        <f>IF(N166="snížená",J166,0)</f>
        <v>0</v>
      </c>
      <c r="BG166" s="222">
        <f>IF(N166="zákl. přenesená",J166,0)</f>
        <v>0</v>
      </c>
      <c r="BH166" s="222">
        <f>IF(N166="sníž. přenesená",J166,0)</f>
        <v>0</v>
      </c>
      <c r="BI166" s="222">
        <f>IF(N166="nulová",J166,0)</f>
        <v>0</v>
      </c>
      <c r="BJ166" s="14" t="s">
        <v>81</v>
      </c>
      <c r="BK166" s="222">
        <f>ROUND(I166*H166,2)</f>
        <v>0</v>
      </c>
      <c r="BL166" s="14" t="s">
        <v>149</v>
      </c>
      <c r="BM166" s="221" t="s">
        <v>207</v>
      </c>
    </row>
    <row r="167" s="2" customFormat="1" ht="16.5" customHeight="1">
      <c r="A167" s="35"/>
      <c r="B167" s="36"/>
      <c r="C167" s="209" t="s">
        <v>208</v>
      </c>
      <c r="D167" s="209" t="s">
        <v>145</v>
      </c>
      <c r="E167" s="210" t="s">
        <v>209</v>
      </c>
      <c r="F167" s="211" t="s">
        <v>210</v>
      </c>
      <c r="G167" s="212" t="s">
        <v>206</v>
      </c>
      <c r="H167" s="213">
        <v>4</v>
      </c>
      <c r="I167" s="214"/>
      <c r="J167" s="215">
        <f>ROUND(I167*H167,2)</f>
        <v>0</v>
      </c>
      <c r="K167" s="216"/>
      <c r="L167" s="41"/>
      <c r="M167" s="217" t="s">
        <v>1</v>
      </c>
      <c r="N167" s="218" t="s">
        <v>41</v>
      </c>
      <c r="O167" s="88"/>
      <c r="P167" s="219">
        <f>O167*H167</f>
        <v>0</v>
      </c>
      <c r="Q167" s="219">
        <v>0.04555</v>
      </c>
      <c r="R167" s="219">
        <f>Q167*H167</f>
        <v>0.1822</v>
      </c>
      <c r="S167" s="219">
        <v>0</v>
      </c>
      <c r="T167" s="220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1" t="s">
        <v>149</v>
      </c>
      <c r="AT167" s="221" t="s">
        <v>145</v>
      </c>
      <c r="AU167" s="221" t="s">
        <v>83</v>
      </c>
      <c r="AY167" s="14" t="s">
        <v>142</v>
      </c>
      <c r="BE167" s="222">
        <f>IF(N167="základní",J167,0)</f>
        <v>0</v>
      </c>
      <c r="BF167" s="222">
        <f>IF(N167="snížená",J167,0)</f>
        <v>0</v>
      </c>
      <c r="BG167" s="222">
        <f>IF(N167="zákl. přenesená",J167,0)</f>
        <v>0</v>
      </c>
      <c r="BH167" s="222">
        <f>IF(N167="sníž. přenesená",J167,0)</f>
        <v>0</v>
      </c>
      <c r="BI167" s="222">
        <f>IF(N167="nulová",J167,0)</f>
        <v>0</v>
      </c>
      <c r="BJ167" s="14" t="s">
        <v>81</v>
      </c>
      <c r="BK167" s="222">
        <f>ROUND(I167*H167,2)</f>
        <v>0</v>
      </c>
      <c r="BL167" s="14" t="s">
        <v>149</v>
      </c>
      <c r="BM167" s="221" t="s">
        <v>211</v>
      </c>
    </row>
    <row r="168" s="2" customFormat="1" ht="37.8" customHeight="1">
      <c r="A168" s="35"/>
      <c r="B168" s="36"/>
      <c r="C168" s="209" t="s">
        <v>212</v>
      </c>
      <c r="D168" s="209" t="s">
        <v>145</v>
      </c>
      <c r="E168" s="210" t="s">
        <v>213</v>
      </c>
      <c r="F168" s="211" t="s">
        <v>214</v>
      </c>
      <c r="G168" s="212" t="s">
        <v>169</v>
      </c>
      <c r="H168" s="213">
        <v>0.371</v>
      </c>
      <c r="I168" s="214"/>
      <c r="J168" s="215">
        <f>ROUND(I168*H168,2)</f>
        <v>0</v>
      </c>
      <c r="K168" s="216"/>
      <c r="L168" s="41"/>
      <c r="M168" s="217" t="s">
        <v>1</v>
      </c>
      <c r="N168" s="218" t="s">
        <v>41</v>
      </c>
      <c r="O168" s="88"/>
      <c r="P168" s="219">
        <f>O168*H168</f>
        <v>0</v>
      </c>
      <c r="Q168" s="219">
        <v>0.017090000000000001</v>
      </c>
      <c r="R168" s="219">
        <f>Q168*H168</f>
        <v>0.0063403900000000004</v>
      </c>
      <c r="S168" s="219">
        <v>0</v>
      </c>
      <c r="T168" s="220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21" t="s">
        <v>149</v>
      </c>
      <c r="AT168" s="221" t="s">
        <v>145</v>
      </c>
      <c r="AU168" s="221" t="s">
        <v>83</v>
      </c>
      <c r="AY168" s="14" t="s">
        <v>142</v>
      </c>
      <c r="BE168" s="222">
        <f>IF(N168="základní",J168,0)</f>
        <v>0</v>
      </c>
      <c r="BF168" s="222">
        <f>IF(N168="snížená",J168,0)</f>
        <v>0</v>
      </c>
      <c r="BG168" s="222">
        <f>IF(N168="zákl. přenesená",J168,0)</f>
        <v>0</v>
      </c>
      <c r="BH168" s="222">
        <f>IF(N168="sníž. přenesená",J168,0)</f>
        <v>0</v>
      </c>
      <c r="BI168" s="222">
        <f>IF(N168="nulová",J168,0)</f>
        <v>0</v>
      </c>
      <c r="BJ168" s="14" t="s">
        <v>81</v>
      </c>
      <c r="BK168" s="222">
        <f>ROUND(I168*H168,2)</f>
        <v>0</v>
      </c>
      <c r="BL168" s="14" t="s">
        <v>149</v>
      </c>
      <c r="BM168" s="221" t="s">
        <v>215</v>
      </c>
    </row>
    <row r="169" s="2" customFormat="1" ht="24.15" customHeight="1">
      <c r="A169" s="35"/>
      <c r="B169" s="36"/>
      <c r="C169" s="223" t="s">
        <v>216</v>
      </c>
      <c r="D169" s="223" t="s">
        <v>166</v>
      </c>
      <c r="E169" s="224" t="s">
        <v>217</v>
      </c>
      <c r="F169" s="225" t="s">
        <v>218</v>
      </c>
      <c r="G169" s="226" t="s">
        <v>169</v>
      </c>
      <c r="H169" s="227">
        <v>0.28000000000000003</v>
      </c>
      <c r="I169" s="228"/>
      <c r="J169" s="229">
        <f>ROUND(I169*H169,2)</f>
        <v>0</v>
      </c>
      <c r="K169" s="230"/>
      <c r="L169" s="231"/>
      <c r="M169" s="232" t="s">
        <v>1</v>
      </c>
      <c r="N169" s="233" t="s">
        <v>41</v>
      </c>
      <c r="O169" s="88"/>
      <c r="P169" s="219">
        <f>O169*H169</f>
        <v>0</v>
      </c>
      <c r="Q169" s="219">
        <v>1</v>
      </c>
      <c r="R169" s="219">
        <f>Q169*H169</f>
        <v>0.28000000000000003</v>
      </c>
      <c r="S169" s="219">
        <v>0</v>
      </c>
      <c r="T169" s="220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1" t="s">
        <v>170</v>
      </c>
      <c r="AT169" s="221" t="s">
        <v>166</v>
      </c>
      <c r="AU169" s="221" t="s">
        <v>83</v>
      </c>
      <c r="AY169" s="14" t="s">
        <v>142</v>
      </c>
      <c r="BE169" s="222">
        <f>IF(N169="základní",J169,0)</f>
        <v>0</v>
      </c>
      <c r="BF169" s="222">
        <f>IF(N169="snížená",J169,0)</f>
        <v>0</v>
      </c>
      <c r="BG169" s="222">
        <f>IF(N169="zákl. přenesená",J169,0)</f>
        <v>0</v>
      </c>
      <c r="BH169" s="222">
        <f>IF(N169="sníž. přenesená",J169,0)</f>
        <v>0</v>
      </c>
      <c r="BI169" s="222">
        <f>IF(N169="nulová",J169,0)</f>
        <v>0</v>
      </c>
      <c r="BJ169" s="14" t="s">
        <v>81</v>
      </c>
      <c r="BK169" s="222">
        <f>ROUND(I169*H169,2)</f>
        <v>0</v>
      </c>
      <c r="BL169" s="14" t="s">
        <v>149</v>
      </c>
      <c r="BM169" s="221" t="s">
        <v>219</v>
      </c>
    </row>
    <row r="170" s="2" customFormat="1" ht="24.15" customHeight="1">
      <c r="A170" s="35"/>
      <c r="B170" s="36"/>
      <c r="C170" s="223" t="s">
        <v>220</v>
      </c>
      <c r="D170" s="223" t="s">
        <v>166</v>
      </c>
      <c r="E170" s="224" t="s">
        <v>221</v>
      </c>
      <c r="F170" s="225" t="s">
        <v>222</v>
      </c>
      <c r="G170" s="226" t="s">
        <v>169</v>
      </c>
      <c r="H170" s="227">
        <v>0.090999999999999998</v>
      </c>
      <c r="I170" s="228"/>
      <c r="J170" s="229">
        <f>ROUND(I170*H170,2)</f>
        <v>0</v>
      </c>
      <c r="K170" s="230"/>
      <c r="L170" s="231"/>
      <c r="M170" s="232" t="s">
        <v>1</v>
      </c>
      <c r="N170" s="233" t="s">
        <v>41</v>
      </c>
      <c r="O170" s="88"/>
      <c r="P170" s="219">
        <f>O170*H170</f>
        <v>0</v>
      </c>
      <c r="Q170" s="219">
        <v>1</v>
      </c>
      <c r="R170" s="219">
        <f>Q170*H170</f>
        <v>0.090999999999999998</v>
      </c>
      <c r="S170" s="219">
        <v>0</v>
      </c>
      <c r="T170" s="220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21" t="s">
        <v>170</v>
      </c>
      <c r="AT170" s="221" t="s">
        <v>166</v>
      </c>
      <c r="AU170" s="221" t="s">
        <v>83</v>
      </c>
      <c r="AY170" s="14" t="s">
        <v>142</v>
      </c>
      <c r="BE170" s="222">
        <f>IF(N170="základní",J170,0)</f>
        <v>0</v>
      </c>
      <c r="BF170" s="222">
        <f>IF(N170="snížená",J170,0)</f>
        <v>0</v>
      </c>
      <c r="BG170" s="222">
        <f>IF(N170="zákl. přenesená",J170,0)</f>
        <v>0</v>
      </c>
      <c r="BH170" s="222">
        <f>IF(N170="sníž. přenesená",J170,0)</f>
        <v>0</v>
      </c>
      <c r="BI170" s="222">
        <f>IF(N170="nulová",J170,0)</f>
        <v>0</v>
      </c>
      <c r="BJ170" s="14" t="s">
        <v>81</v>
      </c>
      <c r="BK170" s="222">
        <f>ROUND(I170*H170,2)</f>
        <v>0</v>
      </c>
      <c r="BL170" s="14" t="s">
        <v>149</v>
      </c>
      <c r="BM170" s="221" t="s">
        <v>223</v>
      </c>
    </row>
    <row r="171" s="2" customFormat="1" ht="24.15" customHeight="1">
      <c r="A171" s="35"/>
      <c r="B171" s="36"/>
      <c r="C171" s="209" t="s">
        <v>224</v>
      </c>
      <c r="D171" s="209" t="s">
        <v>145</v>
      </c>
      <c r="E171" s="210" t="s">
        <v>225</v>
      </c>
      <c r="F171" s="211" t="s">
        <v>226</v>
      </c>
      <c r="G171" s="212" t="s">
        <v>148</v>
      </c>
      <c r="H171" s="213">
        <v>88.319999999999993</v>
      </c>
      <c r="I171" s="214"/>
      <c r="J171" s="215">
        <f>ROUND(I171*H171,2)</f>
        <v>0</v>
      </c>
      <c r="K171" s="216"/>
      <c r="L171" s="41"/>
      <c r="M171" s="217" t="s">
        <v>1</v>
      </c>
      <c r="N171" s="218" t="s">
        <v>41</v>
      </c>
      <c r="O171" s="88"/>
      <c r="P171" s="219">
        <f>O171*H171</f>
        <v>0</v>
      </c>
      <c r="Q171" s="219">
        <v>0.14482999999999999</v>
      </c>
      <c r="R171" s="219">
        <f>Q171*H171</f>
        <v>12.791385599999998</v>
      </c>
      <c r="S171" s="219">
        <v>0</v>
      </c>
      <c r="T171" s="220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21" t="s">
        <v>149</v>
      </c>
      <c r="AT171" s="221" t="s">
        <v>145</v>
      </c>
      <c r="AU171" s="221" t="s">
        <v>83</v>
      </c>
      <c r="AY171" s="14" t="s">
        <v>142</v>
      </c>
      <c r="BE171" s="222">
        <f>IF(N171="základní",J171,0)</f>
        <v>0</v>
      </c>
      <c r="BF171" s="222">
        <f>IF(N171="snížená",J171,0)</f>
        <v>0</v>
      </c>
      <c r="BG171" s="222">
        <f>IF(N171="zákl. přenesená",J171,0)</f>
        <v>0</v>
      </c>
      <c r="BH171" s="222">
        <f>IF(N171="sníž. přenesená",J171,0)</f>
        <v>0</v>
      </c>
      <c r="BI171" s="222">
        <f>IF(N171="nulová",J171,0)</f>
        <v>0</v>
      </c>
      <c r="BJ171" s="14" t="s">
        <v>81</v>
      </c>
      <c r="BK171" s="222">
        <f>ROUND(I171*H171,2)</f>
        <v>0</v>
      </c>
      <c r="BL171" s="14" t="s">
        <v>149</v>
      </c>
      <c r="BM171" s="221" t="s">
        <v>227</v>
      </c>
    </row>
    <row r="172" s="2" customFormat="1" ht="24.15" customHeight="1">
      <c r="A172" s="35"/>
      <c r="B172" s="36"/>
      <c r="C172" s="209" t="s">
        <v>228</v>
      </c>
      <c r="D172" s="209" t="s">
        <v>145</v>
      </c>
      <c r="E172" s="210" t="s">
        <v>229</v>
      </c>
      <c r="F172" s="211" t="s">
        <v>230</v>
      </c>
      <c r="G172" s="212" t="s">
        <v>148</v>
      </c>
      <c r="H172" s="213">
        <v>1.3999999999999999</v>
      </c>
      <c r="I172" s="214"/>
      <c r="J172" s="215">
        <f>ROUND(I172*H172,2)</f>
        <v>0</v>
      </c>
      <c r="K172" s="216"/>
      <c r="L172" s="41"/>
      <c r="M172" s="217" t="s">
        <v>1</v>
      </c>
      <c r="N172" s="218" t="s">
        <v>41</v>
      </c>
      <c r="O172" s="88"/>
      <c r="P172" s="219">
        <f>O172*H172</f>
        <v>0</v>
      </c>
      <c r="Q172" s="219">
        <v>0.25364999999999999</v>
      </c>
      <c r="R172" s="219">
        <f>Q172*H172</f>
        <v>0.35510999999999998</v>
      </c>
      <c r="S172" s="219">
        <v>0</v>
      </c>
      <c r="T172" s="220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21" t="s">
        <v>149</v>
      </c>
      <c r="AT172" s="221" t="s">
        <v>145</v>
      </c>
      <c r="AU172" s="221" t="s">
        <v>83</v>
      </c>
      <c r="AY172" s="14" t="s">
        <v>142</v>
      </c>
      <c r="BE172" s="222">
        <f>IF(N172="základní",J172,0)</f>
        <v>0</v>
      </c>
      <c r="BF172" s="222">
        <f>IF(N172="snížená",J172,0)</f>
        <v>0</v>
      </c>
      <c r="BG172" s="222">
        <f>IF(N172="zákl. přenesená",J172,0)</f>
        <v>0</v>
      </c>
      <c r="BH172" s="222">
        <f>IF(N172="sníž. přenesená",J172,0)</f>
        <v>0</v>
      </c>
      <c r="BI172" s="222">
        <f>IF(N172="nulová",J172,0)</f>
        <v>0</v>
      </c>
      <c r="BJ172" s="14" t="s">
        <v>81</v>
      </c>
      <c r="BK172" s="222">
        <f>ROUND(I172*H172,2)</f>
        <v>0</v>
      </c>
      <c r="BL172" s="14" t="s">
        <v>149</v>
      </c>
      <c r="BM172" s="221" t="s">
        <v>231</v>
      </c>
    </row>
    <row r="173" s="2" customFormat="1" ht="37.8" customHeight="1">
      <c r="A173" s="35"/>
      <c r="B173" s="36"/>
      <c r="C173" s="209" t="s">
        <v>232</v>
      </c>
      <c r="D173" s="209" t="s">
        <v>145</v>
      </c>
      <c r="E173" s="210" t="s">
        <v>233</v>
      </c>
      <c r="F173" s="211" t="s">
        <v>234</v>
      </c>
      <c r="G173" s="212" t="s">
        <v>148</v>
      </c>
      <c r="H173" s="213">
        <v>0.54400000000000004</v>
      </c>
      <c r="I173" s="214"/>
      <c r="J173" s="215">
        <f>ROUND(I173*H173,2)</f>
        <v>0</v>
      </c>
      <c r="K173" s="216"/>
      <c r="L173" s="41"/>
      <c r="M173" s="217" t="s">
        <v>1</v>
      </c>
      <c r="N173" s="218" t="s">
        <v>41</v>
      </c>
      <c r="O173" s="88"/>
      <c r="P173" s="219">
        <f>O173*H173</f>
        <v>0</v>
      </c>
      <c r="Q173" s="219">
        <v>0.17818000000000001</v>
      </c>
      <c r="R173" s="219">
        <f>Q173*H173</f>
        <v>0.096929920000000017</v>
      </c>
      <c r="S173" s="219">
        <v>0</v>
      </c>
      <c r="T173" s="22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21" t="s">
        <v>149</v>
      </c>
      <c r="AT173" s="221" t="s">
        <v>145</v>
      </c>
      <c r="AU173" s="221" t="s">
        <v>83</v>
      </c>
      <c r="AY173" s="14" t="s">
        <v>142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4" t="s">
        <v>81</v>
      </c>
      <c r="BK173" s="222">
        <f>ROUND(I173*H173,2)</f>
        <v>0</v>
      </c>
      <c r="BL173" s="14" t="s">
        <v>149</v>
      </c>
      <c r="BM173" s="221" t="s">
        <v>235</v>
      </c>
    </row>
    <row r="174" s="2" customFormat="1" ht="37.8" customHeight="1">
      <c r="A174" s="35"/>
      <c r="B174" s="36"/>
      <c r="C174" s="209" t="s">
        <v>236</v>
      </c>
      <c r="D174" s="209" t="s">
        <v>145</v>
      </c>
      <c r="E174" s="210" t="s">
        <v>237</v>
      </c>
      <c r="F174" s="211" t="s">
        <v>238</v>
      </c>
      <c r="G174" s="212" t="s">
        <v>148</v>
      </c>
      <c r="H174" s="213">
        <v>1.3200000000000001</v>
      </c>
      <c r="I174" s="214"/>
      <c r="J174" s="215">
        <f>ROUND(I174*H174,2)</f>
        <v>0</v>
      </c>
      <c r="K174" s="216"/>
      <c r="L174" s="41"/>
      <c r="M174" s="217" t="s">
        <v>1</v>
      </c>
      <c r="N174" s="218" t="s">
        <v>41</v>
      </c>
      <c r="O174" s="88"/>
      <c r="P174" s="219">
        <f>O174*H174</f>
        <v>0</v>
      </c>
      <c r="Q174" s="219">
        <v>0.17330000000000001</v>
      </c>
      <c r="R174" s="219">
        <f>Q174*H174</f>
        <v>0.22875600000000002</v>
      </c>
      <c r="S174" s="219">
        <v>0</v>
      </c>
      <c r="T174" s="220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21" t="s">
        <v>149</v>
      </c>
      <c r="AT174" s="221" t="s">
        <v>145</v>
      </c>
      <c r="AU174" s="221" t="s">
        <v>83</v>
      </c>
      <c r="AY174" s="14" t="s">
        <v>142</v>
      </c>
      <c r="BE174" s="222">
        <f>IF(N174="základní",J174,0)</f>
        <v>0</v>
      </c>
      <c r="BF174" s="222">
        <f>IF(N174="snížená",J174,0)</f>
        <v>0</v>
      </c>
      <c r="BG174" s="222">
        <f>IF(N174="zákl. přenesená",J174,0)</f>
        <v>0</v>
      </c>
      <c r="BH174" s="222">
        <f>IF(N174="sníž. přenesená",J174,0)</f>
        <v>0</v>
      </c>
      <c r="BI174" s="222">
        <f>IF(N174="nulová",J174,0)</f>
        <v>0</v>
      </c>
      <c r="BJ174" s="14" t="s">
        <v>81</v>
      </c>
      <c r="BK174" s="222">
        <f>ROUND(I174*H174,2)</f>
        <v>0</v>
      </c>
      <c r="BL174" s="14" t="s">
        <v>149</v>
      </c>
      <c r="BM174" s="221" t="s">
        <v>239</v>
      </c>
    </row>
    <row r="175" s="2" customFormat="1" ht="16.5" customHeight="1">
      <c r="A175" s="35"/>
      <c r="B175" s="36"/>
      <c r="C175" s="209" t="s">
        <v>240</v>
      </c>
      <c r="D175" s="209" t="s">
        <v>145</v>
      </c>
      <c r="E175" s="210" t="s">
        <v>241</v>
      </c>
      <c r="F175" s="211" t="s">
        <v>242</v>
      </c>
      <c r="G175" s="212" t="s">
        <v>148</v>
      </c>
      <c r="H175" s="213">
        <v>5</v>
      </c>
      <c r="I175" s="214"/>
      <c r="J175" s="215">
        <f>ROUND(I175*H175,2)</f>
        <v>0</v>
      </c>
      <c r="K175" s="216"/>
      <c r="L175" s="41"/>
      <c r="M175" s="217" t="s">
        <v>1</v>
      </c>
      <c r="N175" s="218" t="s">
        <v>41</v>
      </c>
      <c r="O175" s="88"/>
      <c r="P175" s="219">
        <f>O175*H175</f>
        <v>0</v>
      </c>
      <c r="Q175" s="219">
        <v>0.16119</v>
      </c>
      <c r="R175" s="219">
        <f>Q175*H175</f>
        <v>0.80594999999999994</v>
      </c>
      <c r="S175" s="219">
        <v>0</v>
      </c>
      <c r="T175" s="220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21" t="s">
        <v>149</v>
      </c>
      <c r="AT175" s="221" t="s">
        <v>145</v>
      </c>
      <c r="AU175" s="221" t="s">
        <v>83</v>
      </c>
      <c r="AY175" s="14" t="s">
        <v>142</v>
      </c>
      <c r="BE175" s="222">
        <f>IF(N175="základní",J175,0)</f>
        <v>0</v>
      </c>
      <c r="BF175" s="222">
        <f>IF(N175="snížená",J175,0)</f>
        <v>0</v>
      </c>
      <c r="BG175" s="222">
        <f>IF(N175="zákl. přenesená",J175,0)</f>
        <v>0</v>
      </c>
      <c r="BH175" s="222">
        <f>IF(N175="sníž. přenesená",J175,0)</f>
        <v>0</v>
      </c>
      <c r="BI175" s="222">
        <f>IF(N175="nulová",J175,0)</f>
        <v>0</v>
      </c>
      <c r="BJ175" s="14" t="s">
        <v>81</v>
      </c>
      <c r="BK175" s="222">
        <f>ROUND(I175*H175,2)</f>
        <v>0</v>
      </c>
      <c r="BL175" s="14" t="s">
        <v>149</v>
      </c>
      <c r="BM175" s="221" t="s">
        <v>243</v>
      </c>
    </row>
    <row r="176" s="12" customFormat="1" ht="22.8" customHeight="1">
      <c r="A176" s="12"/>
      <c r="B176" s="193"/>
      <c r="C176" s="194"/>
      <c r="D176" s="195" t="s">
        <v>75</v>
      </c>
      <c r="E176" s="207" t="s">
        <v>149</v>
      </c>
      <c r="F176" s="207" t="s">
        <v>244</v>
      </c>
      <c r="G176" s="194"/>
      <c r="H176" s="194"/>
      <c r="I176" s="197"/>
      <c r="J176" s="208">
        <f>BK176</f>
        <v>0</v>
      </c>
      <c r="K176" s="194"/>
      <c r="L176" s="199"/>
      <c r="M176" s="200"/>
      <c r="N176" s="201"/>
      <c r="O176" s="201"/>
      <c r="P176" s="202">
        <f>SUM(P177:P183)</f>
        <v>0</v>
      </c>
      <c r="Q176" s="201"/>
      <c r="R176" s="202">
        <f>SUM(R177:R183)</f>
        <v>26.7993652</v>
      </c>
      <c r="S176" s="201"/>
      <c r="T176" s="203">
        <f>SUM(T177:T183)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4" t="s">
        <v>81</v>
      </c>
      <c r="AT176" s="205" t="s">
        <v>75</v>
      </c>
      <c r="AU176" s="205" t="s">
        <v>81</v>
      </c>
      <c r="AY176" s="204" t="s">
        <v>142</v>
      </c>
      <c r="BK176" s="206">
        <f>SUM(BK177:BK183)</f>
        <v>0</v>
      </c>
    </row>
    <row r="177" s="2" customFormat="1" ht="55.5" customHeight="1">
      <c r="A177" s="35"/>
      <c r="B177" s="36"/>
      <c r="C177" s="209" t="s">
        <v>245</v>
      </c>
      <c r="D177" s="209" t="s">
        <v>145</v>
      </c>
      <c r="E177" s="210" t="s">
        <v>246</v>
      </c>
      <c r="F177" s="211" t="s">
        <v>247</v>
      </c>
      <c r="G177" s="212" t="s">
        <v>159</v>
      </c>
      <c r="H177" s="213">
        <v>0.5</v>
      </c>
      <c r="I177" s="214"/>
      <c r="J177" s="215">
        <f>ROUND(I177*H177,2)</f>
        <v>0</v>
      </c>
      <c r="K177" s="216"/>
      <c r="L177" s="41"/>
      <c r="M177" s="217" t="s">
        <v>1</v>
      </c>
      <c r="N177" s="218" t="s">
        <v>41</v>
      </c>
      <c r="O177" s="88"/>
      <c r="P177" s="219">
        <f>O177*H177</f>
        <v>0</v>
      </c>
      <c r="Q177" s="219">
        <v>2.3010899999999999</v>
      </c>
      <c r="R177" s="219">
        <f>Q177*H177</f>
        <v>1.1505449999999999</v>
      </c>
      <c r="S177" s="219">
        <v>0</v>
      </c>
      <c r="T177" s="22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21" t="s">
        <v>149</v>
      </c>
      <c r="AT177" s="221" t="s">
        <v>145</v>
      </c>
      <c r="AU177" s="221" t="s">
        <v>83</v>
      </c>
      <c r="AY177" s="14" t="s">
        <v>142</v>
      </c>
      <c r="BE177" s="222">
        <f>IF(N177="základní",J177,0)</f>
        <v>0</v>
      </c>
      <c r="BF177" s="222">
        <f>IF(N177="snížená",J177,0)</f>
        <v>0</v>
      </c>
      <c r="BG177" s="222">
        <f>IF(N177="zákl. přenesená",J177,0)</f>
        <v>0</v>
      </c>
      <c r="BH177" s="222">
        <f>IF(N177="sníž. přenesená",J177,0)</f>
        <v>0</v>
      </c>
      <c r="BI177" s="222">
        <f>IF(N177="nulová",J177,0)</f>
        <v>0</v>
      </c>
      <c r="BJ177" s="14" t="s">
        <v>81</v>
      </c>
      <c r="BK177" s="222">
        <f>ROUND(I177*H177,2)</f>
        <v>0</v>
      </c>
      <c r="BL177" s="14" t="s">
        <v>149</v>
      </c>
      <c r="BM177" s="221" t="s">
        <v>248</v>
      </c>
    </row>
    <row r="178" s="2" customFormat="1" ht="37.8" customHeight="1">
      <c r="A178" s="35"/>
      <c r="B178" s="36"/>
      <c r="C178" s="209" t="s">
        <v>249</v>
      </c>
      <c r="D178" s="209" t="s">
        <v>145</v>
      </c>
      <c r="E178" s="210" t="s">
        <v>250</v>
      </c>
      <c r="F178" s="211" t="s">
        <v>251</v>
      </c>
      <c r="G178" s="212" t="s">
        <v>148</v>
      </c>
      <c r="H178" s="213">
        <v>2.1899999999999999</v>
      </c>
      <c r="I178" s="214"/>
      <c r="J178" s="215">
        <f>ROUND(I178*H178,2)</f>
        <v>0</v>
      </c>
      <c r="K178" s="216"/>
      <c r="L178" s="41"/>
      <c r="M178" s="217" t="s">
        <v>1</v>
      </c>
      <c r="N178" s="218" t="s">
        <v>41</v>
      </c>
      <c r="O178" s="88"/>
      <c r="P178" s="219">
        <f>O178*H178</f>
        <v>0</v>
      </c>
      <c r="Q178" s="219">
        <v>0.0066299999999999996</v>
      </c>
      <c r="R178" s="219">
        <f>Q178*H178</f>
        <v>0.014519699999999998</v>
      </c>
      <c r="S178" s="219">
        <v>0</v>
      </c>
      <c r="T178" s="220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21" t="s">
        <v>149</v>
      </c>
      <c r="AT178" s="221" t="s">
        <v>145</v>
      </c>
      <c r="AU178" s="221" t="s">
        <v>83</v>
      </c>
      <c r="AY178" s="14" t="s">
        <v>142</v>
      </c>
      <c r="BE178" s="222">
        <f>IF(N178="základní",J178,0)</f>
        <v>0</v>
      </c>
      <c r="BF178" s="222">
        <f>IF(N178="snížená",J178,0)</f>
        <v>0</v>
      </c>
      <c r="BG178" s="222">
        <f>IF(N178="zákl. přenesená",J178,0)</f>
        <v>0</v>
      </c>
      <c r="BH178" s="222">
        <f>IF(N178="sníž. přenesená",J178,0)</f>
        <v>0</v>
      </c>
      <c r="BI178" s="222">
        <f>IF(N178="nulová",J178,0)</f>
        <v>0</v>
      </c>
      <c r="BJ178" s="14" t="s">
        <v>81</v>
      </c>
      <c r="BK178" s="222">
        <f>ROUND(I178*H178,2)</f>
        <v>0</v>
      </c>
      <c r="BL178" s="14" t="s">
        <v>149</v>
      </c>
      <c r="BM178" s="221" t="s">
        <v>252</v>
      </c>
    </row>
    <row r="179" s="2" customFormat="1" ht="37.8" customHeight="1">
      <c r="A179" s="35"/>
      <c r="B179" s="36"/>
      <c r="C179" s="209" t="s">
        <v>253</v>
      </c>
      <c r="D179" s="209" t="s">
        <v>145</v>
      </c>
      <c r="E179" s="210" t="s">
        <v>254</v>
      </c>
      <c r="F179" s="211" t="s">
        <v>255</v>
      </c>
      <c r="G179" s="212" t="s">
        <v>148</v>
      </c>
      <c r="H179" s="213">
        <v>2.1899999999999999</v>
      </c>
      <c r="I179" s="214"/>
      <c r="J179" s="215">
        <f>ROUND(I179*H179,2)</f>
        <v>0</v>
      </c>
      <c r="K179" s="216"/>
      <c r="L179" s="41"/>
      <c r="M179" s="217" t="s">
        <v>1</v>
      </c>
      <c r="N179" s="218" t="s">
        <v>41</v>
      </c>
      <c r="O179" s="88"/>
      <c r="P179" s="219">
        <f>O179*H179</f>
        <v>0</v>
      </c>
      <c r="Q179" s="219">
        <v>0</v>
      </c>
      <c r="R179" s="219">
        <f>Q179*H179</f>
        <v>0</v>
      </c>
      <c r="S179" s="219">
        <v>0</v>
      </c>
      <c r="T179" s="22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21" t="s">
        <v>149</v>
      </c>
      <c r="AT179" s="221" t="s">
        <v>145</v>
      </c>
      <c r="AU179" s="221" t="s">
        <v>83</v>
      </c>
      <c r="AY179" s="14" t="s">
        <v>142</v>
      </c>
      <c r="BE179" s="222">
        <f>IF(N179="základní",J179,0)</f>
        <v>0</v>
      </c>
      <c r="BF179" s="222">
        <f>IF(N179="snížená",J179,0)</f>
        <v>0</v>
      </c>
      <c r="BG179" s="222">
        <f>IF(N179="zákl. přenesená",J179,0)</f>
        <v>0</v>
      </c>
      <c r="BH179" s="222">
        <f>IF(N179="sníž. přenesená",J179,0)</f>
        <v>0</v>
      </c>
      <c r="BI179" s="222">
        <f>IF(N179="nulová",J179,0)</f>
        <v>0</v>
      </c>
      <c r="BJ179" s="14" t="s">
        <v>81</v>
      </c>
      <c r="BK179" s="222">
        <f>ROUND(I179*H179,2)</f>
        <v>0</v>
      </c>
      <c r="BL179" s="14" t="s">
        <v>149</v>
      </c>
      <c r="BM179" s="221" t="s">
        <v>256</v>
      </c>
    </row>
    <row r="180" s="2" customFormat="1" ht="33" customHeight="1">
      <c r="A180" s="35"/>
      <c r="B180" s="36"/>
      <c r="C180" s="209" t="s">
        <v>257</v>
      </c>
      <c r="D180" s="209" t="s">
        <v>145</v>
      </c>
      <c r="E180" s="210" t="s">
        <v>258</v>
      </c>
      <c r="F180" s="211" t="s">
        <v>259</v>
      </c>
      <c r="G180" s="212" t="s">
        <v>148</v>
      </c>
      <c r="H180" s="213">
        <v>2.1899999999999999</v>
      </c>
      <c r="I180" s="214"/>
      <c r="J180" s="215">
        <f>ROUND(I180*H180,2)</f>
        <v>0</v>
      </c>
      <c r="K180" s="216"/>
      <c r="L180" s="41"/>
      <c r="M180" s="217" t="s">
        <v>1</v>
      </c>
      <c r="N180" s="218" t="s">
        <v>41</v>
      </c>
      <c r="O180" s="88"/>
      <c r="P180" s="219">
        <f>O180*H180</f>
        <v>0</v>
      </c>
      <c r="Q180" s="219">
        <v>0.0033999999999999998</v>
      </c>
      <c r="R180" s="219">
        <f>Q180*H180</f>
        <v>0.0074459999999999995</v>
      </c>
      <c r="S180" s="219">
        <v>0</v>
      </c>
      <c r="T180" s="220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21" t="s">
        <v>149</v>
      </c>
      <c r="AT180" s="221" t="s">
        <v>145</v>
      </c>
      <c r="AU180" s="221" t="s">
        <v>83</v>
      </c>
      <c r="AY180" s="14" t="s">
        <v>142</v>
      </c>
      <c r="BE180" s="222">
        <f>IF(N180="základní",J180,0)</f>
        <v>0</v>
      </c>
      <c r="BF180" s="222">
        <f>IF(N180="snížená",J180,0)</f>
        <v>0</v>
      </c>
      <c r="BG180" s="222">
        <f>IF(N180="zákl. přenesená",J180,0)</f>
        <v>0</v>
      </c>
      <c r="BH180" s="222">
        <f>IF(N180="sníž. přenesená",J180,0)</f>
        <v>0</v>
      </c>
      <c r="BI180" s="222">
        <f>IF(N180="nulová",J180,0)</f>
        <v>0</v>
      </c>
      <c r="BJ180" s="14" t="s">
        <v>81</v>
      </c>
      <c r="BK180" s="222">
        <f>ROUND(I180*H180,2)</f>
        <v>0</v>
      </c>
      <c r="BL180" s="14" t="s">
        <v>149</v>
      </c>
      <c r="BM180" s="221" t="s">
        <v>260</v>
      </c>
    </row>
    <row r="181" s="2" customFormat="1" ht="49.05" customHeight="1">
      <c r="A181" s="35"/>
      <c r="B181" s="36"/>
      <c r="C181" s="209" t="s">
        <v>261</v>
      </c>
      <c r="D181" s="209" t="s">
        <v>145</v>
      </c>
      <c r="E181" s="210" t="s">
        <v>262</v>
      </c>
      <c r="F181" s="211" t="s">
        <v>263</v>
      </c>
      <c r="G181" s="212" t="s">
        <v>154</v>
      </c>
      <c r="H181" s="213">
        <v>30.149999999999999</v>
      </c>
      <c r="I181" s="214"/>
      <c r="J181" s="215">
        <f>ROUND(I181*H181,2)</f>
        <v>0</v>
      </c>
      <c r="K181" s="216"/>
      <c r="L181" s="41"/>
      <c r="M181" s="217" t="s">
        <v>1</v>
      </c>
      <c r="N181" s="218" t="s">
        <v>41</v>
      </c>
      <c r="O181" s="88"/>
      <c r="P181" s="219">
        <f>O181*H181</f>
        <v>0</v>
      </c>
      <c r="Q181" s="219">
        <v>0.068830000000000002</v>
      </c>
      <c r="R181" s="219">
        <f>Q181*H181</f>
        <v>2.0752245</v>
      </c>
      <c r="S181" s="219">
        <v>0</v>
      </c>
      <c r="T181" s="22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21" t="s">
        <v>149</v>
      </c>
      <c r="AT181" s="221" t="s">
        <v>145</v>
      </c>
      <c r="AU181" s="221" t="s">
        <v>83</v>
      </c>
      <c r="AY181" s="14" t="s">
        <v>142</v>
      </c>
      <c r="BE181" s="222">
        <f>IF(N181="základní",J181,0)</f>
        <v>0</v>
      </c>
      <c r="BF181" s="222">
        <f>IF(N181="snížená",J181,0)</f>
        <v>0</v>
      </c>
      <c r="BG181" s="222">
        <f>IF(N181="zákl. přenesená",J181,0)</f>
        <v>0</v>
      </c>
      <c r="BH181" s="222">
        <f>IF(N181="sníž. přenesená",J181,0)</f>
        <v>0</v>
      </c>
      <c r="BI181" s="222">
        <f>IF(N181="nulová",J181,0)</f>
        <v>0</v>
      </c>
      <c r="BJ181" s="14" t="s">
        <v>81</v>
      </c>
      <c r="BK181" s="222">
        <f>ROUND(I181*H181,2)</f>
        <v>0</v>
      </c>
      <c r="BL181" s="14" t="s">
        <v>149</v>
      </c>
      <c r="BM181" s="221" t="s">
        <v>264</v>
      </c>
    </row>
    <row r="182" s="2" customFormat="1" ht="37.8" customHeight="1">
      <c r="A182" s="35"/>
      <c r="B182" s="36"/>
      <c r="C182" s="209" t="s">
        <v>265</v>
      </c>
      <c r="D182" s="209" t="s">
        <v>145</v>
      </c>
      <c r="E182" s="210" t="s">
        <v>266</v>
      </c>
      <c r="F182" s="211" t="s">
        <v>267</v>
      </c>
      <c r="G182" s="212" t="s">
        <v>159</v>
      </c>
      <c r="H182" s="213">
        <v>3.2999999999999998</v>
      </c>
      <c r="I182" s="214"/>
      <c r="J182" s="215">
        <f>ROUND(I182*H182,2)</f>
        <v>0</v>
      </c>
      <c r="K182" s="216"/>
      <c r="L182" s="41"/>
      <c r="M182" s="217" t="s">
        <v>1</v>
      </c>
      <c r="N182" s="218" t="s">
        <v>41</v>
      </c>
      <c r="O182" s="88"/>
      <c r="P182" s="219">
        <f>O182*H182</f>
        <v>0</v>
      </c>
      <c r="Q182" s="219">
        <v>2.3010999999999999</v>
      </c>
      <c r="R182" s="219">
        <f>Q182*H182</f>
        <v>7.5936299999999992</v>
      </c>
      <c r="S182" s="219">
        <v>0</v>
      </c>
      <c r="T182" s="220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21" t="s">
        <v>149</v>
      </c>
      <c r="AT182" s="221" t="s">
        <v>145</v>
      </c>
      <c r="AU182" s="221" t="s">
        <v>83</v>
      </c>
      <c r="AY182" s="14" t="s">
        <v>142</v>
      </c>
      <c r="BE182" s="222">
        <f>IF(N182="základní",J182,0)</f>
        <v>0</v>
      </c>
      <c r="BF182" s="222">
        <f>IF(N182="snížená",J182,0)</f>
        <v>0</v>
      </c>
      <c r="BG182" s="222">
        <f>IF(N182="zákl. přenesená",J182,0)</f>
        <v>0</v>
      </c>
      <c r="BH182" s="222">
        <f>IF(N182="sníž. přenesená",J182,0)</f>
        <v>0</v>
      </c>
      <c r="BI182" s="222">
        <f>IF(N182="nulová",J182,0)</f>
        <v>0</v>
      </c>
      <c r="BJ182" s="14" t="s">
        <v>81</v>
      </c>
      <c r="BK182" s="222">
        <f>ROUND(I182*H182,2)</f>
        <v>0</v>
      </c>
      <c r="BL182" s="14" t="s">
        <v>149</v>
      </c>
      <c r="BM182" s="221" t="s">
        <v>268</v>
      </c>
    </row>
    <row r="183" s="2" customFormat="1" ht="37.8" customHeight="1">
      <c r="A183" s="35"/>
      <c r="B183" s="36"/>
      <c r="C183" s="209" t="s">
        <v>269</v>
      </c>
      <c r="D183" s="209" t="s">
        <v>145</v>
      </c>
      <c r="E183" s="210" t="s">
        <v>270</v>
      </c>
      <c r="F183" s="211" t="s">
        <v>271</v>
      </c>
      <c r="G183" s="212" t="s">
        <v>154</v>
      </c>
      <c r="H183" s="213">
        <v>40</v>
      </c>
      <c r="I183" s="214"/>
      <c r="J183" s="215">
        <f>ROUND(I183*H183,2)</f>
        <v>0</v>
      </c>
      <c r="K183" s="216"/>
      <c r="L183" s="41"/>
      <c r="M183" s="217" t="s">
        <v>1</v>
      </c>
      <c r="N183" s="218" t="s">
        <v>41</v>
      </c>
      <c r="O183" s="88"/>
      <c r="P183" s="219">
        <f>O183*H183</f>
        <v>0</v>
      </c>
      <c r="Q183" s="219">
        <v>0.39895000000000003</v>
      </c>
      <c r="R183" s="219">
        <f>Q183*H183</f>
        <v>15.958000000000002</v>
      </c>
      <c r="S183" s="219">
        <v>0</v>
      </c>
      <c r="T183" s="220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21" t="s">
        <v>149</v>
      </c>
      <c r="AT183" s="221" t="s">
        <v>145</v>
      </c>
      <c r="AU183" s="221" t="s">
        <v>83</v>
      </c>
      <c r="AY183" s="14" t="s">
        <v>142</v>
      </c>
      <c r="BE183" s="222">
        <f>IF(N183="základní",J183,0)</f>
        <v>0</v>
      </c>
      <c r="BF183" s="222">
        <f>IF(N183="snížená",J183,0)</f>
        <v>0</v>
      </c>
      <c r="BG183" s="222">
        <f>IF(N183="zákl. přenesená",J183,0)</f>
        <v>0</v>
      </c>
      <c r="BH183" s="222">
        <f>IF(N183="sníž. přenesená",J183,0)</f>
        <v>0</v>
      </c>
      <c r="BI183" s="222">
        <f>IF(N183="nulová",J183,0)</f>
        <v>0</v>
      </c>
      <c r="BJ183" s="14" t="s">
        <v>81</v>
      </c>
      <c r="BK183" s="222">
        <f>ROUND(I183*H183,2)</f>
        <v>0</v>
      </c>
      <c r="BL183" s="14" t="s">
        <v>149</v>
      </c>
      <c r="BM183" s="221" t="s">
        <v>272</v>
      </c>
    </row>
    <row r="184" s="12" customFormat="1" ht="22.8" customHeight="1">
      <c r="A184" s="12"/>
      <c r="B184" s="193"/>
      <c r="C184" s="194"/>
      <c r="D184" s="195" t="s">
        <v>75</v>
      </c>
      <c r="E184" s="207" t="s">
        <v>273</v>
      </c>
      <c r="F184" s="207" t="s">
        <v>274</v>
      </c>
      <c r="G184" s="194"/>
      <c r="H184" s="194"/>
      <c r="I184" s="197"/>
      <c r="J184" s="208">
        <f>BK184</f>
        <v>0</v>
      </c>
      <c r="K184" s="194"/>
      <c r="L184" s="199"/>
      <c r="M184" s="200"/>
      <c r="N184" s="201"/>
      <c r="O184" s="201"/>
      <c r="P184" s="202">
        <f>SUM(P185:P187)</f>
        <v>0</v>
      </c>
      <c r="Q184" s="201"/>
      <c r="R184" s="202">
        <f>SUM(R185:R187)</f>
        <v>4.2917959999999997</v>
      </c>
      <c r="S184" s="201"/>
      <c r="T184" s="203">
        <f>SUM(T185:T187)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4" t="s">
        <v>81</v>
      </c>
      <c r="AT184" s="205" t="s">
        <v>75</v>
      </c>
      <c r="AU184" s="205" t="s">
        <v>81</v>
      </c>
      <c r="AY184" s="204" t="s">
        <v>142</v>
      </c>
      <c r="BK184" s="206">
        <f>SUM(BK185:BK187)</f>
        <v>0</v>
      </c>
    </row>
    <row r="185" s="2" customFormat="1" ht="37.8" customHeight="1">
      <c r="A185" s="35"/>
      <c r="B185" s="36"/>
      <c r="C185" s="209" t="s">
        <v>275</v>
      </c>
      <c r="D185" s="209" t="s">
        <v>145</v>
      </c>
      <c r="E185" s="210" t="s">
        <v>276</v>
      </c>
      <c r="F185" s="211" t="s">
        <v>277</v>
      </c>
      <c r="G185" s="212" t="s">
        <v>154</v>
      </c>
      <c r="H185" s="213">
        <v>11.199999999999999</v>
      </c>
      <c r="I185" s="214"/>
      <c r="J185" s="215">
        <f>ROUND(I185*H185,2)</f>
        <v>0</v>
      </c>
      <c r="K185" s="216"/>
      <c r="L185" s="41"/>
      <c r="M185" s="217" t="s">
        <v>1</v>
      </c>
      <c r="N185" s="218" t="s">
        <v>41</v>
      </c>
      <c r="O185" s="88"/>
      <c r="P185" s="219">
        <f>O185*H185</f>
        <v>0</v>
      </c>
      <c r="Q185" s="219">
        <v>0.11519</v>
      </c>
      <c r="R185" s="219">
        <f>Q185*H185</f>
        <v>1.2901279999999999</v>
      </c>
      <c r="S185" s="219">
        <v>0</v>
      </c>
      <c r="T185" s="220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21" t="s">
        <v>278</v>
      </c>
      <c r="AT185" s="221" t="s">
        <v>145</v>
      </c>
      <c r="AU185" s="221" t="s">
        <v>83</v>
      </c>
      <c r="AY185" s="14" t="s">
        <v>142</v>
      </c>
      <c r="BE185" s="222">
        <f>IF(N185="základní",J185,0)</f>
        <v>0</v>
      </c>
      <c r="BF185" s="222">
        <f>IF(N185="snížená",J185,0)</f>
        <v>0</v>
      </c>
      <c r="BG185" s="222">
        <f>IF(N185="zákl. přenesená",J185,0)</f>
        <v>0</v>
      </c>
      <c r="BH185" s="222">
        <f>IF(N185="sníž. přenesená",J185,0)</f>
        <v>0</v>
      </c>
      <c r="BI185" s="222">
        <f>IF(N185="nulová",J185,0)</f>
        <v>0</v>
      </c>
      <c r="BJ185" s="14" t="s">
        <v>81</v>
      </c>
      <c r="BK185" s="222">
        <f>ROUND(I185*H185,2)</f>
        <v>0</v>
      </c>
      <c r="BL185" s="14" t="s">
        <v>278</v>
      </c>
      <c r="BM185" s="221" t="s">
        <v>279</v>
      </c>
    </row>
    <row r="186" s="2" customFormat="1" ht="16.5" customHeight="1">
      <c r="A186" s="35"/>
      <c r="B186" s="36"/>
      <c r="C186" s="223" t="s">
        <v>280</v>
      </c>
      <c r="D186" s="223" t="s">
        <v>166</v>
      </c>
      <c r="E186" s="224" t="s">
        <v>281</v>
      </c>
      <c r="F186" s="225" t="s">
        <v>282</v>
      </c>
      <c r="G186" s="226" t="s">
        <v>154</v>
      </c>
      <c r="H186" s="227">
        <v>11.424</v>
      </c>
      <c r="I186" s="228"/>
      <c r="J186" s="229">
        <f>ROUND(I186*H186,2)</f>
        <v>0</v>
      </c>
      <c r="K186" s="230"/>
      <c r="L186" s="231"/>
      <c r="M186" s="232" t="s">
        <v>1</v>
      </c>
      <c r="N186" s="233" t="s">
        <v>41</v>
      </c>
      <c r="O186" s="88"/>
      <c r="P186" s="219">
        <f>O186*H186</f>
        <v>0</v>
      </c>
      <c r="Q186" s="219">
        <v>0.080000000000000002</v>
      </c>
      <c r="R186" s="219">
        <f>Q186*H186</f>
        <v>0.91391999999999995</v>
      </c>
      <c r="S186" s="219">
        <v>0</v>
      </c>
      <c r="T186" s="220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21" t="s">
        <v>283</v>
      </c>
      <c r="AT186" s="221" t="s">
        <v>166</v>
      </c>
      <c r="AU186" s="221" t="s">
        <v>83</v>
      </c>
      <c r="AY186" s="14" t="s">
        <v>142</v>
      </c>
      <c r="BE186" s="222">
        <f>IF(N186="základní",J186,0)</f>
        <v>0</v>
      </c>
      <c r="BF186" s="222">
        <f>IF(N186="snížená",J186,0)</f>
        <v>0</v>
      </c>
      <c r="BG186" s="222">
        <f>IF(N186="zákl. přenesená",J186,0)</f>
        <v>0</v>
      </c>
      <c r="BH186" s="222">
        <f>IF(N186="sníž. přenesená",J186,0)</f>
        <v>0</v>
      </c>
      <c r="BI186" s="222">
        <f>IF(N186="nulová",J186,0)</f>
        <v>0</v>
      </c>
      <c r="BJ186" s="14" t="s">
        <v>81</v>
      </c>
      <c r="BK186" s="222">
        <f>ROUND(I186*H186,2)</f>
        <v>0</v>
      </c>
      <c r="BL186" s="14" t="s">
        <v>283</v>
      </c>
      <c r="BM186" s="221" t="s">
        <v>284</v>
      </c>
    </row>
    <row r="187" s="2" customFormat="1" ht="78" customHeight="1">
      <c r="A187" s="35"/>
      <c r="B187" s="36"/>
      <c r="C187" s="209" t="s">
        <v>285</v>
      </c>
      <c r="D187" s="209" t="s">
        <v>145</v>
      </c>
      <c r="E187" s="210" t="s">
        <v>286</v>
      </c>
      <c r="F187" s="211" t="s">
        <v>287</v>
      </c>
      <c r="G187" s="212" t="s">
        <v>148</v>
      </c>
      <c r="H187" s="213">
        <v>23.399999999999999</v>
      </c>
      <c r="I187" s="214"/>
      <c r="J187" s="215">
        <f>ROUND(I187*H187,2)</f>
        <v>0</v>
      </c>
      <c r="K187" s="216"/>
      <c r="L187" s="41"/>
      <c r="M187" s="217" t="s">
        <v>1</v>
      </c>
      <c r="N187" s="218" t="s">
        <v>41</v>
      </c>
      <c r="O187" s="88"/>
      <c r="P187" s="219">
        <f>O187*H187</f>
        <v>0</v>
      </c>
      <c r="Q187" s="219">
        <v>0.089219999999999994</v>
      </c>
      <c r="R187" s="219">
        <f>Q187*H187</f>
        <v>2.0877479999999999</v>
      </c>
      <c r="S187" s="219">
        <v>0</v>
      </c>
      <c r="T187" s="220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21" t="s">
        <v>149</v>
      </c>
      <c r="AT187" s="221" t="s">
        <v>145</v>
      </c>
      <c r="AU187" s="221" t="s">
        <v>83</v>
      </c>
      <c r="AY187" s="14" t="s">
        <v>142</v>
      </c>
      <c r="BE187" s="222">
        <f>IF(N187="základní",J187,0)</f>
        <v>0</v>
      </c>
      <c r="BF187" s="222">
        <f>IF(N187="snížená",J187,0)</f>
        <v>0</v>
      </c>
      <c r="BG187" s="222">
        <f>IF(N187="zákl. přenesená",J187,0)</f>
        <v>0</v>
      </c>
      <c r="BH187" s="222">
        <f>IF(N187="sníž. přenesená",J187,0)</f>
        <v>0</v>
      </c>
      <c r="BI187" s="222">
        <f>IF(N187="nulová",J187,0)</f>
        <v>0</v>
      </c>
      <c r="BJ187" s="14" t="s">
        <v>81</v>
      </c>
      <c r="BK187" s="222">
        <f>ROUND(I187*H187,2)</f>
        <v>0</v>
      </c>
      <c r="BL187" s="14" t="s">
        <v>149</v>
      </c>
      <c r="BM187" s="221" t="s">
        <v>288</v>
      </c>
    </row>
    <row r="188" s="12" customFormat="1" ht="22.8" customHeight="1">
      <c r="A188" s="12"/>
      <c r="B188" s="193"/>
      <c r="C188" s="194"/>
      <c r="D188" s="195" t="s">
        <v>75</v>
      </c>
      <c r="E188" s="207" t="s">
        <v>289</v>
      </c>
      <c r="F188" s="207" t="s">
        <v>290</v>
      </c>
      <c r="G188" s="194"/>
      <c r="H188" s="194"/>
      <c r="I188" s="197"/>
      <c r="J188" s="208">
        <f>BK188</f>
        <v>0</v>
      </c>
      <c r="K188" s="194"/>
      <c r="L188" s="199"/>
      <c r="M188" s="200"/>
      <c r="N188" s="201"/>
      <c r="O188" s="201"/>
      <c r="P188" s="202">
        <f>SUM(P189:P211)</f>
        <v>0</v>
      </c>
      <c r="Q188" s="201"/>
      <c r="R188" s="202">
        <f>SUM(R189:R211)</f>
        <v>48.244376379999991</v>
      </c>
      <c r="S188" s="201"/>
      <c r="T188" s="203">
        <f>SUM(T189:T211)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4" t="s">
        <v>81</v>
      </c>
      <c r="AT188" s="205" t="s">
        <v>75</v>
      </c>
      <c r="AU188" s="205" t="s">
        <v>81</v>
      </c>
      <c r="AY188" s="204" t="s">
        <v>142</v>
      </c>
      <c r="BK188" s="206">
        <f>SUM(BK189:BK211)</f>
        <v>0</v>
      </c>
    </row>
    <row r="189" s="2" customFormat="1" ht="37.8" customHeight="1">
      <c r="A189" s="35"/>
      <c r="B189" s="36"/>
      <c r="C189" s="209" t="s">
        <v>291</v>
      </c>
      <c r="D189" s="209" t="s">
        <v>145</v>
      </c>
      <c r="E189" s="210" t="s">
        <v>292</v>
      </c>
      <c r="F189" s="211" t="s">
        <v>293</v>
      </c>
      <c r="G189" s="212" t="s">
        <v>148</v>
      </c>
      <c r="H189" s="213">
        <v>1253.6130000000001</v>
      </c>
      <c r="I189" s="214"/>
      <c r="J189" s="215">
        <f>ROUND(I189*H189,2)</f>
        <v>0</v>
      </c>
      <c r="K189" s="216"/>
      <c r="L189" s="41"/>
      <c r="M189" s="217" t="s">
        <v>1</v>
      </c>
      <c r="N189" s="218" t="s">
        <v>41</v>
      </c>
      <c r="O189" s="88"/>
      <c r="P189" s="219">
        <f>O189*H189</f>
        <v>0</v>
      </c>
      <c r="Q189" s="219">
        <v>0.016299999999999999</v>
      </c>
      <c r="R189" s="219">
        <f>Q189*H189</f>
        <v>20.433891899999999</v>
      </c>
      <c r="S189" s="219">
        <v>0</v>
      </c>
      <c r="T189" s="220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21" t="s">
        <v>149</v>
      </c>
      <c r="AT189" s="221" t="s">
        <v>145</v>
      </c>
      <c r="AU189" s="221" t="s">
        <v>83</v>
      </c>
      <c r="AY189" s="14" t="s">
        <v>142</v>
      </c>
      <c r="BE189" s="222">
        <f>IF(N189="základní",J189,0)</f>
        <v>0</v>
      </c>
      <c r="BF189" s="222">
        <f>IF(N189="snížená",J189,0)</f>
        <v>0</v>
      </c>
      <c r="BG189" s="222">
        <f>IF(N189="zákl. přenesená",J189,0)</f>
        <v>0</v>
      </c>
      <c r="BH189" s="222">
        <f>IF(N189="sníž. přenesená",J189,0)</f>
        <v>0</v>
      </c>
      <c r="BI189" s="222">
        <f>IF(N189="nulová",J189,0)</f>
        <v>0</v>
      </c>
      <c r="BJ189" s="14" t="s">
        <v>81</v>
      </c>
      <c r="BK189" s="222">
        <f>ROUND(I189*H189,2)</f>
        <v>0</v>
      </c>
      <c r="BL189" s="14" t="s">
        <v>149</v>
      </c>
      <c r="BM189" s="221" t="s">
        <v>294</v>
      </c>
    </row>
    <row r="190" s="2" customFormat="1" ht="24.15" customHeight="1">
      <c r="A190" s="35"/>
      <c r="B190" s="36"/>
      <c r="C190" s="209" t="s">
        <v>295</v>
      </c>
      <c r="D190" s="209" t="s">
        <v>145</v>
      </c>
      <c r="E190" s="210" t="s">
        <v>296</v>
      </c>
      <c r="F190" s="211" t="s">
        <v>297</v>
      </c>
      <c r="G190" s="212" t="s">
        <v>148</v>
      </c>
      <c r="H190" s="213">
        <v>1320.383</v>
      </c>
      <c r="I190" s="214"/>
      <c r="J190" s="215">
        <f>ROUND(I190*H190,2)</f>
        <v>0</v>
      </c>
      <c r="K190" s="216"/>
      <c r="L190" s="41"/>
      <c r="M190" s="217" t="s">
        <v>1</v>
      </c>
      <c r="N190" s="218" t="s">
        <v>41</v>
      </c>
      <c r="O190" s="88"/>
      <c r="P190" s="219">
        <f>O190*H190</f>
        <v>0</v>
      </c>
      <c r="Q190" s="219">
        <v>0.00025999999999999998</v>
      </c>
      <c r="R190" s="219">
        <f>Q190*H190</f>
        <v>0.34329957999999999</v>
      </c>
      <c r="S190" s="219">
        <v>0</v>
      </c>
      <c r="T190" s="220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21" t="s">
        <v>149</v>
      </c>
      <c r="AT190" s="221" t="s">
        <v>145</v>
      </c>
      <c r="AU190" s="221" t="s">
        <v>83</v>
      </c>
      <c r="AY190" s="14" t="s">
        <v>142</v>
      </c>
      <c r="BE190" s="222">
        <f>IF(N190="základní",J190,0)</f>
        <v>0</v>
      </c>
      <c r="BF190" s="222">
        <f>IF(N190="snížená",J190,0)</f>
        <v>0</v>
      </c>
      <c r="BG190" s="222">
        <f>IF(N190="zákl. přenesená",J190,0)</f>
        <v>0</v>
      </c>
      <c r="BH190" s="222">
        <f>IF(N190="sníž. přenesená",J190,0)</f>
        <v>0</v>
      </c>
      <c r="BI190" s="222">
        <f>IF(N190="nulová",J190,0)</f>
        <v>0</v>
      </c>
      <c r="BJ190" s="14" t="s">
        <v>81</v>
      </c>
      <c r="BK190" s="222">
        <f>ROUND(I190*H190,2)</f>
        <v>0</v>
      </c>
      <c r="BL190" s="14" t="s">
        <v>149</v>
      </c>
      <c r="BM190" s="221" t="s">
        <v>298</v>
      </c>
    </row>
    <row r="191" s="2" customFormat="1" ht="37.8" customHeight="1">
      <c r="A191" s="35"/>
      <c r="B191" s="36"/>
      <c r="C191" s="209" t="s">
        <v>299</v>
      </c>
      <c r="D191" s="209" t="s">
        <v>145</v>
      </c>
      <c r="E191" s="210" t="s">
        <v>300</v>
      </c>
      <c r="F191" s="211" t="s">
        <v>301</v>
      </c>
      <c r="G191" s="212" t="s">
        <v>148</v>
      </c>
      <c r="H191" s="213">
        <v>100</v>
      </c>
      <c r="I191" s="214"/>
      <c r="J191" s="215">
        <f>ROUND(I191*H191,2)</f>
        <v>0</v>
      </c>
      <c r="K191" s="216"/>
      <c r="L191" s="41"/>
      <c r="M191" s="217" t="s">
        <v>1</v>
      </c>
      <c r="N191" s="218" t="s">
        <v>41</v>
      </c>
      <c r="O191" s="88"/>
      <c r="P191" s="219">
        <f>O191*H191</f>
        <v>0</v>
      </c>
      <c r="Q191" s="219">
        <v>0.02</v>
      </c>
      <c r="R191" s="219">
        <f>Q191*H191</f>
        <v>2</v>
      </c>
      <c r="S191" s="219">
        <v>0</v>
      </c>
      <c r="T191" s="220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21" t="s">
        <v>149</v>
      </c>
      <c r="AT191" s="221" t="s">
        <v>145</v>
      </c>
      <c r="AU191" s="221" t="s">
        <v>83</v>
      </c>
      <c r="AY191" s="14" t="s">
        <v>142</v>
      </c>
      <c r="BE191" s="222">
        <f>IF(N191="základní",J191,0)</f>
        <v>0</v>
      </c>
      <c r="BF191" s="222">
        <f>IF(N191="snížená",J191,0)</f>
        <v>0</v>
      </c>
      <c r="BG191" s="222">
        <f>IF(N191="zákl. přenesená",J191,0)</f>
        <v>0</v>
      </c>
      <c r="BH191" s="222">
        <f>IF(N191="sníž. přenesená",J191,0)</f>
        <v>0</v>
      </c>
      <c r="BI191" s="222">
        <f>IF(N191="nulová",J191,0)</f>
        <v>0</v>
      </c>
      <c r="BJ191" s="14" t="s">
        <v>81</v>
      </c>
      <c r="BK191" s="222">
        <f>ROUND(I191*H191,2)</f>
        <v>0</v>
      </c>
      <c r="BL191" s="14" t="s">
        <v>149</v>
      </c>
      <c r="BM191" s="221" t="s">
        <v>302</v>
      </c>
    </row>
    <row r="192" s="2" customFormat="1" ht="37.8" customHeight="1">
      <c r="A192" s="35"/>
      <c r="B192" s="36"/>
      <c r="C192" s="209" t="s">
        <v>303</v>
      </c>
      <c r="D192" s="209" t="s">
        <v>145</v>
      </c>
      <c r="E192" s="210" t="s">
        <v>304</v>
      </c>
      <c r="F192" s="211" t="s">
        <v>305</v>
      </c>
      <c r="G192" s="212" t="s">
        <v>148</v>
      </c>
      <c r="H192" s="213">
        <v>176.63999999999999</v>
      </c>
      <c r="I192" s="214"/>
      <c r="J192" s="215">
        <f>ROUND(I192*H192,2)</f>
        <v>0</v>
      </c>
      <c r="K192" s="216"/>
      <c r="L192" s="41"/>
      <c r="M192" s="217" t="s">
        <v>1</v>
      </c>
      <c r="N192" s="218" t="s">
        <v>41</v>
      </c>
      <c r="O192" s="88"/>
      <c r="P192" s="219">
        <f>O192*H192</f>
        <v>0</v>
      </c>
      <c r="Q192" s="219">
        <v>0.01103</v>
      </c>
      <c r="R192" s="219">
        <f>Q192*H192</f>
        <v>1.9483391999999999</v>
      </c>
      <c r="S192" s="219">
        <v>0</v>
      </c>
      <c r="T192" s="220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21" t="s">
        <v>149</v>
      </c>
      <c r="AT192" s="221" t="s">
        <v>145</v>
      </c>
      <c r="AU192" s="221" t="s">
        <v>83</v>
      </c>
      <c r="AY192" s="14" t="s">
        <v>142</v>
      </c>
      <c r="BE192" s="222">
        <f>IF(N192="základní",J192,0)</f>
        <v>0</v>
      </c>
      <c r="BF192" s="222">
        <f>IF(N192="snížená",J192,0)</f>
        <v>0</v>
      </c>
      <c r="BG192" s="222">
        <f>IF(N192="zákl. přenesená",J192,0)</f>
        <v>0</v>
      </c>
      <c r="BH192" s="222">
        <f>IF(N192="sníž. přenesená",J192,0)</f>
        <v>0</v>
      </c>
      <c r="BI192" s="222">
        <f>IF(N192="nulová",J192,0)</f>
        <v>0</v>
      </c>
      <c r="BJ192" s="14" t="s">
        <v>81</v>
      </c>
      <c r="BK192" s="222">
        <f>ROUND(I192*H192,2)</f>
        <v>0</v>
      </c>
      <c r="BL192" s="14" t="s">
        <v>149</v>
      </c>
      <c r="BM192" s="221" t="s">
        <v>306</v>
      </c>
    </row>
    <row r="193" s="2" customFormat="1" ht="33" customHeight="1">
      <c r="A193" s="35"/>
      <c r="B193" s="36"/>
      <c r="C193" s="209" t="s">
        <v>307</v>
      </c>
      <c r="D193" s="209" t="s">
        <v>145</v>
      </c>
      <c r="E193" s="210" t="s">
        <v>308</v>
      </c>
      <c r="F193" s="211" t="s">
        <v>309</v>
      </c>
      <c r="G193" s="212" t="s">
        <v>148</v>
      </c>
      <c r="H193" s="213">
        <v>725.28800000000001</v>
      </c>
      <c r="I193" s="214"/>
      <c r="J193" s="215">
        <f>ROUND(I193*H193,2)</f>
        <v>0</v>
      </c>
      <c r="K193" s="216"/>
      <c r="L193" s="41"/>
      <c r="M193" s="217" t="s">
        <v>1</v>
      </c>
      <c r="N193" s="218" t="s">
        <v>41</v>
      </c>
      <c r="O193" s="88"/>
      <c r="P193" s="219">
        <f>O193*H193</f>
        <v>0</v>
      </c>
      <c r="Q193" s="219">
        <v>0.0043800000000000002</v>
      </c>
      <c r="R193" s="219">
        <f>Q193*H193</f>
        <v>3.1767614400000004</v>
      </c>
      <c r="S193" s="219">
        <v>0</v>
      </c>
      <c r="T193" s="220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21" t="s">
        <v>149</v>
      </c>
      <c r="AT193" s="221" t="s">
        <v>145</v>
      </c>
      <c r="AU193" s="221" t="s">
        <v>83</v>
      </c>
      <c r="AY193" s="14" t="s">
        <v>142</v>
      </c>
      <c r="BE193" s="222">
        <f>IF(N193="základní",J193,0)</f>
        <v>0</v>
      </c>
      <c r="BF193" s="222">
        <f>IF(N193="snížená",J193,0)</f>
        <v>0</v>
      </c>
      <c r="BG193" s="222">
        <f>IF(N193="zákl. přenesená",J193,0)</f>
        <v>0</v>
      </c>
      <c r="BH193" s="222">
        <f>IF(N193="sníž. přenesená",J193,0)</f>
        <v>0</v>
      </c>
      <c r="BI193" s="222">
        <f>IF(N193="nulová",J193,0)</f>
        <v>0</v>
      </c>
      <c r="BJ193" s="14" t="s">
        <v>81</v>
      </c>
      <c r="BK193" s="222">
        <f>ROUND(I193*H193,2)</f>
        <v>0</v>
      </c>
      <c r="BL193" s="14" t="s">
        <v>149</v>
      </c>
      <c r="BM193" s="221" t="s">
        <v>310</v>
      </c>
    </row>
    <row r="194" s="2" customFormat="1" ht="24.15" customHeight="1">
      <c r="A194" s="35"/>
      <c r="B194" s="36"/>
      <c r="C194" s="209" t="s">
        <v>311</v>
      </c>
      <c r="D194" s="209" t="s">
        <v>145</v>
      </c>
      <c r="E194" s="210" t="s">
        <v>312</v>
      </c>
      <c r="F194" s="211" t="s">
        <v>313</v>
      </c>
      <c r="G194" s="212" t="s">
        <v>148</v>
      </c>
      <c r="H194" s="213">
        <v>725.28800000000001</v>
      </c>
      <c r="I194" s="214"/>
      <c r="J194" s="215">
        <f>ROUND(I194*H194,2)</f>
        <v>0</v>
      </c>
      <c r="K194" s="216"/>
      <c r="L194" s="41"/>
      <c r="M194" s="217" t="s">
        <v>1</v>
      </c>
      <c r="N194" s="218" t="s">
        <v>41</v>
      </c>
      <c r="O194" s="88"/>
      <c r="P194" s="219">
        <f>O194*H194</f>
        <v>0</v>
      </c>
      <c r="Q194" s="219">
        <v>0.00025000000000000001</v>
      </c>
      <c r="R194" s="219">
        <f>Q194*H194</f>
        <v>0.18132200000000001</v>
      </c>
      <c r="S194" s="219">
        <v>0</v>
      </c>
      <c r="T194" s="220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21" t="s">
        <v>149</v>
      </c>
      <c r="AT194" s="221" t="s">
        <v>145</v>
      </c>
      <c r="AU194" s="221" t="s">
        <v>83</v>
      </c>
      <c r="AY194" s="14" t="s">
        <v>142</v>
      </c>
      <c r="BE194" s="222">
        <f>IF(N194="základní",J194,0)</f>
        <v>0</v>
      </c>
      <c r="BF194" s="222">
        <f>IF(N194="snížená",J194,0)</f>
        <v>0</v>
      </c>
      <c r="BG194" s="222">
        <f>IF(N194="zákl. přenesená",J194,0)</f>
        <v>0</v>
      </c>
      <c r="BH194" s="222">
        <f>IF(N194="sníž. přenesená",J194,0)</f>
        <v>0</v>
      </c>
      <c r="BI194" s="222">
        <f>IF(N194="nulová",J194,0)</f>
        <v>0</v>
      </c>
      <c r="BJ194" s="14" t="s">
        <v>81</v>
      </c>
      <c r="BK194" s="222">
        <f>ROUND(I194*H194,2)</f>
        <v>0</v>
      </c>
      <c r="BL194" s="14" t="s">
        <v>149</v>
      </c>
      <c r="BM194" s="221" t="s">
        <v>314</v>
      </c>
    </row>
    <row r="195" s="2" customFormat="1" ht="66.75" customHeight="1">
      <c r="A195" s="35"/>
      <c r="B195" s="36"/>
      <c r="C195" s="209" t="s">
        <v>315</v>
      </c>
      <c r="D195" s="209" t="s">
        <v>145</v>
      </c>
      <c r="E195" s="210" t="s">
        <v>316</v>
      </c>
      <c r="F195" s="211" t="s">
        <v>317</v>
      </c>
      <c r="G195" s="212" t="s">
        <v>148</v>
      </c>
      <c r="H195" s="213">
        <v>143.16</v>
      </c>
      <c r="I195" s="214"/>
      <c r="J195" s="215">
        <f>ROUND(I195*H195,2)</f>
        <v>0</v>
      </c>
      <c r="K195" s="216"/>
      <c r="L195" s="41"/>
      <c r="M195" s="217" t="s">
        <v>1</v>
      </c>
      <c r="N195" s="218" t="s">
        <v>41</v>
      </c>
      <c r="O195" s="88"/>
      <c r="P195" s="219">
        <f>O195*H195</f>
        <v>0</v>
      </c>
      <c r="Q195" s="219">
        <v>0.0091500000000000001</v>
      </c>
      <c r="R195" s="219">
        <f>Q195*H195</f>
        <v>1.309914</v>
      </c>
      <c r="S195" s="219">
        <v>0</v>
      </c>
      <c r="T195" s="220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21" t="s">
        <v>149</v>
      </c>
      <c r="AT195" s="221" t="s">
        <v>145</v>
      </c>
      <c r="AU195" s="221" t="s">
        <v>83</v>
      </c>
      <c r="AY195" s="14" t="s">
        <v>142</v>
      </c>
      <c r="BE195" s="222">
        <f>IF(N195="základní",J195,0)</f>
        <v>0</v>
      </c>
      <c r="BF195" s="222">
        <f>IF(N195="snížená",J195,0)</f>
        <v>0</v>
      </c>
      <c r="BG195" s="222">
        <f>IF(N195="zákl. přenesená",J195,0)</f>
        <v>0</v>
      </c>
      <c r="BH195" s="222">
        <f>IF(N195="sníž. přenesená",J195,0)</f>
        <v>0</v>
      </c>
      <c r="BI195" s="222">
        <f>IF(N195="nulová",J195,0)</f>
        <v>0</v>
      </c>
      <c r="BJ195" s="14" t="s">
        <v>81</v>
      </c>
      <c r="BK195" s="222">
        <f>ROUND(I195*H195,2)</f>
        <v>0</v>
      </c>
      <c r="BL195" s="14" t="s">
        <v>149</v>
      </c>
      <c r="BM195" s="221" t="s">
        <v>318</v>
      </c>
    </row>
    <row r="196" s="2" customFormat="1" ht="24.15" customHeight="1">
      <c r="A196" s="35"/>
      <c r="B196" s="36"/>
      <c r="C196" s="223" t="s">
        <v>319</v>
      </c>
      <c r="D196" s="223" t="s">
        <v>166</v>
      </c>
      <c r="E196" s="224" t="s">
        <v>320</v>
      </c>
      <c r="F196" s="225" t="s">
        <v>321</v>
      </c>
      <c r="G196" s="226" t="s">
        <v>148</v>
      </c>
      <c r="H196" s="227">
        <v>178.94999999999999</v>
      </c>
      <c r="I196" s="228"/>
      <c r="J196" s="229">
        <f>ROUND(I196*H196,2)</f>
        <v>0</v>
      </c>
      <c r="K196" s="230"/>
      <c r="L196" s="231"/>
      <c r="M196" s="232" t="s">
        <v>1</v>
      </c>
      <c r="N196" s="233" t="s">
        <v>41</v>
      </c>
      <c r="O196" s="88"/>
      <c r="P196" s="219">
        <f>O196*H196</f>
        <v>0</v>
      </c>
      <c r="Q196" s="219">
        <v>0.00021000000000000001</v>
      </c>
      <c r="R196" s="219">
        <f>Q196*H196</f>
        <v>0.037579500000000002</v>
      </c>
      <c r="S196" s="219">
        <v>0</v>
      </c>
      <c r="T196" s="220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21" t="s">
        <v>170</v>
      </c>
      <c r="AT196" s="221" t="s">
        <v>166</v>
      </c>
      <c r="AU196" s="221" t="s">
        <v>83</v>
      </c>
      <c r="AY196" s="14" t="s">
        <v>142</v>
      </c>
      <c r="BE196" s="222">
        <f>IF(N196="základní",J196,0)</f>
        <v>0</v>
      </c>
      <c r="BF196" s="222">
        <f>IF(N196="snížená",J196,0)</f>
        <v>0</v>
      </c>
      <c r="BG196" s="222">
        <f>IF(N196="zákl. přenesená",J196,0)</f>
        <v>0</v>
      </c>
      <c r="BH196" s="222">
        <f>IF(N196="sníž. přenesená",J196,0)</f>
        <v>0</v>
      </c>
      <c r="BI196" s="222">
        <f>IF(N196="nulová",J196,0)</f>
        <v>0</v>
      </c>
      <c r="BJ196" s="14" t="s">
        <v>81</v>
      </c>
      <c r="BK196" s="222">
        <f>ROUND(I196*H196,2)</f>
        <v>0</v>
      </c>
      <c r="BL196" s="14" t="s">
        <v>149</v>
      </c>
      <c r="BM196" s="221" t="s">
        <v>322</v>
      </c>
    </row>
    <row r="197" s="2" customFormat="1" ht="24.15" customHeight="1">
      <c r="A197" s="35"/>
      <c r="B197" s="36"/>
      <c r="C197" s="223" t="s">
        <v>323</v>
      </c>
      <c r="D197" s="223" t="s">
        <v>166</v>
      </c>
      <c r="E197" s="224" t="s">
        <v>324</v>
      </c>
      <c r="F197" s="225" t="s">
        <v>325</v>
      </c>
      <c r="G197" s="226" t="s">
        <v>148</v>
      </c>
      <c r="H197" s="227">
        <v>178.94999999999999</v>
      </c>
      <c r="I197" s="228"/>
      <c r="J197" s="229">
        <f>ROUND(I197*H197,2)</f>
        <v>0</v>
      </c>
      <c r="K197" s="230"/>
      <c r="L197" s="231"/>
      <c r="M197" s="232" t="s">
        <v>1</v>
      </c>
      <c r="N197" s="233" t="s">
        <v>41</v>
      </c>
      <c r="O197" s="88"/>
      <c r="P197" s="219">
        <f>O197*H197</f>
        <v>0</v>
      </c>
      <c r="Q197" s="219">
        <v>0.0060000000000000001</v>
      </c>
      <c r="R197" s="219">
        <f>Q197*H197</f>
        <v>1.0736999999999999</v>
      </c>
      <c r="S197" s="219">
        <v>0</v>
      </c>
      <c r="T197" s="220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21" t="s">
        <v>170</v>
      </c>
      <c r="AT197" s="221" t="s">
        <v>166</v>
      </c>
      <c r="AU197" s="221" t="s">
        <v>83</v>
      </c>
      <c r="AY197" s="14" t="s">
        <v>142</v>
      </c>
      <c r="BE197" s="222">
        <f>IF(N197="základní",J197,0)</f>
        <v>0</v>
      </c>
      <c r="BF197" s="222">
        <f>IF(N197="snížená",J197,0)</f>
        <v>0</v>
      </c>
      <c r="BG197" s="222">
        <f>IF(N197="zákl. přenesená",J197,0)</f>
        <v>0</v>
      </c>
      <c r="BH197" s="222">
        <f>IF(N197="sníž. přenesená",J197,0)</f>
        <v>0</v>
      </c>
      <c r="BI197" s="222">
        <f>IF(N197="nulová",J197,0)</f>
        <v>0</v>
      </c>
      <c r="BJ197" s="14" t="s">
        <v>81</v>
      </c>
      <c r="BK197" s="222">
        <f>ROUND(I197*H197,2)</f>
        <v>0</v>
      </c>
      <c r="BL197" s="14" t="s">
        <v>149</v>
      </c>
      <c r="BM197" s="221" t="s">
        <v>326</v>
      </c>
    </row>
    <row r="198" s="2" customFormat="1" ht="24.15" customHeight="1">
      <c r="A198" s="35"/>
      <c r="B198" s="36"/>
      <c r="C198" s="209" t="s">
        <v>327</v>
      </c>
      <c r="D198" s="209" t="s">
        <v>145</v>
      </c>
      <c r="E198" s="210" t="s">
        <v>328</v>
      </c>
      <c r="F198" s="211" t="s">
        <v>329</v>
      </c>
      <c r="G198" s="212" t="s">
        <v>148</v>
      </c>
      <c r="H198" s="213">
        <v>725.28800000000001</v>
      </c>
      <c r="I198" s="214"/>
      <c r="J198" s="215">
        <f>ROUND(I198*H198,2)</f>
        <v>0</v>
      </c>
      <c r="K198" s="216"/>
      <c r="L198" s="41"/>
      <c r="M198" s="217" t="s">
        <v>1</v>
      </c>
      <c r="N198" s="218" t="s">
        <v>41</v>
      </c>
      <c r="O198" s="88"/>
      <c r="P198" s="219">
        <f>O198*H198</f>
        <v>0</v>
      </c>
      <c r="Q198" s="219">
        <v>0.0034099999999999998</v>
      </c>
      <c r="R198" s="219">
        <f>Q198*H198</f>
        <v>2.4732320799999998</v>
      </c>
      <c r="S198" s="219">
        <v>0</v>
      </c>
      <c r="T198" s="220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21" t="s">
        <v>149</v>
      </c>
      <c r="AT198" s="221" t="s">
        <v>145</v>
      </c>
      <c r="AU198" s="221" t="s">
        <v>83</v>
      </c>
      <c r="AY198" s="14" t="s">
        <v>142</v>
      </c>
      <c r="BE198" s="222">
        <f>IF(N198="základní",J198,0)</f>
        <v>0</v>
      </c>
      <c r="BF198" s="222">
        <f>IF(N198="snížená",J198,0)</f>
        <v>0</v>
      </c>
      <c r="BG198" s="222">
        <f>IF(N198="zákl. přenesená",J198,0)</f>
        <v>0</v>
      </c>
      <c r="BH198" s="222">
        <f>IF(N198="sníž. přenesená",J198,0)</f>
        <v>0</v>
      </c>
      <c r="BI198" s="222">
        <f>IF(N198="nulová",J198,0)</f>
        <v>0</v>
      </c>
      <c r="BJ198" s="14" t="s">
        <v>81</v>
      </c>
      <c r="BK198" s="222">
        <f>ROUND(I198*H198,2)</f>
        <v>0</v>
      </c>
      <c r="BL198" s="14" t="s">
        <v>149</v>
      </c>
      <c r="BM198" s="221" t="s">
        <v>330</v>
      </c>
    </row>
    <row r="199" s="2" customFormat="1" ht="33" customHeight="1">
      <c r="A199" s="35"/>
      <c r="B199" s="36"/>
      <c r="C199" s="209" t="s">
        <v>331</v>
      </c>
      <c r="D199" s="209" t="s">
        <v>145</v>
      </c>
      <c r="E199" s="210" t="s">
        <v>332</v>
      </c>
      <c r="F199" s="211" t="s">
        <v>333</v>
      </c>
      <c r="G199" s="212" t="s">
        <v>159</v>
      </c>
      <c r="H199" s="213">
        <v>5.6340000000000003</v>
      </c>
      <c r="I199" s="214"/>
      <c r="J199" s="215">
        <f>ROUND(I199*H199,2)</f>
        <v>0</v>
      </c>
      <c r="K199" s="216"/>
      <c r="L199" s="41"/>
      <c r="M199" s="217" t="s">
        <v>1</v>
      </c>
      <c r="N199" s="218" t="s">
        <v>41</v>
      </c>
      <c r="O199" s="88"/>
      <c r="P199" s="219">
        <f>O199*H199</f>
        <v>0</v>
      </c>
      <c r="Q199" s="219">
        <v>2.3010199999999998</v>
      </c>
      <c r="R199" s="219">
        <f>Q199*H199</f>
        <v>12.963946679999999</v>
      </c>
      <c r="S199" s="219">
        <v>0</v>
      </c>
      <c r="T199" s="220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21" t="s">
        <v>149</v>
      </c>
      <c r="AT199" s="221" t="s">
        <v>145</v>
      </c>
      <c r="AU199" s="221" t="s">
        <v>83</v>
      </c>
      <c r="AY199" s="14" t="s">
        <v>142</v>
      </c>
      <c r="BE199" s="222">
        <f>IF(N199="základní",J199,0)</f>
        <v>0</v>
      </c>
      <c r="BF199" s="222">
        <f>IF(N199="snížená",J199,0)</f>
        <v>0</v>
      </c>
      <c r="BG199" s="222">
        <f>IF(N199="zákl. přenesená",J199,0)</f>
        <v>0</v>
      </c>
      <c r="BH199" s="222">
        <f>IF(N199="sníž. přenesená",J199,0)</f>
        <v>0</v>
      </c>
      <c r="BI199" s="222">
        <f>IF(N199="nulová",J199,0)</f>
        <v>0</v>
      </c>
      <c r="BJ199" s="14" t="s">
        <v>81</v>
      </c>
      <c r="BK199" s="222">
        <f>ROUND(I199*H199,2)</f>
        <v>0</v>
      </c>
      <c r="BL199" s="14" t="s">
        <v>149</v>
      </c>
      <c r="BM199" s="221" t="s">
        <v>334</v>
      </c>
    </row>
    <row r="200" s="2" customFormat="1" ht="24.15" customHeight="1">
      <c r="A200" s="35"/>
      <c r="B200" s="36"/>
      <c r="C200" s="209" t="s">
        <v>335</v>
      </c>
      <c r="D200" s="209" t="s">
        <v>145</v>
      </c>
      <c r="E200" s="210" t="s">
        <v>336</v>
      </c>
      <c r="F200" s="211" t="s">
        <v>337</v>
      </c>
      <c r="G200" s="212" t="s">
        <v>148</v>
      </c>
      <c r="H200" s="213">
        <v>5.5</v>
      </c>
      <c r="I200" s="214"/>
      <c r="J200" s="215">
        <f>ROUND(I200*H200,2)</f>
        <v>0</v>
      </c>
      <c r="K200" s="216"/>
      <c r="L200" s="41"/>
      <c r="M200" s="217" t="s">
        <v>1</v>
      </c>
      <c r="N200" s="218" t="s">
        <v>41</v>
      </c>
      <c r="O200" s="88"/>
      <c r="P200" s="219">
        <f>O200*H200</f>
        <v>0</v>
      </c>
      <c r="Q200" s="219">
        <v>0.1837</v>
      </c>
      <c r="R200" s="219">
        <f>Q200*H200</f>
        <v>1.0103500000000001</v>
      </c>
      <c r="S200" s="219">
        <v>0</v>
      </c>
      <c r="T200" s="220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21" t="s">
        <v>149</v>
      </c>
      <c r="AT200" s="221" t="s">
        <v>145</v>
      </c>
      <c r="AU200" s="221" t="s">
        <v>83</v>
      </c>
      <c r="AY200" s="14" t="s">
        <v>142</v>
      </c>
      <c r="BE200" s="222">
        <f>IF(N200="základní",J200,0)</f>
        <v>0</v>
      </c>
      <c r="BF200" s="222">
        <f>IF(N200="snížená",J200,0)</f>
        <v>0</v>
      </c>
      <c r="BG200" s="222">
        <f>IF(N200="zákl. přenesená",J200,0)</f>
        <v>0</v>
      </c>
      <c r="BH200" s="222">
        <f>IF(N200="sníž. přenesená",J200,0)</f>
        <v>0</v>
      </c>
      <c r="BI200" s="222">
        <f>IF(N200="nulová",J200,0)</f>
        <v>0</v>
      </c>
      <c r="BJ200" s="14" t="s">
        <v>81</v>
      </c>
      <c r="BK200" s="222">
        <f>ROUND(I200*H200,2)</f>
        <v>0</v>
      </c>
      <c r="BL200" s="14" t="s">
        <v>149</v>
      </c>
      <c r="BM200" s="221" t="s">
        <v>338</v>
      </c>
    </row>
    <row r="201" s="2" customFormat="1" ht="37.8" customHeight="1">
      <c r="A201" s="35"/>
      <c r="B201" s="36"/>
      <c r="C201" s="209" t="s">
        <v>339</v>
      </c>
      <c r="D201" s="209" t="s">
        <v>145</v>
      </c>
      <c r="E201" s="210" t="s">
        <v>340</v>
      </c>
      <c r="F201" s="211" t="s">
        <v>341</v>
      </c>
      <c r="G201" s="212" t="s">
        <v>206</v>
      </c>
      <c r="H201" s="213">
        <v>10</v>
      </c>
      <c r="I201" s="214"/>
      <c r="J201" s="215">
        <f>ROUND(I201*H201,2)</f>
        <v>0</v>
      </c>
      <c r="K201" s="216"/>
      <c r="L201" s="41"/>
      <c r="M201" s="217" t="s">
        <v>1</v>
      </c>
      <c r="N201" s="218" t="s">
        <v>41</v>
      </c>
      <c r="O201" s="88"/>
      <c r="P201" s="219">
        <f>O201*H201</f>
        <v>0</v>
      </c>
      <c r="Q201" s="219">
        <v>0.00048000000000000001</v>
      </c>
      <c r="R201" s="219">
        <f>Q201*H201</f>
        <v>0.0048000000000000004</v>
      </c>
      <c r="S201" s="219">
        <v>0</v>
      </c>
      <c r="T201" s="220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21" t="s">
        <v>149</v>
      </c>
      <c r="AT201" s="221" t="s">
        <v>145</v>
      </c>
      <c r="AU201" s="221" t="s">
        <v>83</v>
      </c>
      <c r="AY201" s="14" t="s">
        <v>142</v>
      </c>
      <c r="BE201" s="222">
        <f>IF(N201="základní",J201,0)</f>
        <v>0</v>
      </c>
      <c r="BF201" s="222">
        <f>IF(N201="snížená",J201,0)</f>
        <v>0</v>
      </c>
      <c r="BG201" s="222">
        <f>IF(N201="zákl. přenesená",J201,0)</f>
        <v>0</v>
      </c>
      <c r="BH201" s="222">
        <f>IF(N201="sníž. přenesená",J201,0)</f>
        <v>0</v>
      </c>
      <c r="BI201" s="222">
        <f>IF(N201="nulová",J201,0)</f>
        <v>0</v>
      </c>
      <c r="BJ201" s="14" t="s">
        <v>81</v>
      </c>
      <c r="BK201" s="222">
        <f>ROUND(I201*H201,2)</f>
        <v>0</v>
      </c>
      <c r="BL201" s="14" t="s">
        <v>149</v>
      </c>
      <c r="BM201" s="221" t="s">
        <v>342</v>
      </c>
    </row>
    <row r="202" s="2" customFormat="1" ht="21.75" customHeight="1">
      <c r="A202" s="35"/>
      <c r="B202" s="36"/>
      <c r="C202" s="223" t="s">
        <v>343</v>
      </c>
      <c r="D202" s="223" t="s">
        <v>166</v>
      </c>
      <c r="E202" s="224" t="s">
        <v>344</v>
      </c>
      <c r="F202" s="225" t="s">
        <v>345</v>
      </c>
      <c r="G202" s="226" t="s">
        <v>206</v>
      </c>
      <c r="H202" s="227">
        <v>2</v>
      </c>
      <c r="I202" s="228"/>
      <c r="J202" s="229">
        <f>ROUND(I202*H202,2)</f>
        <v>0</v>
      </c>
      <c r="K202" s="230"/>
      <c r="L202" s="231"/>
      <c r="M202" s="232" t="s">
        <v>1</v>
      </c>
      <c r="N202" s="233" t="s">
        <v>41</v>
      </c>
      <c r="O202" s="88"/>
      <c r="P202" s="219">
        <f>O202*H202</f>
        <v>0</v>
      </c>
      <c r="Q202" s="219">
        <v>0.018239999999999999</v>
      </c>
      <c r="R202" s="219">
        <f>Q202*H202</f>
        <v>0.036479999999999999</v>
      </c>
      <c r="S202" s="219">
        <v>0</v>
      </c>
      <c r="T202" s="220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21" t="s">
        <v>170</v>
      </c>
      <c r="AT202" s="221" t="s">
        <v>166</v>
      </c>
      <c r="AU202" s="221" t="s">
        <v>83</v>
      </c>
      <c r="AY202" s="14" t="s">
        <v>142</v>
      </c>
      <c r="BE202" s="222">
        <f>IF(N202="základní",J202,0)</f>
        <v>0</v>
      </c>
      <c r="BF202" s="222">
        <f>IF(N202="snížená",J202,0)</f>
        <v>0</v>
      </c>
      <c r="BG202" s="222">
        <f>IF(N202="zákl. přenesená",J202,0)</f>
        <v>0</v>
      </c>
      <c r="BH202" s="222">
        <f>IF(N202="sníž. přenesená",J202,0)</f>
        <v>0</v>
      </c>
      <c r="BI202" s="222">
        <f>IF(N202="nulová",J202,0)</f>
        <v>0</v>
      </c>
      <c r="BJ202" s="14" t="s">
        <v>81</v>
      </c>
      <c r="BK202" s="222">
        <f>ROUND(I202*H202,2)</f>
        <v>0</v>
      </c>
      <c r="BL202" s="14" t="s">
        <v>149</v>
      </c>
      <c r="BM202" s="221" t="s">
        <v>346</v>
      </c>
    </row>
    <row r="203" s="2" customFormat="1" ht="21.75" customHeight="1">
      <c r="A203" s="35"/>
      <c r="B203" s="36"/>
      <c r="C203" s="223" t="s">
        <v>347</v>
      </c>
      <c r="D203" s="223" t="s">
        <v>166</v>
      </c>
      <c r="E203" s="224" t="s">
        <v>348</v>
      </c>
      <c r="F203" s="225" t="s">
        <v>349</v>
      </c>
      <c r="G203" s="226" t="s">
        <v>206</v>
      </c>
      <c r="H203" s="227">
        <v>2</v>
      </c>
      <c r="I203" s="228"/>
      <c r="J203" s="229">
        <f>ROUND(I203*H203,2)</f>
        <v>0</v>
      </c>
      <c r="K203" s="230"/>
      <c r="L203" s="231"/>
      <c r="M203" s="232" t="s">
        <v>1</v>
      </c>
      <c r="N203" s="233" t="s">
        <v>41</v>
      </c>
      <c r="O203" s="88"/>
      <c r="P203" s="219">
        <f>O203*H203</f>
        <v>0</v>
      </c>
      <c r="Q203" s="219">
        <v>0.018239999999999999</v>
      </c>
      <c r="R203" s="219">
        <f>Q203*H203</f>
        <v>0.036479999999999999</v>
      </c>
      <c r="S203" s="219">
        <v>0</v>
      </c>
      <c r="T203" s="220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21" t="s">
        <v>170</v>
      </c>
      <c r="AT203" s="221" t="s">
        <v>166</v>
      </c>
      <c r="AU203" s="221" t="s">
        <v>83</v>
      </c>
      <c r="AY203" s="14" t="s">
        <v>142</v>
      </c>
      <c r="BE203" s="222">
        <f>IF(N203="základní",J203,0)</f>
        <v>0</v>
      </c>
      <c r="BF203" s="222">
        <f>IF(N203="snížená",J203,0)</f>
        <v>0</v>
      </c>
      <c r="BG203" s="222">
        <f>IF(N203="zákl. přenesená",J203,0)</f>
        <v>0</v>
      </c>
      <c r="BH203" s="222">
        <f>IF(N203="sníž. přenesená",J203,0)</f>
        <v>0</v>
      </c>
      <c r="BI203" s="222">
        <f>IF(N203="nulová",J203,0)</f>
        <v>0</v>
      </c>
      <c r="BJ203" s="14" t="s">
        <v>81</v>
      </c>
      <c r="BK203" s="222">
        <f>ROUND(I203*H203,2)</f>
        <v>0</v>
      </c>
      <c r="BL203" s="14" t="s">
        <v>149</v>
      </c>
      <c r="BM203" s="221" t="s">
        <v>350</v>
      </c>
    </row>
    <row r="204" s="2" customFormat="1" ht="21.75" customHeight="1">
      <c r="A204" s="35"/>
      <c r="B204" s="36"/>
      <c r="C204" s="223" t="s">
        <v>351</v>
      </c>
      <c r="D204" s="223" t="s">
        <v>166</v>
      </c>
      <c r="E204" s="224" t="s">
        <v>352</v>
      </c>
      <c r="F204" s="225" t="s">
        <v>353</v>
      </c>
      <c r="G204" s="226" t="s">
        <v>206</v>
      </c>
      <c r="H204" s="227">
        <v>1</v>
      </c>
      <c r="I204" s="228"/>
      <c r="J204" s="229">
        <f>ROUND(I204*H204,2)</f>
        <v>0</v>
      </c>
      <c r="K204" s="230"/>
      <c r="L204" s="231"/>
      <c r="M204" s="232" t="s">
        <v>1</v>
      </c>
      <c r="N204" s="233" t="s">
        <v>41</v>
      </c>
      <c r="O204" s="88"/>
      <c r="P204" s="219">
        <f>O204*H204</f>
        <v>0</v>
      </c>
      <c r="Q204" s="219">
        <v>0.01865</v>
      </c>
      <c r="R204" s="219">
        <f>Q204*H204</f>
        <v>0.01865</v>
      </c>
      <c r="S204" s="219">
        <v>0</v>
      </c>
      <c r="T204" s="220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21" t="s">
        <v>170</v>
      </c>
      <c r="AT204" s="221" t="s">
        <v>166</v>
      </c>
      <c r="AU204" s="221" t="s">
        <v>83</v>
      </c>
      <c r="AY204" s="14" t="s">
        <v>142</v>
      </c>
      <c r="BE204" s="222">
        <f>IF(N204="základní",J204,0)</f>
        <v>0</v>
      </c>
      <c r="BF204" s="222">
        <f>IF(N204="snížená",J204,0)</f>
        <v>0</v>
      </c>
      <c r="BG204" s="222">
        <f>IF(N204="zákl. přenesená",J204,0)</f>
        <v>0</v>
      </c>
      <c r="BH204" s="222">
        <f>IF(N204="sníž. přenesená",J204,0)</f>
        <v>0</v>
      </c>
      <c r="BI204" s="222">
        <f>IF(N204="nulová",J204,0)</f>
        <v>0</v>
      </c>
      <c r="BJ204" s="14" t="s">
        <v>81</v>
      </c>
      <c r="BK204" s="222">
        <f>ROUND(I204*H204,2)</f>
        <v>0</v>
      </c>
      <c r="BL204" s="14" t="s">
        <v>149</v>
      </c>
      <c r="BM204" s="221" t="s">
        <v>354</v>
      </c>
    </row>
    <row r="205" s="2" customFormat="1" ht="21.75" customHeight="1">
      <c r="A205" s="35"/>
      <c r="B205" s="36"/>
      <c r="C205" s="223" t="s">
        <v>355</v>
      </c>
      <c r="D205" s="223" t="s">
        <v>166</v>
      </c>
      <c r="E205" s="224" t="s">
        <v>356</v>
      </c>
      <c r="F205" s="225" t="s">
        <v>357</v>
      </c>
      <c r="G205" s="226" t="s">
        <v>206</v>
      </c>
      <c r="H205" s="227">
        <v>1</v>
      </c>
      <c r="I205" s="228"/>
      <c r="J205" s="229">
        <f>ROUND(I205*H205,2)</f>
        <v>0</v>
      </c>
      <c r="K205" s="230"/>
      <c r="L205" s="231"/>
      <c r="M205" s="232" t="s">
        <v>1</v>
      </c>
      <c r="N205" s="233" t="s">
        <v>41</v>
      </c>
      <c r="O205" s="88"/>
      <c r="P205" s="219">
        <f>O205*H205</f>
        <v>0</v>
      </c>
      <c r="Q205" s="219">
        <v>0.01865</v>
      </c>
      <c r="R205" s="219">
        <f>Q205*H205</f>
        <v>0.01865</v>
      </c>
      <c r="S205" s="219">
        <v>0</v>
      </c>
      <c r="T205" s="220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21" t="s">
        <v>170</v>
      </c>
      <c r="AT205" s="221" t="s">
        <v>166</v>
      </c>
      <c r="AU205" s="221" t="s">
        <v>83</v>
      </c>
      <c r="AY205" s="14" t="s">
        <v>142</v>
      </c>
      <c r="BE205" s="222">
        <f>IF(N205="základní",J205,0)</f>
        <v>0</v>
      </c>
      <c r="BF205" s="222">
        <f>IF(N205="snížená",J205,0)</f>
        <v>0</v>
      </c>
      <c r="BG205" s="222">
        <f>IF(N205="zákl. přenesená",J205,0)</f>
        <v>0</v>
      </c>
      <c r="BH205" s="222">
        <f>IF(N205="sníž. přenesená",J205,0)</f>
        <v>0</v>
      </c>
      <c r="BI205" s="222">
        <f>IF(N205="nulová",J205,0)</f>
        <v>0</v>
      </c>
      <c r="BJ205" s="14" t="s">
        <v>81</v>
      </c>
      <c r="BK205" s="222">
        <f>ROUND(I205*H205,2)</f>
        <v>0</v>
      </c>
      <c r="BL205" s="14" t="s">
        <v>149</v>
      </c>
      <c r="BM205" s="221" t="s">
        <v>358</v>
      </c>
    </row>
    <row r="206" s="2" customFormat="1" ht="21.75" customHeight="1">
      <c r="A206" s="35"/>
      <c r="B206" s="36"/>
      <c r="C206" s="223" t="s">
        <v>359</v>
      </c>
      <c r="D206" s="223" t="s">
        <v>166</v>
      </c>
      <c r="E206" s="224" t="s">
        <v>360</v>
      </c>
      <c r="F206" s="225" t="s">
        <v>361</v>
      </c>
      <c r="G206" s="226" t="s">
        <v>206</v>
      </c>
      <c r="H206" s="227">
        <v>1</v>
      </c>
      <c r="I206" s="228"/>
      <c r="J206" s="229">
        <f>ROUND(I206*H206,2)</f>
        <v>0</v>
      </c>
      <c r="K206" s="230"/>
      <c r="L206" s="231"/>
      <c r="M206" s="232" t="s">
        <v>1</v>
      </c>
      <c r="N206" s="233" t="s">
        <v>41</v>
      </c>
      <c r="O206" s="88"/>
      <c r="P206" s="219">
        <f>O206*H206</f>
        <v>0</v>
      </c>
      <c r="Q206" s="219">
        <v>0.017829999999999999</v>
      </c>
      <c r="R206" s="219">
        <f>Q206*H206</f>
        <v>0.017829999999999999</v>
      </c>
      <c r="S206" s="219">
        <v>0</v>
      </c>
      <c r="T206" s="220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21" t="s">
        <v>170</v>
      </c>
      <c r="AT206" s="221" t="s">
        <v>166</v>
      </c>
      <c r="AU206" s="221" t="s">
        <v>83</v>
      </c>
      <c r="AY206" s="14" t="s">
        <v>142</v>
      </c>
      <c r="BE206" s="222">
        <f>IF(N206="základní",J206,0)</f>
        <v>0</v>
      </c>
      <c r="BF206" s="222">
        <f>IF(N206="snížená",J206,0)</f>
        <v>0</v>
      </c>
      <c r="BG206" s="222">
        <f>IF(N206="zákl. přenesená",J206,0)</f>
        <v>0</v>
      </c>
      <c r="BH206" s="222">
        <f>IF(N206="sníž. přenesená",J206,0)</f>
        <v>0</v>
      </c>
      <c r="BI206" s="222">
        <f>IF(N206="nulová",J206,0)</f>
        <v>0</v>
      </c>
      <c r="BJ206" s="14" t="s">
        <v>81</v>
      </c>
      <c r="BK206" s="222">
        <f>ROUND(I206*H206,2)</f>
        <v>0</v>
      </c>
      <c r="BL206" s="14" t="s">
        <v>149</v>
      </c>
      <c r="BM206" s="221" t="s">
        <v>362</v>
      </c>
    </row>
    <row r="207" s="2" customFormat="1" ht="21.75" customHeight="1">
      <c r="A207" s="35"/>
      <c r="B207" s="36"/>
      <c r="C207" s="223" t="s">
        <v>363</v>
      </c>
      <c r="D207" s="223" t="s">
        <v>166</v>
      </c>
      <c r="E207" s="224" t="s">
        <v>364</v>
      </c>
      <c r="F207" s="225" t="s">
        <v>365</v>
      </c>
      <c r="G207" s="226" t="s">
        <v>206</v>
      </c>
      <c r="H207" s="227">
        <v>1</v>
      </c>
      <c r="I207" s="228"/>
      <c r="J207" s="229">
        <f>ROUND(I207*H207,2)</f>
        <v>0</v>
      </c>
      <c r="K207" s="230"/>
      <c r="L207" s="231"/>
      <c r="M207" s="232" t="s">
        <v>1</v>
      </c>
      <c r="N207" s="233" t="s">
        <v>41</v>
      </c>
      <c r="O207" s="88"/>
      <c r="P207" s="219">
        <f>O207*H207</f>
        <v>0</v>
      </c>
      <c r="Q207" s="219">
        <v>0.017829999999999999</v>
      </c>
      <c r="R207" s="219">
        <f>Q207*H207</f>
        <v>0.017829999999999999</v>
      </c>
      <c r="S207" s="219">
        <v>0</v>
      </c>
      <c r="T207" s="220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21" t="s">
        <v>170</v>
      </c>
      <c r="AT207" s="221" t="s">
        <v>166</v>
      </c>
      <c r="AU207" s="221" t="s">
        <v>83</v>
      </c>
      <c r="AY207" s="14" t="s">
        <v>142</v>
      </c>
      <c r="BE207" s="222">
        <f>IF(N207="základní",J207,0)</f>
        <v>0</v>
      </c>
      <c r="BF207" s="222">
        <f>IF(N207="snížená",J207,0)</f>
        <v>0</v>
      </c>
      <c r="BG207" s="222">
        <f>IF(N207="zákl. přenesená",J207,0)</f>
        <v>0</v>
      </c>
      <c r="BH207" s="222">
        <f>IF(N207="sníž. přenesená",J207,0)</f>
        <v>0</v>
      </c>
      <c r="BI207" s="222">
        <f>IF(N207="nulová",J207,0)</f>
        <v>0</v>
      </c>
      <c r="BJ207" s="14" t="s">
        <v>81</v>
      </c>
      <c r="BK207" s="222">
        <f>ROUND(I207*H207,2)</f>
        <v>0</v>
      </c>
      <c r="BL207" s="14" t="s">
        <v>149</v>
      </c>
      <c r="BM207" s="221" t="s">
        <v>366</v>
      </c>
    </row>
    <row r="208" s="2" customFormat="1" ht="21.75" customHeight="1">
      <c r="A208" s="35"/>
      <c r="B208" s="36"/>
      <c r="C208" s="223" t="s">
        <v>367</v>
      </c>
      <c r="D208" s="223" t="s">
        <v>166</v>
      </c>
      <c r="E208" s="224" t="s">
        <v>368</v>
      </c>
      <c r="F208" s="225" t="s">
        <v>369</v>
      </c>
      <c r="G208" s="226" t="s">
        <v>206</v>
      </c>
      <c r="H208" s="227">
        <v>2</v>
      </c>
      <c r="I208" s="228"/>
      <c r="J208" s="229">
        <f>ROUND(I208*H208,2)</f>
        <v>0</v>
      </c>
      <c r="K208" s="230"/>
      <c r="L208" s="231"/>
      <c r="M208" s="232" t="s">
        <v>1</v>
      </c>
      <c r="N208" s="233" t="s">
        <v>41</v>
      </c>
      <c r="O208" s="88"/>
      <c r="P208" s="219">
        <f>O208*H208</f>
        <v>0</v>
      </c>
      <c r="Q208" s="219">
        <v>0.020049999999999998</v>
      </c>
      <c r="R208" s="219">
        <f>Q208*H208</f>
        <v>0.040099999999999997</v>
      </c>
      <c r="S208" s="219">
        <v>0</v>
      </c>
      <c r="T208" s="220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21" t="s">
        <v>170</v>
      </c>
      <c r="AT208" s="221" t="s">
        <v>166</v>
      </c>
      <c r="AU208" s="221" t="s">
        <v>83</v>
      </c>
      <c r="AY208" s="14" t="s">
        <v>142</v>
      </c>
      <c r="BE208" s="222">
        <f>IF(N208="základní",J208,0)</f>
        <v>0</v>
      </c>
      <c r="BF208" s="222">
        <f>IF(N208="snížená",J208,0)</f>
        <v>0</v>
      </c>
      <c r="BG208" s="222">
        <f>IF(N208="zákl. přenesená",J208,0)</f>
        <v>0</v>
      </c>
      <c r="BH208" s="222">
        <f>IF(N208="sníž. přenesená",J208,0)</f>
        <v>0</v>
      </c>
      <c r="BI208" s="222">
        <f>IF(N208="nulová",J208,0)</f>
        <v>0</v>
      </c>
      <c r="BJ208" s="14" t="s">
        <v>81</v>
      </c>
      <c r="BK208" s="222">
        <f>ROUND(I208*H208,2)</f>
        <v>0</v>
      </c>
      <c r="BL208" s="14" t="s">
        <v>149</v>
      </c>
      <c r="BM208" s="221" t="s">
        <v>370</v>
      </c>
    </row>
    <row r="209" s="2" customFormat="1" ht="44.25" customHeight="1">
      <c r="A209" s="35"/>
      <c r="B209" s="36"/>
      <c r="C209" s="209" t="s">
        <v>371</v>
      </c>
      <c r="D209" s="209" t="s">
        <v>145</v>
      </c>
      <c r="E209" s="210" t="s">
        <v>372</v>
      </c>
      <c r="F209" s="211" t="s">
        <v>373</v>
      </c>
      <c r="G209" s="212" t="s">
        <v>206</v>
      </c>
      <c r="H209" s="213">
        <v>2</v>
      </c>
      <c r="I209" s="214"/>
      <c r="J209" s="215">
        <f>ROUND(I209*H209,2)</f>
        <v>0</v>
      </c>
      <c r="K209" s="216"/>
      <c r="L209" s="41"/>
      <c r="M209" s="217" t="s">
        <v>1</v>
      </c>
      <c r="N209" s="218" t="s">
        <v>41</v>
      </c>
      <c r="O209" s="88"/>
      <c r="P209" s="219">
        <f>O209*H209</f>
        <v>0</v>
      </c>
      <c r="Q209" s="219">
        <v>0.52571000000000001</v>
      </c>
      <c r="R209" s="219">
        <f>Q209*H209</f>
        <v>1.05142</v>
      </c>
      <c r="S209" s="219">
        <v>0</v>
      </c>
      <c r="T209" s="220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21" t="s">
        <v>149</v>
      </c>
      <c r="AT209" s="221" t="s">
        <v>145</v>
      </c>
      <c r="AU209" s="221" t="s">
        <v>83</v>
      </c>
      <c r="AY209" s="14" t="s">
        <v>142</v>
      </c>
      <c r="BE209" s="222">
        <f>IF(N209="základní",J209,0)</f>
        <v>0</v>
      </c>
      <c r="BF209" s="222">
        <f>IF(N209="snížená",J209,0)</f>
        <v>0</v>
      </c>
      <c r="BG209" s="222">
        <f>IF(N209="zákl. přenesená",J209,0)</f>
        <v>0</v>
      </c>
      <c r="BH209" s="222">
        <f>IF(N209="sníž. přenesená",J209,0)</f>
        <v>0</v>
      </c>
      <c r="BI209" s="222">
        <f>IF(N209="nulová",J209,0)</f>
        <v>0</v>
      </c>
      <c r="BJ209" s="14" t="s">
        <v>81</v>
      </c>
      <c r="BK209" s="222">
        <f>ROUND(I209*H209,2)</f>
        <v>0</v>
      </c>
      <c r="BL209" s="14" t="s">
        <v>149</v>
      </c>
      <c r="BM209" s="221" t="s">
        <v>374</v>
      </c>
    </row>
    <row r="210" s="2" customFormat="1" ht="37.8" customHeight="1">
      <c r="A210" s="35"/>
      <c r="B210" s="36"/>
      <c r="C210" s="223" t="s">
        <v>375</v>
      </c>
      <c r="D210" s="223" t="s">
        <v>166</v>
      </c>
      <c r="E210" s="224" t="s">
        <v>376</v>
      </c>
      <c r="F210" s="225" t="s">
        <v>377</v>
      </c>
      <c r="G210" s="226" t="s">
        <v>206</v>
      </c>
      <c r="H210" s="227">
        <v>1</v>
      </c>
      <c r="I210" s="228"/>
      <c r="J210" s="229">
        <f>ROUND(I210*H210,2)</f>
        <v>0</v>
      </c>
      <c r="K210" s="230"/>
      <c r="L210" s="231"/>
      <c r="M210" s="232" t="s">
        <v>1</v>
      </c>
      <c r="N210" s="233" t="s">
        <v>41</v>
      </c>
      <c r="O210" s="88"/>
      <c r="P210" s="219">
        <f>O210*H210</f>
        <v>0</v>
      </c>
      <c r="Q210" s="219">
        <v>0.0195</v>
      </c>
      <c r="R210" s="219">
        <f>Q210*H210</f>
        <v>0.0195</v>
      </c>
      <c r="S210" s="219">
        <v>0</v>
      </c>
      <c r="T210" s="220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21" t="s">
        <v>170</v>
      </c>
      <c r="AT210" s="221" t="s">
        <v>166</v>
      </c>
      <c r="AU210" s="221" t="s">
        <v>83</v>
      </c>
      <c r="AY210" s="14" t="s">
        <v>142</v>
      </c>
      <c r="BE210" s="222">
        <f>IF(N210="základní",J210,0)</f>
        <v>0</v>
      </c>
      <c r="BF210" s="222">
        <f>IF(N210="snížená",J210,0)</f>
        <v>0</v>
      </c>
      <c r="BG210" s="222">
        <f>IF(N210="zákl. přenesená",J210,0)</f>
        <v>0</v>
      </c>
      <c r="BH210" s="222">
        <f>IF(N210="sníž. přenesená",J210,0)</f>
        <v>0</v>
      </c>
      <c r="BI210" s="222">
        <f>IF(N210="nulová",J210,0)</f>
        <v>0</v>
      </c>
      <c r="BJ210" s="14" t="s">
        <v>81</v>
      </c>
      <c r="BK210" s="222">
        <f>ROUND(I210*H210,2)</f>
        <v>0</v>
      </c>
      <c r="BL210" s="14" t="s">
        <v>149</v>
      </c>
      <c r="BM210" s="221" t="s">
        <v>378</v>
      </c>
    </row>
    <row r="211" s="2" customFormat="1" ht="37.8" customHeight="1">
      <c r="A211" s="35"/>
      <c r="B211" s="36"/>
      <c r="C211" s="223" t="s">
        <v>379</v>
      </c>
      <c r="D211" s="223" t="s">
        <v>166</v>
      </c>
      <c r="E211" s="224" t="s">
        <v>380</v>
      </c>
      <c r="F211" s="225" t="s">
        <v>381</v>
      </c>
      <c r="G211" s="226" t="s">
        <v>206</v>
      </c>
      <c r="H211" s="227">
        <v>1</v>
      </c>
      <c r="I211" s="228"/>
      <c r="J211" s="229">
        <f>ROUND(I211*H211,2)</f>
        <v>0</v>
      </c>
      <c r="K211" s="230"/>
      <c r="L211" s="231"/>
      <c r="M211" s="232" t="s">
        <v>1</v>
      </c>
      <c r="N211" s="233" t="s">
        <v>41</v>
      </c>
      <c r="O211" s="88"/>
      <c r="P211" s="219">
        <f>O211*H211</f>
        <v>0</v>
      </c>
      <c r="Q211" s="219">
        <v>0.030300000000000001</v>
      </c>
      <c r="R211" s="219">
        <f>Q211*H211</f>
        <v>0.030300000000000001</v>
      </c>
      <c r="S211" s="219">
        <v>0</v>
      </c>
      <c r="T211" s="220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21" t="s">
        <v>170</v>
      </c>
      <c r="AT211" s="221" t="s">
        <v>166</v>
      </c>
      <c r="AU211" s="221" t="s">
        <v>83</v>
      </c>
      <c r="AY211" s="14" t="s">
        <v>142</v>
      </c>
      <c r="BE211" s="222">
        <f>IF(N211="základní",J211,0)</f>
        <v>0</v>
      </c>
      <c r="BF211" s="222">
        <f>IF(N211="snížená",J211,0)</f>
        <v>0</v>
      </c>
      <c r="BG211" s="222">
        <f>IF(N211="zákl. přenesená",J211,0)</f>
        <v>0</v>
      </c>
      <c r="BH211" s="222">
        <f>IF(N211="sníž. přenesená",J211,0)</f>
        <v>0</v>
      </c>
      <c r="BI211" s="222">
        <f>IF(N211="nulová",J211,0)</f>
        <v>0</v>
      </c>
      <c r="BJ211" s="14" t="s">
        <v>81</v>
      </c>
      <c r="BK211" s="222">
        <f>ROUND(I211*H211,2)</f>
        <v>0</v>
      </c>
      <c r="BL211" s="14" t="s">
        <v>149</v>
      </c>
      <c r="BM211" s="221" t="s">
        <v>382</v>
      </c>
    </row>
    <row r="212" s="12" customFormat="1" ht="22.8" customHeight="1">
      <c r="A212" s="12"/>
      <c r="B212" s="193"/>
      <c r="C212" s="194"/>
      <c r="D212" s="195" t="s">
        <v>75</v>
      </c>
      <c r="E212" s="207" t="s">
        <v>170</v>
      </c>
      <c r="F212" s="207" t="s">
        <v>383</v>
      </c>
      <c r="G212" s="194"/>
      <c r="H212" s="194"/>
      <c r="I212" s="197"/>
      <c r="J212" s="208">
        <f>BK212</f>
        <v>0</v>
      </c>
      <c r="K212" s="194"/>
      <c r="L212" s="199"/>
      <c r="M212" s="200"/>
      <c r="N212" s="201"/>
      <c r="O212" s="201"/>
      <c r="P212" s="202">
        <f>SUM(P213:P214)</f>
        <v>0</v>
      </c>
      <c r="Q212" s="201"/>
      <c r="R212" s="202">
        <f>SUM(R213:R214)</f>
        <v>0.0074999999999999997</v>
      </c>
      <c r="S212" s="201"/>
      <c r="T212" s="203">
        <f>SUM(T213:T214)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4" t="s">
        <v>81</v>
      </c>
      <c r="AT212" s="205" t="s">
        <v>75</v>
      </c>
      <c r="AU212" s="205" t="s">
        <v>81</v>
      </c>
      <c r="AY212" s="204" t="s">
        <v>142</v>
      </c>
      <c r="BK212" s="206">
        <f>SUM(BK213:BK214)</f>
        <v>0</v>
      </c>
    </row>
    <row r="213" s="2" customFormat="1" ht="37.8" customHeight="1">
      <c r="A213" s="35"/>
      <c r="B213" s="36"/>
      <c r="C213" s="209" t="s">
        <v>384</v>
      </c>
      <c r="D213" s="209" t="s">
        <v>145</v>
      </c>
      <c r="E213" s="210" t="s">
        <v>385</v>
      </c>
      <c r="F213" s="211" t="s">
        <v>386</v>
      </c>
      <c r="G213" s="212" t="s">
        <v>206</v>
      </c>
      <c r="H213" s="213">
        <v>5</v>
      </c>
      <c r="I213" s="214"/>
      <c r="J213" s="215">
        <f>ROUND(I213*H213,2)</f>
        <v>0</v>
      </c>
      <c r="K213" s="216"/>
      <c r="L213" s="41"/>
      <c r="M213" s="217" t="s">
        <v>1</v>
      </c>
      <c r="N213" s="218" t="s">
        <v>41</v>
      </c>
      <c r="O213" s="88"/>
      <c r="P213" s="219">
        <f>O213*H213</f>
        <v>0</v>
      </c>
      <c r="Q213" s="219">
        <v>0</v>
      </c>
      <c r="R213" s="219">
        <f>Q213*H213</f>
        <v>0</v>
      </c>
      <c r="S213" s="219">
        <v>0</v>
      </c>
      <c r="T213" s="220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21" t="s">
        <v>149</v>
      </c>
      <c r="AT213" s="221" t="s">
        <v>145</v>
      </c>
      <c r="AU213" s="221" t="s">
        <v>83</v>
      </c>
      <c r="AY213" s="14" t="s">
        <v>142</v>
      </c>
      <c r="BE213" s="222">
        <f>IF(N213="základní",J213,0)</f>
        <v>0</v>
      </c>
      <c r="BF213" s="222">
        <f>IF(N213="snížená",J213,0)</f>
        <v>0</v>
      </c>
      <c r="BG213" s="222">
        <f>IF(N213="zákl. přenesená",J213,0)</f>
        <v>0</v>
      </c>
      <c r="BH213" s="222">
        <f>IF(N213="sníž. přenesená",J213,0)</f>
        <v>0</v>
      </c>
      <c r="BI213" s="222">
        <f>IF(N213="nulová",J213,0)</f>
        <v>0</v>
      </c>
      <c r="BJ213" s="14" t="s">
        <v>81</v>
      </c>
      <c r="BK213" s="222">
        <f>ROUND(I213*H213,2)</f>
        <v>0</v>
      </c>
      <c r="BL213" s="14" t="s">
        <v>149</v>
      </c>
      <c r="BM213" s="221" t="s">
        <v>387</v>
      </c>
    </row>
    <row r="214" s="2" customFormat="1" ht="24.15" customHeight="1">
      <c r="A214" s="35"/>
      <c r="B214" s="36"/>
      <c r="C214" s="223" t="s">
        <v>388</v>
      </c>
      <c r="D214" s="223" t="s">
        <v>166</v>
      </c>
      <c r="E214" s="224" t="s">
        <v>389</v>
      </c>
      <c r="F214" s="225" t="s">
        <v>390</v>
      </c>
      <c r="G214" s="226" t="s">
        <v>206</v>
      </c>
      <c r="H214" s="227">
        <v>5</v>
      </c>
      <c r="I214" s="228"/>
      <c r="J214" s="229">
        <f>ROUND(I214*H214,2)</f>
        <v>0</v>
      </c>
      <c r="K214" s="230"/>
      <c r="L214" s="231"/>
      <c r="M214" s="232" t="s">
        <v>1</v>
      </c>
      <c r="N214" s="233" t="s">
        <v>41</v>
      </c>
      <c r="O214" s="88"/>
      <c r="P214" s="219">
        <f>O214*H214</f>
        <v>0</v>
      </c>
      <c r="Q214" s="219">
        <v>0.0015</v>
      </c>
      <c r="R214" s="219">
        <f>Q214*H214</f>
        <v>0.0074999999999999997</v>
      </c>
      <c r="S214" s="219">
        <v>0</v>
      </c>
      <c r="T214" s="220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21" t="s">
        <v>170</v>
      </c>
      <c r="AT214" s="221" t="s">
        <v>166</v>
      </c>
      <c r="AU214" s="221" t="s">
        <v>83</v>
      </c>
      <c r="AY214" s="14" t="s">
        <v>142</v>
      </c>
      <c r="BE214" s="222">
        <f>IF(N214="základní",J214,0)</f>
        <v>0</v>
      </c>
      <c r="BF214" s="222">
        <f>IF(N214="snížená",J214,0)</f>
        <v>0</v>
      </c>
      <c r="BG214" s="222">
        <f>IF(N214="zákl. přenesená",J214,0)</f>
        <v>0</v>
      </c>
      <c r="BH214" s="222">
        <f>IF(N214="sníž. přenesená",J214,0)</f>
        <v>0</v>
      </c>
      <c r="BI214" s="222">
        <f>IF(N214="nulová",J214,0)</f>
        <v>0</v>
      </c>
      <c r="BJ214" s="14" t="s">
        <v>81</v>
      </c>
      <c r="BK214" s="222">
        <f>ROUND(I214*H214,2)</f>
        <v>0</v>
      </c>
      <c r="BL214" s="14" t="s">
        <v>149</v>
      </c>
      <c r="BM214" s="221" t="s">
        <v>391</v>
      </c>
    </row>
    <row r="215" s="12" customFormat="1" ht="22.8" customHeight="1">
      <c r="A215" s="12"/>
      <c r="B215" s="193"/>
      <c r="C215" s="194"/>
      <c r="D215" s="195" t="s">
        <v>75</v>
      </c>
      <c r="E215" s="207" t="s">
        <v>392</v>
      </c>
      <c r="F215" s="207" t="s">
        <v>393</v>
      </c>
      <c r="G215" s="194"/>
      <c r="H215" s="194"/>
      <c r="I215" s="197"/>
      <c r="J215" s="208">
        <f>BK215</f>
        <v>0</v>
      </c>
      <c r="K215" s="194"/>
      <c r="L215" s="199"/>
      <c r="M215" s="200"/>
      <c r="N215" s="201"/>
      <c r="O215" s="201"/>
      <c r="P215" s="202">
        <f>SUM(P216:P243)</f>
        <v>0</v>
      </c>
      <c r="Q215" s="201"/>
      <c r="R215" s="202">
        <f>SUM(R216:R243)</f>
        <v>0.019554839999999997</v>
      </c>
      <c r="S215" s="201"/>
      <c r="T215" s="203">
        <f>SUM(T216:T243)</f>
        <v>98.657124999999994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4" t="s">
        <v>81</v>
      </c>
      <c r="AT215" s="205" t="s">
        <v>75</v>
      </c>
      <c r="AU215" s="205" t="s">
        <v>81</v>
      </c>
      <c r="AY215" s="204" t="s">
        <v>142</v>
      </c>
      <c r="BK215" s="206">
        <f>SUM(BK216:BK243)</f>
        <v>0</v>
      </c>
    </row>
    <row r="216" s="2" customFormat="1" ht="44.25" customHeight="1">
      <c r="A216" s="35"/>
      <c r="B216" s="36"/>
      <c r="C216" s="209" t="s">
        <v>394</v>
      </c>
      <c r="D216" s="209" t="s">
        <v>145</v>
      </c>
      <c r="E216" s="210" t="s">
        <v>395</v>
      </c>
      <c r="F216" s="211" t="s">
        <v>396</v>
      </c>
      <c r="G216" s="212" t="s">
        <v>148</v>
      </c>
      <c r="H216" s="213">
        <v>786.875</v>
      </c>
      <c r="I216" s="214"/>
      <c r="J216" s="215">
        <f>ROUND(I216*H216,2)</f>
        <v>0</v>
      </c>
      <c r="K216" s="216"/>
      <c r="L216" s="41"/>
      <c r="M216" s="217" t="s">
        <v>1</v>
      </c>
      <c r="N216" s="218" t="s">
        <v>41</v>
      </c>
      <c r="O216" s="88"/>
      <c r="P216" s="219">
        <f>O216*H216</f>
        <v>0</v>
      </c>
      <c r="Q216" s="219">
        <v>0</v>
      </c>
      <c r="R216" s="219">
        <f>Q216*H216</f>
        <v>0</v>
      </c>
      <c r="S216" s="219">
        <v>0</v>
      </c>
      <c r="T216" s="220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21" t="s">
        <v>149</v>
      </c>
      <c r="AT216" s="221" t="s">
        <v>145</v>
      </c>
      <c r="AU216" s="221" t="s">
        <v>83</v>
      </c>
      <c r="AY216" s="14" t="s">
        <v>142</v>
      </c>
      <c r="BE216" s="222">
        <f>IF(N216="základní",J216,0)</f>
        <v>0</v>
      </c>
      <c r="BF216" s="222">
        <f>IF(N216="snížená",J216,0)</f>
        <v>0</v>
      </c>
      <c r="BG216" s="222">
        <f>IF(N216="zákl. přenesená",J216,0)</f>
        <v>0</v>
      </c>
      <c r="BH216" s="222">
        <f>IF(N216="sníž. přenesená",J216,0)</f>
        <v>0</v>
      </c>
      <c r="BI216" s="222">
        <f>IF(N216="nulová",J216,0)</f>
        <v>0</v>
      </c>
      <c r="BJ216" s="14" t="s">
        <v>81</v>
      </c>
      <c r="BK216" s="222">
        <f>ROUND(I216*H216,2)</f>
        <v>0</v>
      </c>
      <c r="BL216" s="14" t="s">
        <v>149</v>
      </c>
      <c r="BM216" s="221" t="s">
        <v>397</v>
      </c>
    </row>
    <row r="217" s="2" customFormat="1" ht="55.5" customHeight="1">
      <c r="A217" s="35"/>
      <c r="B217" s="36"/>
      <c r="C217" s="209" t="s">
        <v>7</v>
      </c>
      <c r="D217" s="209" t="s">
        <v>145</v>
      </c>
      <c r="E217" s="210" t="s">
        <v>398</v>
      </c>
      <c r="F217" s="211" t="s">
        <v>399</v>
      </c>
      <c r="G217" s="212" t="s">
        <v>148</v>
      </c>
      <c r="H217" s="213">
        <v>23606.25</v>
      </c>
      <c r="I217" s="214"/>
      <c r="J217" s="215">
        <f>ROUND(I217*H217,2)</f>
        <v>0</v>
      </c>
      <c r="K217" s="216"/>
      <c r="L217" s="41"/>
      <c r="M217" s="217" t="s">
        <v>1</v>
      </c>
      <c r="N217" s="218" t="s">
        <v>41</v>
      </c>
      <c r="O217" s="88"/>
      <c r="P217" s="219">
        <f>O217*H217</f>
        <v>0</v>
      </c>
      <c r="Q217" s="219">
        <v>0</v>
      </c>
      <c r="R217" s="219">
        <f>Q217*H217</f>
        <v>0</v>
      </c>
      <c r="S217" s="219">
        <v>0</v>
      </c>
      <c r="T217" s="220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21" t="s">
        <v>149</v>
      </c>
      <c r="AT217" s="221" t="s">
        <v>145</v>
      </c>
      <c r="AU217" s="221" t="s">
        <v>83</v>
      </c>
      <c r="AY217" s="14" t="s">
        <v>142</v>
      </c>
      <c r="BE217" s="222">
        <f>IF(N217="základní",J217,0)</f>
        <v>0</v>
      </c>
      <c r="BF217" s="222">
        <f>IF(N217="snížená",J217,0)</f>
        <v>0</v>
      </c>
      <c r="BG217" s="222">
        <f>IF(N217="zákl. přenesená",J217,0)</f>
        <v>0</v>
      </c>
      <c r="BH217" s="222">
        <f>IF(N217="sníž. přenesená",J217,0)</f>
        <v>0</v>
      </c>
      <c r="BI217" s="222">
        <f>IF(N217="nulová",J217,0)</f>
        <v>0</v>
      </c>
      <c r="BJ217" s="14" t="s">
        <v>81</v>
      </c>
      <c r="BK217" s="222">
        <f>ROUND(I217*H217,2)</f>
        <v>0</v>
      </c>
      <c r="BL217" s="14" t="s">
        <v>149</v>
      </c>
      <c r="BM217" s="221" t="s">
        <v>400</v>
      </c>
    </row>
    <row r="218" s="2" customFormat="1" ht="44.25" customHeight="1">
      <c r="A218" s="35"/>
      <c r="B218" s="36"/>
      <c r="C218" s="209" t="s">
        <v>401</v>
      </c>
      <c r="D218" s="209" t="s">
        <v>145</v>
      </c>
      <c r="E218" s="210" t="s">
        <v>402</v>
      </c>
      <c r="F218" s="211" t="s">
        <v>403</v>
      </c>
      <c r="G218" s="212" t="s">
        <v>148</v>
      </c>
      <c r="H218" s="213">
        <v>786.875</v>
      </c>
      <c r="I218" s="214"/>
      <c r="J218" s="215">
        <f>ROUND(I218*H218,2)</f>
        <v>0</v>
      </c>
      <c r="K218" s="216"/>
      <c r="L218" s="41"/>
      <c r="M218" s="217" t="s">
        <v>1</v>
      </c>
      <c r="N218" s="218" t="s">
        <v>41</v>
      </c>
      <c r="O218" s="88"/>
      <c r="P218" s="219">
        <f>O218*H218</f>
        <v>0</v>
      </c>
      <c r="Q218" s="219">
        <v>0</v>
      </c>
      <c r="R218" s="219">
        <f>Q218*H218</f>
        <v>0</v>
      </c>
      <c r="S218" s="219">
        <v>0</v>
      </c>
      <c r="T218" s="220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21" t="s">
        <v>149</v>
      </c>
      <c r="AT218" s="221" t="s">
        <v>145</v>
      </c>
      <c r="AU218" s="221" t="s">
        <v>83</v>
      </c>
      <c r="AY218" s="14" t="s">
        <v>142</v>
      </c>
      <c r="BE218" s="222">
        <f>IF(N218="základní",J218,0)</f>
        <v>0</v>
      </c>
      <c r="BF218" s="222">
        <f>IF(N218="snížená",J218,0)</f>
        <v>0</v>
      </c>
      <c r="BG218" s="222">
        <f>IF(N218="zákl. přenesená",J218,0)</f>
        <v>0</v>
      </c>
      <c r="BH218" s="222">
        <f>IF(N218="sníž. přenesená",J218,0)</f>
        <v>0</v>
      </c>
      <c r="BI218" s="222">
        <f>IF(N218="nulová",J218,0)</f>
        <v>0</v>
      </c>
      <c r="BJ218" s="14" t="s">
        <v>81</v>
      </c>
      <c r="BK218" s="222">
        <f>ROUND(I218*H218,2)</f>
        <v>0</v>
      </c>
      <c r="BL218" s="14" t="s">
        <v>149</v>
      </c>
      <c r="BM218" s="221" t="s">
        <v>404</v>
      </c>
    </row>
    <row r="219" s="2" customFormat="1" ht="24.15" customHeight="1">
      <c r="A219" s="35"/>
      <c r="B219" s="36"/>
      <c r="C219" s="209" t="s">
        <v>405</v>
      </c>
      <c r="D219" s="209" t="s">
        <v>145</v>
      </c>
      <c r="E219" s="210" t="s">
        <v>406</v>
      </c>
      <c r="F219" s="211" t="s">
        <v>407</v>
      </c>
      <c r="G219" s="212" t="s">
        <v>148</v>
      </c>
      <c r="H219" s="213">
        <v>387</v>
      </c>
      <c r="I219" s="214"/>
      <c r="J219" s="215">
        <f>ROUND(I219*H219,2)</f>
        <v>0</v>
      </c>
      <c r="K219" s="216"/>
      <c r="L219" s="41"/>
      <c r="M219" s="217" t="s">
        <v>1</v>
      </c>
      <c r="N219" s="218" t="s">
        <v>41</v>
      </c>
      <c r="O219" s="88"/>
      <c r="P219" s="219">
        <f>O219*H219</f>
        <v>0</v>
      </c>
      <c r="Q219" s="219">
        <v>0</v>
      </c>
      <c r="R219" s="219">
        <f>Q219*H219</f>
        <v>0</v>
      </c>
      <c r="S219" s="219">
        <v>0</v>
      </c>
      <c r="T219" s="220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21" t="s">
        <v>149</v>
      </c>
      <c r="AT219" s="221" t="s">
        <v>145</v>
      </c>
      <c r="AU219" s="221" t="s">
        <v>83</v>
      </c>
      <c r="AY219" s="14" t="s">
        <v>142</v>
      </c>
      <c r="BE219" s="222">
        <f>IF(N219="základní",J219,0)</f>
        <v>0</v>
      </c>
      <c r="BF219" s="222">
        <f>IF(N219="snížená",J219,0)</f>
        <v>0</v>
      </c>
      <c r="BG219" s="222">
        <f>IF(N219="zákl. přenesená",J219,0)</f>
        <v>0</v>
      </c>
      <c r="BH219" s="222">
        <f>IF(N219="sníž. přenesená",J219,0)</f>
        <v>0</v>
      </c>
      <c r="BI219" s="222">
        <f>IF(N219="nulová",J219,0)</f>
        <v>0</v>
      </c>
      <c r="BJ219" s="14" t="s">
        <v>81</v>
      </c>
      <c r="BK219" s="222">
        <f>ROUND(I219*H219,2)</f>
        <v>0</v>
      </c>
      <c r="BL219" s="14" t="s">
        <v>149</v>
      </c>
      <c r="BM219" s="221" t="s">
        <v>408</v>
      </c>
    </row>
    <row r="220" s="2" customFormat="1" ht="33" customHeight="1">
      <c r="A220" s="35"/>
      <c r="B220" s="36"/>
      <c r="C220" s="209" t="s">
        <v>409</v>
      </c>
      <c r="D220" s="209" t="s">
        <v>145</v>
      </c>
      <c r="E220" s="210" t="s">
        <v>410</v>
      </c>
      <c r="F220" s="211" t="s">
        <v>411</v>
      </c>
      <c r="G220" s="212" t="s">
        <v>148</v>
      </c>
      <c r="H220" s="213">
        <v>11610</v>
      </c>
      <c r="I220" s="214"/>
      <c r="J220" s="215">
        <f>ROUND(I220*H220,2)</f>
        <v>0</v>
      </c>
      <c r="K220" s="216"/>
      <c r="L220" s="41"/>
      <c r="M220" s="217" t="s">
        <v>1</v>
      </c>
      <c r="N220" s="218" t="s">
        <v>41</v>
      </c>
      <c r="O220" s="88"/>
      <c r="P220" s="219">
        <f>O220*H220</f>
        <v>0</v>
      </c>
      <c r="Q220" s="219">
        <v>0</v>
      </c>
      <c r="R220" s="219">
        <f>Q220*H220</f>
        <v>0</v>
      </c>
      <c r="S220" s="219">
        <v>0</v>
      </c>
      <c r="T220" s="220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21" t="s">
        <v>149</v>
      </c>
      <c r="AT220" s="221" t="s">
        <v>145</v>
      </c>
      <c r="AU220" s="221" t="s">
        <v>83</v>
      </c>
      <c r="AY220" s="14" t="s">
        <v>142</v>
      </c>
      <c r="BE220" s="222">
        <f>IF(N220="základní",J220,0)</f>
        <v>0</v>
      </c>
      <c r="BF220" s="222">
        <f>IF(N220="snížená",J220,0)</f>
        <v>0</v>
      </c>
      <c r="BG220" s="222">
        <f>IF(N220="zákl. přenesená",J220,0)</f>
        <v>0</v>
      </c>
      <c r="BH220" s="222">
        <f>IF(N220="sníž. přenesená",J220,0)</f>
        <v>0</v>
      </c>
      <c r="BI220" s="222">
        <f>IF(N220="nulová",J220,0)</f>
        <v>0</v>
      </c>
      <c r="BJ220" s="14" t="s">
        <v>81</v>
      </c>
      <c r="BK220" s="222">
        <f>ROUND(I220*H220,2)</f>
        <v>0</v>
      </c>
      <c r="BL220" s="14" t="s">
        <v>149</v>
      </c>
      <c r="BM220" s="221" t="s">
        <v>412</v>
      </c>
    </row>
    <row r="221" s="2" customFormat="1" ht="24.15" customHeight="1">
      <c r="A221" s="35"/>
      <c r="B221" s="36"/>
      <c r="C221" s="209" t="s">
        <v>413</v>
      </c>
      <c r="D221" s="209" t="s">
        <v>145</v>
      </c>
      <c r="E221" s="210" t="s">
        <v>414</v>
      </c>
      <c r="F221" s="211" t="s">
        <v>415</v>
      </c>
      <c r="G221" s="212" t="s">
        <v>148</v>
      </c>
      <c r="H221" s="213">
        <v>387</v>
      </c>
      <c r="I221" s="214"/>
      <c r="J221" s="215">
        <f>ROUND(I221*H221,2)</f>
        <v>0</v>
      </c>
      <c r="K221" s="216"/>
      <c r="L221" s="41"/>
      <c r="M221" s="217" t="s">
        <v>1</v>
      </c>
      <c r="N221" s="218" t="s">
        <v>41</v>
      </c>
      <c r="O221" s="88"/>
      <c r="P221" s="219">
        <f>O221*H221</f>
        <v>0</v>
      </c>
      <c r="Q221" s="219">
        <v>0</v>
      </c>
      <c r="R221" s="219">
        <f>Q221*H221</f>
        <v>0</v>
      </c>
      <c r="S221" s="219">
        <v>0</v>
      </c>
      <c r="T221" s="220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21" t="s">
        <v>149</v>
      </c>
      <c r="AT221" s="221" t="s">
        <v>145</v>
      </c>
      <c r="AU221" s="221" t="s">
        <v>83</v>
      </c>
      <c r="AY221" s="14" t="s">
        <v>142</v>
      </c>
      <c r="BE221" s="222">
        <f>IF(N221="základní",J221,0)</f>
        <v>0</v>
      </c>
      <c r="BF221" s="222">
        <f>IF(N221="snížená",J221,0)</f>
        <v>0</v>
      </c>
      <c r="BG221" s="222">
        <f>IF(N221="zákl. přenesená",J221,0)</f>
        <v>0</v>
      </c>
      <c r="BH221" s="222">
        <f>IF(N221="sníž. přenesená",J221,0)</f>
        <v>0</v>
      </c>
      <c r="BI221" s="222">
        <f>IF(N221="nulová",J221,0)</f>
        <v>0</v>
      </c>
      <c r="BJ221" s="14" t="s">
        <v>81</v>
      </c>
      <c r="BK221" s="222">
        <f>ROUND(I221*H221,2)</f>
        <v>0</v>
      </c>
      <c r="BL221" s="14" t="s">
        <v>149</v>
      </c>
      <c r="BM221" s="221" t="s">
        <v>416</v>
      </c>
    </row>
    <row r="222" s="2" customFormat="1" ht="37.8" customHeight="1">
      <c r="A222" s="35"/>
      <c r="B222" s="36"/>
      <c r="C222" s="209" t="s">
        <v>417</v>
      </c>
      <c r="D222" s="209" t="s">
        <v>145</v>
      </c>
      <c r="E222" s="210" t="s">
        <v>418</v>
      </c>
      <c r="F222" s="211" t="s">
        <v>419</v>
      </c>
      <c r="G222" s="212" t="s">
        <v>420</v>
      </c>
      <c r="H222" s="213">
        <v>30</v>
      </c>
      <c r="I222" s="214"/>
      <c r="J222" s="215">
        <f>ROUND(I222*H222,2)</f>
        <v>0</v>
      </c>
      <c r="K222" s="216"/>
      <c r="L222" s="41"/>
      <c r="M222" s="217" t="s">
        <v>1</v>
      </c>
      <c r="N222" s="218" t="s">
        <v>41</v>
      </c>
      <c r="O222" s="88"/>
      <c r="P222" s="219">
        <f>O222*H222</f>
        <v>0</v>
      </c>
      <c r="Q222" s="219">
        <v>0</v>
      </c>
      <c r="R222" s="219">
        <f>Q222*H222</f>
        <v>0</v>
      </c>
      <c r="S222" s="219">
        <v>0</v>
      </c>
      <c r="T222" s="220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21" t="s">
        <v>149</v>
      </c>
      <c r="AT222" s="221" t="s">
        <v>145</v>
      </c>
      <c r="AU222" s="221" t="s">
        <v>83</v>
      </c>
      <c r="AY222" s="14" t="s">
        <v>142</v>
      </c>
      <c r="BE222" s="222">
        <f>IF(N222="základní",J222,0)</f>
        <v>0</v>
      </c>
      <c r="BF222" s="222">
        <f>IF(N222="snížená",J222,0)</f>
        <v>0</v>
      </c>
      <c r="BG222" s="222">
        <f>IF(N222="zákl. přenesená",J222,0)</f>
        <v>0</v>
      </c>
      <c r="BH222" s="222">
        <f>IF(N222="sníž. přenesená",J222,0)</f>
        <v>0</v>
      </c>
      <c r="BI222" s="222">
        <f>IF(N222="nulová",J222,0)</f>
        <v>0</v>
      </c>
      <c r="BJ222" s="14" t="s">
        <v>81</v>
      </c>
      <c r="BK222" s="222">
        <f>ROUND(I222*H222,2)</f>
        <v>0</v>
      </c>
      <c r="BL222" s="14" t="s">
        <v>149</v>
      </c>
      <c r="BM222" s="221" t="s">
        <v>421</v>
      </c>
    </row>
    <row r="223" s="2" customFormat="1" ht="24.15" customHeight="1">
      <c r="A223" s="35"/>
      <c r="B223" s="36"/>
      <c r="C223" s="209" t="s">
        <v>422</v>
      </c>
      <c r="D223" s="209" t="s">
        <v>145</v>
      </c>
      <c r="E223" s="210" t="s">
        <v>423</v>
      </c>
      <c r="F223" s="211" t="s">
        <v>424</v>
      </c>
      <c r="G223" s="212" t="s">
        <v>148</v>
      </c>
      <c r="H223" s="213">
        <v>28.295999999999999</v>
      </c>
      <c r="I223" s="214"/>
      <c r="J223" s="215">
        <f>ROUND(I223*H223,2)</f>
        <v>0</v>
      </c>
      <c r="K223" s="216"/>
      <c r="L223" s="41"/>
      <c r="M223" s="217" t="s">
        <v>1</v>
      </c>
      <c r="N223" s="218" t="s">
        <v>41</v>
      </c>
      <c r="O223" s="88"/>
      <c r="P223" s="219">
        <f>O223*H223</f>
        <v>0</v>
      </c>
      <c r="Q223" s="219">
        <v>0</v>
      </c>
      <c r="R223" s="219">
        <f>Q223*H223</f>
        <v>0</v>
      </c>
      <c r="S223" s="219">
        <v>0.308</v>
      </c>
      <c r="T223" s="220">
        <f>S223*H223</f>
        <v>8.7151680000000002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21" t="s">
        <v>149</v>
      </c>
      <c r="AT223" s="221" t="s">
        <v>145</v>
      </c>
      <c r="AU223" s="221" t="s">
        <v>83</v>
      </c>
      <c r="AY223" s="14" t="s">
        <v>142</v>
      </c>
      <c r="BE223" s="222">
        <f>IF(N223="základní",J223,0)</f>
        <v>0</v>
      </c>
      <c r="BF223" s="222">
        <f>IF(N223="snížená",J223,0)</f>
        <v>0</v>
      </c>
      <c r="BG223" s="222">
        <f>IF(N223="zákl. přenesená",J223,0)</f>
        <v>0</v>
      </c>
      <c r="BH223" s="222">
        <f>IF(N223="sníž. přenesená",J223,0)</f>
        <v>0</v>
      </c>
      <c r="BI223" s="222">
        <f>IF(N223="nulová",J223,0)</f>
        <v>0</v>
      </c>
      <c r="BJ223" s="14" t="s">
        <v>81</v>
      </c>
      <c r="BK223" s="222">
        <f>ROUND(I223*H223,2)</f>
        <v>0</v>
      </c>
      <c r="BL223" s="14" t="s">
        <v>149</v>
      </c>
      <c r="BM223" s="221" t="s">
        <v>425</v>
      </c>
    </row>
    <row r="224" s="2" customFormat="1" ht="49.05" customHeight="1">
      <c r="A224" s="35"/>
      <c r="B224" s="36"/>
      <c r="C224" s="209" t="s">
        <v>426</v>
      </c>
      <c r="D224" s="209" t="s">
        <v>145</v>
      </c>
      <c r="E224" s="210" t="s">
        <v>427</v>
      </c>
      <c r="F224" s="211" t="s">
        <v>428</v>
      </c>
      <c r="G224" s="212" t="s">
        <v>159</v>
      </c>
      <c r="H224" s="213">
        <v>14.795999999999999</v>
      </c>
      <c r="I224" s="214"/>
      <c r="J224" s="215">
        <f>ROUND(I224*H224,2)</f>
        <v>0</v>
      </c>
      <c r="K224" s="216"/>
      <c r="L224" s="41"/>
      <c r="M224" s="217" t="s">
        <v>1</v>
      </c>
      <c r="N224" s="218" t="s">
        <v>41</v>
      </c>
      <c r="O224" s="88"/>
      <c r="P224" s="219">
        <f>O224*H224</f>
        <v>0</v>
      </c>
      <c r="Q224" s="219">
        <v>0</v>
      </c>
      <c r="R224" s="219">
        <f>Q224*H224</f>
        <v>0</v>
      </c>
      <c r="S224" s="219">
        <v>1.8</v>
      </c>
      <c r="T224" s="220">
        <f>S224*H224</f>
        <v>26.6328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21" t="s">
        <v>149</v>
      </c>
      <c r="AT224" s="221" t="s">
        <v>145</v>
      </c>
      <c r="AU224" s="221" t="s">
        <v>83</v>
      </c>
      <c r="AY224" s="14" t="s">
        <v>142</v>
      </c>
      <c r="BE224" s="222">
        <f>IF(N224="základní",J224,0)</f>
        <v>0</v>
      </c>
      <c r="BF224" s="222">
        <f>IF(N224="snížená",J224,0)</f>
        <v>0</v>
      </c>
      <c r="BG224" s="222">
        <f>IF(N224="zákl. přenesená",J224,0)</f>
        <v>0</v>
      </c>
      <c r="BH224" s="222">
        <f>IF(N224="sníž. přenesená",J224,0)</f>
        <v>0</v>
      </c>
      <c r="BI224" s="222">
        <f>IF(N224="nulová",J224,0)</f>
        <v>0</v>
      </c>
      <c r="BJ224" s="14" t="s">
        <v>81</v>
      </c>
      <c r="BK224" s="222">
        <f>ROUND(I224*H224,2)</f>
        <v>0</v>
      </c>
      <c r="BL224" s="14" t="s">
        <v>149</v>
      </c>
      <c r="BM224" s="221" t="s">
        <v>429</v>
      </c>
    </row>
    <row r="225" s="2" customFormat="1" ht="24.15" customHeight="1">
      <c r="A225" s="35"/>
      <c r="B225" s="36"/>
      <c r="C225" s="209" t="s">
        <v>430</v>
      </c>
      <c r="D225" s="209" t="s">
        <v>145</v>
      </c>
      <c r="E225" s="210" t="s">
        <v>431</v>
      </c>
      <c r="F225" s="211" t="s">
        <v>432</v>
      </c>
      <c r="G225" s="212" t="s">
        <v>148</v>
      </c>
      <c r="H225" s="213">
        <v>9.4499999999999993</v>
      </c>
      <c r="I225" s="214"/>
      <c r="J225" s="215">
        <f>ROUND(I225*H225,2)</f>
        <v>0</v>
      </c>
      <c r="K225" s="216"/>
      <c r="L225" s="41"/>
      <c r="M225" s="217" t="s">
        <v>1</v>
      </c>
      <c r="N225" s="218" t="s">
        <v>41</v>
      </c>
      <c r="O225" s="88"/>
      <c r="P225" s="219">
        <f>O225*H225</f>
        <v>0</v>
      </c>
      <c r="Q225" s="219">
        <v>0</v>
      </c>
      <c r="R225" s="219">
        <f>Q225*H225</f>
        <v>0</v>
      </c>
      <c r="S225" s="219">
        <v>0.14999999999999999</v>
      </c>
      <c r="T225" s="220">
        <f>S225*H225</f>
        <v>1.4174999999999998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21" t="s">
        <v>149</v>
      </c>
      <c r="AT225" s="221" t="s">
        <v>145</v>
      </c>
      <c r="AU225" s="221" t="s">
        <v>83</v>
      </c>
      <c r="AY225" s="14" t="s">
        <v>142</v>
      </c>
      <c r="BE225" s="222">
        <f>IF(N225="základní",J225,0)</f>
        <v>0</v>
      </c>
      <c r="BF225" s="222">
        <f>IF(N225="snížená",J225,0)</f>
        <v>0</v>
      </c>
      <c r="BG225" s="222">
        <f>IF(N225="zákl. přenesená",J225,0)</f>
        <v>0</v>
      </c>
      <c r="BH225" s="222">
        <f>IF(N225="sníž. přenesená",J225,0)</f>
        <v>0</v>
      </c>
      <c r="BI225" s="222">
        <f>IF(N225="nulová",J225,0)</f>
        <v>0</v>
      </c>
      <c r="BJ225" s="14" t="s">
        <v>81</v>
      </c>
      <c r="BK225" s="222">
        <f>ROUND(I225*H225,2)</f>
        <v>0</v>
      </c>
      <c r="BL225" s="14" t="s">
        <v>149</v>
      </c>
      <c r="BM225" s="221" t="s">
        <v>433</v>
      </c>
    </row>
    <row r="226" s="2" customFormat="1" ht="24.15" customHeight="1">
      <c r="A226" s="35"/>
      <c r="B226" s="36"/>
      <c r="C226" s="209" t="s">
        <v>434</v>
      </c>
      <c r="D226" s="209" t="s">
        <v>145</v>
      </c>
      <c r="E226" s="210" t="s">
        <v>435</v>
      </c>
      <c r="F226" s="211" t="s">
        <v>436</v>
      </c>
      <c r="G226" s="212" t="s">
        <v>154</v>
      </c>
      <c r="H226" s="213">
        <v>25</v>
      </c>
      <c r="I226" s="214"/>
      <c r="J226" s="215">
        <f>ROUND(I226*H226,2)</f>
        <v>0</v>
      </c>
      <c r="K226" s="216"/>
      <c r="L226" s="41"/>
      <c r="M226" s="217" t="s">
        <v>1</v>
      </c>
      <c r="N226" s="218" t="s">
        <v>41</v>
      </c>
      <c r="O226" s="88"/>
      <c r="P226" s="219">
        <f>O226*H226</f>
        <v>0</v>
      </c>
      <c r="Q226" s="219">
        <v>0</v>
      </c>
      <c r="R226" s="219">
        <f>Q226*H226</f>
        <v>0</v>
      </c>
      <c r="S226" s="219">
        <v>0.070000000000000007</v>
      </c>
      <c r="T226" s="220">
        <f>S226*H226</f>
        <v>1.7500000000000002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21" t="s">
        <v>149</v>
      </c>
      <c r="AT226" s="221" t="s">
        <v>145</v>
      </c>
      <c r="AU226" s="221" t="s">
        <v>83</v>
      </c>
      <c r="AY226" s="14" t="s">
        <v>142</v>
      </c>
      <c r="BE226" s="222">
        <f>IF(N226="základní",J226,0)</f>
        <v>0</v>
      </c>
      <c r="BF226" s="222">
        <f>IF(N226="snížená",J226,0)</f>
        <v>0</v>
      </c>
      <c r="BG226" s="222">
        <f>IF(N226="zákl. přenesená",J226,0)</f>
        <v>0</v>
      </c>
      <c r="BH226" s="222">
        <f>IF(N226="sníž. přenesená",J226,0)</f>
        <v>0</v>
      </c>
      <c r="BI226" s="222">
        <f>IF(N226="nulová",J226,0)</f>
        <v>0</v>
      </c>
      <c r="BJ226" s="14" t="s">
        <v>81</v>
      </c>
      <c r="BK226" s="222">
        <f>ROUND(I226*H226,2)</f>
        <v>0</v>
      </c>
      <c r="BL226" s="14" t="s">
        <v>149</v>
      </c>
      <c r="BM226" s="221" t="s">
        <v>437</v>
      </c>
    </row>
    <row r="227" s="2" customFormat="1" ht="24.15" customHeight="1">
      <c r="A227" s="35"/>
      <c r="B227" s="36"/>
      <c r="C227" s="209" t="s">
        <v>438</v>
      </c>
      <c r="D227" s="209" t="s">
        <v>145</v>
      </c>
      <c r="E227" s="210" t="s">
        <v>439</v>
      </c>
      <c r="F227" s="211" t="s">
        <v>440</v>
      </c>
      <c r="G227" s="212" t="s">
        <v>159</v>
      </c>
      <c r="H227" s="213">
        <v>10.59</v>
      </c>
      <c r="I227" s="214"/>
      <c r="J227" s="215">
        <f>ROUND(I227*H227,2)</f>
        <v>0</v>
      </c>
      <c r="K227" s="216"/>
      <c r="L227" s="41"/>
      <c r="M227" s="217" t="s">
        <v>1</v>
      </c>
      <c r="N227" s="218" t="s">
        <v>41</v>
      </c>
      <c r="O227" s="88"/>
      <c r="P227" s="219">
        <f>O227*H227</f>
        <v>0</v>
      </c>
      <c r="Q227" s="219">
        <v>0</v>
      </c>
      <c r="R227" s="219">
        <f>Q227*H227</f>
        <v>0</v>
      </c>
      <c r="S227" s="219">
        <v>2.2000000000000002</v>
      </c>
      <c r="T227" s="220">
        <f>S227*H227</f>
        <v>23.298000000000002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21" t="s">
        <v>149</v>
      </c>
      <c r="AT227" s="221" t="s">
        <v>145</v>
      </c>
      <c r="AU227" s="221" t="s">
        <v>83</v>
      </c>
      <c r="AY227" s="14" t="s">
        <v>142</v>
      </c>
      <c r="BE227" s="222">
        <f>IF(N227="základní",J227,0)</f>
        <v>0</v>
      </c>
      <c r="BF227" s="222">
        <f>IF(N227="snížená",J227,0)</f>
        <v>0</v>
      </c>
      <c r="BG227" s="222">
        <f>IF(N227="zákl. přenesená",J227,0)</f>
        <v>0</v>
      </c>
      <c r="BH227" s="222">
        <f>IF(N227="sníž. přenesená",J227,0)</f>
        <v>0</v>
      </c>
      <c r="BI227" s="222">
        <f>IF(N227="nulová",J227,0)</f>
        <v>0</v>
      </c>
      <c r="BJ227" s="14" t="s">
        <v>81</v>
      </c>
      <c r="BK227" s="222">
        <f>ROUND(I227*H227,2)</f>
        <v>0</v>
      </c>
      <c r="BL227" s="14" t="s">
        <v>149</v>
      </c>
      <c r="BM227" s="221" t="s">
        <v>441</v>
      </c>
    </row>
    <row r="228" s="2" customFormat="1" ht="33" customHeight="1">
      <c r="A228" s="35"/>
      <c r="B228" s="36"/>
      <c r="C228" s="209" t="s">
        <v>442</v>
      </c>
      <c r="D228" s="209" t="s">
        <v>145</v>
      </c>
      <c r="E228" s="210" t="s">
        <v>443</v>
      </c>
      <c r="F228" s="211" t="s">
        <v>444</v>
      </c>
      <c r="G228" s="212" t="s">
        <v>159</v>
      </c>
      <c r="H228" s="213">
        <v>13.238</v>
      </c>
      <c r="I228" s="214"/>
      <c r="J228" s="215">
        <f>ROUND(I228*H228,2)</f>
        <v>0</v>
      </c>
      <c r="K228" s="216"/>
      <c r="L228" s="41"/>
      <c r="M228" s="217" t="s">
        <v>1</v>
      </c>
      <c r="N228" s="218" t="s">
        <v>41</v>
      </c>
      <c r="O228" s="88"/>
      <c r="P228" s="219">
        <f>O228*H228</f>
        <v>0</v>
      </c>
      <c r="Q228" s="219">
        <v>0</v>
      </c>
      <c r="R228" s="219">
        <f>Q228*H228</f>
        <v>0</v>
      </c>
      <c r="S228" s="219">
        <v>1.3999999999999999</v>
      </c>
      <c r="T228" s="220">
        <f>S228*H228</f>
        <v>18.533199999999997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21" t="s">
        <v>149</v>
      </c>
      <c r="AT228" s="221" t="s">
        <v>145</v>
      </c>
      <c r="AU228" s="221" t="s">
        <v>83</v>
      </c>
      <c r="AY228" s="14" t="s">
        <v>142</v>
      </c>
      <c r="BE228" s="222">
        <f>IF(N228="základní",J228,0)</f>
        <v>0</v>
      </c>
      <c r="BF228" s="222">
        <f>IF(N228="snížená",J228,0)</f>
        <v>0</v>
      </c>
      <c r="BG228" s="222">
        <f>IF(N228="zákl. přenesená",J228,0)</f>
        <v>0</v>
      </c>
      <c r="BH228" s="222">
        <f>IF(N228="sníž. přenesená",J228,0)</f>
        <v>0</v>
      </c>
      <c r="BI228" s="222">
        <f>IF(N228="nulová",J228,0)</f>
        <v>0</v>
      </c>
      <c r="BJ228" s="14" t="s">
        <v>81</v>
      </c>
      <c r="BK228" s="222">
        <f>ROUND(I228*H228,2)</f>
        <v>0</v>
      </c>
      <c r="BL228" s="14" t="s">
        <v>149</v>
      </c>
      <c r="BM228" s="221" t="s">
        <v>445</v>
      </c>
    </row>
    <row r="229" s="2" customFormat="1" ht="44.25" customHeight="1">
      <c r="A229" s="35"/>
      <c r="B229" s="36"/>
      <c r="C229" s="209" t="s">
        <v>446</v>
      </c>
      <c r="D229" s="209" t="s">
        <v>145</v>
      </c>
      <c r="E229" s="210" t="s">
        <v>447</v>
      </c>
      <c r="F229" s="211" t="s">
        <v>448</v>
      </c>
      <c r="G229" s="212" t="s">
        <v>148</v>
      </c>
      <c r="H229" s="213">
        <v>3.5099999999999998</v>
      </c>
      <c r="I229" s="214"/>
      <c r="J229" s="215">
        <f>ROUND(I229*H229,2)</f>
        <v>0</v>
      </c>
      <c r="K229" s="216"/>
      <c r="L229" s="41"/>
      <c r="M229" s="217" t="s">
        <v>1</v>
      </c>
      <c r="N229" s="218" t="s">
        <v>41</v>
      </c>
      <c r="O229" s="88"/>
      <c r="P229" s="219">
        <f>O229*H229</f>
        <v>0</v>
      </c>
      <c r="Q229" s="219">
        <v>0</v>
      </c>
      <c r="R229" s="219">
        <f>Q229*H229</f>
        <v>0</v>
      </c>
      <c r="S229" s="219">
        <v>0.0060000000000000001</v>
      </c>
      <c r="T229" s="220">
        <f>S229*H229</f>
        <v>0.021059999999999999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21" t="s">
        <v>149</v>
      </c>
      <c r="AT229" s="221" t="s">
        <v>145</v>
      </c>
      <c r="AU229" s="221" t="s">
        <v>83</v>
      </c>
      <c r="AY229" s="14" t="s">
        <v>142</v>
      </c>
      <c r="BE229" s="222">
        <f>IF(N229="základní",J229,0)</f>
        <v>0</v>
      </c>
      <c r="BF229" s="222">
        <f>IF(N229="snížená",J229,0)</f>
        <v>0</v>
      </c>
      <c r="BG229" s="222">
        <f>IF(N229="zákl. přenesená",J229,0)</f>
        <v>0</v>
      </c>
      <c r="BH229" s="222">
        <f>IF(N229="sníž. přenesená",J229,0)</f>
        <v>0</v>
      </c>
      <c r="BI229" s="222">
        <f>IF(N229="nulová",J229,0)</f>
        <v>0</v>
      </c>
      <c r="BJ229" s="14" t="s">
        <v>81</v>
      </c>
      <c r="BK229" s="222">
        <f>ROUND(I229*H229,2)</f>
        <v>0</v>
      </c>
      <c r="BL229" s="14" t="s">
        <v>149</v>
      </c>
      <c r="BM229" s="221" t="s">
        <v>449</v>
      </c>
    </row>
    <row r="230" s="2" customFormat="1" ht="55.5" customHeight="1">
      <c r="A230" s="35"/>
      <c r="B230" s="36"/>
      <c r="C230" s="209" t="s">
        <v>450</v>
      </c>
      <c r="D230" s="209" t="s">
        <v>145</v>
      </c>
      <c r="E230" s="210" t="s">
        <v>451</v>
      </c>
      <c r="F230" s="211" t="s">
        <v>452</v>
      </c>
      <c r="G230" s="212" t="s">
        <v>148</v>
      </c>
      <c r="H230" s="213">
        <v>3.5099999999999998</v>
      </c>
      <c r="I230" s="214"/>
      <c r="J230" s="215">
        <f>ROUND(I230*H230,2)</f>
        <v>0</v>
      </c>
      <c r="K230" s="216"/>
      <c r="L230" s="41"/>
      <c r="M230" s="217" t="s">
        <v>1</v>
      </c>
      <c r="N230" s="218" t="s">
        <v>41</v>
      </c>
      <c r="O230" s="88"/>
      <c r="P230" s="219">
        <f>O230*H230</f>
        <v>0</v>
      </c>
      <c r="Q230" s="219">
        <v>0</v>
      </c>
      <c r="R230" s="219">
        <f>Q230*H230</f>
        <v>0</v>
      </c>
      <c r="S230" s="219">
        <v>0.27000000000000002</v>
      </c>
      <c r="T230" s="220">
        <f>S230*H230</f>
        <v>0.94769999999999999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21" t="s">
        <v>149</v>
      </c>
      <c r="AT230" s="221" t="s">
        <v>145</v>
      </c>
      <c r="AU230" s="221" t="s">
        <v>83</v>
      </c>
      <c r="AY230" s="14" t="s">
        <v>142</v>
      </c>
      <c r="BE230" s="222">
        <f>IF(N230="základní",J230,0)</f>
        <v>0</v>
      </c>
      <c r="BF230" s="222">
        <f>IF(N230="snížená",J230,0)</f>
        <v>0</v>
      </c>
      <c r="BG230" s="222">
        <f>IF(N230="zákl. přenesená",J230,0)</f>
        <v>0</v>
      </c>
      <c r="BH230" s="222">
        <f>IF(N230="sníž. přenesená",J230,0)</f>
        <v>0</v>
      </c>
      <c r="BI230" s="222">
        <f>IF(N230="nulová",J230,0)</f>
        <v>0</v>
      </c>
      <c r="BJ230" s="14" t="s">
        <v>81</v>
      </c>
      <c r="BK230" s="222">
        <f>ROUND(I230*H230,2)</f>
        <v>0</v>
      </c>
      <c r="BL230" s="14" t="s">
        <v>149</v>
      </c>
      <c r="BM230" s="221" t="s">
        <v>453</v>
      </c>
    </row>
    <row r="231" s="2" customFormat="1" ht="55.5" customHeight="1">
      <c r="A231" s="35"/>
      <c r="B231" s="36"/>
      <c r="C231" s="209" t="s">
        <v>454</v>
      </c>
      <c r="D231" s="209" t="s">
        <v>145</v>
      </c>
      <c r="E231" s="210" t="s">
        <v>455</v>
      </c>
      <c r="F231" s="211" t="s">
        <v>456</v>
      </c>
      <c r="G231" s="212" t="s">
        <v>159</v>
      </c>
      <c r="H231" s="213">
        <v>1.528</v>
      </c>
      <c r="I231" s="214"/>
      <c r="J231" s="215">
        <f>ROUND(I231*H231,2)</f>
        <v>0</v>
      </c>
      <c r="K231" s="216"/>
      <c r="L231" s="41"/>
      <c r="M231" s="217" t="s">
        <v>1</v>
      </c>
      <c r="N231" s="218" t="s">
        <v>41</v>
      </c>
      <c r="O231" s="88"/>
      <c r="P231" s="219">
        <f>O231*H231</f>
        <v>0</v>
      </c>
      <c r="Q231" s="219">
        <v>0</v>
      </c>
      <c r="R231" s="219">
        <f>Q231*H231</f>
        <v>0</v>
      </c>
      <c r="S231" s="219">
        <v>1.8</v>
      </c>
      <c r="T231" s="220">
        <f>S231*H231</f>
        <v>2.7504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21" t="s">
        <v>149</v>
      </c>
      <c r="AT231" s="221" t="s">
        <v>145</v>
      </c>
      <c r="AU231" s="221" t="s">
        <v>83</v>
      </c>
      <c r="AY231" s="14" t="s">
        <v>142</v>
      </c>
      <c r="BE231" s="222">
        <f>IF(N231="základní",J231,0)</f>
        <v>0</v>
      </c>
      <c r="BF231" s="222">
        <f>IF(N231="snížená",J231,0)</f>
        <v>0</v>
      </c>
      <c r="BG231" s="222">
        <f>IF(N231="zákl. přenesená",J231,0)</f>
        <v>0</v>
      </c>
      <c r="BH231" s="222">
        <f>IF(N231="sníž. přenesená",J231,0)</f>
        <v>0</v>
      </c>
      <c r="BI231" s="222">
        <f>IF(N231="nulová",J231,0)</f>
        <v>0</v>
      </c>
      <c r="BJ231" s="14" t="s">
        <v>81</v>
      </c>
      <c r="BK231" s="222">
        <f>ROUND(I231*H231,2)</f>
        <v>0</v>
      </c>
      <c r="BL231" s="14" t="s">
        <v>149</v>
      </c>
      <c r="BM231" s="221" t="s">
        <v>457</v>
      </c>
    </row>
    <row r="232" s="2" customFormat="1" ht="37.8" customHeight="1">
      <c r="A232" s="35"/>
      <c r="B232" s="36"/>
      <c r="C232" s="209" t="s">
        <v>458</v>
      </c>
      <c r="D232" s="209" t="s">
        <v>145</v>
      </c>
      <c r="E232" s="210" t="s">
        <v>459</v>
      </c>
      <c r="F232" s="211" t="s">
        <v>460</v>
      </c>
      <c r="G232" s="212" t="s">
        <v>154</v>
      </c>
      <c r="H232" s="213">
        <v>2.3599999999999999</v>
      </c>
      <c r="I232" s="214"/>
      <c r="J232" s="215">
        <f>ROUND(I232*H232,2)</f>
        <v>0</v>
      </c>
      <c r="K232" s="216"/>
      <c r="L232" s="41"/>
      <c r="M232" s="217" t="s">
        <v>1</v>
      </c>
      <c r="N232" s="218" t="s">
        <v>41</v>
      </c>
      <c r="O232" s="88"/>
      <c r="P232" s="219">
        <f>O232*H232</f>
        <v>0</v>
      </c>
      <c r="Q232" s="219">
        <v>0</v>
      </c>
      <c r="R232" s="219">
        <f>Q232*H232</f>
        <v>0</v>
      </c>
      <c r="S232" s="219">
        <v>0.053999999999999999</v>
      </c>
      <c r="T232" s="220">
        <f>S232*H232</f>
        <v>0.12744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21" t="s">
        <v>149</v>
      </c>
      <c r="AT232" s="221" t="s">
        <v>145</v>
      </c>
      <c r="AU232" s="221" t="s">
        <v>83</v>
      </c>
      <c r="AY232" s="14" t="s">
        <v>142</v>
      </c>
      <c r="BE232" s="222">
        <f>IF(N232="základní",J232,0)</f>
        <v>0</v>
      </c>
      <c r="BF232" s="222">
        <f>IF(N232="snížená",J232,0)</f>
        <v>0</v>
      </c>
      <c r="BG232" s="222">
        <f>IF(N232="zákl. přenesená",J232,0)</f>
        <v>0</v>
      </c>
      <c r="BH232" s="222">
        <f>IF(N232="sníž. přenesená",J232,0)</f>
        <v>0</v>
      </c>
      <c r="BI232" s="222">
        <f>IF(N232="nulová",J232,0)</f>
        <v>0</v>
      </c>
      <c r="BJ232" s="14" t="s">
        <v>81</v>
      </c>
      <c r="BK232" s="222">
        <f>ROUND(I232*H232,2)</f>
        <v>0</v>
      </c>
      <c r="BL232" s="14" t="s">
        <v>149</v>
      </c>
      <c r="BM232" s="221" t="s">
        <v>461</v>
      </c>
    </row>
    <row r="233" s="2" customFormat="1" ht="37.8" customHeight="1">
      <c r="A233" s="35"/>
      <c r="B233" s="36"/>
      <c r="C233" s="209" t="s">
        <v>462</v>
      </c>
      <c r="D233" s="209" t="s">
        <v>145</v>
      </c>
      <c r="E233" s="210" t="s">
        <v>463</v>
      </c>
      <c r="F233" s="211" t="s">
        <v>464</v>
      </c>
      <c r="G233" s="212" t="s">
        <v>154</v>
      </c>
      <c r="H233" s="213">
        <v>2</v>
      </c>
      <c r="I233" s="214"/>
      <c r="J233" s="215">
        <f>ROUND(I233*H233,2)</f>
        <v>0</v>
      </c>
      <c r="K233" s="216"/>
      <c r="L233" s="41"/>
      <c r="M233" s="217" t="s">
        <v>1</v>
      </c>
      <c r="N233" s="218" t="s">
        <v>41</v>
      </c>
      <c r="O233" s="88"/>
      <c r="P233" s="219">
        <f>O233*H233</f>
        <v>0</v>
      </c>
      <c r="Q233" s="219">
        <v>0</v>
      </c>
      <c r="R233" s="219">
        <f>Q233*H233</f>
        <v>0</v>
      </c>
      <c r="S233" s="219">
        <v>0.081000000000000003</v>
      </c>
      <c r="T233" s="220">
        <f>S233*H233</f>
        <v>0.16200000000000001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21" t="s">
        <v>149</v>
      </c>
      <c r="AT233" s="221" t="s">
        <v>145</v>
      </c>
      <c r="AU233" s="221" t="s">
        <v>83</v>
      </c>
      <c r="AY233" s="14" t="s">
        <v>142</v>
      </c>
      <c r="BE233" s="222">
        <f>IF(N233="základní",J233,0)</f>
        <v>0</v>
      </c>
      <c r="BF233" s="222">
        <f>IF(N233="snížená",J233,0)</f>
        <v>0</v>
      </c>
      <c r="BG233" s="222">
        <f>IF(N233="zákl. přenesená",J233,0)</f>
        <v>0</v>
      </c>
      <c r="BH233" s="222">
        <f>IF(N233="sníž. přenesená",J233,0)</f>
        <v>0</v>
      </c>
      <c r="BI233" s="222">
        <f>IF(N233="nulová",J233,0)</f>
        <v>0</v>
      </c>
      <c r="BJ233" s="14" t="s">
        <v>81</v>
      </c>
      <c r="BK233" s="222">
        <f>ROUND(I233*H233,2)</f>
        <v>0</v>
      </c>
      <c r="BL233" s="14" t="s">
        <v>149</v>
      </c>
      <c r="BM233" s="221" t="s">
        <v>465</v>
      </c>
    </row>
    <row r="234" s="2" customFormat="1" ht="49.05" customHeight="1">
      <c r="A234" s="35"/>
      <c r="B234" s="36"/>
      <c r="C234" s="209" t="s">
        <v>466</v>
      </c>
      <c r="D234" s="209" t="s">
        <v>145</v>
      </c>
      <c r="E234" s="210" t="s">
        <v>467</v>
      </c>
      <c r="F234" s="211" t="s">
        <v>468</v>
      </c>
      <c r="G234" s="212" t="s">
        <v>154</v>
      </c>
      <c r="H234" s="213">
        <v>4</v>
      </c>
      <c r="I234" s="214"/>
      <c r="J234" s="215">
        <f>ROUND(I234*H234,2)</f>
        <v>0</v>
      </c>
      <c r="K234" s="216"/>
      <c r="L234" s="41"/>
      <c r="M234" s="217" t="s">
        <v>1</v>
      </c>
      <c r="N234" s="218" t="s">
        <v>41</v>
      </c>
      <c r="O234" s="88"/>
      <c r="P234" s="219">
        <f>O234*H234</f>
        <v>0</v>
      </c>
      <c r="Q234" s="219">
        <v>0</v>
      </c>
      <c r="R234" s="219">
        <f>Q234*H234</f>
        <v>0</v>
      </c>
      <c r="S234" s="219">
        <v>0.040000000000000001</v>
      </c>
      <c r="T234" s="220">
        <f>S234*H234</f>
        <v>0.16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21" t="s">
        <v>149</v>
      </c>
      <c r="AT234" s="221" t="s">
        <v>145</v>
      </c>
      <c r="AU234" s="221" t="s">
        <v>83</v>
      </c>
      <c r="AY234" s="14" t="s">
        <v>142</v>
      </c>
      <c r="BE234" s="222">
        <f>IF(N234="základní",J234,0)</f>
        <v>0</v>
      </c>
      <c r="BF234" s="222">
        <f>IF(N234="snížená",J234,0)</f>
        <v>0</v>
      </c>
      <c r="BG234" s="222">
        <f>IF(N234="zákl. přenesená",J234,0)</f>
        <v>0</v>
      </c>
      <c r="BH234" s="222">
        <f>IF(N234="sníž. přenesená",J234,0)</f>
        <v>0</v>
      </c>
      <c r="BI234" s="222">
        <f>IF(N234="nulová",J234,0)</f>
        <v>0</v>
      </c>
      <c r="BJ234" s="14" t="s">
        <v>81</v>
      </c>
      <c r="BK234" s="222">
        <f>ROUND(I234*H234,2)</f>
        <v>0</v>
      </c>
      <c r="BL234" s="14" t="s">
        <v>149</v>
      </c>
      <c r="BM234" s="221" t="s">
        <v>469</v>
      </c>
    </row>
    <row r="235" s="2" customFormat="1" ht="44.25" customHeight="1">
      <c r="A235" s="35"/>
      <c r="B235" s="36"/>
      <c r="C235" s="209" t="s">
        <v>470</v>
      </c>
      <c r="D235" s="209" t="s">
        <v>145</v>
      </c>
      <c r="E235" s="210" t="s">
        <v>471</v>
      </c>
      <c r="F235" s="211" t="s">
        <v>472</v>
      </c>
      <c r="G235" s="212" t="s">
        <v>154</v>
      </c>
      <c r="H235" s="213">
        <v>1.325</v>
      </c>
      <c r="I235" s="214"/>
      <c r="J235" s="215">
        <f>ROUND(I235*H235,2)</f>
        <v>0</v>
      </c>
      <c r="K235" s="216"/>
      <c r="L235" s="41"/>
      <c r="M235" s="217" t="s">
        <v>1</v>
      </c>
      <c r="N235" s="218" t="s">
        <v>41</v>
      </c>
      <c r="O235" s="88"/>
      <c r="P235" s="219">
        <f>O235*H235</f>
        <v>0</v>
      </c>
      <c r="Q235" s="219">
        <v>0.0011800000000000001</v>
      </c>
      <c r="R235" s="219">
        <f>Q235*H235</f>
        <v>0.0015635</v>
      </c>
      <c r="S235" s="219">
        <v>0.014</v>
      </c>
      <c r="T235" s="220">
        <f>S235*H235</f>
        <v>0.018550000000000001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21" t="s">
        <v>149</v>
      </c>
      <c r="AT235" s="221" t="s">
        <v>145</v>
      </c>
      <c r="AU235" s="221" t="s">
        <v>83</v>
      </c>
      <c r="AY235" s="14" t="s">
        <v>142</v>
      </c>
      <c r="BE235" s="222">
        <f>IF(N235="základní",J235,0)</f>
        <v>0</v>
      </c>
      <c r="BF235" s="222">
        <f>IF(N235="snížená",J235,0)</f>
        <v>0</v>
      </c>
      <c r="BG235" s="222">
        <f>IF(N235="zákl. přenesená",J235,0)</f>
        <v>0</v>
      </c>
      <c r="BH235" s="222">
        <f>IF(N235="sníž. přenesená",J235,0)</f>
        <v>0</v>
      </c>
      <c r="BI235" s="222">
        <f>IF(N235="nulová",J235,0)</f>
        <v>0</v>
      </c>
      <c r="BJ235" s="14" t="s">
        <v>81</v>
      </c>
      <c r="BK235" s="222">
        <f>ROUND(I235*H235,2)</f>
        <v>0</v>
      </c>
      <c r="BL235" s="14" t="s">
        <v>149</v>
      </c>
      <c r="BM235" s="221" t="s">
        <v>473</v>
      </c>
    </row>
    <row r="236" s="2" customFormat="1" ht="44.25" customHeight="1">
      <c r="A236" s="35"/>
      <c r="B236" s="36"/>
      <c r="C236" s="209" t="s">
        <v>474</v>
      </c>
      <c r="D236" s="209" t="s">
        <v>145</v>
      </c>
      <c r="E236" s="210" t="s">
        <v>475</v>
      </c>
      <c r="F236" s="211" t="s">
        <v>476</v>
      </c>
      <c r="G236" s="212" t="s">
        <v>154</v>
      </c>
      <c r="H236" s="213">
        <v>1.3</v>
      </c>
      <c r="I236" s="214"/>
      <c r="J236" s="215">
        <f>ROUND(I236*H236,2)</f>
        <v>0</v>
      </c>
      <c r="K236" s="216"/>
      <c r="L236" s="41"/>
      <c r="M236" s="217" t="s">
        <v>1</v>
      </c>
      <c r="N236" s="218" t="s">
        <v>41</v>
      </c>
      <c r="O236" s="88"/>
      <c r="P236" s="219">
        <f>O236*H236</f>
        <v>0</v>
      </c>
      <c r="Q236" s="219">
        <v>0.0012800000000000001</v>
      </c>
      <c r="R236" s="219">
        <f>Q236*H236</f>
        <v>0.0016640000000000001</v>
      </c>
      <c r="S236" s="219">
        <v>0.021000000000000001</v>
      </c>
      <c r="T236" s="220">
        <f>S236*H236</f>
        <v>0.027300000000000001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21" t="s">
        <v>149</v>
      </c>
      <c r="AT236" s="221" t="s">
        <v>145</v>
      </c>
      <c r="AU236" s="221" t="s">
        <v>83</v>
      </c>
      <c r="AY236" s="14" t="s">
        <v>142</v>
      </c>
      <c r="BE236" s="222">
        <f>IF(N236="základní",J236,0)</f>
        <v>0</v>
      </c>
      <c r="BF236" s="222">
        <f>IF(N236="snížená",J236,0)</f>
        <v>0</v>
      </c>
      <c r="BG236" s="222">
        <f>IF(N236="zákl. přenesená",J236,0)</f>
        <v>0</v>
      </c>
      <c r="BH236" s="222">
        <f>IF(N236="sníž. přenesená",J236,0)</f>
        <v>0</v>
      </c>
      <c r="BI236" s="222">
        <f>IF(N236="nulová",J236,0)</f>
        <v>0</v>
      </c>
      <c r="BJ236" s="14" t="s">
        <v>81</v>
      </c>
      <c r="BK236" s="222">
        <f>ROUND(I236*H236,2)</f>
        <v>0</v>
      </c>
      <c r="BL236" s="14" t="s">
        <v>149</v>
      </c>
      <c r="BM236" s="221" t="s">
        <v>477</v>
      </c>
    </row>
    <row r="237" s="2" customFormat="1" ht="44.25" customHeight="1">
      <c r="A237" s="35"/>
      <c r="B237" s="36"/>
      <c r="C237" s="209" t="s">
        <v>278</v>
      </c>
      <c r="D237" s="209" t="s">
        <v>145</v>
      </c>
      <c r="E237" s="210" t="s">
        <v>478</v>
      </c>
      <c r="F237" s="211" t="s">
        <v>479</v>
      </c>
      <c r="G237" s="212" t="s">
        <v>154</v>
      </c>
      <c r="H237" s="213">
        <v>1.5309999999999999</v>
      </c>
      <c r="I237" s="214"/>
      <c r="J237" s="215">
        <f>ROUND(I237*H237,2)</f>
        <v>0</v>
      </c>
      <c r="K237" s="216"/>
      <c r="L237" s="41"/>
      <c r="M237" s="217" t="s">
        <v>1</v>
      </c>
      <c r="N237" s="218" t="s">
        <v>41</v>
      </c>
      <c r="O237" s="88"/>
      <c r="P237" s="219">
        <f>O237*H237</f>
        <v>0</v>
      </c>
      <c r="Q237" s="219">
        <v>0.0024399999999999999</v>
      </c>
      <c r="R237" s="219">
        <f>Q237*H237</f>
        <v>0.0037356399999999997</v>
      </c>
      <c r="S237" s="219">
        <v>0.056000000000000001</v>
      </c>
      <c r="T237" s="220">
        <f>S237*H237</f>
        <v>0.085735999999999993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21" t="s">
        <v>149</v>
      </c>
      <c r="AT237" s="221" t="s">
        <v>145</v>
      </c>
      <c r="AU237" s="221" t="s">
        <v>83</v>
      </c>
      <c r="AY237" s="14" t="s">
        <v>142</v>
      </c>
      <c r="BE237" s="222">
        <f>IF(N237="základní",J237,0)</f>
        <v>0</v>
      </c>
      <c r="BF237" s="222">
        <f>IF(N237="snížená",J237,0)</f>
        <v>0</v>
      </c>
      <c r="BG237" s="222">
        <f>IF(N237="zákl. přenesená",J237,0)</f>
        <v>0</v>
      </c>
      <c r="BH237" s="222">
        <f>IF(N237="sníž. přenesená",J237,0)</f>
        <v>0</v>
      </c>
      <c r="BI237" s="222">
        <f>IF(N237="nulová",J237,0)</f>
        <v>0</v>
      </c>
      <c r="BJ237" s="14" t="s">
        <v>81</v>
      </c>
      <c r="BK237" s="222">
        <f>ROUND(I237*H237,2)</f>
        <v>0</v>
      </c>
      <c r="BL237" s="14" t="s">
        <v>149</v>
      </c>
      <c r="BM237" s="221" t="s">
        <v>480</v>
      </c>
    </row>
    <row r="238" s="2" customFormat="1" ht="44.25" customHeight="1">
      <c r="A238" s="35"/>
      <c r="B238" s="36"/>
      <c r="C238" s="209" t="s">
        <v>481</v>
      </c>
      <c r="D238" s="209" t="s">
        <v>145</v>
      </c>
      <c r="E238" s="210" t="s">
        <v>482</v>
      </c>
      <c r="F238" s="211" t="s">
        <v>483</v>
      </c>
      <c r="G238" s="212" t="s">
        <v>154</v>
      </c>
      <c r="H238" s="213">
        <v>2.0110000000000001</v>
      </c>
      <c r="I238" s="214"/>
      <c r="J238" s="215">
        <f>ROUND(I238*H238,2)</f>
        <v>0</v>
      </c>
      <c r="K238" s="216"/>
      <c r="L238" s="41"/>
      <c r="M238" s="217" t="s">
        <v>1</v>
      </c>
      <c r="N238" s="218" t="s">
        <v>41</v>
      </c>
      <c r="O238" s="88"/>
      <c r="P238" s="219">
        <f>O238*H238</f>
        <v>0</v>
      </c>
      <c r="Q238" s="219">
        <v>0.0030999999999999999</v>
      </c>
      <c r="R238" s="219">
        <f>Q238*H238</f>
        <v>0.0062341000000000002</v>
      </c>
      <c r="S238" s="219">
        <v>0.086999999999999994</v>
      </c>
      <c r="T238" s="220">
        <f>S238*H238</f>
        <v>0.174957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21" t="s">
        <v>149</v>
      </c>
      <c r="AT238" s="221" t="s">
        <v>145</v>
      </c>
      <c r="AU238" s="221" t="s">
        <v>83</v>
      </c>
      <c r="AY238" s="14" t="s">
        <v>142</v>
      </c>
      <c r="BE238" s="222">
        <f>IF(N238="základní",J238,0)</f>
        <v>0</v>
      </c>
      <c r="BF238" s="222">
        <f>IF(N238="snížená",J238,0)</f>
        <v>0</v>
      </c>
      <c r="BG238" s="222">
        <f>IF(N238="zákl. přenesená",J238,0)</f>
        <v>0</v>
      </c>
      <c r="BH238" s="222">
        <f>IF(N238="sníž. přenesená",J238,0)</f>
        <v>0</v>
      </c>
      <c r="BI238" s="222">
        <f>IF(N238="nulová",J238,0)</f>
        <v>0</v>
      </c>
      <c r="BJ238" s="14" t="s">
        <v>81</v>
      </c>
      <c r="BK238" s="222">
        <f>ROUND(I238*H238,2)</f>
        <v>0</v>
      </c>
      <c r="BL238" s="14" t="s">
        <v>149</v>
      </c>
      <c r="BM238" s="221" t="s">
        <v>484</v>
      </c>
    </row>
    <row r="239" s="2" customFormat="1" ht="44.25" customHeight="1">
      <c r="A239" s="35"/>
      <c r="B239" s="36"/>
      <c r="C239" s="209" t="s">
        <v>485</v>
      </c>
      <c r="D239" s="209" t="s">
        <v>145</v>
      </c>
      <c r="E239" s="210" t="s">
        <v>486</v>
      </c>
      <c r="F239" s="211" t="s">
        <v>487</v>
      </c>
      <c r="G239" s="212" t="s">
        <v>154</v>
      </c>
      <c r="H239" s="213">
        <v>1.766</v>
      </c>
      <c r="I239" s="214"/>
      <c r="J239" s="215">
        <f>ROUND(I239*H239,2)</f>
        <v>0</v>
      </c>
      <c r="K239" s="216"/>
      <c r="L239" s="41"/>
      <c r="M239" s="217" t="s">
        <v>1</v>
      </c>
      <c r="N239" s="218" t="s">
        <v>41</v>
      </c>
      <c r="O239" s="88"/>
      <c r="P239" s="219">
        <f>O239*H239</f>
        <v>0</v>
      </c>
      <c r="Q239" s="219">
        <v>0.0035999999999999999</v>
      </c>
      <c r="R239" s="219">
        <f>Q239*H239</f>
        <v>0.0063575999999999997</v>
      </c>
      <c r="S239" s="219">
        <v>0.16</v>
      </c>
      <c r="T239" s="220">
        <f>S239*H239</f>
        <v>0.28256000000000003</v>
      </c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R239" s="221" t="s">
        <v>149</v>
      </c>
      <c r="AT239" s="221" t="s">
        <v>145</v>
      </c>
      <c r="AU239" s="221" t="s">
        <v>83</v>
      </c>
      <c r="AY239" s="14" t="s">
        <v>142</v>
      </c>
      <c r="BE239" s="222">
        <f>IF(N239="základní",J239,0)</f>
        <v>0</v>
      </c>
      <c r="BF239" s="222">
        <f>IF(N239="snížená",J239,0)</f>
        <v>0</v>
      </c>
      <c r="BG239" s="222">
        <f>IF(N239="zákl. přenesená",J239,0)</f>
        <v>0</v>
      </c>
      <c r="BH239" s="222">
        <f>IF(N239="sníž. přenesená",J239,0)</f>
        <v>0</v>
      </c>
      <c r="BI239" s="222">
        <f>IF(N239="nulová",J239,0)</f>
        <v>0</v>
      </c>
      <c r="BJ239" s="14" t="s">
        <v>81</v>
      </c>
      <c r="BK239" s="222">
        <f>ROUND(I239*H239,2)</f>
        <v>0</v>
      </c>
      <c r="BL239" s="14" t="s">
        <v>149</v>
      </c>
      <c r="BM239" s="221" t="s">
        <v>488</v>
      </c>
    </row>
    <row r="240" s="2" customFormat="1" ht="16.5" customHeight="1">
      <c r="A240" s="35"/>
      <c r="B240" s="36"/>
      <c r="C240" s="209" t="s">
        <v>489</v>
      </c>
      <c r="D240" s="209" t="s">
        <v>145</v>
      </c>
      <c r="E240" s="210" t="s">
        <v>490</v>
      </c>
      <c r="F240" s="211" t="s">
        <v>491</v>
      </c>
      <c r="G240" s="212" t="s">
        <v>492</v>
      </c>
      <c r="H240" s="213">
        <v>1</v>
      </c>
      <c r="I240" s="214"/>
      <c r="J240" s="215">
        <f>ROUND(I240*H240,2)</f>
        <v>0</v>
      </c>
      <c r="K240" s="216"/>
      <c r="L240" s="41"/>
      <c r="M240" s="217" t="s">
        <v>1</v>
      </c>
      <c r="N240" s="218" t="s">
        <v>41</v>
      </c>
      <c r="O240" s="88"/>
      <c r="P240" s="219">
        <f>O240*H240</f>
        <v>0</v>
      </c>
      <c r="Q240" s="219">
        <v>0</v>
      </c>
      <c r="R240" s="219">
        <f>Q240*H240</f>
        <v>0</v>
      </c>
      <c r="S240" s="219">
        <v>0.10000000000000001</v>
      </c>
      <c r="T240" s="220">
        <f>S240*H240</f>
        <v>0.10000000000000001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21" t="s">
        <v>149</v>
      </c>
      <c r="AT240" s="221" t="s">
        <v>145</v>
      </c>
      <c r="AU240" s="221" t="s">
        <v>83</v>
      </c>
      <c r="AY240" s="14" t="s">
        <v>142</v>
      </c>
      <c r="BE240" s="222">
        <f>IF(N240="základní",J240,0)</f>
        <v>0</v>
      </c>
      <c r="BF240" s="222">
        <f>IF(N240="snížená",J240,0)</f>
        <v>0</v>
      </c>
      <c r="BG240" s="222">
        <f>IF(N240="zákl. přenesená",J240,0)</f>
        <v>0</v>
      </c>
      <c r="BH240" s="222">
        <f>IF(N240="sníž. přenesená",J240,0)</f>
        <v>0</v>
      </c>
      <c r="BI240" s="222">
        <f>IF(N240="nulová",J240,0)</f>
        <v>0</v>
      </c>
      <c r="BJ240" s="14" t="s">
        <v>81</v>
      </c>
      <c r="BK240" s="222">
        <f>ROUND(I240*H240,2)</f>
        <v>0</v>
      </c>
      <c r="BL240" s="14" t="s">
        <v>149</v>
      </c>
      <c r="BM240" s="221" t="s">
        <v>493</v>
      </c>
    </row>
    <row r="241" s="2" customFormat="1" ht="44.25" customHeight="1">
      <c r="A241" s="35"/>
      <c r="B241" s="36"/>
      <c r="C241" s="209" t="s">
        <v>494</v>
      </c>
      <c r="D241" s="209" t="s">
        <v>145</v>
      </c>
      <c r="E241" s="210" t="s">
        <v>495</v>
      </c>
      <c r="F241" s="211" t="s">
        <v>496</v>
      </c>
      <c r="G241" s="212" t="s">
        <v>148</v>
      </c>
      <c r="H241" s="213">
        <v>100</v>
      </c>
      <c r="I241" s="214"/>
      <c r="J241" s="215">
        <f>ROUND(I241*H241,2)</f>
        <v>0</v>
      </c>
      <c r="K241" s="216"/>
      <c r="L241" s="41"/>
      <c r="M241" s="217" t="s">
        <v>1</v>
      </c>
      <c r="N241" s="218" t="s">
        <v>41</v>
      </c>
      <c r="O241" s="88"/>
      <c r="P241" s="219">
        <f>O241*H241</f>
        <v>0</v>
      </c>
      <c r="Q241" s="219">
        <v>0</v>
      </c>
      <c r="R241" s="219">
        <f>Q241*H241</f>
        <v>0</v>
      </c>
      <c r="S241" s="219">
        <v>0.045999999999999999</v>
      </c>
      <c r="T241" s="220">
        <f>S241*H241</f>
        <v>4.5999999999999996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21" t="s">
        <v>149</v>
      </c>
      <c r="AT241" s="221" t="s">
        <v>145</v>
      </c>
      <c r="AU241" s="221" t="s">
        <v>83</v>
      </c>
      <c r="AY241" s="14" t="s">
        <v>142</v>
      </c>
      <c r="BE241" s="222">
        <f>IF(N241="základní",J241,0)</f>
        <v>0</v>
      </c>
      <c r="BF241" s="222">
        <f>IF(N241="snížená",J241,0)</f>
        <v>0</v>
      </c>
      <c r="BG241" s="222">
        <f>IF(N241="zákl. přenesená",J241,0)</f>
        <v>0</v>
      </c>
      <c r="BH241" s="222">
        <f>IF(N241="sníž. přenesená",J241,0)</f>
        <v>0</v>
      </c>
      <c r="BI241" s="222">
        <f>IF(N241="nulová",J241,0)</f>
        <v>0</v>
      </c>
      <c r="BJ241" s="14" t="s">
        <v>81</v>
      </c>
      <c r="BK241" s="222">
        <f>ROUND(I241*H241,2)</f>
        <v>0</v>
      </c>
      <c r="BL241" s="14" t="s">
        <v>149</v>
      </c>
      <c r="BM241" s="221" t="s">
        <v>497</v>
      </c>
    </row>
    <row r="242" s="2" customFormat="1" ht="44.25" customHeight="1">
      <c r="A242" s="35"/>
      <c r="B242" s="36"/>
      <c r="C242" s="209" t="s">
        <v>273</v>
      </c>
      <c r="D242" s="209" t="s">
        <v>145</v>
      </c>
      <c r="E242" s="210" t="s">
        <v>498</v>
      </c>
      <c r="F242" s="211" t="s">
        <v>499</v>
      </c>
      <c r="G242" s="212" t="s">
        <v>148</v>
      </c>
      <c r="H242" s="213">
        <v>43.781999999999996</v>
      </c>
      <c r="I242" s="214"/>
      <c r="J242" s="215">
        <f>ROUND(I242*H242,2)</f>
        <v>0</v>
      </c>
      <c r="K242" s="216"/>
      <c r="L242" s="41"/>
      <c r="M242" s="217" t="s">
        <v>1</v>
      </c>
      <c r="N242" s="218" t="s">
        <v>41</v>
      </c>
      <c r="O242" s="88"/>
      <c r="P242" s="219">
        <f>O242*H242</f>
        <v>0</v>
      </c>
      <c r="Q242" s="219">
        <v>0</v>
      </c>
      <c r="R242" s="219">
        <f>Q242*H242</f>
        <v>0</v>
      </c>
      <c r="S242" s="219">
        <v>0.071999999999999995</v>
      </c>
      <c r="T242" s="220">
        <f>S242*H242</f>
        <v>3.1523039999999996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21" t="s">
        <v>149</v>
      </c>
      <c r="AT242" s="221" t="s">
        <v>145</v>
      </c>
      <c r="AU242" s="221" t="s">
        <v>83</v>
      </c>
      <c r="AY242" s="14" t="s">
        <v>142</v>
      </c>
      <c r="BE242" s="222">
        <f>IF(N242="základní",J242,0)</f>
        <v>0</v>
      </c>
      <c r="BF242" s="222">
        <f>IF(N242="snížená",J242,0)</f>
        <v>0</v>
      </c>
      <c r="BG242" s="222">
        <f>IF(N242="zákl. přenesená",J242,0)</f>
        <v>0</v>
      </c>
      <c r="BH242" s="222">
        <f>IF(N242="sníž. přenesená",J242,0)</f>
        <v>0</v>
      </c>
      <c r="BI242" s="222">
        <f>IF(N242="nulová",J242,0)</f>
        <v>0</v>
      </c>
      <c r="BJ242" s="14" t="s">
        <v>81</v>
      </c>
      <c r="BK242" s="222">
        <f>ROUND(I242*H242,2)</f>
        <v>0</v>
      </c>
      <c r="BL242" s="14" t="s">
        <v>149</v>
      </c>
      <c r="BM242" s="221" t="s">
        <v>500</v>
      </c>
    </row>
    <row r="243" s="2" customFormat="1" ht="37.8" customHeight="1">
      <c r="A243" s="35"/>
      <c r="B243" s="36"/>
      <c r="C243" s="209" t="s">
        <v>149</v>
      </c>
      <c r="D243" s="209" t="s">
        <v>145</v>
      </c>
      <c r="E243" s="210" t="s">
        <v>501</v>
      </c>
      <c r="F243" s="211" t="s">
        <v>502</v>
      </c>
      <c r="G243" s="212" t="s">
        <v>148</v>
      </c>
      <c r="H243" s="213">
        <v>64.049999999999997</v>
      </c>
      <c r="I243" s="214"/>
      <c r="J243" s="215">
        <f>ROUND(I243*H243,2)</f>
        <v>0</v>
      </c>
      <c r="K243" s="216"/>
      <c r="L243" s="41"/>
      <c r="M243" s="217" t="s">
        <v>1</v>
      </c>
      <c r="N243" s="218" t="s">
        <v>41</v>
      </c>
      <c r="O243" s="88"/>
      <c r="P243" s="219">
        <f>O243*H243</f>
        <v>0</v>
      </c>
      <c r="Q243" s="219">
        <v>0</v>
      </c>
      <c r="R243" s="219">
        <f>Q243*H243</f>
        <v>0</v>
      </c>
      <c r="S243" s="219">
        <v>0.088999999999999996</v>
      </c>
      <c r="T243" s="220">
        <f>S243*H243</f>
        <v>5.7004499999999991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21" t="s">
        <v>149</v>
      </c>
      <c r="AT243" s="221" t="s">
        <v>145</v>
      </c>
      <c r="AU243" s="221" t="s">
        <v>83</v>
      </c>
      <c r="AY243" s="14" t="s">
        <v>142</v>
      </c>
      <c r="BE243" s="222">
        <f>IF(N243="základní",J243,0)</f>
        <v>0</v>
      </c>
      <c r="BF243" s="222">
        <f>IF(N243="snížená",J243,0)</f>
        <v>0</v>
      </c>
      <c r="BG243" s="222">
        <f>IF(N243="zákl. přenesená",J243,0)</f>
        <v>0</v>
      </c>
      <c r="BH243" s="222">
        <f>IF(N243="sníž. přenesená",J243,0)</f>
        <v>0</v>
      </c>
      <c r="BI243" s="222">
        <f>IF(N243="nulová",J243,0)</f>
        <v>0</v>
      </c>
      <c r="BJ243" s="14" t="s">
        <v>81</v>
      </c>
      <c r="BK243" s="222">
        <f>ROUND(I243*H243,2)</f>
        <v>0</v>
      </c>
      <c r="BL243" s="14" t="s">
        <v>149</v>
      </c>
      <c r="BM243" s="221" t="s">
        <v>503</v>
      </c>
    </row>
    <row r="244" s="12" customFormat="1" ht="25.92" customHeight="1">
      <c r="A244" s="12"/>
      <c r="B244" s="193"/>
      <c r="C244" s="194"/>
      <c r="D244" s="195" t="s">
        <v>75</v>
      </c>
      <c r="E244" s="196" t="s">
        <v>504</v>
      </c>
      <c r="F244" s="196" t="s">
        <v>505</v>
      </c>
      <c r="G244" s="194"/>
      <c r="H244" s="194"/>
      <c r="I244" s="197"/>
      <c r="J244" s="198">
        <f>BK244</f>
        <v>0</v>
      </c>
      <c r="K244" s="194"/>
      <c r="L244" s="199"/>
      <c r="M244" s="200"/>
      <c r="N244" s="201"/>
      <c r="O244" s="201"/>
      <c r="P244" s="202">
        <f>P245+P251+P263+P277+P294+P316+P384+P393+P1033+P1261+P1521+P1535+P1538+P1549+P1559+P1598+P1606+P1624+P1635+P1643+P1647+P1652+P1657+P1665+P1675</f>
        <v>0</v>
      </c>
      <c r="Q244" s="201"/>
      <c r="R244" s="202">
        <f>R245+R251+R263+R277+R294+R316+R384+R393+R1033+R1261+R1521+R1535+R1538+R1549+R1559+R1598+R1606+R1624+R1635+R1643+R1647+R1652+R1657+R1665+R1675</f>
        <v>63.48188425</v>
      </c>
      <c r="S244" s="201"/>
      <c r="T244" s="203">
        <f>T245+T251+T263+T277+T294+T316+T384+T393+T1033+T1261+T1521+T1535+T1538+T1549+T1559+T1598+T1606+T1624+T1635+T1643+T1647+T1652+T1657+T1665+T1675</f>
        <v>14.173793000000002</v>
      </c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R244" s="204" t="s">
        <v>83</v>
      </c>
      <c r="AT244" s="205" t="s">
        <v>75</v>
      </c>
      <c r="AU244" s="205" t="s">
        <v>76</v>
      </c>
      <c r="AY244" s="204" t="s">
        <v>142</v>
      </c>
      <c r="BK244" s="206">
        <f>BK245+BK251+BK263+BK277+BK294+BK316+BK384+BK393+BK1033+BK1261+BK1521+BK1535+BK1538+BK1549+BK1559+BK1598+BK1606+BK1624+BK1635+BK1643+BK1647+BK1652+BK1657+BK1665+BK1675</f>
        <v>0</v>
      </c>
    </row>
    <row r="245" s="12" customFormat="1" ht="22.8" customHeight="1">
      <c r="A245" s="12"/>
      <c r="B245" s="193"/>
      <c r="C245" s="194"/>
      <c r="D245" s="195" t="s">
        <v>75</v>
      </c>
      <c r="E245" s="207" t="s">
        <v>506</v>
      </c>
      <c r="F245" s="207" t="s">
        <v>507</v>
      </c>
      <c r="G245" s="194"/>
      <c r="H245" s="194"/>
      <c r="I245" s="197"/>
      <c r="J245" s="208">
        <f>BK245</f>
        <v>0</v>
      </c>
      <c r="K245" s="194"/>
      <c r="L245" s="199"/>
      <c r="M245" s="200"/>
      <c r="N245" s="201"/>
      <c r="O245" s="201"/>
      <c r="P245" s="202">
        <f>SUM(P246:P250)</f>
        <v>0</v>
      </c>
      <c r="Q245" s="201"/>
      <c r="R245" s="202">
        <f>SUM(R246:R250)</f>
        <v>0.76524860000000006</v>
      </c>
      <c r="S245" s="201"/>
      <c r="T245" s="203">
        <f>SUM(T246:T250)</f>
        <v>0.71028649999999993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04" t="s">
        <v>83</v>
      </c>
      <c r="AT245" s="205" t="s">
        <v>75</v>
      </c>
      <c r="AU245" s="205" t="s">
        <v>81</v>
      </c>
      <c r="AY245" s="204" t="s">
        <v>142</v>
      </c>
      <c r="BK245" s="206">
        <f>SUM(BK246:BK250)</f>
        <v>0</v>
      </c>
    </row>
    <row r="246" s="2" customFormat="1" ht="24.15" customHeight="1">
      <c r="A246" s="35"/>
      <c r="B246" s="36"/>
      <c r="C246" s="209" t="s">
        <v>508</v>
      </c>
      <c r="D246" s="209" t="s">
        <v>145</v>
      </c>
      <c r="E246" s="210" t="s">
        <v>509</v>
      </c>
      <c r="F246" s="211" t="s">
        <v>510</v>
      </c>
      <c r="G246" s="212" t="s">
        <v>148</v>
      </c>
      <c r="H246" s="213">
        <v>112.68000000000001</v>
      </c>
      <c r="I246" s="214"/>
      <c r="J246" s="215">
        <f>ROUND(I246*H246,2)</f>
        <v>0</v>
      </c>
      <c r="K246" s="216"/>
      <c r="L246" s="41"/>
      <c r="M246" s="217" t="s">
        <v>1</v>
      </c>
      <c r="N246" s="218" t="s">
        <v>41</v>
      </c>
      <c r="O246" s="88"/>
      <c r="P246" s="219">
        <f>O246*H246</f>
        <v>0</v>
      </c>
      <c r="Q246" s="219">
        <v>0.00040000000000000002</v>
      </c>
      <c r="R246" s="219">
        <f>Q246*H246</f>
        <v>0.045072000000000008</v>
      </c>
      <c r="S246" s="219">
        <v>0</v>
      </c>
      <c r="T246" s="220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21" t="s">
        <v>511</v>
      </c>
      <c r="AT246" s="221" t="s">
        <v>145</v>
      </c>
      <c r="AU246" s="221" t="s">
        <v>83</v>
      </c>
      <c r="AY246" s="14" t="s">
        <v>142</v>
      </c>
      <c r="BE246" s="222">
        <f>IF(N246="základní",J246,0)</f>
        <v>0</v>
      </c>
      <c r="BF246" s="222">
        <f>IF(N246="snížená",J246,0)</f>
        <v>0</v>
      </c>
      <c r="BG246" s="222">
        <f>IF(N246="zákl. přenesená",J246,0)</f>
        <v>0</v>
      </c>
      <c r="BH246" s="222">
        <f>IF(N246="sníž. přenesená",J246,0)</f>
        <v>0</v>
      </c>
      <c r="BI246" s="222">
        <f>IF(N246="nulová",J246,0)</f>
        <v>0</v>
      </c>
      <c r="BJ246" s="14" t="s">
        <v>81</v>
      </c>
      <c r="BK246" s="222">
        <f>ROUND(I246*H246,2)</f>
        <v>0</v>
      </c>
      <c r="BL246" s="14" t="s">
        <v>511</v>
      </c>
      <c r="BM246" s="221" t="s">
        <v>512</v>
      </c>
    </row>
    <row r="247" s="2" customFormat="1" ht="24.15" customHeight="1">
      <c r="A247" s="35"/>
      <c r="B247" s="36"/>
      <c r="C247" s="223" t="s">
        <v>513</v>
      </c>
      <c r="D247" s="223" t="s">
        <v>166</v>
      </c>
      <c r="E247" s="224" t="s">
        <v>514</v>
      </c>
      <c r="F247" s="225" t="s">
        <v>515</v>
      </c>
      <c r="G247" s="226" t="s">
        <v>148</v>
      </c>
      <c r="H247" s="227">
        <v>131.32900000000001</v>
      </c>
      <c r="I247" s="228"/>
      <c r="J247" s="229">
        <f>ROUND(I247*H247,2)</f>
        <v>0</v>
      </c>
      <c r="K247" s="230"/>
      <c r="L247" s="231"/>
      <c r="M247" s="232" t="s">
        <v>1</v>
      </c>
      <c r="N247" s="233" t="s">
        <v>41</v>
      </c>
      <c r="O247" s="88"/>
      <c r="P247" s="219">
        <f>O247*H247</f>
        <v>0</v>
      </c>
      <c r="Q247" s="219">
        <v>0.0054000000000000003</v>
      </c>
      <c r="R247" s="219">
        <f>Q247*H247</f>
        <v>0.70917660000000005</v>
      </c>
      <c r="S247" s="219">
        <v>0</v>
      </c>
      <c r="T247" s="220">
        <f>S247*H247</f>
        <v>0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21" t="s">
        <v>516</v>
      </c>
      <c r="AT247" s="221" t="s">
        <v>166</v>
      </c>
      <c r="AU247" s="221" t="s">
        <v>83</v>
      </c>
      <c r="AY247" s="14" t="s">
        <v>142</v>
      </c>
      <c r="BE247" s="222">
        <f>IF(N247="základní",J247,0)</f>
        <v>0</v>
      </c>
      <c r="BF247" s="222">
        <f>IF(N247="snížená",J247,0)</f>
        <v>0</v>
      </c>
      <c r="BG247" s="222">
        <f>IF(N247="zákl. přenesená",J247,0)</f>
        <v>0</v>
      </c>
      <c r="BH247" s="222">
        <f>IF(N247="sníž. přenesená",J247,0)</f>
        <v>0</v>
      </c>
      <c r="BI247" s="222">
        <f>IF(N247="nulová",J247,0)</f>
        <v>0</v>
      </c>
      <c r="BJ247" s="14" t="s">
        <v>81</v>
      </c>
      <c r="BK247" s="222">
        <f>ROUND(I247*H247,2)</f>
        <v>0</v>
      </c>
      <c r="BL247" s="14" t="s">
        <v>511</v>
      </c>
      <c r="BM247" s="221" t="s">
        <v>517</v>
      </c>
    </row>
    <row r="248" s="2" customFormat="1" ht="37.8" customHeight="1">
      <c r="A248" s="35"/>
      <c r="B248" s="36"/>
      <c r="C248" s="209" t="s">
        <v>518</v>
      </c>
      <c r="D248" s="209" t="s">
        <v>145</v>
      </c>
      <c r="E248" s="210" t="s">
        <v>519</v>
      </c>
      <c r="F248" s="211" t="s">
        <v>520</v>
      </c>
      <c r="G248" s="212" t="s">
        <v>148</v>
      </c>
      <c r="H248" s="213">
        <v>129.143</v>
      </c>
      <c r="I248" s="214"/>
      <c r="J248" s="215">
        <f>ROUND(I248*H248,2)</f>
        <v>0</v>
      </c>
      <c r="K248" s="216"/>
      <c r="L248" s="41"/>
      <c r="M248" s="217" t="s">
        <v>1</v>
      </c>
      <c r="N248" s="218" t="s">
        <v>41</v>
      </c>
      <c r="O248" s="88"/>
      <c r="P248" s="219">
        <f>O248*H248</f>
        <v>0</v>
      </c>
      <c r="Q248" s="219">
        <v>0</v>
      </c>
      <c r="R248" s="219">
        <f>Q248*H248</f>
        <v>0</v>
      </c>
      <c r="S248" s="219">
        <v>0.0054999999999999997</v>
      </c>
      <c r="T248" s="220">
        <f>S248*H248</f>
        <v>0.71028649999999993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21" t="s">
        <v>511</v>
      </c>
      <c r="AT248" s="221" t="s">
        <v>145</v>
      </c>
      <c r="AU248" s="221" t="s">
        <v>83</v>
      </c>
      <c r="AY248" s="14" t="s">
        <v>142</v>
      </c>
      <c r="BE248" s="222">
        <f>IF(N248="základní",J248,0)</f>
        <v>0</v>
      </c>
      <c r="BF248" s="222">
        <f>IF(N248="snížená",J248,0)</f>
        <v>0</v>
      </c>
      <c r="BG248" s="222">
        <f>IF(N248="zákl. přenesená",J248,0)</f>
        <v>0</v>
      </c>
      <c r="BH248" s="222">
        <f>IF(N248="sníž. přenesená",J248,0)</f>
        <v>0</v>
      </c>
      <c r="BI248" s="222">
        <f>IF(N248="nulová",J248,0)</f>
        <v>0</v>
      </c>
      <c r="BJ248" s="14" t="s">
        <v>81</v>
      </c>
      <c r="BK248" s="222">
        <f>ROUND(I248*H248,2)</f>
        <v>0</v>
      </c>
      <c r="BL248" s="14" t="s">
        <v>511</v>
      </c>
      <c r="BM248" s="221" t="s">
        <v>521</v>
      </c>
    </row>
    <row r="249" s="2" customFormat="1" ht="44.25" customHeight="1">
      <c r="A249" s="35"/>
      <c r="B249" s="36"/>
      <c r="C249" s="209" t="s">
        <v>522</v>
      </c>
      <c r="D249" s="209" t="s">
        <v>145</v>
      </c>
      <c r="E249" s="210" t="s">
        <v>523</v>
      </c>
      <c r="F249" s="211" t="s">
        <v>524</v>
      </c>
      <c r="G249" s="212" t="s">
        <v>148</v>
      </c>
      <c r="H249" s="213">
        <v>27.5</v>
      </c>
      <c r="I249" s="214"/>
      <c r="J249" s="215">
        <f>ROUND(I249*H249,2)</f>
        <v>0</v>
      </c>
      <c r="K249" s="216"/>
      <c r="L249" s="41"/>
      <c r="M249" s="217" t="s">
        <v>1</v>
      </c>
      <c r="N249" s="218" t="s">
        <v>41</v>
      </c>
      <c r="O249" s="88"/>
      <c r="P249" s="219">
        <f>O249*H249</f>
        <v>0</v>
      </c>
      <c r="Q249" s="219">
        <v>0.00040000000000000002</v>
      </c>
      <c r="R249" s="219">
        <f>Q249*H249</f>
        <v>0.011000000000000001</v>
      </c>
      <c r="S249" s="219">
        <v>0</v>
      </c>
      <c r="T249" s="220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21" t="s">
        <v>511</v>
      </c>
      <c r="AT249" s="221" t="s">
        <v>145</v>
      </c>
      <c r="AU249" s="221" t="s">
        <v>83</v>
      </c>
      <c r="AY249" s="14" t="s">
        <v>142</v>
      </c>
      <c r="BE249" s="222">
        <f>IF(N249="základní",J249,0)</f>
        <v>0</v>
      </c>
      <c r="BF249" s="222">
        <f>IF(N249="snížená",J249,0)</f>
        <v>0</v>
      </c>
      <c r="BG249" s="222">
        <f>IF(N249="zákl. přenesená",J249,0)</f>
        <v>0</v>
      </c>
      <c r="BH249" s="222">
        <f>IF(N249="sníž. přenesená",J249,0)</f>
        <v>0</v>
      </c>
      <c r="BI249" s="222">
        <f>IF(N249="nulová",J249,0)</f>
        <v>0</v>
      </c>
      <c r="BJ249" s="14" t="s">
        <v>81</v>
      </c>
      <c r="BK249" s="222">
        <f>ROUND(I249*H249,2)</f>
        <v>0</v>
      </c>
      <c r="BL249" s="14" t="s">
        <v>511</v>
      </c>
      <c r="BM249" s="221" t="s">
        <v>525</v>
      </c>
    </row>
    <row r="250" s="2" customFormat="1" ht="55.5" customHeight="1">
      <c r="A250" s="35"/>
      <c r="B250" s="36"/>
      <c r="C250" s="209" t="s">
        <v>526</v>
      </c>
      <c r="D250" s="209" t="s">
        <v>145</v>
      </c>
      <c r="E250" s="210" t="s">
        <v>527</v>
      </c>
      <c r="F250" s="211" t="s">
        <v>528</v>
      </c>
      <c r="G250" s="212" t="s">
        <v>529</v>
      </c>
      <c r="H250" s="234"/>
      <c r="I250" s="214"/>
      <c r="J250" s="215">
        <f>ROUND(I250*H250,2)</f>
        <v>0</v>
      </c>
      <c r="K250" s="216"/>
      <c r="L250" s="41"/>
      <c r="M250" s="217" t="s">
        <v>1</v>
      </c>
      <c r="N250" s="218" t="s">
        <v>41</v>
      </c>
      <c r="O250" s="88"/>
      <c r="P250" s="219">
        <f>O250*H250</f>
        <v>0</v>
      </c>
      <c r="Q250" s="219">
        <v>0</v>
      </c>
      <c r="R250" s="219">
        <f>Q250*H250</f>
        <v>0</v>
      </c>
      <c r="S250" s="219">
        <v>0</v>
      </c>
      <c r="T250" s="220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21" t="s">
        <v>511</v>
      </c>
      <c r="AT250" s="221" t="s">
        <v>145</v>
      </c>
      <c r="AU250" s="221" t="s">
        <v>83</v>
      </c>
      <c r="AY250" s="14" t="s">
        <v>142</v>
      </c>
      <c r="BE250" s="222">
        <f>IF(N250="základní",J250,0)</f>
        <v>0</v>
      </c>
      <c r="BF250" s="222">
        <f>IF(N250="snížená",J250,0)</f>
        <v>0</v>
      </c>
      <c r="BG250" s="222">
        <f>IF(N250="zákl. přenesená",J250,0)</f>
        <v>0</v>
      </c>
      <c r="BH250" s="222">
        <f>IF(N250="sníž. přenesená",J250,0)</f>
        <v>0</v>
      </c>
      <c r="BI250" s="222">
        <f>IF(N250="nulová",J250,0)</f>
        <v>0</v>
      </c>
      <c r="BJ250" s="14" t="s">
        <v>81</v>
      </c>
      <c r="BK250" s="222">
        <f>ROUND(I250*H250,2)</f>
        <v>0</v>
      </c>
      <c r="BL250" s="14" t="s">
        <v>511</v>
      </c>
      <c r="BM250" s="221" t="s">
        <v>530</v>
      </c>
    </row>
    <row r="251" s="12" customFormat="1" ht="22.8" customHeight="1">
      <c r="A251" s="12"/>
      <c r="B251" s="193"/>
      <c r="C251" s="194"/>
      <c r="D251" s="195" t="s">
        <v>75</v>
      </c>
      <c r="E251" s="207" t="s">
        <v>531</v>
      </c>
      <c r="F251" s="207" t="s">
        <v>532</v>
      </c>
      <c r="G251" s="194"/>
      <c r="H251" s="194"/>
      <c r="I251" s="197"/>
      <c r="J251" s="208">
        <f>BK251</f>
        <v>0</v>
      </c>
      <c r="K251" s="194"/>
      <c r="L251" s="199"/>
      <c r="M251" s="200"/>
      <c r="N251" s="201"/>
      <c r="O251" s="201"/>
      <c r="P251" s="202">
        <f>SUM(P252:P262)</f>
        <v>0</v>
      </c>
      <c r="Q251" s="201"/>
      <c r="R251" s="202">
        <f>SUM(R252:R262)</f>
        <v>23.055742050000003</v>
      </c>
      <c r="S251" s="201"/>
      <c r="T251" s="203">
        <f>SUM(T252:T262)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04" t="s">
        <v>83</v>
      </c>
      <c r="AT251" s="205" t="s">
        <v>75</v>
      </c>
      <c r="AU251" s="205" t="s">
        <v>81</v>
      </c>
      <c r="AY251" s="204" t="s">
        <v>142</v>
      </c>
      <c r="BK251" s="206">
        <f>SUM(BK252:BK262)</f>
        <v>0</v>
      </c>
    </row>
    <row r="252" s="2" customFormat="1" ht="49.05" customHeight="1">
      <c r="A252" s="35"/>
      <c r="B252" s="36"/>
      <c r="C252" s="209" t="s">
        <v>533</v>
      </c>
      <c r="D252" s="209" t="s">
        <v>145</v>
      </c>
      <c r="E252" s="210" t="s">
        <v>534</v>
      </c>
      <c r="F252" s="211" t="s">
        <v>535</v>
      </c>
      <c r="G252" s="212" t="s">
        <v>148</v>
      </c>
      <c r="H252" s="213">
        <v>14</v>
      </c>
      <c r="I252" s="214"/>
      <c r="J252" s="215">
        <f>ROUND(I252*H252,2)</f>
        <v>0</v>
      </c>
      <c r="K252" s="216"/>
      <c r="L252" s="41"/>
      <c r="M252" s="217" t="s">
        <v>1</v>
      </c>
      <c r="N252" s="218" t="s">
        <v>41</v>
      </c>
      <c r="O252" s="88"/>
      <c r="P252" s="219">
        <f>O252*H252</f>
        <v>0</v>
      </c>
      <c r="Q252" s="219">
        <v>0.0060299999999999998</v>
      </c>
      <c r="R252" s="219">
        <f>Q252*H252</f>
        <v>0.084419999999999995</v>
      </c>
      <c r="S252" s="219">
        <v>0</v>
      </c>
      <c r="T252" s="220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21" t="s">
        <v>511</v>
      </c>
      <c r="AT252" s="221" t="s">
        <v>145</v>
      </c>
      <c r="AU252" s="221" t="s">
        <v>83</v>
      </c>
      <c r="AY252" s="14" t="s">
        <v>142</v>
      </c>
      <c r="BE252" s="222">
        <f>IF(N252="základní",J252,0)</f>
        <v>0</v>
      </c>
      <c r="BF252" s="222">
        <f>IF(N252="snížená",J252,0)</f>
        <v>0</v>
      </c>
      <c r="BG252" s="222">
        <f>IF(N252="zákl. přenesená",J252,0)</f>
        <v>0</v>
      </c>
      <c r="BH252" s="222">
        <f>IF(N252="sníž. přenesená",J252,0)</f>
        <v>0</v>
      </c>
      <c r="BI252" s="222">
        <f>IF(N252="nulová",J252,0)</f>
        <v>0</v>
      </c>
      <c r="BJ252" s="14" t="s">
        <v>81</v>
      </c>
      <c r="BK252" s="222">
        <f>ROUND(I252*H252,2)</f>
        <v>0</v>
      </c>
      <c r="BL252" s="14" t="s">
        <v>511</v>
      </c>
      <c r="BM252" s="221" t="s">
        <v>536</v>
      </c>
    </row>
    <row r="253" s="2" customFormat="1" ht="49.05" customHeight="1">
      <c r="A253" s="35"/>
      <c r="B253" s="36"/>
      <c r="C253" s="223" t="s">
        <v>537</v>
      </c>
      <c r="D253" s="223" t="s">
        <v>166</v>
      </c>
      <c r="E253" s="224" t="s">
        <v>538</v>
      </c>
      <c r="F253" s="225" t="s">
        <v>539</v>
      </c>
      <c r="G253" s="226" t="s">
        <v>148</v>
      </c>
      <c r="H253" s="227">
        <v>14.699999999999999</v>
      </c>
      <c r="I253" s="228"/>
      <c r="J253" s="229">
        <f>ROUND(I253*H253,2)</f>
        <v>0</v>
      </c>
      <c r="K253" s="230"/>
      <c r="L253" s="231"/>
      <c r="M253" s="232" t="s">
        <v>1</v>
      </c>
      <c r="N253" s="233" t="s">
        <v>41</v>
      </c>
      <c r="O253" s="88"/>
      <c r="P253" s="219">
        <f>O253*H253</f>
        <v>0</v>
      </c>
      <c r="Q253" s="219">
        <v>0.019</v>
      </c>
      <c r="R253" s="219">
        <f>Q253*H253</f>
        <v>0.27929999999999999</v>
      </c>
      <c r="S253" s="219">
        <v>0</v>
      </c>
      <c r="T253" s="220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21" t="s">
        <v>516</v>
      </c>
      <c r="AT253" s="221" t="s">
        <v>166</v>
      </c>
      <c r="AU253" s="221" t="s">
        <v>83</v>
      </c>
      <c r="AY253" s="14" t="s">
        <v>142</v>
      </c>
      <c r="BE253" s="222">
        <f>IF(N253="základní",J253,0)</f>
        <v>0</v>
      </c>
      <c r="BF253" s="222">
        <f>IF(N253="snížená",J253,0)</f>
        <v>0</v>
      </c>
      <c r="BG253" s="222">
        <f>IF(N253="zákl. přenesená",J253,0)</f>
        <v>0</v>
      </c>
      <c r="BH253" s="222">
        <f>IF(N253="sníž. přenesená",J253,0)</f>
        <v>0</v>
      </c>
      <c r="BI253" s="222">
        <f>IF(N253="nulová",J253,0)</f>
        <v>0</v>
      </c>
      <c r="BJ253" s="14" t="s">
        <v>81</v>
      </c>
      <c r="BK253" s="222">
        <f>ROUND(I253*H253,2)</f>
        <v>0</v>
      </c>
      <c r="BL253" s="14" t="s">
        <v>511</v>
      </c>
      <c r="BM253" s="221" t="s">
        <v>540</v>
      </c>
    </row>
    <row r="254" s="2" customFormat="1" ht="37.8" customHeight="1">
      <c r="A254" s="35"/>
      <c r="B254" s="36"/>
      <c r="C254" s="209" t="s">
        <v>541</v>
      </c>
      <c r="D254" s="209" t="s">
        <v>145</v>
      </c>
      <c r="E254" s="210" t="s">
        <v>542</v>
      </c>
      <c r="F254" s="211" t="s">
        <v>543</v>
      </c>
      <c r="G254" s="212" t="s">
        <v>148</v>
      </c>
      <c r="H254" s="213">
        <v>112.68000000000001</v>
      </c>
      <c r="I254" s="214"/>
      <c r="J254" s="215">
        <f>ROUND(I254*H254,2)</f>
        <v>0</v>
      </c>
      <c r="K254" s="216"/>
      <c r="L254" s="41"/>
      <c r="M254" s="217" t="s">
        <v>1</v>
      </c>
      <c r="N254" s="218" t="s">
        <v>41</v>
      </c>
      <c r="O254" s="88"/>
      <c r="P254" s="219">
        <f>O254*H254</f>
        <v>0</v>
      </c>
      <c r="Q254" s="219">
        <v>0</v>
      </c>
      <c r="R254" s="219">
        <f>Q254*H254</f>
        <v>0</v>
      </c>
      <c r="S254" s="219">
        <v>0</v>
      </c>
      <c r="T254" s="220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21" t="s">
        <v>511</v>
      </c>
      <c r="AT254" s="221" t="s">
        <v>145</v>
      </c>
      <c r="AU254" s="221" t="s">
        <v>83</v>
      </c>
      <c r="AY254" s="14" t="s">
        <v>142</v>
      </c>
      <c r="BE254" s="222">
        <f>IF(N254="základní",J254,0)</f>
        <v>0</v>
      </c>
      <c r="BF254" s="222">
        <f>IF(N254="snížená",J254,0)</f>
        <v>0</v>
      </c>
      <c r="BG254" s="222">
        <f>IF(N254="zákl. přenesená",J254,0)</f>
        <v>0</v>
      </c>
      <c r="BH254" s="222">
        <f>IF(N254="sníž. přenesená",J254,0)</f>
        <v>0</v>
      </c>
      <c r="BI254" s="222">
        <f>IF(N254="nulová",J254,0)</f>
        <v>0</v>
      </c>
      <c r="BJ254" s="14" t="s">
        <v>81</v>
      </c>
      <c r="BK254" s="222">
        <f>ROUND(I254*H254,2)</f>
        <v>0</v>
      </c>
      <c r="BL254" s="14" t="s">
        <v>511</v>
      </c>
      <c r="BM254" s="221" t="s">
        <v>544</v>
      </c>
    </row>
    <row r="255" s="2" customFormat="1" ht="16.5" customHeight="1">
      <c r="A255" s="35"/>
      <c r="B255" s="36"/>
      <c r="C255" s="223" t="s">
        <v>545</v>
      </c>
      <c r="D255" s="223" t="s">
        <v>166</v>
      </c>
      <c r="E255" s="224" t="s">
        <v>546</v>
      </c>
      <c r="F255" s="225" t="s">
        <v>547</v>
      </c>
      <c r="G255" s="226" t="s">
        <v>148</v>
      </c>
      <c r="H255" s="227">
        <v>123.94799999999999</v>
      </c>
      <c r="I255" s="228"/>
      <c r="J255" s="229">
        <f>ROUND(I255*H255,2)</f>
        <v>0</v>
      </c>
      <c r="K255" s="230"/>
      <c r="L255" s="231"/>
      <c r="M255" s="232" t="s">
        <v>1</v>
      </c>
      <c r="N255" s="233" t="s">
        <v>41</v>
      </c>
      <c r="O255" s="88"/>
      <c r="P255" s="219">
        <f>O255*H255</f>
        <v>0</v>
      </c>
      <c r="Q255" s="219">
        <v>0.0028</v>
      </c>
      <c r="R255" s="219">
        <f>Q255*H255</f>
        <v>0.34705439999999999</v>
      </c>
      <c r="S255" s="219">
        <v>0</v>
      </c>
      <c r="T255" s="220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21" t="s">
        <v>516</v>
      </c>
      <c r="AT255" s="221" t="s">
        <v>166</v>
      </c>
      <c r="AU255" s="221" t="s">
        <v>83</v>
      </c>
      <c r="AY255" s="14" t="s">
        <v>142</v>
      </c>
      <c r="BE255" s="222">
        <f>IF(N255="základní",J255,0)</f>
        <v>0</v>
      </c>
      <c r="BF255" s="222">
        <f>IF(N255="snížená",J255,0)</f>
        <v>0</v>
      </c>
      <c r="BG255" s="222">
        <f>IF(N255="zákl. přenesená",J255,0)</f>
        <v>0</v>
      </c>
      <c r="BH255" s="222">
        <f>IF(N255="sníž. přenesená",J255,0)</f>
        <v>0</v>
      </c>
      <c r="BI255" s="222">
        <f>IF(N255="nulová",J255,0)</f>
        <v>0</v>
      </c>
      <c r="BJ255" s="14" t="s">
        <v>81</v>
      </c>
      <c r="BK255" s="222">
        <f>ROUND(I255*H255,2)</f>
        <v>0</v>
      </c>
      <c r="BL255" s="14" t="s">
        <v>511</v>
      </c>
      <c r="BM255" s="221" t="s">
        <v>548</v>
      </c>
    </row>
    <row r="256" s="2" customFormat="1" ht="37.8" customHeight="1">
      <c r="A256" s="35"/>
      <c r="B256" s="36"/>
      <c r="C256" s="209" t="s">
        <v>549</v>
      </c>
      <c r="D256" s="209" t="s">
        <v>145</v>
      </c>
      <c r="E256" s="210" t="s">
        <v>550</v>
      </c>
      <c r="F256" s="211" t="s">
        <v>551</v>
      </c>
      <c r="G256" s="212" t="s">
        <v>148</v>
      </c>
      <c r="H256" s="213">
        <v>12</v>
      </c>
      <c r="I256" s="214"/>
      <c r="J256" s="215">
        <f>ROUND(I256*H256,2)</f>
        <v>0</v>
      </c>
      <c r="K256" s="216"/>
      <c r="L256" s="41"/>
      <c r="M256" s="217" t="s">
        <v>1</v>
      </c>
      <c r="N256" s="218" t="s">
        <v>41</v>
      </c>
      <c r="O256" s="88"/>
      <c r="P256" s="219">
        <f>O256*H256</f>
        <v>0</v>
      </c>
      <c r="Q256" s="219">
        <v>3.0000000000000001E-05</v>
      </c>
      <c r="R256" s="219">
        <f>Q256*H256</f>
        <v>0.00036000000000000002</v>
      </c>
      <c r="S256" s="219">
        <v>0</v>
      </c>
      <c r="T256" s="220">
        <f>S256*H256</f>
        <v>0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21" t="s">
        <v>511</v>
      </c>
      <c r="AT256" s="221" t="s">
        <v>145</v>
      </c>
      <c r="AU256" s="221" t="s">
        <v>83</v>
      </c>
      <c r="AY256" s="14" t="s">
        <v>142</v>
      </c>
      <c r="BE256" s="222">
        <f>IF(N256="základní",J256,0)</f>
        <v>0</v>
      </c>
      <c r="BF256" s="222">
        <f>IF(N256="snížená",J256,0)</f>
        <v>0</v>
      </c>
      <c r="BG256" s="222">
        <f>IF(N256="zákl. přenesená",J256,0)</f>
        <v>0</v>
      </c>
      <c r="BH256" s="222">
        <f>IF(N256="sníž. přenesená",J256,0)</f>
        <v>0</v>
      </c>
      <c r="BI256" s="222">
        <f>IF(N256="nulová",J256,0)</f>
        <v>0</v>
      </c>
      <c r="BJ256" s="14" t="s">
        <v>81</v>
      </c>
      <c r="BK256" s="222">
        <f>ROUND(I256*H256,2)</f>
        <v>0</v>
      </c>
      <c r="BL256" s="14" t="s">
        <v>511</v>
      </c>
      <c r="BM256" s="221" t="s">
        <v>552</v>
      </c>
    </row>
    <row r="257" s="2" customFormat="1" ht="24.15" customHeight="1">
      <c r="A257" s="35"/>
      <c r="B257" s="36"/>
      <c r="C257" s="223" t="s">
        <v>553</v>
      </c>
      <c r="D257" s="223" t="s">
        <v>166</v>
      </c>
      <c r="E257" s="224" t="s">
        <v>554</v>
      </c>
      <c r="F257" s="225" t="s">
        <v>555</v>
      </c>
      <c r="G257" s="226" t="s">
        <v>148</v>
      </c>
      <c r="H257" s="227">
        <v>12.960000000000001</v>
      </c>
      <c r="I257" s="228"/>
      <c r="J257" s="229">
        <f>ROUND(I257*H257,2)</f>
        <v>0</v>
      </c>
      <c r="K257" s="230"/>
      <c r="L257" s="231"/>
      <c r="M257" s="232" t="s">
        <v>1</v>
      </c>
      <c r="N257" s="233" t="s">
        <v>41</v>
      </c>
      <c r="O257" s="88"/>
      <c r="P257" s="219">
        <f>O257*H257</f>
        <v>0</v>
      </c>
      <c r="Q257" s="219">
        <v>0.0030000000000000001</v>
      </c>
      <c r="R257" s="219">
        <f>Q257*H257</f>
        <v>0.038880000000000005</v>
      </c>
      <c r="S257" s="219">
        <v>0</v>
      </c>
      <c r="T257" s="220">
        <f>S257*H257</f>
        <v>0</v>
      </c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R257" s="221" t="s">
        <v>516</v>
      </c>
      <c r="AT257" s="221" t="s">
        <v>166</v>
      </c>
      <c r="AU257" s="221" t="s">
        <v>83</v>
      </c>
      <c r="AY257" s="14" t="s">
        <v>142</v>
      </c>
      <c r="BE257" s="222">
        <f>IF(N257="základní",J257,0)</f>
        <v>0</v>
      </c>
      <c r="BF257" s="222">
        <f>IF(N257="snížená",J257,0)</f>
        <v>0</v>
      </c>
      <c r="BG257" s="222">
        <f>IF(N257="zákl. přenesená",J257,0)</f>
        <v>0</v>
      </c>
      <c r="BH257" s="222">
        <f>IF(N257="sníž. přenesená",J257,0)</f>
        <v>0</v>
      </c>
      <c r="BI257" s="222">
        <f>IF(N257="nulová",J257,0)</f>
        <v>0</v>
      </c>
      <c r="BJ257" s="14" t="s">
        <v>81</v>
      </c>
      <c r="BK257" s="222">
        <f>ROUND(I257*H257,2)</f>
        <v>0</v>
      </c>
      <c r="BL257" s="14" t="s">
        <v>511</v>
      </c>
      <c r="BM257" s="221" t="s">
        <v>556</v>
      </c>
    </row>
    <row r="258" s="2" customFormat="1" ht="49.05" customHeight="1">
      <c r="A258" s="35"/>
      <c r="B258" s="36"/>
      <c r="C258" s="209" t="s">
        <v>557</v>
      </c>
      <c r="D258" s="209" t="s">
        <v>145</v>
      </c>
      <c r="E258" s="210" t="s">
        <v>558</v>
      </c>
      <c r="F258" s="211" t="s">
        <v>559</v>
      </c>
      <c r="G258" s="212" t="s">
        <v>148</v>
      </c>
      <c r="H258" s="213">
        <v>684.75</v>
      </c>
      <c r="I258" s="214"/>
      <c r="J258" s="215">
        <f>ROUND(I258*H258,2)</f>
        <v>0</v>
      </c>
      <c r="K258" s="216"/>
      <c r="L258" s="41"/>
      <c r="M258" s="217" t="s">
        <v>1</v>
      </c>
      <c r="N258" s="218" t="s">
        <v>41</v>
      </c>
      <c r="O258" s="88"/>
      <c r="P258" s="219">
        <f>O258*H258</f>
        <v>0</v>
      </c>
      <c r="Q258" s="219">
        <v>0.0063</v>
      </c>
      <c r="R258" s="219">
        <f>Q258*H258</f>
        <v>4.3139250000000002</v>
      </c>
      <c r="S258" s="219">
        <v>0</v>
      </c>
      <c r="T258" s="220">
        <f>S258*H258</f>
        <v>0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21" t="s">
        <v>511</v>
      </c>
      <c r="AT258" s="221" t="s">
        <v>145</v>
      </c>
      <c r="AU258" s="221" t="s">
        <v>83</v>
      </c>
      <c r="AY258" s="14" t="s">
        <v>142</v>
      </c>
      <c r="BE258" s="222">
        <f>IF(N258="základní",J258,0)</f>
        <v>0</v>
      </c>
      <c r="BF258" s="222">
        <f>IF(N258="snížená",J258,0)</f>
        <v>0</v>
      </c>
      <c r="BG258" s="222">
        <f>IF(N258="zákl. přenesená",J258,0)</f>
        <v>0</v>
      </c>
      <c r="BH258" s="222">
        <f>IF(N258="sníž. přenesená",J258,0)</f>
        <v>0</v>
      </c>
      <c r="BI258" s="222">
        <f>IF(N258="nulová",J258,0)</f>
        <v>0</v>
      </c>
      <c r="BJ258" s="14" t="s">
        <v>81</v>
      </c>
      <c r="BK258" s="222">
        <f>ROUND(I258*H258,2)</f>
        <v>0</v>
      </c>
      <c r="BL258" s="14" t="s">
        <v>511</v>
      </c>
      <c r="BM258" s="221" t="s">
        <v>560</v>
      </c>
    </row>
    <row r="259" s="2" customFormat="1" ht="49.05" customHeight="1">
      <c r="A259" s="35"/>
      <c r="B259" s="36"/>
      <c r="C259" s="223" t="s">
        <v>561</v>
      </c>
      <c r="D259" s="223" t="s">
        <v>166</v>
      </c>
      <c r="E259" s="224" t="s">
        <v>562</v>
      </c>
      <c r="F259" s="225" t="s">
        <v>563</v>
      </c>
      <c r="G259" s="226" t="s">
        <v>148</v>
      </c>
      <c r="H259" s="227">
        <v>718.98800000000006</v>
      </c>
      <c r="I259" s="228"/>
      <c r="J259" s="229">
        <f>ROUND(I259*H259,2)</f>
        <v>0</v>
      </c>
      <c r="K259" s="230"/>
      <c r="L259" s="231"/>
      <c r="M259" s="232" t="s">
        <v>1</v>
      </c>
      <c r="N259" s="233" t="s">
        <v>41</v>
      </c>
      <c r="O259" s="88"/>
      <c r="P259" s="219">
        <f>O259*H259</f>
        <v>0</v>
      </c>
      <c r="Q259" s="219">
        <v>0.025000000000000001</v>
      </c>
      <c r="R259" s="219">
        <f>Q259*H259</f>
        <v>17.974700000000002</v>
      </c>
      <c r="S259" s="219">
        <v>0</v>
      </c>
      <c r="T259" s="220">
        <f>S259*H259</f>
        <v>0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21" t="s">
        <v>516</v>
      </c>
      <c r="AT259" s="221" t="s">
        <v>166</v>
      </c>
      <c r="AU259" s="221" t="s">
        <v>83</v>
      </c>
      <c r="AY259" s="14" t="s">
        <v>142</v>
      </c>
      <c r="BE259" s="222">
        <f>IF(N259="základní",J259,0)</f>
        <v>0</v>
      </c>
      <c r="BF259" s="222">
        <f>IF(N259="snížená",J259,0)</f>
        <v>0</v>
      </c>
      <c r="BG259" s="222">
        <f>IF(N259="zákl. přenesená",J259,0)</f>
        <v>0</v>
      </c>
      <c r="BH259" s="222">
        <f>IF(N259="sníž. přenesená",J259,0)</f>
        <v>0</v>
      </c>
      <c r="BI259" s="222">
        <f>IF(N259="nulová",J259,0)</f>
        <v>0</v>
      </c>
      <c r="BJ259" s="14" t="s">
        <v>81</v>
      </c>
      <c r="BK259" s="222">
        <f>ROUND(I259*H259,2)</f>
        <v>0</v>
      </c>
      <c r="BL259" s="14" t="s">
        <v>511</v>
      </c>
      <c r="BM259" s="221" t="s">
        <v>564</v>
      </c>
    </row>
    <row r="260" s="2" customFormat="1" ht="37.8" customHeight="1">
      <c r="A260" s="35"/>
      <c r="B260" s="36"/>
      <c r="C260" s="209" t="s">
        <v>565</v>
      </c>
      <c r="D260" s="209" t="s">
        <v>145</v>
      </c>
      <c r="E260" s="210" t="s">
        <v>566</v>
      </c>
      <c r="F260" s="211" t="s">
        <v>567</v>
      </c>
      <c r="G260" s="212" t="s">
        <v>148</v>
      </c>
      <c r="H260" s="213">
        <v>74.439999999999998</v>
      </c>
      <c r="I260" s="214"/>
      <c r="J260" s="215">
        <f>ROUND(I260*H260,2)</f>
        <v>0</v>
      </c>
      <c r="K260" s="216"/>
      <c r="L260" s="41"/>
      <c r="M260" s="217" t="s">
        <v>1</v>
      </c>
      <c r="N260" s="218" t="s">
        <v>41</v>
      </c>
      <c r="O260" s="88"/>
      <c r="P260" s="219">
        <f>O260*H260</f>
        <v>0</v>
      </c>
      <c r="Q260" s="219">
        <v>4.0000000000000003E-05</v>
      </c>
      <c r="R260" s="219">
        <f>Q260*H260</f>
        <v>0.0029776</v>
      </c>
      <c r="S260" s="219">
        <v>0</v>
      </c>
      <c r="T260" s="220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21" t="s">
        <v>511</v>
      </c>
      <c r="AT260" s="221" t="s">
        <v>145</v>
      </c>
      <c r="AU260" s="221" t="s">
        <v>83</v>
      </c>
      <c r="AY260" s="14" t="s">
        <v>142</v>
      </c>
      <c r="BE260" s="222">
        <f>IF(N260="základní",J260,0)</f>
        <v>0</v>
      </c>
      <c r="BF260" s="222">
        <f>IF(N260="snížená",J260,0)</f>
        <v>0</v>
      </c>
      <c r="BG260" s="222">
        <f>IF(N260="zákl. přenesená",J260,0)</f>
        <v>0</v>
      </c>
      <c r="BH260" s="222">
        <f>IF(N260="sníž. přenesená",J260,0)</f>
        <v>0</v>
      </c>
      <c r="BI260" s="222">
        <f>IF(N260="nulová",J260,0)</f>
        <v>0</v>
      </c>
      <c r="BJ260" s="14" t="s">
        <v>81</v>
      </c>
      <c r="BK260" s="222">
        <f>ROUND(I260*H260,2)</f>
        <v>0</v>
      </c>
      <c r="BL260" s="14" t="s">
        <v>511</v>
      </c>
      <c r="BM260" s="221" t="s">
        <v>568</v>
      </c>
    </row>
    <row r="261" s="2" customFormat="1" ht="24.15" customHeight="1">
      <c r="A261" s="35"/>
      <c r="B261" s="36"/>
      <c r="C261" s="223" t="s">
        <v>569</v>
      </c>
      <c r="D261" s="223" t="s">
        <v>166</v>
      </c>
      <c r="E261" s="224" t="s">
        <v>570</v>
      </c>
      <c r="F261" s="225" t="s">
        <v>571</v>
      </c>
      <c r="G261" s="226" t="s">
        <v>148</v>
      </c>
      <c r="H261" s="227">
        <v>94.167000000000002</v>
      </c>
      <c r="I261" s="228"/>
      <c r="J261" s="229">
        <f>ROUND(I261*H261,2)</f>
        <v>0</v>
      </c>
      <c r="K261" s="230"/>
      <c r="L261" s="231"/>
      <c r="M261" s="232" t="s">
        <v>1</v>
      </c>
      <c r="N261" s="233" t="s">
        <v>41</v>
      </c>
      <c r="O261" s="88"/>
      <c r="P261" s="219">
        <f>O261*H261</f>
        <v>0</v>
      </c>
      <c r="Q261" s="219">
        <v>0.00014999999999999999</v>
      </c>
      <c r="R261" s="219">
        <f>Q261*H261</f>
        <v>0.014125049999999998</v>
      </c>
      <c r="S261" s="219">
        <v>0</v>
      </c>
      <c r="T261" s="220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21" t="s">
        <v>516</v>
      </c>
      <c r="AT261" s="221" t="s">
        <v>166</v>
      </c>
      <c r="AU261" s="221" t="s">
        <v>83</v>
      </c>
      <c r="AY261" s="14" t="s">
        <v>142</v>
      </c>
      <c r="BE261" s="222">
        <f>IF(N261="základní",J261,0)</f>
        <v>0</v>
      </c>
      <c r="BF261" s="222">
        <f>IF(N261="snížená",J261,0)</f>
        <v>0</v>
      </c>
      <c r="BG261" s="222">
        <f>IF(N261="zákl. přenesená",J261,0)</f>
        <v>0</v>
      </c>
      <c r="BH261" s="222">
        <f>IF(N261="sníž. přenesená",J261,0)</f>
        <v>0</v>
      </c>
      <c r="BI261" s="222">
        <f>IF(N261="nulová",J261,0)</f>
        <v>0</v>
      </c>
      <c r="BJ261" s="14" t="s">
        <v>81</v>
      </c>
      <c r="BK261" s="222">
        <f>ROUND(I261*H261,2)</f>
        <v>0</v>
      </c>
      <c r="BL261" s="14" t="s">
        <v>511</v>
      </c>
      <c r="BM261" s="221" t="s">
        <v>572</v>
      </c>
    </row>
    <row r="262" s="2" customFormat="1" ht="55.5" customHeight="1">
      <c r="A262" s="35"/>
      <c r="B262" s="36"/>
      <c r="C262" s="209" t="s">
        <v>573</v>
      </c>
      <c r="D262" s="209" t="s">
        <v>145</v>
      </c>
      <c r="E262" s="210" t="s">
        <v>574</v>
      </c>
      <c r="F262" s="211" t="s">
        <v>575</v>
      </c>
      <c r="G262" s="212" t="s">
        <v>529</v>
      </c>
      <c r="H262" s="234"/>
      <c r="I262" s="214"/>
      <c r="J262" s="215">
        <f>ROUND(I262*H262,2)</f>
        <v>0</v>
      </c>
      <c r="K262" s="216"/>
      <c r="L262" s="41"/>
      <c r="M262" s="217" t="s">
        <v>1</v>
      </c>
      <c r="N262" s="218" t="s">
        <v>41</v>
      </c>
      <c r="O262" s="88"/>
      <c r="P262" s="219">
        <f>O262*H262</f>
        <v>0</v>
      </c>
      <c r="Q262" s="219">
        <v>0</v>
      </c>
      <c r="R262" s="219">
        <f>Q262*H262</f>
        <v>0</v>
      </c>
      <c r="S262" s="219">
        <v>0</v>
      </c>
      <c r="T262" s="220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21" t="s">
        <v>511</v>
      </c>
      <c r="AT262" s="221" t="s">
        <v>145</v>
      </c>
      <c r="AU262" s="221" t="s">
        <v>83</v>
      </c>
      <c r="AY262" s="14" t="s">
        <v>142</v>
      </c>
      <c r="BE262" s="222">
        <f>IF(N262="základní",J262,0)</f>
        <v>0</v>
      </c>
      <c r="BF262" s="222">
        <f>IF(N262="snížená",J262,0)</f>
        <v>0</v>
      </c>
      <c r="BG262" s="222">
        <f>IF(N262="zákl. přenesená",J262,0)</f>
        <v>0</v>
      </c>
      <c r="BH262" s="222">
        <f>IF(N262="sníž. přenesená",J262,0)</f>
        <v>0</v>
      </c>
      <c r="BI262" s="222">
        <f>IF(N262="nulová",J262,0)</f>
        <v>0</v>
      </c>
      <c r="BJ262" s="14" t="s">
        <v>81</v>
      </c>
      <c r="BK262" s="222">
        <f>ROUND(I262*H262,2)</f>
        <v>0</v>
      </c>
      <c r="BL262" s="14" t="s">
        <v>511</v>
      </c>
      <c r="BM262" s="221" t="s">
        <v>576</v>
      </c>
    </row>
    <row r="263" s="12" customFormat="1" ht="22.8" customHeight="1">
      <c r="A263" s="12"/>
      <c r="B263" s="193"/>
      <c r="C263" s="194"/>
      <c r="D263" s="195" t="s">
        <v>75</v>
      </c>
      <c r="E263" s="207" t="s">
        <v>577</v>
      </c>
      <c r="F263" s="207" t="s">
        <v>578</v>
      </c>
      <c r="G263" s="194"/>
      <c r="H263" s="194"/>
      <c r="I263" s="197"/>
      <c r="J263" s="208">
        <f>BK263</f>
        <v>0</v>
      </c>
      <c r="K263" s="194"/>
      <c r="L263" s="199"/>
      <c r="M263" s="200"/>
      <c r="N263" s="201"/>
      <c r="O263" s="201"/>
      <c r="P263" s="202">
        <f>SUM(P264:P276)</f>
        <v>0</v>
      </c>
      <c r="Q263" s="201"/>
      <c r="R263" s="202">
        <f>SUM(R264:R276)</f>
        <v>0</v>
      </c>
      <c r="S263" s="201"/>
      <c r="T263" s="203">
        <f>SUM(T264:T276)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04" t="s">
        <v>83</v>
      </c>
      <c r="AT263" s="205" t="s">
        <v>75</v>
      </c>
      <c r="AU263" s="205" t="s">
        <v>81</v>
      </c>
      <c r="AY263" s="204" t="s">
        <v>142</v>
      </c>
      <c r="BK263" s="206">
        <f>SUM(BK264:BK276)</f>
        <v>0</v>
      </c>
    </row>
    <row r="264" s="2" customFormat="1" ht="33" customHeight="1">
      <c r="A264" s="35"/>
      <c r="B264" s="36"/>
      <c r="C264" s="223" t="s">
        <v>579</v>
      </c>
      <c r="D264" s="223" t="s">
        <v>166</v>
      </c>
      <c r="E264" s="224" t="s">
        <v>580</v>
      </c>
      <c r="F264" s="225" t="s">
        <v>581</v>
      </c>
      <c r="G264" s="226" t="s">
        <v>154</v>
      </c>
      <c r="H264" s="227">
        <v>14</v>
      </c>
      <c r="I264" s="228"/>
      <c r="J264" s="229">
        <f>ROUND(I264*H264,2)</f>
        <v>0</v>
      </c>
      <c r="K264" s="230"/>
      <c r="L264" s="231"/>
      <c r="M264" s="232" t="s">
        <v>1</v>
      </c>
      <c r="N264" s="233" t="s">
        <v>41</v>
      </c>
      <c r="O264" s="88"/>
      <c r="P264" s="219">
        <f>O264*H264</f>
        <v>0</v>
      </c>
      <c r="Q264" s="219">
        <v>0</v>
      </c>
      <c r="R264" s="219">
        <f>Q264*H264</f>
        <v>0</v>
      </c>
      <c r="S264" s="219">
        <v>0</v>
      </c>
      <c r="T264" s="220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21" t="s">
        <v>516</v>
      </c>
      <c r="AT264" s="221" t="s">
        <v>166</v>
      </c>
      <c r="AU264" s="221" t="s">
        <v>83</v>
      </c>
      <c r="AY264" s="14" t="s">
        <v>142</v>
      </c>
      <c r="BE264" s="222">
        <f>IF(N264="základní",J264,0)</f>
        <v>0</v>
      </c>
      <c r="BF264" s="222">
        <f>IF(N264="snížená",J264,0)</f>
        <v>0</v>
      </c>
      <c r="BG264" s="222">
        <f>IF(N264="zákl. přenesená",J264,0)</f>
        <v>0</v>
      </c>
      <c r="BH264" s="222">
        <f>IF(N264="sníž. přenesená",J264,0)</f>
        <v>0</v>
      </c>
      <c r="BI264" s="222">
        <f>IF(N264="nulová",J264,0)</f>
        <v>0</v>
      </c>
      <c r="BJ264" s="14" t="s">
        <v>81</v>
      </c>
      <c r="BK264" s="222">
        <f>ROUND(I264*H264,2)</f>
        <v>0</v>
      </c>
      <c r="BL264" s="14" t="s">
        <v>511</v>
      </c>
      <c r="BM264" s="221" t="s">
        <v>582</v>
      </c>
    </row>
    <row r="265" s="2" customFormat="1" ht="24.15" customHeight="1">
      <c r="A265" s="35"/>
      <c r="B265" s="36"/>
      <c r="C265" s="223" t="s">
        <v>583</v>
      </c>
      <c r="D265" s="223" t="s">
        <v>166</v>
      </c>
      <c r="E265" s="224" t="s">
        <v>584</v>
      </c>
      <c r="F265" s="225" t="s">
        <v>585</v>
      </c>
      <c r="G265" s="226" t="s">
        <v>154</v>
      </c>
      <c r="H265" s="227">
        <v>18</v>
      </c>
      <c r="I265" s="228"/>
      <c r="J265" s="229">
        <f>ROUND(I265*H265,2)</f>
        <v>0</v>
      </c>
      <c r="K265" s="230"/>
      <c r="L265" s="231"/>
      <c r="M265" s="232" t="s">
        <v>1</v>
      </c>
      <c r="N265" s="233" t="s">
        <v>41</v>
      </c>
      <c r="O265" s="88"/>
      <c r="P265" s="219">
        <f>O265*H265</f>
        <v>0</v>
      </c>
      <c r="Q265" s="219">
        <v>0</v>
      </c>
      <c r="R265" s="219">
        <f>Q265*H265</f>
        <v>0</v>
      </c>
      <c r="S265" s="219">
        <v>0</v>
      </c>
      <c r="T265" s="220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21" t="s">
        <v>516</v>
      </c>
      <c r="AT265" s="221" t="s">
        <v>166</v>
      </c>
      <c r="AU265" s="221" t="s">
        <v>83</v>
      </c>
      <c r="AY265" s="14" t="s">
        <v>142</v>
      </c>
      <c r="BE265" s="222">
        <f>IF(N265="základní",J265,0)</f>
        <v>0</v>
      </c>
      <c r="BF265" s="222">
        <f>IF(N265="snížená",J265,0)</f>
        <v>0</v>
      </c>
      <c r="BG265" s="222">
        <f>IF(N265="zákl. přenesená",J265,0)</f>
        <v>0</v>
      </c>
      <c r="BH265" s="222">
        <f>IF(N265="sníž. přenesená",J265,0)</f>
        <v>0</v>
      </c>
      <c r="BI265" s="222">
        <f>IF(N265="nulová",J265,0)</f>
        <v>0</v>
      </c>
      <c r="BJ265" s="14" t="s">
        <v>81</v>
      </c>
      <c r="BK265" s="222">
        <f>ROUND(I265*H265,2)</f>
        <v>0</v>
      </c>
      <c r="BL265" s="14" t="s">
        <v>511</v>
      </c>
      <c r="BM265" s="221" t="s">
        <v>586</v>
      </c>
    </row>
    <row r="266" s="2" customFormat="1" ht="24.15" customHeight="1">
      <c r="A266" s="35"/>
      <c r="B266" s="36"/>
      <c r="C266" s="223" t="s">
        <v>587</v>
      </c>
      <c r="D266" s="223" t="s">
        <v>166</v>
      </c>
      <c r="E266" s="224" t="s">
        <v>588</v>
      </c>
      <c r="F266" s="225" t="s">
        <v>589</v>
      </c>
      <c r="G266" s="226" t="s">
        <v>154</v>
      </c>
      <c r="H266" s="227">
        <v>8</v>
      </c>
      <c r="I266" s="228"/>
      <c r="J266" s="229">
        <f>ROUND(I266*H266,2)</f>
        <v>0</v>
      </c>
      <c r="K266" s="230"/>
      <c r="L266" s="231"/>
      <c r="M266" s="232" t="s">
        <v>1</v>
      </c>
      <c r="N266" s="233" t="s">
        <v>41</v>
      </c>
      <c r="O266" s="88"/>
      <c r="P266" s="219">
        <f>O266*H266</f>
        <v>0</v>
      </c>
      <c r="Q266" s="219">
        <v>0</v>
      </c>
      <c r="R266" s="219">
        <f>Q266*H266</f>
        <v>0</v>
      </c>
      <c r="S266" s="219">
        <v>0</v>
      </c>
      <c r="T266" s="220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21" t="s">
        <v>516</v>
      </c>
      <c r="AT266" s="221" t="s">
        <v>166</v>
      </c>
      <c r="AU266" s="221" t="s">
        <v>83</v>
      </c>
      <c r="AY266" s="14" t="s">
        <v>142</v>
      </c>
      <c r="BE266" s="222">
        <f>IF(N266="základní",J266,0)</f>
        <v>0</v>
      </c>
      <c r="BF266" s="222">
        <f>IF(N266="snížená",J266,0)</f>
        <v>0</v>
      </c>
      <c r="BG266" s="222">
        <f>IF(N266="zákl. přenesená",J266,0)</f>
        <v>0</v>
      </c>
      <c r="BH266" s="222">
        <f>IF(N266="sníž. přenesená",J266,0)</f>
        <v>0</v>
      </c>
      <c r="BI266" s="222">
        <f>IF(N266="nulová",J266,0)</f>
        <v>0</v>
      </c>
      <c r="BJ266" s="14" t="s">
        <v>81</v>
      </c>
      <c r="BK266" s="222">
        <f>ROUND(I266*H266,2)</f>
        <v>0</v>
      </c>
      <c r="BL266" s="14" t="s">
        <v>511</v>
      </c>
      <c r="BM266" s="221" t="s">
        <v>590</v>
      </c>
    </row>
    <row r="267" s="2" customFormat="1" ht="33" customHeight="1">
      <c r="A267" s="35"/>
      <c r="B267" s="36"/>
      <c r="C267" s="223" t="s">
        <v>591</v>
      </c>
      <c r="D267" s="223" t="s">
        <v>166</v>
      </c>
      <c r="E267" s="224" t="s">
        <v>592</v>
      </c>
      <c r="F267" s="225" t="s">
        <v>593</v>
      </c>
      <c r="G267" s="226" t="s">
        <v>154</v>
      </c>
      <c r="H267" s="227">
        <v>20</v>
      </c>
      <c r="I267" s="228"/>
      <c r="J267" s="229">
        <f>ROUND(I267*H267,2)</f>
        <v>0</v>
      </c>
      <c r="K267" s="230"/>
      <c r="L267" s="231"/>
      <c r="M267" s="232" t="s">
        <v>1</v>
      </c>
      <c r="N267" s="233" t="s">
        <v>41</v>
      </c>
      <c r="O267" s="88"/>
      <c r="P267" s="219">
        <f>O267*H267</f>
        <v>0</v>
      </c>
      <c r="Q267" s="219">
        <v>0</v>
      </c>
      <c r="R267" s="219">
        <f>Q267*H267</f>
        <v>0</v>
      </c>
      <c r="S267" s="219">
        <v>0</v>
      </c>
      <c r="T267" s="220">
        <f>S267*H267</f>
        <v>0</v>
      </c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R267" s="221" t="s">
        <v>516</v>
      </c>
      <c r="AT267" s="221" t="s">
        <v>166</v>
      </c>
      <c r="AU267" s="221" t="s">
        <v>83</v>
      </c>
      <c r="AY267" s="14" t="s">
        <v>142</v>
      </c>
      <c r="BE267" s="222">
        <f>IF(N267="základní",J267,0)</f>
        <v>0</v>
      </c>
      <c r="BF267" s="222">
        <f>IF(N267="snížená",J267,0)</f>
        <v>0</v>
      </c>
      <c r="BG267" s="222">
        <f>IF(N267="zákl. přenesená",J267,0)</f>
        <v>0</v>
      </c>
      <c r="BH267" s="222">
        <f>IF(N267="sníž. přenesená",J267,0)</f>
        <v>0</v>
      </c>
      <c r="BI267" s="222">
        <f>IF(N267="nulová",J267,0)</f>
        <v>0</v>
      </c>
      <c r="BJ267" s="14" t="s">
        <v>81</v>
      </c>
      <c r="BK267" s="222">
        <f>ROUND(I267*H267,2)</f>
        <v>0</v>
      </c>
      <c r="BL267" s="14" t="s">
        <v>511</v>
      </c>
      <c r="BM267" s="221" t="s">
        <v>594</v>
      </c>
    </row>
    <row r="268" s="2" customFormat="1" ht="33" customHeight="1">
      <c r="A268" s="35"/>
      <c r="B268" s="36"/>
      <c r="C268" s="223" t="s">
        <v>595</v>
      </c>
      <c r="D268" s="223" t="s">
        <v>166</v>
      </c>
      <c r="E268" s="224" t="s">
        <v>596</v>
      </c>
      <c r="F268" s="225" t="s">
        <v>597</v>
      </c>
      <c r="G268" s="226" t="s">
        <v>154</v>
      </c>
      <c r="H268" s="227">
        <v>8</v>
      </c>
      <c r="I268" s="228"/>
      <c r="J268" s="229">
        <f>ROUND(I268*H268,2)</f>
        <v>0</v>
      </c>
      <c r="K268" s="230"/>
      <c r="L268" s="231"/>
      <c r="M268" s="232" t="s">
        <v>1</v>
      </c>
      <c r="N268" s="233" t="s">
        <v>41</v>
      </c>
      <c r="O268" s="88"/>
      <c r="P268" s="219">
        <f>O268*H268</f>
        <v>0</v>
      </c>
      <c r="Q268" s="219">
        <v>0</v>
      </c>
      <c r="R268" s="219">
        <f>Q268*H268</f>
        <v>0</v>
      </c>
      <c r="S268" s="219">
        <v>0</v>
      </c>
      <c r="T268" s="220">
        <f>S268*H268</f>
        <v>0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21" t="s">
        <v>516</v>
      </c>
      <c r="AT268" s="221" t="s">
        <v>166</v>
      </c>
      <c r="AU268" s="221" t="s">
        <v>83</v>
      </c>
      <c r="AY268" s="14" t="s">
        <v>142</v>
      </c>
      <c r="BE268" s="222">
        <f>IF(N268="základní",J268,0)</f>
        <v>0</v>
      </c>
      <c r="BF268" s="222">
        <f>IF(N268="snížená",J268,0)</f>
        <v>0</v>
      </c>
      <c r="BG268" s="222">
        <f>IF(N268="zákl. přenesená",J268,0)</f>
        <v>0</v>
      </c>
      <c r="BH268" s="222">
        <f>IF(N268="sníž. přenesená",J268,0)</f>
        <v>0</v>
      </c>
      <c r="BI268" s="222">
        <f>IF(N268="nulová",J268,0)</f>
        <v>0</v>
      </c>
      <c r="BJ268" s="14" t="s">
        <v>81</v>
      </c>
      <c r="BK268" s="222">
        <f>ROUND(I268*H268,2)</f>
        <v>0</v>
      </c>
      <c r="BL268" s="14" t="s">
        <v>511</v>
      </c>
      <c r="BM268" s="221" t="s">
        <v>598</v>
      </c>
    </row>
    <row r="269" s="2" customFormat="1" ht="24.15" customHeight="1">
      <c r="A269" s="35"/>
      <c r="B269" s="36"/>
      <c r="C269" s="223" t="s">
        <v>599</v>
      </c>
      <c r="D269" s="223" t="s">
        <v>166</v>
      </c>
      <c r="E269" s="224" t="s">
        <v>600</v>
      </c>
      <c r="F269" s="225" t="s">
        <v>601</v>
      </c>
      <c r="G269" s="226" t="s">
        <v>206</v>
      </c>
      <c r="H269" s="227">
        <v>9</v>
      </c>
      <c r="I269" s="228"/>
      <c r="J269" s="229">
        <f>ROUND(I269*H269,2)</f>
        <v>0</v>
      </c>
      <c r="K269" s="230"/>
      <c r="L269" s="231"/>
      <c r="M269" s="232" t="s">
        <v>1</v>
      </c>
      <c r="N269" s="233" t="s">
        <v>41</v>
      </c>
      <c r="O269" s="88"/>
      <c r="P269" s="219">
        <f>O269*H269</f>
        <v>0</v>
      </c>
      <c r="Q269" s="219">
        <v>0</v>
      </c>
      <c r="R269" s="219">
        <f>Q269*H269</f>
        <v>0</v>
      </c>
      <c r="S269" s="219">
        <v>0</v>
      </c>
      <c r="T269" s="220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21" t="s">
        <v>516</v>
      </c>
      <c r="AT269" s="221" t="s">
        <v>166</v>
      </c>
      <c r="AU269" s="221" t="s">
        <v>83</v>
      </c>
      <c r="AY269" s="14" t="s">
        <v>142</v>
      </c>
      <c r="BE269" s="222">
        <f>IF(N269="základní",J269,0)</f>
        <v>0</v>
      </c>
      <c r="BF269" s="222">
        <f>IF(N269="snížená",J269,0)</f>
        <v>0</v>
      </c>
      <c r="BG269" s="222">
        <f>IF(N269="zákl. přenesená",J269,0)</f>
        <v>0</v>
      </c>
      <c r="BH269" s="222">
        <f>IF(N269="sníž. přenesená",J269,0)</f>
        <v>0</v>
      </c>
      <c r="BI269" s="222">
        <f>IF(N269="nulová",J269,0)</f>
        <v>0</v>
      </c>
      <c r="BJ269" s="14" t="s">
        <v>81</v>
      </c>
      <c r="BK269" s="222">
        <f>ROUND(I269*H269,2)</f>
        <v>0</v>
      </c>
      <c r="BL269" s="14" t="s">
        <v>511</v>
      </c>
      <c r="BM269" s="221" t="s">
        <v>602</v>
      </c>
    </row>
    <row r="270" s="2" customFormat="1" ht="37.8" customHeight="1">
      <c r="A270" s="35"/>
      <c r="B270" s="36"/>
      <c r="C270" s="223" t="s">
        <v>603</v>
      </c>
      <c r="D270" s="223" t="s">
        <v>166</v>
      </c>
      <c r="E270" s="224" t="s">
        <v>604</v>
      </c>
      <c r="F270" s="225" t="s">
        <v>605</v>
      </c>
      <c r="G270" s="226" t="s">
        <v>206</v>
      </c>
      <c r="H270" s="227">
        <v>9</v>
      </c>
      <c r="I270" s="228"/>
      <c r="J270" s="229">
        <f>ROUND(I270*H270,2)</f>
        <v>0</v>
      </c>
      <c r="K270" s="230"/>
      <c r="L270" s="231"/>
      <c r="M270" s="232" t="s">
        <v>1</v>
      </c>
      <c r="N270" s="233" t="s">
        <v>41</v>
      </c>
      <c r="O270" s="88"/>
      <c r="P270" s="219">
        <f>O270*H270</f>
        <v>0</v>
      </c>
      <c r="Q270" s="219">
        <v>0</v>
      </c>
      <c r="R270" s="219">
        <f>Q270*H270</f>
        <v>0</v>
      </c>
      <c r="S270" s="219">
        <v>0</v>
      </c>
      <c r="T270" s="220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21" t="s">
        <v>516</v>
      </c>
      <c r="AT270" s="221" t="s">
        <v>166</v>
      </c>
      <c r="AU270" s="221" t="s">
        <v>83</v>
      </c>
      <c r="AY270" s="14" t="s">
        <v>142</v>
      </c>
      <c r="BE270" s="222">
        <f>IF(N270="základní",J270,0)</f>
        <v>0</v>
      </c>
      <c r="BF270" s="222">
        <f>IF(N270="snížená",J270,0)</f>
        <v>0</v>
      </c>
      <c r="BG270" s="222">
        <f>IF(N270="zákl. přenesená",J270,0)</f>
        <v>0</v>
      </c>
      <c r="BH270" s="222">
        <f>IF(N270="sníž. přenesená",J270,0)</f>
        <v>0</v>
      </c>
      <c r="BI270" s="222">
        <f>IF(N270="nulová",J270,0)</f>
        <v>0</v>
      </c>
      <c r="BJ270" s="14" t="s">
        <v>81</v>
      </c>
      <c r="BK270" s="222">
        <f>ROUND(I270*H270,2)</f>
        <v>0</v>
      </c>
      <c r="BL270" s="14" t="s">
        <v>511</v>
      </c>
      <c r="BM270" s="221" t="s">
        <v>606</v>
      </c>
    </row>
    <row r="271" s="2" customFormat="1" ht="16.5" customHeight="1">
      <c r="A271" s="35"/>
      <c r="B271" s="36"/>
      <c r="C271" s="223" t="s">
        <v>607</v>
      </c>
      <c r="D271" s="223" t="s">
        <v>166</v>
      </c>
      <c r="E271" s="224" t="s">
        <v>608</v>
      </c>
      <c r="F271" s="225" t="s">
        <v>609</v>
      </c>
      <c r="G271" s="226" t="s">
        <v>206</v>
      </c>
      <c r="H271" s="227">
        <v>1</v>
      </c>
      <c r="I271" s="228"/>
      <c r="J271" s="229">
        <f>ROUND(I271*H271,2)</f>
        <v>0</v>
      </c>
      <c r="K271" s="230"/>
      <c r="L271" s="231"/>
      <c r="M271" s="232" t="s">
        <v>1</v>
      </c>
      <c r="N271" s="233" t="s">
        <v>41</v>
      </c>
      <c r="O271" s="88"/>
      <c r="P271" s="219">
        <f>O271*H271</f>
        <v>0</v>
      </c>
      <c r="Q271" s="219">
        <v>0</v>
      </c>
      <c r="R271" s="219">
        <f>Q271*H271</f>
        <v>0</v>
      </c>
      <c r="S271" s="219">
        <v>0</v>
      </c>
      <c r="T271" s="220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21" t="s">
        <v>516</v>
      </c>
      <c r="AT271" s="221" t="s">
        <v>166</v>
      </c>
      <c r="AU271" s="221" t="s">
        <v>83</v>
      </c>
      <c r="AY271" s="14" t="s">
        <v>142</v>
      </c>
      <c r="BE271" s="222">
        <f>IF(N271="základní",J271,0)</f>
        <v>0</v>
      </c>
      <c r="BF271" s="222">
        <f>IF(N271="snížená",J271,0)</f>
        <v>0</v>
      </c>
      <c r="BG271" s="222">
        <f>IF(N271="zákl. přenesená",J271,0)</f>
        <v>0</v>
      </c>
      <c r="BH271" s="222">
        <f>IF(N271="sníž. přenesená",J271,0)</f>
        <v>0</v>
      </c>
      <c r="BI271" s="222">
        <f>IF(N271="nulová",J271,0)</f>
        <v>0</v>
      </c>
      <c r="BJ271" s="14" t="s">
        <v>81</v>
      </c>
      <c r="BK271" s="222">
        <f>ROUND(I271*H271,2)</f>
        <v>0</v>
      </c>
      <c r="BL271" s="14" t="s">
        <v>511</v>
      </c>
      <c r="BM271" s="221" t="s">
        <v>610</v>
      </c>
    </row>
    <row r="272" s="2" customFormat="1" ht="24.15" customHeight="1">
      <c r="A272" s="35"/>
      <c r="B272" s="36"/>
      <c r="C272" s="223" t="s">
        <v>611</v>
      </c>
      <c r="D272" s="223" t="s">
        <v>166</v>
      </c>
      <c r="E272" s="224" t="s">
        <v>612</v>
      </c>
      <c r="F272" s="225" t="s">
        <v>613</v>
      </c>
      <c r="G272" s="226" t="s">
        <v>206</v>
      </c>
      <c r="H272" s="227">
        <v>3</v>
      </c>
      <c r="I272" s="228"/>
      <c r="J272" s="229">
        <f>ROUND(I272*H272,2)</f>
        <v>0</v>
      </c>
      <c r="K272" s="230"/>
      <c r="L272" s="231"/>
      <c r="M272" s="232" t="s">
        <v>1</v>
      </c>
      <c r="N272" s="233" t="s">
        <v>41</v>
      </c>
      <c r="O272" s="88"/>
      <c r="P272" s="219">
        <f>O272*H272</f>
        <v>0</v>
      </c>
      <c r="Q272" s="219">
        <v>0</v>
      </c>
      <c r="R272" s="219">
        <f>Q272*H272</f>
        <v>0</v>
      </c>
      <c r="S272" s="219">
        <v>0</v>
      </c>
      <c r="T272" s="220">
        <f>S272*H272</f>
        <v>0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21" t="s">
        <v>516</v>
      </c>
      <c r="AT272" s="221" t="s">
        <v>166</v>
      </c>
      <c r="AU272" s="221" t="s">
        <v>83</v>
      </c>
      <c r="AY272" s="14" t="s">
        <v>142</v>
      </c>
      <c r="BE272" s="222">
        <f>IF(N272="základní",J272,0)</f>
        <v>0</v>
      </c>
      <c r="BF272" s="222">
        <f>IF(N272="snížená",J272,0)</f>
        <v>0</v>
      </c>
      <c r="BG272" s="222">
        <f>IF(N272="zákl. přenesená",J272,0)</f>
        <v>0</v>
      </c>
      <c r="BH272" s="222">
        <f>IF(N272="sníž. přenesená",J272,0)</f>
        <v>0</v>
      </c>
      <c r="BI272" s="222">
        <f>IF(N272="nulová",J272,0)</f>
        <v>0</v>
      </c>
      <c r="BJ272" s="14" t="s">
        <v>81</v>
      </c>
      <c r="BK272" s="222">
        <f>ROUND(I272*H272,2)</f>
        <v>0</v>
      </c>
      <c r="BL272" s="14" t="s">
        <v>511</v>
      </c>
      <c r="BM272" s="221" t="s">
        <v>614</v>
      </c>
    </row>
    <row r="273" s="2" customFormat="1" ht="16.5" customHeight="1">
      <c r="A273" s="35"/>
      <c r="B273" s="36"/>
      <c r="C273" s="223" t="s">
        <v>615</v>
      </c>
      <c r="D273" s="223" t="s">
        <v>166</v>
      </c>
      <c r="E273" s="224" t="s">
        <v>616</v>
      </c>
      <c r="F273" s="225" t="s">
        <v>617</v>
      </c>
      <c r="G273" s="226" t="s">
        <v>206</v>
      </c>
      <c r="H273" s="227">
        <v>3</v>
      </c>
      <c r="I273" s="228"/>
      <c r="J273" s="229">
        <f>ROUND(I273*H273,2)</f>
        <v>0</v>
      </c>
      <c r="K273" s="230"/>
      <c r="L273" s="231"/>
      <c r="M273" s="232" t="s">
        <v>1</v>
      </c>
      <c r="N273" s="233" t="s">
        <v>41</v>
      </c>
      <c r="O273" s="88"/>
      <c r="P273" s="219">
        <f>O273*H273</f>
        <v>0</v>
      </c>
      <c r="Q273" s="219">
        <v>0</v>
      </c>
      <c r="R273" s="219">
        <f>Q273*H273</f>
        <v>0</v>
      </c>
      <c r="S273" s="219">
        <v>0</v>
      </c>
      <c r="T273" s="220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21" t="s">
        <v>516</v>
      </c>
      <c r="AT273" s="221" t="s">
        <v>166</v>
      </c>
      <c r="AU273" s="221" t="s">
        <v>83</v>
      </c>
      <c r="AY273" s="14" t="s">
        <v>142</v>
      </c>
      <c r="BE273" s="222">
        <f>IF(N273="základní",J273,0)</f>
        <v>0</v>
      </c>
      <c r="BF273" s="222">
        <f>IF(N273="snížená",J273,0)</f>
        <v>0</v>
      </c>
      <c r="BG273" s="222">
        <f>IF(N273="zákl. přenesená",J273,0)</f>
        <v>0</v>
      </c>
      <c r="BH273" s="222">
        <f>IF(N273="sníž. přenesená",J273,0)</f>
        <v>0</v>
      </c>
      <c r="BI273" s="222">
        <f>IF(N273="nulová",J273,0)</f>
        <v>0</v>
      </c>
      <c r="BJ273" s="14" t="s">
        <v>81</v>
      </c>
      <c r="BK273" s="222">
        <f>ROUND(I273*H273,2)</f>
        <v>0</v>
      </c>
      <c r="BL273" s="14" t="s">
        <v>511</v>
      </c>
      <c r="BM273" s="221" t="s">
        <v>618</v>
      </c>
    </row>
    <row r="274" s="2" customFormat="1" ht="16.5" customHeight="1">
      <c r="A274" s="35"/>
      <c r="B274" s="36"/>
      <c r="C274" s="223" t="s">
        <v>619</v>
      </c>
      <c r="D274" s="223" t="s">
        <v>166</v>
      </c>
      <c r="E274" s="224" t="s">
        <v>620</v>
      </c>
      <c r="F274" s="225" t="s">
        <v>621</v>
      </c>
      <c r="G274" s="226" t="s">
        <v>206</v>
      </c>
      <c r="H274" s="227">
        <v>3</v>
      </c>
      <c r="I274" s="228"/>
      <c r="J274" s="229">
        <f>ROUND(I274*H274,2)</f>
        <v>0</v>
      </c>
      <c r="K274" s="230"/>
      <c r="L274" s="231"/>
      <c r="M274" s="232" t="s">
        <v>1</v>
      </c>
      <c r="N274" s="233" t="s">
        <v>41</v>
      </c>
      <c r="O274" s="88"/>
      <c r="P274" s="219">
        <f>O274*H274</f>
        <v>0</v>
      </c>
      <c r="Q274" s="219">
        <v>0</v>
      </c>
      <c r="R274" s="219">
        <f>Q274*H274</f>
        <v>0</v>
      </c>
      <c r="S274" s="219">
        <v>0</v>
      </c>
      <c r="T274" s="220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21" t="s">
        <v>516</v>
      </c>
      <c r="AT274" s="221" t="s">
        <v>166</v>
      </c>
      <c r="AU274" s="221" t="s">
        <v>83</v>
      </c>
      <c r="AY274" s="14" t="s">
        <v>142</v>
      </c>
      <c r="BE274" s="222">
        <f>IF(N274="základní",J274,0)</f>
        <v>0</v>
      </c>
      <c r="BF274" s="222">
        <f>IF(N274="snížená",J274,0)</f>
        <v>0</v>
      </c>
      <c r="BG274" s="222">
        <f>IF(N274="zákl. přenesená",J274,0)</f>
        <v>0</v>
      </c>
      <c r="BH274" s="222">
        <f>IF(N274="sníž. přenesená",J274,0)</f>
        <v>0</v>
      </c>
      <c r="BI274" s="222">
        <f>IF(N274="nulová",J274,0)</f>
        <v>0</v>
      </c>
      <c r="BJ274" s="14" t="s">
        <v>81</v>
      </c>
      <c r="BK274" s="222">
        <f>ROUND(I274*H274,2)</f>
        <v>0</v>
      </c>
      <c r="BL274" s="14" t="s">
        <v>511</v>
      </c>
      <c r="BM274" s="221" t="s">
        <v>622</v>
      </c>
    </row>
    <row r="275" s="2" customFormat="1" ht="16.5" customHeight="1">
      <c r="A275" s="35"/>
      <c r="B275" s="36"/>
      <c r="C275" s="223" t="s">
        <v>623</v>
      </c>
      <c r="D275" s="223" t="s">
        <v>166</v>
      </c>
      <c r="E275" s="224" t="s">
        <v>624</v>
      </c>
      <c r="F275" s="225" t="s">
        <v>625</v>
      </c>
      <c r="G275" s="226" t="s">
        <v>206</v>
      </c>
      <c r="H275" s="227">
        <v>1</v>
      </c>
      <c r="I275" s="228"/>
      <c r="J275" s="229">
        <f>ROUND(I275*H275,2)</f>
        <v>0</v>
      </c>
      <c r="K275" s="230"/>
      <c r="L275" s="231"/>
      <c r="M275" s="232" t="s">
        <v>1</v>
      </c>
      <c r="N275" s="233" t="s">
        <v>41</v>
      </c>
      <c r="O275" s="88"/>
      <c r="P275" s="219">
        <f>O275*H275</f>
        <v>0</v>
      </c>
      <c r="Q275" s="219">
        <v>0</v>
      </c>
      <c r="R275" s="219">
        <f>Q275*H275</f>
        <v>0</v>
      </c>
      <c r="S275" s="219">
        <v>0</v>
      </c>
      <c r="T275" s="220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21" t="s">
        <v>516</v>
      </c>
      <c r="AT275" s="221" t="s">
        <v>166</v>
      </c>
      <c r="AU275" s="221" t="s">
        <v>83</v>
      </c>
      <c r="AY275" s="14" t="s">
        <v>142</v>
      </c>
      <c r="BE275" s="222">
        <f>IF(N275="základní",J275,0)</f>
        <v>0</v>
      </c>
      <c r="BF275" s="222">
        <f>IF(N275="snížená",J275,0)</f>
        <v>0</v>
      </c>
      <c r="BG275" s="222">
        <f>IF(N275="zákl. přenesená",J275,0)</f>
        <v>0</v>
      </c>
      <c r="BH275" s="222">
        <f>IF(N275="sníž. přenesená",J275,0)</f>
        <v>0</v>
      </c>
      <c r="BI275" s="222">
        <f>IF(N275="nulová",J275,0)</f>
        <v>0</v>
      </c>
      <c r="BJ275" s="14" t="s">
        <v>81</v>
      </c>
      <c r="BK275" s="222">
        <f>ROUND(I275*H275,2)</f>
        <v>0</v>
      </c>
      <c r="BL275" s="14" t="s">
        <v>511</v>
      </c>
      <c r="BM275" s="221" t="s">
        <v>626</v>
      </c>
    </row>
    <row r="276" s="2" customFormat="1" ht="55.5" customHeight="1">
      <c r="A276" s="35"/>
      <c r="B276" s="36"/>
      <c r="C276" s="209" t="s">
        <v>627</v>
      </c>
      <c r="D276" s="209" t="s">
        <v>145</v>
      </c>
      <c r="E276" s="210" t="s">
        <v>628</v>
      </c>
      <c r="F276" s="211" t="s">
        <v>629</v>
      </c>
      <c r="G276" s="212" t="s">
        <v>529</v>
      </c>
      <c r="H276" s="234"/>
      <c r="I276" s="214"/>
      <c r="J276" s="215">
        <f>ROUND(I276*H276,2)</f>
        <v>0</v>
      </c>
      <c r="K276" s="216"/>
      <c r="L276" s="41"/>
      <c r="M276" s="217" t="s">
        <v>1</v>
      </c>
      <c r="N276" s="218" t="s">
        <v>41</v>
      </c>
      <c r="O276" s="88"/>
      <c r="P276" s="219">
        <f>O276*H276</f>
        <v>0</v>
      </c>
      <c r="Q276" s="219">
        <v>0</v>
      </c>
      <c r="R276" s="219">
        <f>Q276*H276</f>
        <v>0</v>
      </c>
      <c r="S276" s="219">
        <v>0</v>
      </c>
      <c r="T276" s="220">
        <f>S276*H276</f>
        <v>0</v>
      </c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R276" s="221" t="s">
        <v>511</v>
      </c>
      <c r="AT276" s="221" t="s">
        <v>145</v>
      </c>
      <c r="AU276" s="221" t="s">
        <v>83</v>
      </c>
      <c r="AY276" s="14" t="s">
        <v>142</v>
      </c>
      <c r="BE276" s="222">
        <f>IF(N276="základní",J276,0)</f>
        <v>0</v>
      </c>
      <c r="BF276" s="222">
        <f>IF(N276="snížená",J276,0)</f>
        <v>0</v>
      </c>
      <c r="BG276" s="222">
        <f>IF(N276="zákl. přenesená",J276,0)</f>
        <v>0</v>
      </c>
      <c r="BH276" s="222">
        <f>IF(N276="sníž. přenesená",J276,0)</f>
        <v>0</v>
      </c>
      <c r="BI276" s="222">
        <f>IF(N276="nulová",J276,0)</f>
        <v>0</v>
      </c>
      <c r="BJ276" s="14" t="s">
        <v>81</v>
      </c>
      <c r="BK276" s="222">
        <f>ROUND(I276*H276,2)</f>
        <v>0</v>
      </c>
      <c r="BL276" s="14" t="s">
        <v>511</v>
      </c>
      <c r="BM276" s="221" t="s">
        <v>630</v>
      </c>
    </row>
    <row r="277" s="12" customFormat="1" ht="22.8" customHeight="1">
      <c r="A277" s="12"/>
      <c r="B277" s="193"/>
      <c r="C277" s="194"/>
      <c r="D277" s="195" t="s">
        <v>75</v>
      </c>
      <c r="E277" s="207" t="s">
        <v>631</v>
      </c>
      <c r="F277" s="207" t="s">
        <v>632</v>
      </c>
      <c r="G277" s="194"/>
      <c r="H277" s="194"/>
      <c r="I277" s="197"/>
      <c r="J277" s="208">
        <f>BK277</f>
        <v>0</v>
      </c>
      <c r="K277" s="194"/>
      <c r="L277" s="199"/>
      <c r="M277" s="200"/>
      <c r="N277" s="201"/>
      <c r="O277" s="201"/>
      <c r="P277" s="202">
        <f>SUM(P278:P293)</f>
        <v>0</v>
      </c>
      <c r="Q277" s="201"/>
      <c r="R277" s="202">
        <f>SUM(R278:R293)</f>
        <v>0</v>
      </c>
      <c r="S277" s="201"/>
      <c r="T277" s="203">
        <f>SUM(T278:T293)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4" t="s">
        <v>83</v>
      </c>
      <c r="AT277" s="205" t="s">
        <v>75</v>
      </c>
      <c r="AU277" s="205" t="s">
        <v>81</v>
      </c>
      <c r="AY277" s="204" t="s">
        <v>142</v>
      </c>
      <c r="BK277" s="206">
        <f>SUM(BK278:BK293)</f>
        <v>0</v>
      </c>
    </row>
    <row r="278" s="2" customFormat="1" ht="21.75" customHeight="1">
      <c r="A278" s="35"/>
      <c r="B278" s="36"/>
      <c r="C278" s="223" t="s">
        <v>633</v>
      </c>
      <c r="D278" s="223" t="s">
        <v>166</v>
      </c>
      <c r="E278" s="224" t="s">
        <v>634</v>
      </c>
      <c r="F278" s="225" t="s">
        <v>635</v>
      </c>
      <c r="G278" s="226" t="s">
        <v>154</v>
      </c>
      <c r="H278" s="227">
        <v>16</v>
      </c>
      <c r="I278" s="228"/>
      <c r="J278" s="229">
        <f>ROUND(I278*H278,2)</f>
        <v>0</v>
      </c>
      <c r="K278" s="230"/>
      <c r="L278" s="231"/>
      <c r="M278" s="232" t="s">
        <v>1</v>
      </c>
      <c r="N278" s="233" t="s">
        <v>41</v>
      </c>
      <c r="O278" s="88"/>
      <c r="P278" s="219">
        <f>O278*H278</f>
        <v>0</v>
      </c>
      <c r="Q278" s="219">
        <v>0</v>
      </c>
      <c r="R278" s="219">
        <f>Q278*H278</f>
        <v>0</v>
      </c>
      <c r="S278" s="219">
        <v>0</v>
      </c>
      <c r="T278" s="220">
        <f>S278*H278</f>
        <v>0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21" t="s">
        <v>516</v>
      </c>
      <c r="AT278" s="221" t="s">
        <v>166</v>
      </c>
      <c r="AU278" s="221" t="s">
        <v>83</v>
      </c>
      <c r="AY278" s="14" t="s">
        <v>142</v>
      </c>
      <c r="BE278" s="222">
        <f>IF(N278="základní",J278,0)</f>
        <v>0</v>
      </c>
      <c r="BF278" s="222">
        <f>IF(N278="snížená",J278,0)</f>
        <v>0</v>
      </c>
      <c r="BG278" s="222">
        <f>IF(N278="zákl. přenesená",J278,0)</f>
        <v>0</v>
      </c>
      <c r="BH278" s="222">
        <f>IF(N278="sníž. přenesená",J278,0)</f>
        <v>0</v>
      </c>
      <c r="BI278" s="222">
        <f>IF(N278="nulová",J278,0)</f>
        <v>0</v>
      </c>
      <c r="BJ278" s="14" t="s">
        <v>81</v>
      </c>
      <c r="BK278" s="222">
        <f>ROUND(I278*H278,2)</f>
        <v>0</v>
      </c>
      <c r="BL278" s="14" t="s">
        <v>511</v>
      </c>
      <c r="BM278" s="221" t="s">
        <v>636</v>
      </c>
    </row>
    <row r="279" s="2" customFormat="1" ht="21.75" customHeight="1">
      <c r="A279" s="35"/>
      <c r="B279" s="36"/>
      <c r="C279" s="223" t="s">
        <v>637</v>
      </c>
      <c r="D279" s="223" t="s">
        <v>166</v>
      </c>
      <c r="E279" s="224" t="s">
        <v>638</v>
      </c>
      <c r="F279" s="225" t="s">
        <v>639</v>
      </c>
      <c r="G279" s="226" t="s">
        <v>154</v>
      </c>
      <c r="H279" s="227">
        <v>34</v>
      </c>
      <c r="I279" s="228"/>
      <c r="J279" s="229">
        <f>ROUND(I279*H279,2)</f>
        <v>0</v>
      </c>
      <c r="K279" s="230"/>
      <c r="L279" s="231"/>
      <c r="M279" s="232" t="s">
        <v>1</v>
      </c>
      <c r="N279" s="233" t="s">
        <v>41</v>
      </c>
      <c r="O279" s="88"/>
      <c r="P279" s="219">
        <f>O279*H279</f>
        <v>0</v>
      </c>
      <c r="Q279" s="219">
        <v>0</v>
      </c>
      <c r="R279" s="219">
        <f>Q279*H279</f>
        <v>0</v>
      </c>
      <c r="S279" s="219">
        <v>0</v>
      </c>
      <c r="T279" s="220">
        <f>S279*H279</f>
        <v>0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21" t="s">
        <v>516</v>
      </c>
      <c r="AT279" s="221" t="s">
        <v>166</v>
      </c>
      <c r="AU279" s="221" t="s">
        <v>83</v>
      </c>
      <c r="AY279" s="14" t="s">
        <v>142</v>
      </c>
      <c r="BE279" s="222">
        <f>IF(N279="základní",J279,0)</f>
        <v>0</v>
      </c>
      <c r="BF279" s="222">
        <f>IF(N279="snížená",J279,0)</f>
        <v>0</v>
      </c>
      <c r="BG279" s="222">
        <f>IF(N279="zákl. přenesená",J279,0)</f>
        <v>0</v>
      </c>
      <c r="BH279" s="222">
        <f>IF(N279="sníž. přenesená",J279,0)</f>
        <v>0</v>
      </c>
      <c r="BI279" s="222">
        <f>IF(N279="nulová",J279,0)</f>
        <v>0</v>
      </c>
      <c r="BJ279" s="14" t="s">
        <v>81</v>
      </c>
      <c r="BK279" s="222">
        <f>ROUND(I279*H279,2)</f>
        <v>0</v>
      </c>
      <c r="BL279" s="14" t="s">
        <v>511</v>
      </c>
      <c r="BM279" s="221" t="s">
        <v>640</v>
      </c>
    </row>
    <row r="280" s="2" customFormat="1" ht="16.5" customHeight="1">
      <c r="A280" s="35"/>
      <c r="B280" s="36"/>
      <c r="C280" s="223" t="s">
        <v>641</v>
      </c>
      <c r="D280" s="223" t="s">
        <v>166</v>
      </c>
      <c r="E280" s="224" t="s">
        <v>642</v>
      </c>
      <c r="F280" s="225" t="s">
        <v>643</v>
      </c>
      <c r="G280" s="226" t="s">
        <v>154</v>
      </c>
      <c r="H280" s="227">
        <v>20</v>
      </c>
      <c r="I280" s="228"/>
      <c r="J280" s="229">
        <f>ROUND(I280*H280,2)</f>
        <v>0</v>
      </c>
      <c r="K280" s="230"/>
      <c r="L280" s="231"/>
      <c r="M280" s="232" t="s">
        <v>1</v>
      </c>
      <c r="N280" s="233" t="s">
        <v>41</v>
      </c>
      <c r="O280" s="88"/>
      <c r="P280" s="219">
        <f>O280*H280</f>
        <v>0</v>
      </c>
      <c r="Q280" s="219">
        <v>0</v>
      </c>
      <c r="R280" s="219">
        <f>Q280*H280</f>
        <v>0</v>
      </c>
      <c r="S280" s="219">
        <v>0</v>
      </c>
      <c r="T280" s="220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21" t="s">
        <v>516</v>
      </c>
      <c r="AT280" s="221" t="s">
        <v>166</v>
      </c>
      <c r="AU280" s="221" t="s">
        <v>83</v>
      </c>
      <c r="AY280" s="14" t="s">
        <v>142</v>
      </c>
      <c r="BE280" s="222">
        <f>IF(N280="základní",J280,0)</f>
        <v>0</v>
      </c>
      <c r="BF280" s="222">
        <f>IF(N280="snížená",J280,0)</f>
        <v>0</v>
      </c>
      <c r="BG280" s="222">
        <f>IF(N280="zákl. přenesená",J280,0)</f>
        <v>0</v>
      </c>
      <c r="BH280" s="222">
        <f>IF(N280="sníž. přenesená",J280,0)</f>
        <v>0</v>
      </c>
      <c r="BI280" s="222">
        <f>IF(N280="nulová",J280,0)</f>
        <v>0</v>
      </c>
      <c r="BJ280" s="14" t="s">
        <v>81</v>
      </c>
      <c r="BK280" s="222">
        <f>ROUND(I280*H280,2)</f>
        <v>0</v>
      </c>
      <c r="BL280" s="14" t="s">
        <v>511</v>
      </c>
      <c r="BM280" s="221" t="s">
        <v>644</v>
      </c>
    </row>
    <row r="281" s="2" customFormat="1" ht="16.5" customHeight="1">
      <c r="A281" s="35"/>
      <c r="B281" s="36"/>
      <c r="C281" s="223" t="s">
        <v>645</v>
      </c>
      <c r="D281" s="223" t="s">
        <v>166</v>
      </c>
      <c r="E281" s="224" t="s">
        <v>646</v>
      </c>
      <c r="F281" s="225" t="s">
        <v>647</v>
      </c>
      <c r="G281" s="226" t="s">
        <v>154</v>
      </c>
      <c r="H281" s="227">
        <v>18</v>
      </c>
      <c r="I281" s="228"/>
      <c r="J281" s="229">
        <f>ROUND(I281*H281,2)</f>
        <v>0</v>
      </c>
      <c r="K281" s="230"/>
      <c r="L281" s="231"/>
      <c r="M281" s="232" t="s">
        <v>1</v>
      </c>
      <c r="N281" s="233" t="s">
        <v>41</v>
      </c>
      <c r="O281" s="88"/>
      <c r="P281" s="219">
        <f>O281*H281</f>
        <v>0</v>
      </c>
      <c r="Q281" s="219">
        <v>0</v>
      </c>
      <c r="R281" s="219">
        <f>Q281*H281</f>
        <v>0</v>
      </c>
      <c r="S281" s="219">
        <v>0</v>
      </c>
      <c r="T281" s="220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21" t="s">
        <v>516</v>
      </c>
      <c r="AT281" s="221" t="s">
        <v>166</v>
      </c>
      <c r="AU281" s="221" t="s">
        <v>83</v>
      </c>
      <c r="AY281" s="14" t="s">
        <v>142</v>
      </c>
      <c r="BE281" s="222">
        <f>IF(N281="základní",J281,0)</f>
        <v>0</v>
      </c>
      <c r="BF281" s="222">
        <f>IF(N281="snížená",J281,0)</f>
        <v>0</v>
      </c>
      <c r="BG281" s="222">
        <f>IF(N281="zákl. přenesená",J281,0)</f>
        <v>0</v>
      </c>
      <c r="BH281" s="222">
        <f>IF(N281="sníž. přenesená",J281,0)</f>
        <v>0</v>
      </c>
      <c r="BI281" s="222">
        <f>IF(N281="nulová",J281,0)</f>
        <v>0</v>
      </c>
      <c r="BJ281" s="14" t="s">
        <v>81</v>
      </c>
      <c r="BK281" s="222">
        <f>ROUND(I281*H281,2)</f>
        <v>0</v>
      </c>
      <c r="BL281" s="14" t="s">
        <v>511</v>
      </c>
      <c r="BM281" s="221" t="s">
        <v>648</v>
      </c>
    </row>
    <row r="282" s="2" customFormat="1" ht="16.5" customHeight="1">
      <c r="A282" s="35"/>
      <c r="B282" s="36"/>
      <c r="C282" s="223" t="s">
        <v>649</v>
      </c>
      <c r="D282" s="223" t="s">
        <v>166</v>
      </c>
      <c r="E282" s="224" t="s">
        <v>650</v>
      </c>
      <c r="F282" s="225" t="s">
        <v>651</v>
      </c>
      <c r="G282" s="226" t="s">
        <v>206</v>
      </c>
      <c r="H282" s="227">
        <v>1</v>
      </c>
      <c r="I282" s="228"/>
      <c r="J282" s="229">
        <f>ROUND(I282*H282,2)</f>
        <v>0</v>
      </c>
      <c r="K282" s="230"/>
      <c r="L282" s="231"/>
      <c r="M282" s="232" t="s">
        <v>1</v>
      </c>
      <c r="N282" s="233" t="s">
        <v>41</v>
      </c>
      <c r="O282" s="88"/>
      <c r="P282" s="219">
        <f>O282*H282</f>
        <v>0</v>
      </c>
      <c r="Q282" s="219">
        <v>0</v>
      </c>
      <c r="R282" s="219">
        <f>Q282*H282</f>
        <v>0</v>
      </c>
      <c r="S282" s="219">
        <v>0</v>
      </c>
      <c r="T282" s="220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21" t="s">
        <v>516</v>
      </c>
      <c r="AT282" s="221" t="s">
        <v>166</v>
      </c>
      <c r="AU282" s="221" t="s">
        <v>83</v>
      </c>
      <c r="AY282" s="14" t="s">
        <v>142</v>
      </c>
      <c r="BE282" s="222">
        <f>IF(N282="základní",J282,0)</f>
        <v>0</v>
      </c>
      <c r="BF282" s="222">
        <f>IF(N282="snížená",J282,0)</f>
        <v>0</v>
      </c>
      <c r="BG282" s="222">
        <f>IF(N282="zákl. přenesená",J282,0)</f>
        <v>0</v>
      </c>
      <c r="BH282" s="222">
        <f>IF(N282="sníž. přenesená",J282,0)</f>
        <v>0</v>
      </c>
      <c r="BI282" s="222">
        <f>IF(N282="nulová",J282,0)</f>
        <v>0</v>
      </c>
      <c r="BJ282" s="14" t="s">
        <v>81</v>
      </c>
      <c r="BK282" s="222">
        <f>ROUND(I282*H282,2)</f>
        <v>0</v>
      </c>
      <c r="BL282" s="14" t="s">
        <v>511</v>
      </c>
      <c r="BM282" s="221" t="s">
        <v>652</v>
      </c>
    </row>
    <row r="283" s="2" customFormat="1" ht="16.5" customHeight="1">
      <c r="A283" s="35"/>
      <c r="B283" s="36"/>
      <c r="C283" s="223" t="s">
        <v>653</v>
      </c>
      <c r="D283" s="223" t="s">
        <v>166</v>
      </c>
      <c r="E283" s="224" t="s">
        <v>654</v>
      </c>
      <c r="F283" s="225" t="s">
        <v>655</v>
      </c>
      <c r="G283" s="226" t="s">
        <v>656</v>
      </c>
      <c r="H283" s="227">
        <v>1</v>
      </c>
      <c r="I283" s="228"/>
      <c r="J283" s="229">
        <f>ROUND(I283*H283,2)</f>
        <v>0</v>
      </c>
      <c r="K283" s="230"/>
      <c r="L283" s="231"/>
      <c r="M283" s="232" t="s">
        <v>1</v>
      </c>
      <c r="N283" s="233" t="s">
        <v>41</v>
      </c>
      <c r="O283" s="88"/>
      <c r="P283" s="219">
        <f>O283*H283</f>
        <v>0</v>
      </c>
      <c r="Q283" s="219">
        <v>0</v>
      </c>
      <c r="R283" s="219">
        <f>Q283*H283</f>
        <v>0</v>
      </c>
      <c r="S283" s="219">
        <v>0</v>
      </c>
      <c r="T283" s="220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21" t="s">
        <v>516</v>
      </c>
      <c r="AT283" s="221" t="s">
        <v>166</v>
      </c>
      <c r="AU283" s="221" t="s">
        <v>83</v>
      </c>
      <c r="AY283" s="14" t="s">
        <v>142</v>
      </c>
      <c r="BE283" s="222">
        <f>IF(N283="základní",J283,0)</f>
        <v>0</v>
      </c>
      <c r="BF283" s="222">
        <f>IF(N283="snížená",J283,0)</f>
        <v>0</v>
      </c>
      <c r="BG283" s="222">
        <f>IF(N283="zákl. přenesená",J283,0)</f>
        <v>0</v>
      </c>
      <c r="BH283" s="222">
        <f>IF(N283="sníž. přenesená",J283,0)</f>
        <v>0</v>
      </c>
      <c r="BI283" s="222">
        <f>IF(N283="nulová",J283,0)</f>
        <v>0</v>
      </c>
      <c r="BJ283" s="14" t="s">
        <v>81</v>
      </c>
      <c r="BK283" s="222">
        <f>ROUND(I283*H283,2)</f>
        <v>0</v>
      </c>
      <c r="BL283" s="14" t="s">
        <v>511</v>
      </c>
      <c r="BM283" s="221" t="s">
        <v>657</v>
      </c>
    </row>
    <row r="284" s="2" customFormat="1" ht="24.15" customHeight="1">
      <c r="A284" s="35"/>
      <c r="B284" s="36"/>
      <c r="C284" s="223" t="s">
        <v>658</v>
      </c>
      <c r="D284" s="223" t="s">
        <v>166</v>
      </c>
      <c r="E284" s="224" t="s">
        <v>659</v>
      </c>
      <c r="F284" s="225" t="s">
        <v>660</v>
      </c>
      <c r="G284" s="226" t="s">
        <v>206</v>
      </c>
      <c r="H284" s="227">
        <v>3</v>
      </c>
      <c r="I284" s="228"/>
      <c r="J284" s="229">
        <f>ROUND(I284*H284,2)</f>
        <v>0</v>
      </c>
      <c r="K284" s="230"/>
      <c r="L284" s="231"/>
      <c r="M284" s="232" t="s">
        <v>1</v>
      </c>
      <c r="N284" s="233" t="s">
        <v>41</v>
      </c>
      <c r="O284" s="88"/>
      <c r="P284" s="219">
        <f>O284*H284</f>
        <v>0</v>
      </c>
      <c r="Q284" s="219">
        <v>0</v>
      </c>
      <c r="R284" s="219">
        <f>Q284*H284</f>
        <v>0</v>
      </c>
      <c r="S284" s="219">
        <v>0</v>
      </c>
      <c r="T284" s="220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21" t="s">
        <v>516</v>
      </c>
      <c r="AT284" s="221" t="s">
        <v>166</v>
      </c>
      <c r="AU284" s="221" t="s">
        <v>83</v>
      </c>
      <c r="AY284" s="14" t="s">
        <v>142</v>
      </c>
      <c r="BE284" s="222">
        <f>IF(N284="základní",J284,0)</f>
        <v>0</v>
      </c>
      <c r="BF284" s="222">
        <f>IF(N284="snížená",J284,0)</f>
        <v>0</v>
      </c>
      <c r="BG284" s="222">
        <f>IF(N284="zákl. přenesená",J284,0)</f>
        <v>0</v>
      </c>
      <c r="BH284" s="222">
        <f>IF(N284="sníž. přenesená",J284,0)</f>
        <v>0</v>
      </c>
      <c r="BI284" s="222">
        <f>IF(N284="nulová",J284,0)</f>
        <v>0</v>
      </c>
      <c r="BJ284" s="14" t="s">
        <v>81</v>
      </c>
      <c r="BK284" s="222">
        <f>ROUND(I284*H284,2)</f>
        <v>0</v>
      </c>
      <c r="BL284" s="14" t="s">
        <v>511</v>
      </c>
      <c r="BM284" s="221" t="s">
        <v>661</v>
      </c>
    </row>
    <row r="285" s="2" customFormat="1" ht="24.15" customHeight="1">
      <c r="A285" s="35"/>
      <c r="B285" s="36"/>
      <c r="C285" s="223" t="s">
        <v>662</v>
      </c>
      <c r="D285" s="223" t="s">
        <v>166</v>
      </c>
      <c r="E285" s="224" t="s">
        <v>663</v>
      </c>
      <c r="F285" s="225" t="s">
        <v>664</v>
      </c>
      <c r="G285" s="226" t="s">
        <v>206</v>
      </c>
      <c r="H285" s="227">
        <v>3</v>
      </c>
      <c r="I285" s="228"/>
      <c r="J285" s="229">
        <f>ROUND(I285*H285,2)</f>
        <v>0</v>
      </c>
      <c r="K285" s="230"/>
      <c r="L285" s="231"/>
      <c r="M285" s="232" t="s">
        <v>1</v>
      </c>
      <c r="N285" s="233" t="s">
        <v>41</v>
      </c>
      <c r="O285" s="88"/>
      <c r="P285" s="219">
        <f>O285*H285</f>
        <v>0</v>
      </c>
      <c r="Q285" s="219">
        <v>0</v>
      </c>
      <c r="R285" s="219">
        <f>Q285*H285</f>
        <v>0</v>
      </c>
      <c r="S285" s="219">
        <v>0</v>
      </c>
      <c r="T285" s="220">
        <f>S285*H285</f>
        <v>0</v>
      </c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R285" s="221" t="s">
        <v>516</v>
      </c>
      <c r="AT285" s="221" t="s">
        <v>166</v>
      </c>
      <c r="AU285" s="221" t="s">
        <v>83</v>
      </c>
      <c r="AY285" s="14" t="s">
        <v>142</v>
      </c>
      <c r="BE285" s="222">
        <f>IF(N285="základní",J285,0)</f>
        <v>0</v>
      </c>
      <c r="BF285" s="222">
        <f>IF(N285="snížená",J285,0)</f>
        <v>0</v>
      </c>
      <c r="BG285" s="222">
        <f>IF(N285="zákl. přenesená",J285,0)</f>
        <v>0</v>
      </c>
      <c r="BH285" s="222">
        <f>IF(N285="sníž. přenesená",J285,0)</f>
        <v>0</v>
      </c>
      <c r="BI285" s="222">
        <f>IF(N285="nulová",J285,0)</f>
        <v>0</v>
      </c>
      <c r="BJ285" s="14" t="s">
        <v>81</v>
      </c>
      <c r="BK285" s="222">
        <f>ROUND(I285*H285,2)</f>
        <v>0</v>
      </c>
      <c r="BL285" s="14" t="s">
        <v>511</v>
      </c>
      <c r="BM285" s="221" t="s">
        <v>665</v>
      </c>
    </row>
    <row r="286" s="2" customFormat="1" ht="24.15" customHeight="1">
      <c r="A286" s="35"/>
      <c r="B286" s="36"/>
      <c r="C286" s="223" t="s">
        <v>666</v>
      </c>
      <c r="D286" s="223" t="s">
        <v>166</v>
      </c>
      <c r="E286" s="224" t="s">
        <v>667</v>
      </c>
      <c r="F286" s="225" t="s">
        <v>668</v>
      </c>
      <c r="G286" s="226" t="s">
        <v>206</v>
      </c>
      <c r="H286" s="227">
        <v>1</v>
      </c>
      <c r="I286" s="228"/>
      <c r="J286" s="229">
        <f>ROUND(I286*H286,2)</f>
        <v>0</v>
      </c>
      <c r="K286" s="230"/>
      <c r="L286" s="231"/>
      <c r="M286" s="232" t="s">
        <v>1</v>
      </c>
      <c r="N286" s="233" t="s">
        <v>41</v>
      </c>
      <c r="O286" s="88"/>
      <c r="P286" s="219">
        <f>O286*H286</f>
        <v>0</v>
      </c>
      <c r="Q286" s="219">
        <v>0</v>
      </c>
      <c r="R286" s="219">
        <f>Q286*H286</f>
        <v>0</v>
      </c>
      <c r="S286" s="219">
        <v>0</v>
      </c>
      <c r="T286" s="220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21" t="s">
        <v>516</v>
      </c>
      <c r="AT286" s="221" t="s">
        <v>166</v>
      </c>
      <c r="AU286" s="221" t="s">
        <v>83</v>
      </c>
      <c r="AY286" s="14" t="s">
        <v>142</v>
      </c>
      <c r="BE286" s="222">
        <f>IF(N286="základní",J286,0)</f>
        <v>0</v>
      </c>
      <c r="BF286" s="222">
        <f>IF(N286="snížená",J286,0)</f>
        <v>0</v>
      </c>
      <c r="BG286" s="222">
        <f>IF(N286="zákl. přenesená",J286,0)</f>
        <v>0</v>
      </c>
      <c r="BH286" s="222">
        <f>IF(N286="sníž. přenesená",J286,0)</f>
        <v>0</v>
      </c>
      <c r="BI286" s="222">
        <f>IF(N286="nulová",J286,0)</f>
        <v>0</v>
      </c>
      <c r="BJ286" s="14" t="s">
        <v>81</v>
      </c>
      <c r="BK286" s="222">
        <f>ROUND(I286*H286,2)</f>
        <v>0</v>
      </c>
      <c r="BL286" s="14" t="s">
        <v>511</v>
      </c>
      <c r="BM286" s="221" t="s">
        <v>669</v>
      </c>
    </row>
    <row r="287" s="2" customFormat="1" ht="24.15" customHeight="1">
      <c r="A287" s="35"/>
      <c r="B287" s="36"/>
      <c r="C287" s="223" t="s">
        <v>670</v>
      </c>
      <c r="D287" s="223" t="s">
        <v>166</v>
      </c>
      <c r="E287" s="224" t="s">
        <v>671</v>
      </c>
      <c r="F287" s="225" t="s">
        <v>672</v>
      </c>
      <c r="G287" s="226" t="s">
        <v>206</v>
      </c>
      <c r="H287" s="227">
        <v>1</v>
      </c>
      <c r="I287" s="228"/>
      <c r="J287" s="229">
        <f>ROUND(I287*H287,2)</f>
        <v>0</v>
      </c>
      <c r="K287" s="230"/>
      <c r="L287" s="231"/>
      <c r="M287" s="232" t="s">
        <v>1</v>
      </c>
      <c r="N287" s="233" t="s">
        <v>41</v>
      </c>
      <c r="O287" s="88"/>
      <c r="P287" s="219">
        <f>O287*H287</f>
        <v>0</v>
      </c>
      <c r="Q287" s="219">
        <v>0</v>
      </c>
      <c r="R287" s="219">
        <f>Q287*H287</f>
        <v>0</v>
      </c>
      <c r="S287" s="219">
        <v>0</v>
      </c>
      <c r="T287" s="220">
        <f>S287*H287</f>
        <v>0</v>
      </c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R287" s="221" t="s">
        <v>516</v>
      </c>
      <c r="AT287" s="221" t="s">
        <v>166</v>
      </c>
      <c r="AU287" s="221" t="s">
        <v>83</v>
      </c>
      <c r="AY287" s="14" t="s">
        <v>142</v>
      </c>
      <c r="BE287" s="222">
        <f>IF(N287="základní",J287,0)</f>
        <v>0</v>
      </c>
      <c r="BF287" s="222">
        <f>IF(N287="snížená",J287,0)</f>
        <v>0</v>
      </c>
      <c r="BG287" s="222">
        <f>IF(N287="zákl. přenesená",J287,0)</f>
        <v>0</v>
      </c>
      <c r="BH287" s="222">
        <f>IF(N287="sníž. přenesená",J287,0)</f>
        <v>0</v>
      </c>
      <c r="BI287" s="222">
        <f>IF(N287="nulová",J287,0)</f>
        <v>0</v>
      </c>
      <c r="BJ287" s="14" t="s">
        <v>81</v>
      </c>
      <c r="BK287" s="222">
        <f>ROUND(I287*H287,2)</f>
        <v>0</v>
      </c>
      <c r="BL287" s="14" t="s">
        <v>511</v>
      </c>
      <c r="BM287" s="221" t="s">
        <v>673</v>
      </c>
    </row>
    <row r="288" s="2" customFormat="1" ht="16.5" customHeight="1">
      <c r="A288" s="35"/>
      <c r="B288" s="36"/>
      <c r="C288" s="223" t="s">
        <v>674</v>
      </c>
      <c r="D288" s="223" t="s">
        <v>166</v>
      </c>
      <c r="E288" s="224" t="s">
        <v>675</v>
      </c>
      <c r="F288" s="225" t="s">
        <v>676</v>
      </c>
      <c r="G288" s="226" t="s">
        <v>206</v>
      </c>
      <c r="H288" s="227">
        <v>1</v>
      </c>
      <c r="I288" s="228"/>
      <c r="J288" s="229">
        <f>ROUND(I288*H288,2)</f>
        <v>0</v>
      </c>
      <c r="K288" s="230"/>
      <c r="L288" s="231"/>
      <c r="M288" s="232" t="s">
        <v>1</v>
      </c>
      <c r="N288" s="233" t="s">
        <v>41</v>
      </c>
      <c r="O288" s="88"/>
      <c r="P288" s="219">
        <f>O288*H288</f>
        <v>0</v>
      </c>
      <c r="Q288" s="219">
        <v>0</v>
      </c>
      <c r="R288" s="219">
        <f>Q288*H288</f>
        <v>0</v>
      </c>
      <c r="S288" s="219">
        <v>0</v>
      </c>
      <c r="T288" s="220">
        <f>S288*H288</f>
        <v>0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21" t="s">
        <v>516</v>
      </c>
      <c r="AT288" s="221" t="s">
        <v>166</v>
      </c>
      <c r="AU288" s="221" t="s">
        <v>83</v>
      </c>
      <c r="AY288" s="14" t="s">
        <v>142</v>
      </c>
      <c r="BE288" s="222">
        <f>IF(N288="základní",J288,0)</f>
        <v>0</v>
      </c>
      <c r="BF288" s="222">
        <f>IF(N288="snížená",J288,0)</f>
        <v>0</v>
      </c>
      <c r="BG288" s="222">
        <f>IF(N288="zákl. přenesená",J288,0)</f>
        <v>0</v>
      </c>
      <c r="BH288" s="222">
        <f>IF(N288="sníž. přenesená",J288,0)</f>
        <v>0</v>
      </c>
      <c r="BI288" s="222">
        <f>IF(N288="nulová",J288,0)</f>
        <v>0</v>
      </c>
      <c r="BJ288" s="14" t="s">
        <v>81</v>
      </c>
      <c r="BK288" s="222">
        <f>ROUND(I288*H288,2)</f>
        <v>0</v>
      </c>
      <c r="BL288" s="14" t="s">
        <v>511</v>
      </c>
      <c r="BM288" s="221" t="s">
        <v>677</v>
      </c>
    </row>
    <row r="289" s="2" customFormat="1" ht="16.5" customHeight="1">
      <c r="A289" s="35"/>
      <c r="B289" s="36"/>
      <c r="C289" s="223" t="s">
        <v>678</v>
      </c>
      <c r="D289" s="223" t="s">
        <v>166</v>
      </c>
      <c r="E289" s="224" t="s">
        <v>679</v>
      </c>
      <c r="F289" s="225" t="s">
        <v>680</v>
      </c>
      <c r="G289" s="226" t="s">
        <v>206</v>
      </c>
      <c r="H289" s="227">
        <v>1</v>
      </c>
      <c r="I289" s="228"/>
      <c r="J289" s="229">
        <f>ROUND(I289*H289,2)</f>
        <v>0</v>
      </c>
      <c r="K289" s="230"/>
      <c r="L289" s="231"/>
      <c r="M289" s="232" t="s">
        <v>1</v>
      </c>
      <c r="N289" s="233" t="s">
        <v>41</v>
      </c>
      <c r="O289" s="88"/>
      <c r="P289" s="219">
        <f>O289*H289</f>
        <v>0</v>
      </c>
      <c r="Q289" s="219">
        <v>0</v>
      </c>
      <c r="R289" s="219">
        <f>Q289*H289</f>
        <v>0</v>
      </c>
      <c r="S289" s="219">
        <v>0</v>
      </c>
      <c r="T289" s="220">
        <f>S289*H289</f>
        <v>0</v>
      </c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R289" s="221" t="s">
        <v>516</v>
      </c>
      <c r="AT289" s="221" t="s">
        <v>166</v>
      </c>
      <c r="AU289" s="221" t="s">
        <v>83</v>
      </c>
      <c r="AY289" s="14" t="s">
        <v>142</v>
      </c>
      <c r="BE289" s="222">
        <f>IF(N289="základní",J289,0)</f>
        <v>0</v>
      </c>
      <c r="BF289" s="222">
        <f>IF(N289="snížená",J289,0)</f>
        <v>0</v>
      </c>
      <c r="BG289" s="222">
        <f>IF(N289="zákl. přenesená",J289,0)</f>
        <v>0</v>
      </c>
      <c r="BH289" s="222">
        <f>IF(N289="sníž. přenesená",J289,0)</f>
        <v>0</v>
      </c>
      <c r="BI289" s="222">
        <f>IF(N289="nulová",J289,0)</f>
        <v>0</v>
      </c>
      <c r="BJ289" s="14" t="s">
        <v>81</v>
      </c>
      <c r="BK289" s="222">
        <f>ROUND(I289*H289,2)</f>
        <v>0</v>
      </c>
      <c r="BL289" s="14" t="s">
        <v>511</v>
      </c>
      <c r="BM289" s="221" t="s">
        <v>681</v>
      </c>
    </row>
    <row r="290" s="2" customFormat="1" ht="16.5" customHeight="1">
      <c r="A290" s="35"/>
      <c r="B290" s="36"/>
      <c r="C290" s="223" t="s">
        <v>682</v>
      </c>
      <c r="D290" s="223" t="s">
        <v>166</v>
      </c>
      <c r="E290" s="224" t="s">
        <v>683</v>
      </c>
      <c r="F290" s="225" t="s">
        <v>684</v>
      </c>
      <c r="G290" s="226" t="s">
        <v>206</v>
      </c>
      <c r="H290" s="227">
        <v>21</v>
      </c>
      <c r="I290" s="228"/>
      <c r="J290" s="229">
        <f>ROUND(I290*H290,2)</f>
        <v>0</v>
      </c>
      <c r="K290" s="230"/>
      <c r="L290" s="231"/>
      <c r="M290" s="232" t="s">
        <v>1</v>
      </c>
      <c r="N290" s="233" t="s">
        <v>41</v>
      </c>
      <c r="O290" s="88"/>
      <c r="P290" s="219">
        <f>O290*H290</f>
        <v>0</v>
      </c>
      <c r="Q290" s="219">
        <v>0</v>
      </c>
      <c r="R290" s="219">
        <f>Q290*H290</f>
        <v>0</v>
      </c>
      <c r="S290" s="219">
        <v>0</v>
      </c>
      <c r="T290" s="220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21" t="s">
        <v>516</v>
      </c>
      <c r="AT290" s="221" t="s">
        <v>166</v>
      </c>
      <c r="AU290" s="221" t="s">
        <v>83</v>
      </c>
      <c r="AY290" s="14" t="s">
        <v>142</v>
      </c>
      <c r="BE290" s="222">
        <f>IF(N290="základní",J290,0)</f>
        <v>0</v>
      </c>
      <c r="BF290" s="222">
        <f>IF(N290="snížená",J290,0)</f>
        <v>0</v>
      </c>
      <c r="BG290" s="222">
        <f>IF(N290="zákl. přenesená",J290,0)</f>
        <v>0</v>
      </c>
      <c r="BH290" s="222">
        <f>IF(N290="sníž. přenesená",J290,0)</f>
        <v>0</v>
      </c>
      <c r="BI290" s="222">
        <f>IF(N290="nulová",J290,0)</f>
        <v>0</v>
      </c>
      <c r="BJ290" s="14" t="s">
        <v>81</v>
      </c>
      <c r="BK290" s="222">
        <f>ROUND(I290*H290,2)</f>
        <v>0</v>
      </c>
      <c r="BL290" s="14" t="s">
        <v>511</v>
      </c>
      <c r="BM290" s="221" t="s">
        <v>685</v>
      </c>
    </row>
    <row r="291" s="2" customFormat="1" ht="21.75" customHeight="1">
      <c r="A291" s="35"/>
      <c r="B291" s="36"/>
      <c r="C291" s="223" t="s">
        <v>686</v>
      </c>
      <c r="D291" s="223" t="s">
        <v>166</v>
      </c>
      <c r="E291" s="224" t="s">
        <v>687</v>
      </c>
      <c r="F291" s="225" t="s">
        <v>688</v>
      </c>
      <c r="G291" s="226" t="s">
        <v>206</v>
      </c>
      <c r="H291" s="227">
        <v>1</v>
      </c>
      <c r="I291" s="228"/>
      <c r="J291" s="229">
        <f>ROUND(I291*H291,2)</f>
        <v>0</v>
      </c>
      <c r="K291" s="230"/>
      <c r="L291" s="231"/>
      <c r="M291" s="232" t="s">
        <v>1</v>
      </c>
      <c r="N291" s="233" t="s">
        <v>41</v>
      </c>
      <c r="O291" s="88"/>
      <c r="P291" s="219">
        <f>O291*H291</f>
        <v>0</v>
      </c>
      <c r="Q291" s="219">
        <v>0</v>
      </c>
      <c r="R291" s="219">
        <f>Q291*H291</f>
        <v>0</v>
      </c>
      <c r="S291" s="219">
        <v>0</v>
      </c>
      <c r="T291" s="220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21" t="s">
        <v>516</v>
      </c>
      <c r="AT291" s="221" t="s">
        <v>166</v>
      </c>
      <c r="AU291" s="221" t="s">
        <v>83</v>
      </c>
      <c r="AY291" s="14" t="s">
        <v>142</v>
      </c>
      <c r="BE291" s="222">
        <f>IF(N291="základní",J291,0)</f>
        <v>0</v>
      </c>
      <c r="BF291" s="222">
        <f>IF(N291="snížená",J291,0)</f>
        <v>0</v>
      </c>
      <c r="BG291" s="222">
        <f>IF(N291="zákl. přenesená",J291,0)</f>
        <v>0</v>
      </c>
      <c r="BH291" s="222">
        <f>IF(N291="sníž. přenesená",J291,0)</f>
        <v>0</v>
      </c>
      <c r="BI291" s="222">
        <f>IF(N291="nulová",J291,0)</f>
        <v>0</v>
      </c>
      <c r="BJ291" s="14" t="s">
        <v>81</v>
      </c>
      <c r="BK291" s="222">
        <f>ROUND(I291*H291,2)</f>
        <v>0</v>
      </c>
      <c r="BL291" s="14" t="s">
        <v>511</v>
      </c>
      <c r="BM291" s="221" t="s">
        <v>689</v>
      </c>
    </row>
    <row r="292" s="2" customFormat="1" ht="24.15" customHeight="1">
      <c r="A292" s="35"/>
      <c r="B292" s="36"/>
      <c r="C292" s="223" t="s">
        <v>690</v>
      </c>
      <c r="D292" s="223" t="s">
        <v>166</v>
      </c>
      <c r="E292" s="224" t="s">
        <v>691</v>
      </c>
      <c r="F292" s="225" t="s">
        <v>692</v>
      </c>
      <c r="G292" s="226" t="s">
        <v>206</v>
      </c>
      <c r="H292" s="227">
        <v>13</v>
      </c>
      <c r="I292" s="228"/>
      <c r="J292" s="229">
        <f>ROUND(I292*H292,2)</f>
        <v>0</v>
      </c>
      <c r="K292" s="230"/>
      <c r="L292" s="231"/>
      <c r="M292" s="232" t="s">
        <v>1</v>
      </c>
      <c r="N292" s="233" t="s">
        <v>41</v>
      </c>
      <c r="O292" s="88"/>
      <c r="P292" s="219">
        <f>O292*H292</f>
        <v>0</v>
      </c>
      <c r="Q292" s="219">
        <v>0</v>
      </c>
      <c r="R292" s="219">
        <f>Q292*H292</f>
        <v>0</v>
      </c>
      <c r="S292" s="219">
        <v>0</v>
      </c>
      <c r="T292" s="220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21" t="s">
        <v>516</v>
      </c>
      <c r="AT292" s="221" t="s">
        <v>166</v>
      </c>
      <c r="AU292" s="221" t="s">
        <v>83</v>
      </c>
      <c r="AY292" s="14" t="s">
        <v>142</v>
      </c>
      <c r="BE292" s="222">
        <f>IF(N292="základní",J292,0)</f>
        <v>0</v>
      </c>
      <c r="BF292" s="222">
        <f>IF(N292="snížená",J292,0)</f>
        <v>0</v>
      </c>
      <c r="BG292" s="222">
        <f>IF(N292="zákl. přenesená",J292,0)</f>
        <v>0</v>
      </c>
      <c r="BH292" s="222">
        <f>IF(N292="sníž. přenesená",J292,0)</f>
        <v>0</v>
      </c>
      <c r="BI292" s="222">
        <f>IF(N292="nulová",J292,0)</f>
        <v>0</v>
      </c>
      <c r="BJ292" s="14" t="s">
        <v>81</v>
      </c>
      <c r="BK292" s="222">
        <f>ROUND(I292*H292,2)</f>
        <v>0</v>
      </c>
      <c r="BL292" s="14" t="s">
        <v>511</v>
      </c>
      <c r="BM292" s="221" t="s">
        <v>693</v>
      </c>
    </row>
    <row r="293" s="2" customFormat="1" ht="55.5" customHeight="1">
      <c r="A293" s="35"/>
      <c r="B293" s="36"/>
      <c r="C293" s="209" t="s">
        <v>694</v>
      </c>
      <c r="D293" s="209" t="s">
        <v>145</v>
      </c>
      <c r="E293" s="210" t="s">
        <v>695</v>
      </c>
      <c r="F293" s="211" t="s">
        <v>696</v>
      </c>
      <c r="G293" s="212" t="s">
        <v>529</v>
      </c>
      <c r="H293" s="234"/>
      <c r="I293" s="214"/>
      <c r="J293" s="215">
        <f>ROUND(I293*H293,2)</f>
        <v>0</v>
      </c>
      <c r="K293" s="216"/>
      <c r="L293" s="41"/>
      <c r="M293" s="217" t="s">
        <v>1</v>
      </c>
      <c r="N293" s="218" t="s">
        <v>41</v>
      </c>
      <c r="O293" s="88"/>
      <c r="P293" s="219">
        <f>O293*H293</f>
        <v>0</v>
      </c>
      <c r="Q293" s="219">
        <v>0</v>
      </c>
      <c r="R293" s="219">
        <f>Q293*H293</f>
        <v>0</v>
      </c>
      <c r="S293" s="219">
        <v>0</v>
      </c>
      <c r="T293" s="220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21" t="s">
        <v>511</v>
      </c>
      <c r="AT293" s="221" t="s">
        <v>145</v>
      </c>
      <c r="AU293" s="221" t="s">
        <v>83</v>
      </c>
      <c r="AY293" s="14" t="s">
        <v>142</v>
      </c>
      <c r="BE293" s="222">
        <f>IF(N293="základní",J293,0)</f>
        <v>0</v>
      </c>
      <c r="BF293" s="222">
        <f>IF(N293="snížená",J293,0)</f>
        <v>0</v>
      </c>
      <c r="BG293" s="222">
        <f>IF(N293="zákl. přenesená",J293,0)</f>
        <v>0</v>
      </c>
      <c r="BH293" s="222">
        <f>IF(N293="sníž. přenesená",J293,0)</f>
        <v>0</v>
      </c>
      <c r="BI293" s="222">
        <f>IF(N293="nulová",J293,0)</f>
        <v>0</v>
      </c>
      <c r="BJ293" s="14" t="s">
        <v>81</v>
      </c>
      <c r="BK293" s="222">
        <f>ROUND(I293*H293,2)</f>
        <v>0</v>
      </c>
      <c r="BL293" s="14" t="s">
        <v>511</v>
      </c>
      <c r="BM293" s="221" t="s">
        <v>697</v>
      </c>
    </row>
    <row r="294" s="12" customFormat="1" ht="22.8" customHeight="1">
      <c r="A294" s="12"/>
      <c r="B294" s="193"/>
      <c r="C294" s="194"/>
      <c r="D294" s="195" t="s">
        <v>75</v>
      </c>
      <c r="E294" s="207" t="s">
        <v>698</v>
      </c>
      <c r="F294" s="207" t="s">
        <v>699</v>
      </c>
      <c r="G294" s="194"/>
      <c r="H294" s="194"/>
      <c r="I294" s="197"/>
      <c r="J294" s="208">
        <f>BK294</f>
        <v>0</v>
      </c>
      <c r="K294" s="194"/>
      <c r="L294" s="199"/>
      <c r="M294" s="200"/>
      <c r="N294" s="201"/>
      <c r="O294" s="201"/>
      <c r="P294" s="202">
        <f>SUM(P295:P315)</f>
        <v>0</v>
      </c>
      <c r="Q294" s="201"/>
      <c r="R294" s="202">
        <f>SUM(R295:R315)</f>
        <v>0.00125</v>
      </c>
      <c r="S294" s="201"/>
      <c r="T294" s="203">
        <f>SUM(T295:T315)</f>
        <v>0.16734000000000002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204" t="s">
        <v>83</v>
      </c>
      <c r="AT294" s="205" t="s">
        <v>75</v>
      </c>
      <c r="AU294" s="205" t="s">
        <v>81</v>
      </c>
      <c r="AY294" s="204" t="s">
        <v>142</v>
      </c>
      <c r="BK294" s="206">
        <f>SUM(BK295:BK315)</f>
        <v>0</v>
      </c>
    </row>
    <row r="295" s="2" customFormat="1" ht="66.75" customHeight="1">
      <c r="A295" s="35"/>
      <c r="B295" s="36"/>
      <c r="C295" s="223" t="s">
        <v>700</v>
      </c>
      <c r="D295" s="223" t="s">
        <v>166</v>
      </c>
      <c r="E295" s="224" t="s">
        <v>701</v>
      </c>
      <c r="F295" s="225" t="s">
        <v>702</v>
      </c>
      <c r="G295" s="226" t="s">
        <v>703</v>
      </c>
      <c r="H295" s="227">
        <v>4</v>
      </c>
      <c r="I295" s="228"/>
      <c r="J295" s="229">
        <f>ROUND(I295*H295,2)</f>
        <v>0</v>
      </c>
      <c r="K295" s="230"/>
      <c r="L295" s="231"/>
      <c r="M295" s="232" t="s">
        <v>1</v>
      </c>
      <c r="N295" s="233" t="s">
        <v>41</v>
      </c>
      <c r="O295" s="88"/>
      <c r="P295" s="219">
        <f>O295*H295</f>
        <v>0</v>
      </c>
      <c r="Q295" s="219">
        <v>0</v>
      </c>
      <c r="R295" s="219">
        <f>Q295*H295</f>
        <v>0</v>
      </c>
      <c r="S295" s="219">
        <v>0</v>
      </c>
      <c r="T295" s="220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21" t="s">
        <v>516</v>
      </c>
      <c r="AT295" s="221" t="s">
        <v>166</v>
      </c>
      <c r="AU295" s="221" t="s">
        <v>83</v>
      </c>
      <c r="AY295" s="14" t="s">
        <v>142</v>
      </c>
      <c r="BE295" s="222">
        <f>IF(N295="základní",J295,0)</f>
        <v>0</v>
      </c>
      <c r="BF295" s="222">
        <f>IF(N295="snížená",J295,0)</f>
        <v>0</v>
      </c>
      <c r="BG295" s="222">
        <f>IF(N295="zákl. přenesená",J295,0)</f>
        <v>0</v>
      </c>
      <c r="BH295" s="222">
        <f>IF(N295="sníž. přenesená",J295,0)</f>
        <v>0</v>
      </c>
      <c r="BI295" s="222">
        <f>IF(N295="nulová",J295,0)</f>
        <v>0</v>
      </c>
      <c r="BJ295" s="14" t="s">
        <v>81</v>
      </c>
      <c r="BK295" s="222">
        <f>ROUND(I295*H295,2)</f>
        <v>0</v>
      </c>
      <c r="BL295" s="14" t="s">
        <v>511</v>
      </c>
      <c r="BM295" s="221" t="s">
        <v>704</v>
      </c>
    </row>
    <row r="296" s="2" customFormat="1" ht="66.75" customHeight="1">
      <c r="A296" s="35"/>
      <c r="B296" s="36"/>
      <c r="C296" s="223" t="s">
        <v>705</v>
      </c>
      <c r="D296" s="223" t="s">
        <v>166</v>
      </c>
      <c r="E296" s="224" t="s">
        <v>706</v>
      </c>
      <c r="F296" s="225" t="s">
        <v>702</v>
      </c>
      <c r="G296" s="226" t="s">
        <v>703</v>
      </c>
      <c r="H296" s="227">
        <v>1</v>
      </c>
      <c r="I296" s="228"/>
      <c r="J296" s="229">
        <f>ROUND(I296*H296,2)</f>
        <v>0</v>
      </c>
      <c r="K296" s="230"/>
      <c r="L296" s="231"/>
      <c r="M296" s="232" t="s">
        <v>1</v>
      </c>
      <c r="N296" s="233" t="s">
        <v>41</v>
      </c>
      <c r="O296" s="88"/>
      <c r="P296" s="219">
        <f>O296*H296</f>
        <v>0</v>
      </c>
      <c r="Q296" s="219">
        <v>0</v>
      </c>
      <c r="R296" s="219">
        <f>Q296*H296</f>
        <v>0</v>
      </c>
      <c r="S296" s="219">
        <v>0</v>
      </c>
      <c r="T296" s="220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21" t="s">
        <v>516</v>
      </c>
      <c r="AT296" s="221" t="s">
        <v>166</v>
      </c>
      <c r="AU296" s="221" t="s">
        <v>83</v>
      </c>
      <c r="AY296" s="14" t="s">
        <v>142</v>
      </c>
      <c r="BE296" s="222">
        <f>IF(N296="základní",J296,0)</f>
        <v>0</v>
      </c>
      <c r="BF296" s="222">
        <f>IF(N296="snížená",J296,0)</f>
        <v>0</v>
      </c>
      <c r="BG296" s="222">
        <f>IF(N296="zákl. přenesená",J296,0)</f>
        <v>0</v>
      </c>
      <c r="BH296" s="222">
        <f>IF(N296="sníž. přenesená",J296,0)</f>
        <v>0</v>
      </c>
      <c r="BI296" s="222">
        <f>IF(N296="nulová",J296,0)</f>
        <v>0</v>
      </c>
      <c r="BJ296" s="14" t="s">
        <v>81</v>
      </c>
      <c r="BK296" s="222">
        <f>ROUND(I296*H296,2)</f>
        <v>0</v>
      </c>
      <c r="BL296" s="14" t="s">
        <v>511</v>
      </c>
      <c r="BM296" s="221" t="s">
        <v>707</v>
      </c>
    </row>
    <row r="297" s="2" customFormat="1" ht="24.15" customHeight="1">
      <c r="A297" s="35"/>
      <c r="B297" s="36"/>
      <c r="C297" s="223" t="s">
        <v>708</v>
      </c>
      <c r="D297" s="223" t="s">
        <v>166</v>
      </c>
      <c r="E297" s="224" t="s">
        <v>709</v>
      </c>
      <c r="F297" s="225" t="s">
        <v>710</v>
      </c>
      <c r="G297" s="226" t="s">
        <v>703</v>
      </c>
      <c r="H297" s="227">
        <v>5</v>
      </c>
      <c r="I297" s="228"/>
      <c r="J297" s="229">
        <f>ROUND(I297*H297,2)</f>
        <v>0</v>
      </c>
      <c r="K297" s="230"/>
      <c r="L297" s="231"/>
      <c r="M297" s="232" t="s">
        <v>1</v>
      </c>
      <c r="N297" s="233" t="s">
        <v>41</v>
      </c>
      <c r="O297" s="88"/>
      <c r="P297" s="219">
        <f>O297*H297</f>
        <v>0</v>
      </c>
      <c r="Q297" s="219">
        <v>0</v>
      </c>
      <c r="R297" s="219">
        <f>Q297*H297</f>
        <v>0</v>
      </c>
      <c r="S297" s="219">
        <v>0</v>
      </c>
      <c r="T297" s="220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21" t="s">
        <v>516</v>
      </c>
      <c r="AT297" s="221" t="s">
        <v>166</v>
      </c>
      <c r="AU297" s="221" t="s">
        <v>83</v>
      </c>
      <c r="AY297" s="14" t="s">
        <v>142</v>
      </c>
      <c r="BE297" s="222">
        <f>IF(N297="základní",J297,0)</f>
        <v>0</v>
      </c>
      <c r="BF297" s="222">
        <f>IF(N297="snížená",J297,0)</f>
        <v>0</v>
      </c>
      <c r="BG297" s="222">
        <f>IF(N297="zákl. přenesená",J297,0)</f>
        <v>0</v>
      </c>
      <c r="BH297" s="222">
        <f>IF(N297="sníž. přenesená",J297,0)</f>
        <v>0</v>
      </c>
      <c r="BI297" s="222">
        <f>IF(N297="nulová",J297,0)</f>
        <v>0</v>
      </c>
      <c r="BJ297" s="14" t="s">
        <v>81</v>
      </c>
      <c r="BK297" s="222">
        <f>ROUND(I297*H297,2)</f>
        <v>0</v>
      </c>
      <c r="BL297" s="14" t="s">
        <v>511</v>
      </c>
      <c r="BM297" s="221" t="s">
        <v>711</v>
      </c>
    </row>
    <row r="298" s="2" customFormat="1" ht="24.15" customHeight="1">
      <c r="A298" s="35"/>
      <c r="B298" s="36"/>
      <c r="C298" s="223" t="s">
        <v>712</v>
      </c>
      <c r="D298" s="223" t="s">
        <v>166</v>
      </c>
      <c r="E298" s="224" t="s">
        <v>713</v>
      </c>
      <c r="F298" s="225" t="s">
        <v>714</v>
      </c>
      <c r="G298" s="226" t="s">
        <v>703</v>
      </c>
      <c r="H298" s="227">
        <v>4</v>
      </c>
      <c r="I298" s="228"/>
      <c r="J298" s="229">
        <f>ROUND(I298*H298,2)</f>
        <v>0</v>
      </c>
      <c r="K298" s="230"/>
      <c r="L298" s="231"/>
      <c r="M298" s="232" t="s">
        <v>1</v>
      </c>
      <c r="N298" s="233" t="s">
        <v>41</v>
      </c>
      <c r="O298" s="88"/>
      <c r="P298" s="219">
        <f>O298*H298</f>
        <v>0</v>
      </c>
      <c r="Q298" s="219">
        <v>0</v>
      </c>
      <c r="R298" s="219">
        <f>Q298*H298</f>
        <v>0</v>
      </c>
      <c r="S298" s="219">
        <v>0</v>
      </c>
      <c r="T298" s="220">
        <f>S298*H298</f>
        <v>0</v>
      </c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R298" s="221" t="s">
        <v>516</v>
      </c>
      <c r="AT298" s="221" t="s">
        <v>166</v>
      </c>
      <c r="AU298" s="221" t="s">
        <v>83</v>
      </c>
      <c r="AY298" s="14" t="s">
        <v>142</v>
      </c>
      <c r="BE298" s="222">
        <f>IF(N298="základní",J298,0)</f>
        <v>0</v>
      </c>
      <c r="BF298" s="222">
        <f>IF(N298="snížená",J298,0)</f>
        <v>0</v>
      </c>
      <c r="BG298" s="222">
        <f>IF(N298="zákl. přenesená",J298,0)</f>
        <v>0</v>
      </c>
      <c r="BH298" s="222">
        <f>IF(N298="sníž. přenesená",J298,0)</f>
        <v>0</v>
      </c>
      <c r="BI298" s="222">
        <f>IF(N298="nulová",J298,0)</f>
        <v>0</v>
      </c>
      <c r="BJ298" s="14" t="s">
        <v>81</v>
      </c>
      <c r="BK298" s="222">
        <f>ROUND(I298*H298,2)</f>
        <v>0</v>
      </c>
      <c r="BL298" s="14" t="s">
        <v>511</v>
      </c>
      <c r="BM298" s="221" t="s">
        <v>715</v>
      </c>
    </row>
    <row r="299" s="2" customFormat="1" ht="24.15" customHeight="1">
      <c r="A299" s="35"/>
      <c r="B299" s="36"/>
      <c r="C299" s="223" t="s">
        <v>716</v>
      </c>
      <c r="D299" s="223" t="s">
        <v>166</v>
      </c>
      <c r="E299" s="224" t="s">
        <v>717</v>
      </c>
      <c r="F299" s="225" t="s">
        <v>718</v>
      </c>
      <c r="G299" s="226" t="s">
        <v>703</v>
      </c>
      <c r="H299" s="227">
        <v>1</v>
      </c>
      <c r="I299" s="228"/>
      <c r="J299" s="229">
        <f>ROUND(I299*H299,2)</f>
        <v>0</v>
      </c>
      <c r="K299" s="230"/>
      <c r="L299" s="231"/>
      <c r="M299" s="232" t="s">
        <v>1</v>
      </c>
      <c r="N299" s="233" t="s">
        <v>41</v>
      </c>
      <c r="O299" s="88"/>
      <c r="P299" s="219">
        <f>O299*H299</f>
        <v>0</v>
      </c>
      <c r="Q299" s="219">
        <v>0</v>
      </c>
      <c r="R299" s="219">
        <f>Q299*H299</f>
        <v>0</v>
      </c>
      <c r="S299" s="219">
        <v>0</v>
      </c>
      <c r="T299" s="220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21" t="s">
        <v>516</v>
      </c>
      <c r="AT299" s="221" t="s">
        <v>166</v>
      </c>
      <c r="AU299" s="221" t="s">
        <v>83</v>
      </c>
      <c r="AY299" s="14" t="s">
        <v>142</v>
      </c>
      <c r="BE299" s="222">
        <f>IF(N299="základní",J299,0)</f>
        <v>0</v>
      </c>
      <c r="BF299" s="222">
        <f>IF(N299="snížená",J299,0)</f>
        <v>0</v>
      </c>
      <c r="BG299" s="222">
        <f>IF(N299="zákl. přenesená",J299,0)</f>
        <v>0</v>
      </c>
      <c r="BH299" s="222">
        <f>IF(N299="sníž. přenesená",J299,0)</f>
        <v>0</v>
      </c>
      <c r="BI299" s="222">
        <f>IF(N299="nulová",J299,0)</f>
        <v>0</v>
      </c>
      <c r="BJ299" s="14" t="s">
        <v>81</v>
      </c>
      <c r="BK299" s="222">
        <f>ROUND(I299*H299,2)</f>
        <v>0</v>
      </c>
      <c r="BL299" s="14" t="s">
        <v>511</v>
      </c>
      <c r="BM299" s="221" t="s">
        <v>719</v>
      </c>
    </row>
    <row r="300" s="2" customFormat="1" ht="37.8" customHeight="1">
      <c r="A300" s="35"/>
      <c r="B300" s="36"/>
      <c r="C300" s="223" t="s">
        <v>720</v>
      </c>
      <c r="D300" s="223" t="s">
        <v>166</v>
      </c>
      <c r="E300" s="224" t="s">
        <v>721</v>
      </c>
      <c r="F300" s="225" t="s">
        <v>722</v>
      </c>
      <c r="G300" s="226" t="s">
        <v>703</v>
      </c>
      <c r="H300" s="227">
        <v>4</v>
      </c>
      <c r="I300" s="228"/>
      <c r="J300" s="229">
        <f>ROUND(I300*H300,2)</f>
        <v>0</v>
      </c>
      <c r="K300" s="230"/>
      <c r="L300" s="231"/>
      <c r="M300" s="232" t="s">
        <v>1</v>
      </c>
      <c r="N300" s="233" t="s">
        <v>41</v>
      </c>
      <c r="O300" s="88"/>
      <c r="P300" s="219">
        <f>O300*H300</f>
        <v>0</v>
      </c>
      <c r="Q300" s="219">
        <v>0</v>
      </c>
      <c r="R300" s="219">
        <f>Q300*H300</f>
        <v>0</v>
      </c>
      <c r="S300" s="219">
        <v>0</v>
      </c>
      <c r="T300" s="220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21" t="s">
        <v>516</v>
      </c>
      <c r="AT300" s="221" t="s">
        <v>166</v>
      </c>
      <c r="AU300" s="221" t="s">
        <v>83</v>
      </c>
      <c r="AY300" s="14" t="s">
        <v>142</v>
      </c>
      <c r="BE300" s="222">
        <f>IF(N300="základní",J300,0)</f>
        <v>0</v>
      </c>
      <c r="BF300" s="222">
        <f>IF(N300="snížená",J300,0)</f>
        <v>0</v>
      </c>
      <c r="BG300" s="222">
        <f>IF(N300="zákl. přenesená",J300,0)</f>
        <v>0</v>
      </c>
      <c r="BH300" s="222">
        <f>IF(N300="sníž. přenesená",J300,0)</f>
        <v>0</v>
      </c>
      <c r="BI300" s="222">
        <f>IF(N300="nulová",J300,0)</f>
        <v>0</v>
      </c>
      <c r="BJ300" s="14" t="s">
        <v>81</v>
      </c>
      <c r="BK300" s="222">
        <f>ROUND(I300*H300,2)</f>
        <v>0</v>
      </c>
      <c r="BL300" s="14" t="s">
        <v>511</v>
      </c>
      <c r="BM300" s="221" t="s">
        <v>723</v>
      </c>
    </row>
    <row r="301" s="2" customFormat="1" ht="37.8" customHeight="1">
      <c r="A301" s="35"/>
      <c r="B301" s="36"/>
      <c r="C301" s="223" t="s">
        <v>724</v>
      </c>
      <c r="D301" s="223" t="s">
        <v>166</v>
      </c>
      <c r="E301" s="224" t="s">
        <v>725</v>
      </c>
      <c r="F301" s="225" t="s">
        <v>722</v>
      </c>
      <c r="G301" s="226" t="s">
        <v>703</v>
      </c>
      <c r="H301" s="227">
        <v>1</v>
      </c>
      <c r="I301" s="228"/>
      <c r="J301" s="229">
        <f>ROUND(I301*H301,2)</f>
        <v>0</v>
      </c>
      <c r="K301" s="230"/>
      <c r="L301" s="231"/>
      <c r="M301" s="232" t="s">
        <v>1</v>
      </c>
      <c r="N301" s="233" t="s">
        <v>41</v>
      </c>
      <c r="O301" s="88"/>
      <c r="P301" s="219">
        <f>O301*H301</f>
        <v>0</v>
      </c>
      <c r="Q301" s="219">
        <v>0</v>
      </c>
      <c r="R301" s="219">
        <f>Q301*H301</f>
        <v>0</v>
      </c>
      <c r="S301" s="219">
        <v>0</v>
      </c>
      <c r="T301" s="220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221" t="s">
        <v>516</v>
      </c>
      <c r="AT301" s="221" t="s">
        <v>166</v>
      </c>
      <c r="AU301" s="221" t="s">
        <v>83</v>
      </c>
      <c r="AY301" s="14" t="s">
        <v>142</v>
      </c>
      <c r="BE301" s="222">
        <f>IF(N301="základní",J301,0)</f>
        <v>0</v>
      </c>
      <c r="BF301" s="222">
        <f>IF(N301="snížená",J301,0)</f>
        <v>0</v>
      </c>
      <c r="BG301" s="222">
        <f>IF(N301="zákl. přenesená",J301,0)</f>
        <v>0</v>
      </c>
      <c r="BH301" s="222">
        <f>IF(N301="sníž. přenesená",J301,0)</f>
        <v>0</v>
      </c>
      <c r="BI301" s="222">
        <f>IF(N301="nulová",J301,0)</f>
        <v>0</v>
      </c>
      <c r="BJ301" s="14" t="s">
        <v>81</v>
      </c>
      <c r="BK301" s="222">
        <f>ROUND(I301*H301,2)</f>
        <v>0</v>
      </c>
      <c r="BL301" s="14" t="s">
        <v>511</v>
      </c>
      <c r="BM301" s="221" t="s">
        <v>726</v>
      </c>
    </row>
    <row r="302" s="2" customFormat="1" ht="16.5" customHeight="1">
      <c r="A302" s="35"/>
      <c r="B302" s="36"/>
      <c r="C302" s="223" t="s">
        <v>727</v>
      </c>
      <c r="D302" s="223" t="s">
        <v>166</v>
      </c>
      <c r="E302" s="224" t="s">
        <v>728</v>
      </c>
      <c r="F302" s="225" t="s">
        <v>729</v>
      </c>
      <c r="G302" s="226" t="s">
        <v>703</v>
      </c>
      <c r="H302" s="227">
        <v>5</v>
      </c>
      <c r="I302" s="228"/>
      <c r="J302" s="229">
        <f>ROUND(I302*H302,2)</f>
        <v>0</v>
      </c>
      <c r="K302" s="230"/>
      <c r="L302" s="231"/>
      <c r="M302" s="232" t="s">
        <v>1</v>
      </c>
      <c r="N302" s="233" t="s">
        <v>41</v>
      </c>
      <c r="O302" s="88"/>
      <c r="P302" s="219">
        <f>O302*H302</f>
        <v>0</v>
      </c>
      <c r="Q302" s="219">
        <v>0</v>
      </c>
      <c r="R302" s="219">
        <f>Q302*H302</f>
        <v>0</v>
      </c>
      <c r="S302" s="219">
        <v>0</v>
      </c>
      <c r="T302" s="220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21" t="s">
        <v>516</v>
      </c>
      <c r="AT302" s="221" t="s">
        <v>166</v>
      </c>
      <c r="AU302" s="221" t="s">
        <v>83</v>
      </c>
      <c r="AY302" s="14" t="s">
        <v>142</v>
      </c>
      <c r="BE302" s="222">
        <f>IF(N302="základní",J302,0)</f>
        <v>0</v>
      </c>
      <c r="BF302" s="222">
        <f>IF(N302="snížená",J302,0)</f>
        <v>0</v>
      </c>
      <c r="BG302" s="222">
        <f>IF(N302="zákl. přenesená",J302,0)</f>
        <v>0</v>
      </c>
      <c r="BH302" s="222">
        <f>IF(N302="sníž. přenesená",J302,0)</f>
        <v>0</v>
      </c>
      <c r="BI302" s="222">
        <f>IF(N302="nulová",J302,0)</f>
        <v>0</v>
      </c>
      <c r="BJ302" s="14" t="s">
        <v>81</v>
      </c>
      <c r="BK302" s="222">
        <f>ROUND(I302*H302,2)</f>
        <v>0</v>
      </c>
      <c r="BL302" s="14" t="s">
        <v>511</v>
      </c>
      <c r="BM302" s="221" t="s">
        <v>730</v>
      </c>
    </row>
    <row r="303" s="2" customFormat="1" ht="16.5" customHeight="1">
      <c r="A303" s="35"/>
      <c r="B303" s="36"/>
      <c r="C303" s="223" t="s">
        <v>731</v>
      </c>
      <c r="D303" s="223" t="s">
        <v>166</v>
      </c>
      <c r="E303" s="224" t="s">
        <v>732</v>
      </c>
      <c r="F303" s="225" t="s">
        <v>733</v>
      </c>
      <c r="G303" s="226" t="s">
        <v>703</v>
      </c>
      <c r="H303" s="227">
        <v>1</v>
      </c>
      <c r="I303" s="228"/>
      <c r="J303" s="229">
        <f>ROUND(I303*H303,2)</f>
        <v>0</v>
      </c>
      <c r="K303" s="230"/>
      <c r="L303" s="231"/>
      <c r="M303" s="232" t="s">
        <v>1</v>
      </c>
      <c r="N303" s="233" t="s">
        <v>41</v>
      </c>
      <c r="O303" s="88"/>
      <c r="P303" s="219">
        <f>O303*H303</f>
        <v>0</v>
      </c>
      <c r="Q303" s="219">
        <v>0</v>
      </c>
      <c r="R303" s="219">
        <f>Q303*H303</f>
        <v>0</v>
      </c>
      <c r="S303" s="219">
        <v>0</v>
      </c>
      <c r="T303" s="220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221" t="s">
        <v>516</v>
      </c>
      <c r="AT303" s="221" t="s">
        <v>166</v>
      </c>
      <c r="AU303" s="221" t="s">
        <v>83</v>
      </c>
      <c r="AY303" s="14" t="s">
        <v>142</v>
      </c>
      <c r="BE303" s="222">
        <f>IF(N303="základní",J303,0)</f>
        <v>0</v>
      </c>
      <c r="BF303" s="222">
        <f>IF(N303="snížená",J303,0)</f>
        <v>0</v>
      </c>
      <c r="BG303" s="222">
        <f>IF(N303="zákl. přenesená",J303,0)</f>
        <v>0</v>
      </c>
      <c r="BH303" s="222">
        <f>IF(N303="sníž. přenesená",J303,0)</f>
        <v>0</v>
      </c>
      <c r="BI303" s="222">
        <f>IF(N303="nulová",J303,0)</f>
        <v>0</v>
      </c>
      <c r="BJ303" s="14" t="s">
        <v>81</v>
      </c>
      <c r="BK303" s="222">
        <f>ROUND(I303*H303,2)</f>
        <v>0</v>
      </c>
      <c r="BL303" s="14" t="s">
        <v>511</v>
      </c>
      <c r="BM303" s="221" t="s">
        <v>734</v>
      </c>
    </row>
    <row r="304" s="2" customFormat="1" ht="37.8" customHeight="1">
      <c r="A304" s="35"/>
      <c r="B304" s="36"/>
      <c r="C304" s="223" t="s">
        <v>735</v>
      </c>
      <c r="D304" s="223" t="s">
        <v>166</v>
      </c>
      <c r="E304" s="224" t="s">
        <v>736</v>
      </c>
      <c r="F304" s="225" t="s">
        <v>737</v>
      </c>
      <c r="G304" s="226" t="s">
        <v>703</v>
      </c>
      <c r="H304" s="227">
        <v>2</v>
      </c>
      <c r="I304" s="228"/>
      <c r="J304" s="229">
        <f>ROUND(I304*H304,2)</f>
        <v>0</v>
      </c>
      <c r="K304" s="230"/>
      <c r="L304" s="231"/>
      <c r="M304" s="232" t="s">
        <v>1</v>
      </c>
      <c r="N304" s="233" t="s">
        <v>41</v>
      </c>
      <c r="O304" s="88"/>
      <c r="P304" s="219">
        <f>O304*H304</f>
        <v>0</v>
      </c>
      <c r="Q304" s="219">
        <v>0</v>
      </c>
      <c r="R304" s="219">
        <f>Q304*H304</f>
        <v>0</v>
      </c>
      <c r="S304" s="219">
        <v>0</v>
      </c>
      <c r="T304" s="220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21" t="s">
        <v>516</v>
      </c>
      <c r="AT304" s="221" t="s">
        <v>166</v>
      </c>
      <c r="AU304" s="221" t="s">
        <v>83</v>
      </c>
      <c r="AY304" s="14" t="s">
        <v>142</v>
      </c>
      <c r="BE304" s="222">
        <f>IF(N304="základní",J304,0)</f>
        <v>0</v>
      </c>
      <c r="BF304" s="222">
        <f>IF(N304="snížená",J304,0)</f>
        <v>0</v>
      </c>
      <c r="BG304" s="222">
        <f>IF(N304="zákl. přenesená",J304,0)</f>
        <v>0</v>
      </c>
      <c r="BH304" s="222">
        <f>IF(N304="sníž. přenesená",J304,0)</f>
        <v>0</v>
      </c>
      <c r="BI304" s="222">
        <f>IF(N304="nulová",J304,0)</f>
        <v>0</v>
      </c>
      <c r="BJ304" s="14" t="s">
        <v>81</v>
      </c>
      <c r="BK304" s="222">
        <f>ROUND(I304*H304,2)</f>
        <v>0</v>
      </c>
      <c r="BL304" s="14" t="s">
        <v>511</v>
      </c>
      <c r="BM304" s="221" t="s">
        <v>738</v>
      </c>
    </row>
    <row r="305" s="2" customFormat="1" ht="55.5" customHeight="1">
      <c r="A305" s="35"/>
      <c r="B305" s="36"/>
      <c r="C305" s="223" t="s">
        <v>739</v>
      </c>
      <c r="D305" s="223" t="s">
        <v>166</v>
      </c>
      <c r="E305" s="224" t="s">
        <v>740</v>
      </c>
      <c r="F305" s="225" t="s">
        <v>741</v>
      </c>
      <c r="G305" s="226" t="s">
        <v>703</v>
      </c>
      <c r="H305" s="227">
        <v>2</v>
      </c>
      <c r="I305" s="228"/>
      <c r="J305" s="229">
        <f>ROUND(I305*H305,2)</f>
        <v>0</v>
      </c>
      <c r="K305" s="230"/>
      <c r="L305" s="231"/>
      <c r="M305" s="232" t="s">
        <v>1</v>
      </c>
      <c r="N305" s="233" t="s">
        <v>41</v>
      </c>
      <c r="O305" s="88"/>
      <c r="P305" s="219">
        <f>O305*H305</f>
        <v>0</v>
      </c>
      <c r="Q305" s="219">
        <v>0</v>
      </c>
      <c r="R305" s="219">
        <f>Q305*H305</f>
        <v>0</v>
      </c>
      <c r="S305" s="219">
        <v>0</v>
      </c>
      <c r="T305" s="220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21" t="s">
        <v>516</v>
      </c>
      <c r="AT305" s="221" t="s">
        <v>166</v>
      </c>
      <c r="AU305" s="221" t="s">
        <v>83</v>
      </c>
      <c r="AY305" s="14" t="s">
        <v>142</v>
      </c>
      <c r="BE305" s="222">
        <f>IF(N305="základní",J305,0)</f>
        <v>0</v>
      </c>
      <c r="BF305" s="222">
        <f>IF(N305="snížená",J305,0)</f>
        <v>0</v>
      </c>
      <c r="BG305" s="222">
        <f>IF(N305="zákl. přenesená",J305,0)</f>
        <v>0</v>
      </c>
      <c r="BH305" s="222">
        <f>IF(N305="sníž. přenesená",J305,0)</f>
        <v>0</v>
      </c>
      <c r="BI305" s="222">
        <f>IF(N305="nulová",J305,0)</f>
        <v>0</v>
      </c>
      <c r="BJ305" s="14" t="s">
        <v>81</v>
      </c>
      <c r="BK305" s="222">
        <f>ROUND(I305*H305,2)</f>
        <v>0</v>
      </c>
      <c r="BL305" s="14" t="s">
        <v>511</v>
      </c>
      <c r="BM305" s="221" t="s">
        <v>742</v>
      </c>
    </row>
    <row r="306" s="2" customFormat="1" ht="16.5" customHeight="1">
      <c r="A306" s="35"/>
      <c r="B306" s="36"/>
      <c r="C306" s="223" t="s">
        <v>743</v>
      </c>
      <c r="D306" s="223" t="s">
        <v>166</v>
      </c>
      <c r="E306" s="224" t="s">
        <v>744</v>
      </c>
      <c r="F306" s="225" t="s">
        <v>745</v>
      </c>
      <c r="G306" s="226" t="s">
        <v>703</v>
      </c>
      <c r="H306" s="227">
        <v>2</v>
      </c>
      <c r="I306" s="228"/>
      <c r="J306" s="229">
        <f>ROUND(I306*H306,2)</f>
        <v>0</v>
      </c>
      <c r="K306" s="230"/>
      <c r="L306" s="231"/>
      <c r="M306" s="232" t="s">
        <v>1</v>
      </c>
      <c r="N306" s="233" t="s">
        <v>41</v>
      </c>
      <c r="O306" s="88"/>
      <c r="P306" s="219">
        <f>O306*H306</f>
        <v>0</v>
      </c>
      <c r="Q306" s="219">
        <v>0</v>
      </c>
      <c r="R306" s="219">
        <f>Q306*H306</f>
        <v>0</v>
      </c>
      <c r="S306" s="219">
        <v>0</v>
      </c>
      <c r="T306" s="220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21" t="s">
        <v>516</v>
      </c>
      <c r="AT306" s="221" t="s">
        <v>166</v>
      </c>
      <c r="AU306" s="221" t="s">
        <v>83</v>
      </c>
      <c r="AY306" s="14" t="s">
        <v>142</v>
      </c>
      <c r="BE306" s="222">
        <f>IF(N306="základní",J306,0)</f>
        <v>0</v>
      </c>
      <c r="BF306" s="222">
        <f>IF(N306="snížená",J306,0)</f>
        <v>0</v>
      </c>
      <c r="BG306" s="222">
        <f>IF(N306="zákl. přenesená",J306,0)</f>
        <v>0</v>
      </c>
      <c r="BH306" s="222">
        <f>IF(N306="sníž. přenesená",J306,0)</f>
        <v>0</v>
      </c>
      <c r="BI306" s="222">
        <f>IF(N306="nulová",J306,0)</f>
        <v>0</v>
      </c>
      <c r="BJ306" s="14" t="s">
        <v>81</v>
      </c>
      <c r="BK306" s="222">
        <f>ROUND(I306*H306,2)</f>
        <v>0</v>
      </c>
      <c r="BL306" s="14" t="s">
        <v>511</v>
      </c>
      <c r="BM306" s="221" t="s">
        <v>746</v>
      </c>
    </row>
    <row r="307" s="2" customFormat="1" ht="24.15" customHeight="1">
      <c r="A307" s="35"/>
      <c r="B307" s="36"/>
      <c r="C307" s="209" t="s">
        <v>747</v>
      </c>
      <c r="D307" s="209" t="s">
        <v>145</v>
      </c>
      <c r="E307" s="210" t="s">
        <v>748</v>
      </c>
      <c r="F307" s="211" t="s">
        <v>749</v>
      </c>
      <c r="G307" s="212" t="s">
        <v>750</v>
      </c>
      <c r="H307" s="213">
        <v>3</v>
      </c>
      <c r="I307" s="214"/>
      <c r="J307" s="215">
        <f>ROUND(I307*H307,2)</f>
        <v>0</v>
      </c>
      <c r="K307" s="216"/>
      <c r="L307" s="41"/>
      <c r="M307" s="217" t="s">
        <v>1</v>
      </c>
      <c r="N307" s="218" t="s">
        <v>41</v>
      </c>
      <c r="O307" s="88"/>
      <c r="P307" s="219">
        <f>O307*H307</f>
        <v>0</v>
      </c>
      <c r="Q307" s="219">
        <v>0</v>
      </c>
      <c r="R307" s="219">
        <f>Q307*H307</f>
        <v>0</v>
      </c>
      <c r="S307" s="219">
        <v>0.01933</v>
      </c>
      <c r="T307" s="220">
        <f>S307*H307</f>
        <v>0.05799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221" t="s">
        <v>511</v>
      </c>
      <c r="AT307" s="221" t="s">
        <v>145</v>
      </c>
      <c r="AU307" s="221" t="s">
        <v>83</v>
      </c>
      <c r="AY307" s="14" t="s">
        <v>142</v>
      </c>
      <c r="BE307" s="222">
        <f>IF(N307="základní",J307,0)</f>
        <v>0</v>
      </c>
      <c r="BF307" s="222">
        <f>IF(N307="snížená",J307,0)</f>
        <v>0</v>
      </c>
      <c r="BG307" s="222">
        <f>IF(N307="zákl. přenesená",J307,0)</f>
        <v>0</v>
      </c>
      <c r="BH307" s="222">
        <f>IF(N307="sníž. přenesená",J307,0)</f>
        <v>0</v>
      </c>
      <c r="BI307" s="222">
        <f>IF(N307="nulová",J307,0)</f>
        <v>0</v>
      </c>
      <c r="BJ307" s="14" t="s">
        <v>81</v>
      </c>
      <c r="BK307" s="222">
        <f>ROUND(I307*H307,2)</f>
        <v>0</v>
      </c>
      <c r="BL307" s="14" t="s">
        <v>511</v>
      </c>
      <c r="BM307" s="221" t="s">
        <v>751</v>
      </c>
    </row>
    <row r="308" s="2" customFormat="1" ht="21.75" customHeight="1">
      <c r="A308" s="35"/>
      <c r="B308" s="36"/>
      <c r="C308" s="209" t="s">
        <v>752</v>
      </c>
      <c r="D308" s="209" t="s">
        <v>145</v>
      </c>
      <c r="E308" s="210" t="s">
        <v>753</v>
      </c>
      <c r="F308" s="211" t="s">
        <v>754</v>
      </c>
      <c r="G308" s="212" t="s">
        <v>750</v>
      </c>
      <c r="H308" s="213">
        <v>5</v>
      </c>
      <c r="I308" s="214"/>
      <c r="J308" s="215">
        <f>ROUND(I308*H308,2)</f>
        <v>0</v>
      </c>
      <c r="K308" s="216"/>
      <c r="L308" s="41"/>
      <c r="M308" s="217" t="s">
        <v>1</v>
      </c>
      <c r="N308" s="218" t="s">
        <v>41</v>
      </c>
      <c r="O308" s="88"/>
      <c r="P308" s="219">
        <f>O308*H308</f>
        <v>0</v>
      </c>
      <c r="Q308" s="219">
        <v>0</v>
      </c>
      <c r="R308" s="219">
        <f>Q308*H308</f>
        <v>0</v>
      </c>
      <c r="S308" s="219">
        <v>0.019460000000000002</v>
      </c>
      <c r="T308" s="220">
        <f>S308*H308</f>
        <v>0.097300000000000011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21" t="s">
        <v>511</v>
      </c>
      <c r="AT308" s="221" t="s">
        <v>145</v>
      </c>
      <c r="AU308" s="221" t="s">
        <v>83</v>
      </c>
      <c r="AY308" s="14" t="s">
        <v>142</v>
      </c>
      <c r="BE308" s="222">
        <f>IF(N308="základní",J308,0)</f>
        <v>0</v>
      </c>
      <c r="BF308" s="222">
        <f>IF(N308="snížená",J308,0)</f>
        <v>0</v>
      </c>
      <c r="BG308" s="222">
        <f>IF(N308="zákl. přenesená",J308,0)</f>
        <v>0</v>
      </c>
      <c r="BH308" s="222">
        <f>IF(N308="sníž. přenesená",J308,0)</f>
        <v>0</v>
      </c>
      <c r="BI308" s="222">
        <f>IF(N308="nulová",J308,0)</f>
        <v>0</v>
      </c>
      <c r="BJ308" s="14" t="s">
        <v>81</v>
      </c>
      <c r="BK308" s="222">
        <f>ROUND(I308*H308,2)</f>
        <v>0</v>
      </c>
      <c r="BL308" s="14" t="s">
        <v>511</v>
      </c>
      <c r="BM308" s="221" t="s">
        <v>755</v>
      </c>
    </row>
    <row r="309" s="2" customFormat="1" ht="24.15" customHeight="1">
      <c r="A309" s="35"/>
      <c r="B309" s="36"/>
      <c r="C309" s="209" t="s">
        <v>756</v>
      </c>
      <c r="D309" s="209" t="s">
        <v>145</v>
      </c>
      <c r="E309" s="210" t="s">
        <v>757</v>
      </c>
      <c r="F309" s="211" t="s">
        <v>758</v>
      </c>
      <c r="G309" s="212" t="s">
        <v>206</v>
      </c>
      <c r="H309" s="213">
        <v>1</v>
      </c>
      <c r="I309" s="214"/>
      <c r="J309" s="215">
        <f>ROUND(I309*H309,2)</f>
        <v>0</v>
      </c>
      <c r="K309" s="216"/>
      <c r="L309" s="41"/>
      <c r="M309" s="217" t="s">
        <v>1</v>
      </c>
      <c r="N309" s="218" t="s">
        <v>41</v>
      </c>
      <c r="O309" s="88"/>
      <c r="P309" s="219">
        <f>O309*H309</f>
        <v>0</v>
      </c>
      <c r="Q309" s="219">
        <v>0</v>
      </c>
      <c r="R309" s="219">
        <f>Q309*H309</f>
        <v>0</v>
      </c>
      <c r="S309" s="219">
        <v>0</v>
      </c>
      <c r="T309" s="220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21" t="s">
        <v>511</v>
      </c>
      <c r="AT309" s="221" t="s">
        <v>145</v>
      </c>
      <c r="AU309" s="221" t="s">
        <v>83</v>
      </c>
      <c r="AY309" s="14" t="s">
        <v>142</v>
      </c>
      <c r="BE309" s="222">
        <f>IF(N309="základní",J309,0)</f>
        <v>0</v>
      </c>
      <c r="BF309" s="222">
        <f>IF(N309="snížená",J309,0)</f>
        <v>0</v>
      </c>
      <c r="BG309" s="222">
        <f>IF(N309="zákl. přenesená",J309,0)</f>
        <v>0</v>
      </c>
      <c r="BH309" s="222">
        <f>IF(N309="sníž. přenesená",J309,0)</f>
        <v>0</v>
      </c>
      <c r="BI309" s="222">
        <f>IF(N309="nulová",J309,0)</f>
        <v>0</v>
      </c>
      <c r="BJ309" s="14" t="s">
        <v>81</v>
      </c>
      <c r="BK309" s="222">
        <f>ROUND(I309*H309,2)</f>
        <v>0</v>
      </c>
      <c r="BL309" s="14" t="s">
        <v>511</v>
      </c>
      <c r="BM309" s="221" t="s">
        <v>759</v>
      </c>
    </row>
    <row r="310" s="2" customFormat="1" ht="16.5" customHeight="1">
      <c r="A310" s="35"/>
      <c r="B310" s="36"/>
      <c r="C310" s="223" t="s">
        <v>760</v>
      </c>
      <c r="D310" s="223" t="s">
        <v>166</v>
      </c>
      <c r="E310" s="224" t="s">
        <v>761</v>
      </c>
      <c r="F310" s="225" t="s">
        <v>762</v>
      </c>
      <c r="G310" s="226" t="s">
        <v>206</v>
      </c>
      <c r="H310" s="227">
        <v>1</v>
      </c>
      <c r="I310" s="228"/>
      <c r="J310" s="229">
        <f>ROUND(I310*H310,2)</f>
        <v>0</v>
      </c>
      <c r="K310" s="230"/>
      <c r="L310" s="231"/>
      <c r="M310" s="232" t="s">
        <v>1</v>
      </c>
      <c r="N310" s="233" t="s">
        <v>41</v>
      </c>
      <c r="O310" s="88"/>
      <c r="P310" s="219">
        <f>O310*H310</f>
        <v>0</v>
      </c>
      <c r="Q310" s="219">
        <v>0.00050000000000000001</v>
      </c>
      <c r="R310" s="219">
        <f>Q310*H310</f>
        <v>0.00050000000000000001</v>
      </c>
      <c r="S310" s="219">
        <v>0</v>
      </c>
      <c r="T310" s="220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21" t="s">
        <v>516</v>
      </c>
      <c r="AT310" s="221" t="s">
        <v>166</v>
      </c>
      <c r="AU310" s="221" t="s">
        <v>83</v>
      </c>
      <c r="AY310" s="14" t="s">
        <v>142</v>
      </c>
      <c r="BE310" s="222">
        <f>IF(N310="základní",J310,0)</f>
        <v>0</v>
      </c>
      <c r="BF310" s="222">
        <f>IF(N310="snížená",J310,0)</f>
        <v>0</v>
      </c>
      <c r="BG310" s="222">
        <f>IF(N310="zákl. přenesená",J310,0)</f>
        <v>0</v>
      </c>
      <c r="BH310" s="222">
        <f>IF(N310="sníž. přenesená",J310,0)</f>
        <v>0</v>
      </c>
      <c r="BI310" s="222">
        <f>IF(N310="nulová",J310,0)</f>
        <v>0</v>
      </c>
      <c r="BJ310" s="14" t="s">
        <v>81</v>
      </c>
      <c r="BK310" s="222">
        <f>ROUND(I310*H310,2)</f>
        <v>0</v>
      </c>
      <c r="BL310" s="14" t="s">
        <v>511</v>
      </c>
      <c r="BM310" s="221" t="s">
        <v>763</v>
      </c>
    </row>
    <row r="311" s="2" customFormat="1" ht="24.15" customHeight="1">
      <c r="A311" s="35"/>
      <c r="B311" s="36"/>
      <c r="C311" s="209" t="s">
        <v>764</v>
      </c>
      <c r="D311" s="209" t="s">
        <v>145</v>
      </c>
      <c r="E311" s="210" t="s">
        <v>765</v>
      </c>
      <c r="F311" s="211" t="s">
        <v>766</v>
      </c>
      <c r="G311" s="212" t="s">
        <v>206</v>
      </c>
      <c r="H311" s="213">
        <v>1</v>
      </c>
      <c r="I311" s="214"/>
      <c r="J311" s="215">
        <f>ROUND(I311*H311,2)</f>
        <v>0</v>
      </c>
      <c r="K311" s="216"/>
      <c r="L311" s="41"/>
      <c r="M311" s="217" t="s">
        <v>1</v>
      </c>
      <c r="N311" s="218" t="s">
        <v>41</v>
      </c>
      <c r="O311" s="88"/>
      <c r="P311" s="219">
        <f>O311*H311</f>
        <v>0</v>
      </c>
      <c r="Q311" s="219">
        <v>0</v>
      </c>
      <c r="R311" s="219">
        <f>Q311*H311</f>
        <v>0</v>
      </c>
      <c r="S311" s="219">
        <v>0</v>
      </c>
      <c r="T311" s="220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21" t="s">
        <v>511</v>
      </c>
      <c r="AT311" s="221" t="s">
        <v>145</v>
      </c>
      <c r="AU311" s="221" t="s">
        <v>83</v>
      </c>
      <c r="AY311" s="14" t="s">
        <v>142</v>
      </c>
      <c r="BE311" s="222">
        <f>IF(N311="základní",J311,0)</f>
        <v>0</v>
      </c>
      <c r="BF311" s="222">
        <f>IF(N311="snížená",J311,0)</f>
        <v>0</v>
      </c>
      <c r="BG311" s="222">
        <f>IF(N311="zákl. přenesená",J311,0)</f>
        <v>0</v>
      </c>
      <c r="BH311" s="222">
        <f>IF(N311="sníž. přenesená",J311,0)</f>
        <v>0</v>
      </c>
      <c r="BI311" s="222">
        <f>IF(N311="nulová",J311,0)</f>
        <v>0</v>
      </c>
      <c r="BJ311" s="14" t="s">
        <v>81</v>
      </c>
      <c r="BK311" s="222">
        <f>ROUND(I311*H311,2)</f>
        <v>0</v>
      </c>
      <c r="BL311" s="14" t="s">
        <v>511</v>
      </c>
      <c r="BM311" s="221" t="s">
        <v>767</v>
      </c>
    </row>
    <row r="312" s="2" customFormat="1" ht="16.5" customHeight="1">
      <c r="A312" s="35"/>
      <c r="B312" s="36"/>
      <c r="C312" s="223" t="s">
        <v>768</v>
      </c>
      <c r="D312" s="223" t="s">
        <v>166</v>
      </c>
      <c r="E312" s="224" t="s">
        <v>769</v>
      </c>
      <c r="F312" s="225" t="s">
        <v>770</v>
      </c>
      <c r="G312" s="226" t="s">
        <v>206</v>
      </c>
      <c r="H312" s="227">
        <v>1</v>
      </c>
      <c r="I312" s="228"/>
      <c r="J312" s="229">
        <f>ROUND(I312*H312,2)</f>
        <v>0</v>
      </c>
      <c r="K312" s="230"/>
      <c r="L312" s="231"/>
      <c r="M312" s="232" t="s">
        <v>1</v>
      </c>
      <c r="N312" s="233" t="s">
        <v>41</v>
      </c>
      <c r="O312" s="88"/>
      <c r="P312" s="219">
        <f>O312*H312</f>
        <v>0</v>
      </c>
      <c r="Q312" s="219">
        <v>0.00075000000000000002</v>
      </c>
      <c r="R312" s="219">
        <f>Q312*H312</f>
        <v>0.00075000000000000002</v>
      </c>
      <c r="S312" s="219">
        <v>0</v>
      </c>
      <c r="T312" s="220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21" t="s">
        <v>516</v>
      </c>
      <c r="AT312" s="221" t="s">
        <v>166</v>
      </c>
      <c r="AU312" s="221" t="s">
        <v>83</v>
      </c>
      <c r="AY312" s="14" t="s">
        <v>142</v>
      </c>
      <c r="BE312" s="222">
        <f>IF(N312="základní",J312,0)</f>
        <v>0</v>
      </c>
      <c r="BF312" s="222">
        <f>IF(N312="snížená",J312,0)</f>
        <v>0</v>
      </c>
      <c r="BG312" s="222">
        <f>IF(N312="zákl. přenesená",J312,0)</f>
        <v>0</v>
      </c>
      <c r="BH312" s="222">
        <f>IF(N312="sníž. přenesená",J312,0)</f>
        <v>0</v>
      </c>
      <c r="BI312" s="222">
        <f>IF(N312="nulová",J312,0)</f>
        <v>0</v>
      </c>
      <c r="BJ312" s="14" t="s">
        <v>81</v>
      </c>
      <c r="BK312" s="222">
        <f>ROUND(I312*H312,2)</f>
        <v>0</v>
      </c>
      <c r="BL312" s="14" t="s">
        <v>511</v>
      </c>
      <c r="BM312" s="221" t="s">
        <v>771</v>
      </c>
    </row>
    <row r="313" s="2" customFormat="1" ht="16.5" customHeight="1">
      <c r="A313" s="35"/>
      <c r="B313" s="36"/>
      <c r="C313" s="209" t="s">
        <v>772</v>
      </c>
      <c r="D313" s="209" t="s">
        <v>145</v>
      </c>
      <c r="E313" s="210" t="s">
        <v>773</v>
      </c>
      <c r="F313" s="211" t="s">
        <v>774</v>
      </c>
      <c r="G313" s="212" t="s">
        <v>750</v>
      </c>
      <c r="H313" s="213">
        <v>5</v>
      </c>
      <c r="I313" s="214"/>
      <c r="J313" s="215">
        <f>ROUND(I313*H313,2)</f>
        <v>0</v>
      </c>
      <c r="K313" s="216"/>
      <c r="L313" s="41"/>
      <c r="M313" s="217" t="s">
        <v>1</v>
      </c>
      <c r="N313" s="218" t="s">
        <v>41</v>
      </c>
      <c r="O313" s="88"/>
      <c r="P313" s="219">
        <f>O313*H313</f>
        <v>0</v>
      </c>
      <c r="Q313" s="219">
        <v>0</v>
      </c>
      <c r="R313" s="219">
        <f>Q313*H313</f>
        <v>0</v>
      </c>
      <c r="S313" s="219">
        <v>0.00156</v>
      </c>
      <c r="T313" s="220">
        <f>S313*H313</f>
        <v>0.0077999999999999996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21" t="s">
        <v>511</v>
      </c>
      <c r="AT313" s="221" t="s">
        <v>145</v>
      </c>
      <c r="AU313" s="221" t="s">
        <v>83</v>
      </c>
      <c r="AY313" s="14" t="s">
        <v>142</v>
      </c>
      <c r="BE313" s="222">
        <f>IF(N313="základní",J313,0)</f>
        <v>0</v>
      </c>
      <c r="BF313" s="222">
        <f>IF(N313="snížená",J313,0)</f>
        <v>0</v>
      </c>
      <c r="BG313" s="222">
        <f>IF(N313="zákl. přenesená",J313,0)</f>
        <v>0</v>
      </c>
      <c r="BH313" s="222">
        <f>IF(N313="sníž. přenesená",J313,0)</f>
        <v>0</v>
      </c>
      <c r="BI313" s="222">
        <f>IF(N313="nulová",J313,0)</f>
        <v>0</v>
      </c>
      <c r="BJ313" s="14" t="s">
        <v>81</v>
      </c>
      <c r="BK313" s="222">
        <f>ROUND(I313*H313,2)</f>
        <v>0</v>
      </c>
      <c r="BL313" s="14" t="s">
        <v>511</v>
      </c>
      <c r="BM313" s="221" t="s">
        <v>775</v>
      </c>
    </row>
    <row r="314" s="2" customFormat="1" ht="24.15" customHeight="1">
      <c r="A314" s="35"/>
      <c r="B314" s="36"/>
      <c r="C314" s="209" t="s">
        <v>776</v>
      </c>
      <c r="D314" s="209" t="s">
        <v>145</v>
      </c>
      <c r="E314" s="210" t="s">
        <v>777</v>
      </c>
      <c r="F314" s="211" t="s">
        <v>778</v>
      </c>
      <c r="G314" s="212" t="s">
        <v>206</v>
      </c>
      <c r="H314" s="213">
        <v>5</v>
      </c>
      <c r="I314" s="214"/>
      <c r="J314" s="215">
        <f>ROUND(I314*H314,2)</f>
        <v>0</v>
      </c>
      <c r="K314" s="216"/>
      <c r="L314" s="41"/>
      <c r="M314" s="217" t="s">
        <v>1</v>
      </c>
      <c r="N314" s="218" t="s">
        <v>41</v>
      </c>
      <c r="O314" s="88"/>
      <c r="P314" s="219">
        <f>O314*H314</f>
        <v>0</v>
      </c>
      <c r="Q314" s="219">
        <v>0</v>
      </c>
      <c r="R314" s="219">
        <f>Q314*H314</f>
        <v>0</v>
      </c>
      <c r="S314" s="219">
        <v>0.00084999999999999995</v>
      </c>
      <c r="T314" s="220">
        <f>S314*H314</f>
        <v>0.0042499999999999994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21" t="s">
        <v>511</v>
      </c>
      <c r="AT314" s="221" t="s">
        <v>145</v>
      </c>
      <c r="AU314" s="221" t="s">
        <v>83</v>
      </c>
      <c r="AY314" s="14" t="s">
        <v>142</v>
      </c>
      <c r="BE314" s="222">
        <f>IF(N314="základní",J314,0)</f>
        <v>0</v>
      </c>
      <c r="BF314" s="222">
        <f>IF(N314="snížená",J314,0)</f>
        <v>0</v>
      </c>
      <c r="BG314" s="222">
        <f>IF(N314="zákl. přenesená",J314,0)</f>
        <v>0</v>
      </c>
      <c r="BH314" s="222">
        <f>IF(N314="sníž. přenesená",J314,0)</f>
        <v>0</v>
      </c>
      <c r="BI314" s="222">
        <f>IF(N314="nulová",J314,0)</f>
        <v>0</v>
      </c>
      <c r="BJ314" s="14" t="s">
        <v>81</v>
      </c>
      <c r="BK314" s="222">
        <f>ROUND(I314*H314,2)</f>
        <v>0</v>
      </c>
      <c r="BL314" s="14" t="s">
        <v>511</v>
      </c>
      <c r="BM314" s="221" t="s">
        <v>779</v>
      </c>
    </row>
    <row r="315" s="2" customFormat="1" ht="55.5" customHeight="1">
      <c r="A315" s="35"/>
      <c r="B315" s="36"/>
      <c r="C315" s="209" t="s">
        <v>780</v>
      </c>
      <c r="D315" s="209" t="s">
        <v>145</v>
      </c>
      <c r="E315" s="210" t="s">
        <v>781</v>
      </c>
      <c r="F315" s="211" t="s">
        <v>782</v>
      </c>
      <c r="G315" s="212" t="s">
        <v>529</v>
      </c>
      <c r="H315" s="234"/>
      <c r="I315" s="214"/>
      <c r="J315" s="215">
        <f>ROUND(I315*H315,2)</f>
        <v>0</v>
      </c>
      <c r="K315" s="216"/>
      <c r="L315" s="41"/>
      <c r="M315" s="217" t="s">
        <v>1</v>
      </c>
      <c r="N315" s="218" t="s">
        <v>41</v>
      </c>
      <c r="O315" s="88"/>
      <c r="P315" s="219">
        <f>O315*H315</f>
        <v>0</v>
      </c>
      <c r="Q315" s="219">
        <v>0</v>
      </c>
      <c r="R315" s="219">
        <f>Q315*H315</f>
        <v>0</v>
      </c>
      <c r="S315" s="219">
        <v>0</v>
      </c>
      <c r="T315" s="220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21" t="s">
        <v>511</v>
      </c>
      <c r="AT315" s="221" t="s">
        <v>145</v>
      </c>
      <c r="AU315" s="221" t="s">
        <v>83</v>
      </c>
      <c r="AY315" s="14" t="s">
        <v>142</v>
      </c>
      <c r="BE315" s="222">
        <f>IF(N315="základní",J315,0)</f>
        <v>0</v>
      </c>
      <c r="BF315" s="222">
        <f>IF(N315="snížená",J315,0)</f>
        <v>0</v>
      </c>
      <c r="BG315" s="222">
        <f>IF(N315="zákl. přenesená",J315,0)</f>
        <v>0</v>
      </c>
      <c r="BH315" s="222">
        <f>IF(N315="sníž. přenesená",J315,0)</f>
        <v>0</v>
      </c>
      <c r="BI315" s="222">
        <f>IF(N315="nulová",J315,0)</f>
        <v>0</v>
      </c>
      <c r="BJ315" s="14" t="s">
        <v>81</v>
      </c>
      <c r="BK315" s="222">
        <f>ROUND(I315*H315,2)</f>
        <v>0</v>
      </c>
      <c r="BL315" s="14" t="s">
        <v>511</v>
      </c>
      <c r="BM315" s="221" t="s">
        <v>783</v>
      </c>
    </row>
    <row r="316" s="12" customFormat="1" ht="22.8" customHeight="1">
      <c r="A316" s="12"/>
      <c r="B316" s="193"/>
      <c r="C316" s="194"/>
      <c r="D316" s="195" t="s">
        <v>75</v>
      </c>
      <c r="E316" s="207" t="s">
        <v>784</v>
      </c>
      <c r="F316" s="207" t="s">
        <v>785</v>
      </c>
      <c r="G316" s="194"/>
      <c r="H316" s="194"/>
      <c r="I316" s="197"/>
      <c r="J316" s="208">
        <f>BK316</f>
        <v>0</v>
      </c>
      <c r="K316" s="194"/>
      <c r="L316" s="199"/>
      <c r="M316" s="200"/>
      <c r="N316" s="201"/>
      <c r="O316" s="201"/>
      <c r="P316" s="202">
        <f>SUM(P317:P383)</f>
        <v>0</v>
      </c>
      <c r="Q316" s="201"/>
      <c r="R316" s="202">
        <f>SUM(R317:R383)</f>
        <v>0.00050000000000000001</v>
      </c>
      <c r="S316" s="201"/>
      <c r="T316" s="203">
        <f>SUM(T317:T383)</f>
        <v>0.35014999999999996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R316" s="204" t="s">
        <v>83</v>
      </c>
      <c r="AT316" s="205" t="s">
        <v>75</v>
      </c>
      <c r="AU316" s="205" t="s">
        <v>81</v>
      </c>
      <c r="AY316" s="204" t="s">
        <v>142</v>
      </c>
      <c r="BK316" s="206">
        <f>SUM(BK317:BK383)</f>
        <v>0</v>
      </c>
    </row>
    <row r="317" s="2" customFormat="1" ht="16.5" customHeight="1">
      <c r="A317" s="35"/>
      <c r="B317" s="36"/>
      <c r="C317" s="223" t="s">
        <v>786</v>
      </c>
      <c r="D317" s="223" t="s">
        <v>166</v>
      </c>
      <c r="E317" s="224" t="s">
        <v>787</v>
      </c>
      <c r="F317" s="225" t="s">
        <v>788</v>
      </c>
      <c r="G317" s="226" t="s">
        <v>789</v>
      </c>
      <c r="H317" s="227">
        <v>2</v>
      </c>
      <c r="I317" s="228"/>
      <c r="J317" s="229">
        <f>ROUND(I317*H317,2)</f>
        <v>0</v>
      </c>
      <c r="K317" s="230"/>
      <c r="L317" s="231"/>
      <c r="M317" s="232" t="s">
        <v>1</v>
      </c>
      <c r="N317" s="233" t="s">
        <v>41</v>
      </c>
      <c r="O317" s="88"/>
      <c r="P317" s="219">
        <f>O317*H317</f>
        <v>0</v>
      </c>
      <c r="Q317" s="219">
        <v>0</v>
      </c>
      <c r="R317" s="219">
        <f>Q317*H317</f>
        <v>0</v>
      </c>
      <c r="S317" s="219">
        <v>0</v>
      </c>
      <c r="T317" s="220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21" t="s">
        <v>516</v>
      </c>
      <c r="AT317" s="221" t="s">
        <v>166</v>
      </c>
      <c r="AU317" s="221" t="s">
        <v>83</v>
      </c>
      <c r="AY317" s="14" t="s">
        <v>142</v>
      </c>
      <c r="BE317" s="222">
        <f>IF(N317="základní",J317,0)</f>
        <v>0</v>
      </c>
      <c r="BF317" s="222">
        <f>IF(N317="snížená",J317,0)</f>
        <v>0</v>
      </c>
      <c r="BG317" s="222">
        <f>IF(N317="zákl. přenesená",J317,0)</f>
        <v>0</v>
      </c>
      <c r="BH317" s="222">
        <f>IF(N317="sníž. přenesená",J317,0)</f>
        <v>0</v>
      </c>
      <c r="BI317" s="222">
        <f>IF(N317="nulová",J317,0)</f>
        <v>0</v>
      </c>
      <c r="BJ317" s="14" t="s">
        <v>81</v>
      </c>
      <c r="BK317" s="222">
        <f>ROUND(I317*H317,2)</f>
        <v>0</v>
      </c>
      <c r="BL317" s="14" t="s">
        <v>511</v>
      </c>
      <c r="BM317" s="221" t="s">
        <v>790</v>
      </c>
    </row>
    <row r="318" s="2" customFormat="1" ht="16.5" customHeight="1">
      <c r="A318" s="35"/>
      <c r="B318" s="36"/>
      <c r="C318" s="223" t="s">
        <v>791</v>
      </c>
      <c r="D318" s="223" t="s">
        <v>166</v>
      </c>
      <c r="E318" s="224" t="s">
        <v>792</v>
      </c>
      <c r="F318" s="225" t="s">
        <v>793</v>
      </c>
      <c r="G318" s="226" t="s">
        <v>789</v>
      </c>
      <c r="H318" s="227">
        <v>1</v>
      </c>
      <c r="I318" s="228"/>
      <c r="J318" s="229">
        <f>ROUND(I318*H318,2)</f>
        <v>0</v>
      </c>
      <c r="K318" s="230"/>
      <c r="L318" s="231"/>
      <c r="M318" s="232" t="s">
        <v>1</v>
      </c>
      <c r="N318" s="233" t="s">
        <v>41</v>
      </c>
      <c r="O318" s="88"/>
      <c r="P318" s="219">
        <f>O318*H318</f>
        <v>0</v>
      </c>
      <c r="Q318" s="219">
        <v>0</v>
      </c>
      <c r="R318" s="219">
        <f>Q318*H318</f>
        <v>0</v>
      </c>
      <c r="S318" s="219">
        <v>0</v>
      </c>
      <c r="T318" s="220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21" t="s">
        <v>516</v>
      </c>
      <c r="AT318" s="221" t="s">
        <v>166</v>
      </c>
      <c r="AU318" s="221" t="s">
        <v>83</v>
      </c>
      <c r="AY318" s="14" t="s">
        <v>142</v>
      </c>
      <c r="BE318" s="222">
        <f>IF(N318="základní",J318,0)</f>
        <v>0</v>
      </c>
      <c r="BF318" s="222">
        <f>IF(N318="snížená",J318,0)</f>
        <v>0</v>
      </c>
      <c r="BG318" s="222">
        <f>IF(N318="zákl. přenesená",J318,0)</f>
        <v>0</v>
      </c>
      <c r="BH318" s="222">
        <f>IF(N318="sníž. přenesená",J318,0)</f>
        <v>0</v>
      </c>
      <c r="BI318" s="222">
        <f>IF(N318="nulová",J318,0)</f>
        <v>0</v>
      </c>
      <c r="BJ318" s="14" t="s">
        <v>81</v>
      </c>
      <c r="BK318" s="222">
        <f>ROUND(I318*H318,2)</f>
        <v>0</v>
      </c>
      <c r="BL318" s="14" t="s">
        <v>511</v>
      </c>
      <c r="BM318" s="221" t="s">
        <v>794</v>
      </c>
    </row>
    <row r="319" s="2" customFormat="1" ht="16.5" customHeight="1">
      <c r="A319" s="35"/>
      <c r="B319" s="36"/>
      <c r="C319" s="223" t="s">
        <v>795</v>
      </c>
      <c r="D319" s="223" t="s">
        <v>166</v>
      </c>
      <c r="E319" s="224" t="s">
        <v>796</v>
      </c>
      <c r="F319" s="225" t="s">
        <v>797</v>
      </c>
      <c r="G319" s="226" t="s">
        <v>789</v>
      </c>
      <c r="H319" s="227">
        <v>2</v>
      </c>
      <c r="I319" s="228"/>
      <c r="J319" s="229">
        <f>ROUND(I319*H319,2)</f>
        <v>0</v>
      </c>
      <c r="K319" s="230"/>
      <c r="L319" s="231"/>
      <c r="M319" s="232" t="s">
        <v>1</v>
      </c>
      <c r="N319" s="233" t="s">
        <v>41</v>
      </c>
      <c r="O319" s="88"/>
      <c r="P319" s="219">
        <f>O319*H319</f>
        <v>0</v>
      </c>
      <c r="Q319" s="219">
        <v>0</v>
      </c>
      <c r="R319" s="219">
        <f>Q319*H319</f>
        <v>0</v>
      </c>
      <c r="S319" s="219">
        <v>0</v>
      </c>
      <c r="T319" s="220">
        <f>S319*H319</f>
        <v>0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21" t="s">
        <v>516</v>
      </c>
      <c r="AT319" s="221" t="s">
        <v>166</v>
      </c>
      <c r="AU319" s="221" t="s">
        <v>83</v>
      </c>
      <c r="AY319" s="14" t="s">
        <v>142</v>
      </c>
      <c r="BE319" s="222">
        <f>IF(N319="základní",J319,0)</f>
        <v>0</v>
      </c>
      <c r="BF319" s="222">
        <f>IF(N319="snížená",J319,0)</f>
        <v>0</v>
      </c>
      <c r="BG319" s="222">
        <f>IF(N319="zákl. přenesená",J319,0)</f>
        <v>0</v>
      </c>
      <c r="BH319" s="222">
        <f>IF(N319="sníž. přenesená",J319,0)</f>
        <v>0</v>
      </c>
      <c r="BI319" s="222">
        <f>IF(N319="nulová",J319,0)</f>
        <v>0</v>
      </c>
      <c r="BJ319" s="14" t="s">
        <v>81</v>
      </c>
      <c r="BK319" s="222">
        <f>ROUND(I319*H319,2)</f>
        <v>0</v>
      </c>
      <c r="BL319" s="14" t="s">
        <v>511</v>
      </c>
      <c r="BM319" s="221" t="s">
        <v>798</v>
      </c>
    </row>
    <row r="320" s="2" customFormat="1" ht="16.5" customHeight="1">
      <c r="A320" s="35"/>
      <c r="B320" s="36"/>
      <c r="C320" s="223" t="s">
        <v>799</v>
      </c>
      <c r="D320" s="223" t="s">
        <v>166</v>
      </c>
      <c r="E320" s="224" t="s">
        <v>800</v>
      </c>
      <c r="F320" s="225" t="s">
        <v>801</v>
      </c>
      <c r="G320" s="226" t="s">
        <v>789</v>
      </c>
      <c r="H320" s="227">
        <v>1</v>
      </c>
      <c r="I320" s="228"/>
      <c r="J320" s="229">
        <f>ROUND(I320*H320,2)</f>
        <v>0</v>
      </c>
      <c r="K320" s="230"/>
      <c r="L320" s="231"/>
      <c r="M320" s="232" t="s">
        <v>1</v>
      </c>
      <c r="N320" s="233" t="s">
        <v>41</v>
      </c>
      <c r="O320" s="88"/>
      <c r="P320" s="219">
        <f>O320*H320</f>
        <v>0</v>
      </c>
      <c r="Q320" s="219">
        <v>0</v>
      </c>
      <c r="R320" s="219">
        <f>Q320*H320</f>
        <v>0</v>
      </c>
      <c r="S320" s="219">
        <v>0</v>
      </c>
      <c r="T320" s="220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21" t="s">
        <v>516</v>
      </c>
      <c r="AT320" s="221" t="s">
        <v>166</v>
      </c>
      <c r="AU320" s="221" t="s">
        <v>83</v>
      </c>
      <c r="AY320" s="14" t="s">
        <v>142</v>
      </c>
      <c r="BE320" s="222">
        <f>IF(N320="základní",J320,0)</f>
        <v>0</v>
      </c>
      <c r="BF320" s="222">
        <f>IF(N320="snížená",J320,0)</f>
        <v>0</v>
      </c>
      <c r="BG320" s="222">
        <f>IF(N320="zákl. přenesená",J320,0)</f>
        <v>0</v>
      </c>
      <c r="BH320" s="222">
        <f>IF(N320="sníž. přenesená",J320,0)</f>
        <v>0</v>
      </c>
      <c r="BI320" s="222">
        <f>IF(N320="nulová",J320,0)</f>
        <v>0</v>
      </c>
      <c r="BJ320" s="14" t="s">
        <v>81</v>
      </c>
      <c r="BK320" s="222">
        <f>ROUND(I320*H320,2)</f>
        <v>0</v>
      </c>
      <c r="BL320" s="14" t="s">
        <v>511</v>
      </c>
      <c r="BM320" s="221" t="s">
        <v>802</v>
      </c>
    </row>
    <row r="321" s="2" customFormat="1" ht="16.5" customHeight="1">
      <c r="A321" s="35"/>
      <c r="B321" s="36"/>
      <c r="C321" s="223" t="s">
        <v>803</v>
      </c>
      <c r="D321" s="223" t="s">
        <v>166</v>
      </c>
      <c r="E321" s="224" t="s">
        <v>804</v>
      </c>
      <c r="F321" s="225" t="s">
        <v>805</v>
      </c>
      <c r="G321" s="226" t="s">
        <v>789</v>
      </c>
      <c r="H321" s="227">
        <v>3</v>
      </c>
      <c r="I321" s="228"/>
      <c r="J321" s="229">
        <f>ROUND(I321*H321,2)</f>
        <v>0</v>
      </c>
      <c r="K321" s="230"/>
      <c r="L321" s="231"/>
      <c r="M321" s="232" t="s">
        <v>1</v>
      </c>
      <c r="N321" s="233" t="s">
        <v>41</v>
      </c>
      <c r="O321" s="88"/>
      <c r="P321" s="219">
        <f>O321*H321</f>
        <v>0</v>
      </c>
      <c r="Q321" s="219">
        <v>0</v>
      </c>
      <c r="R321" s="219">
        <f>Q321*H321</f>
        <v>0</v>
      </c>
      <c r="S321" s="219">
        <v>0</v>
      </c>
      <c r="T321" s="220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221" t="s">
        <v>516</v>
      </c>
      <c r="AT321" s="221" t="s">
        <v>166</v>
      </c>
      <c r="AU321" s="221" t="s">
        <v>83</v>
      </c>
      <c r="AY321" s="14" t="s">
        <v>142</v>
      </c>
      <c r="BE321" s="222">
        <f>IF(N321="základní",J321,0)</f>
        <v>0</v>
      </c>
      <c r="BF321" s="222">
        <f>IF(N321="snížená",J321,0)</f>
        <v>0</v>
      </c>
      <c r="BG321" s="222">
        <f>IF(N321="zákl. přenesená",J321,0)</f>
        <v>0</v>
      </c>
      <c r="BH321" s="222">
        <f>IF(N321="sníž. přenesená",J321,0)</f>
        <v>0</v>
      </c>
      <c r="BI321" s="222">
        <f>IF(N321="nulová",J321,0)</f>
        <v>0</v>
      </c>
      <c r="BJ321" s="14" t="s">
        <v>81</v>
      </c>
      <c r="BK321" s="222">
        <f>ROUND(I321*H321,2)</f>
        <v>0</v>
      </c>
      <c r="BL321" s="14" t="s">
        <v>511</v>
      </c>
      <c r="BM321" s="221" t="s">
        <v>806</v>
      </c>
    </row>
    <row r="322" s="2" customFormat="1" ht="16.5" customHeight="1">
      <c r="A322" s="35"/>
      <c r="B322" s="36"/>
      <c r="C322" s="223" t="s">
        <v>807</v>
      </c>
      <c r="D322" s="223" t="s">
        <v>166</v>
      </c>
      <c r="E322" s="224" t="s">
        <v>808</v>
      </c>
      <c r="F322" s="225" t="s">
        <v>809</v>
      </c>
      <c r="G322" s="226" t="s">
        <v>789</v>
      </c>
      <c r="H322" s="227">
        <v>1</v>
      </c>
      <c r="I322" s="228"/>
      <c r="J322" s="229">
        <f>ROUND(I322*H322,2)</f>
        <v>0</v>
      </c>
      <c r="K322" s="230"/>
      <c r="L322" s="231"/>
      <c r="M322" s="232" t="s">
        <v>1</v>
      </c>
      <c r="N322" s="233" t="s">
        <v>41</v>
      </c>
      <c r="O322" s="88"/>
      <c r="P322" s="219">
        <f>O322*H322</f>
        <v>0</v>
      </c>
      <c r="Q322" s="219">
        <v>0</v>
      </c>
      <c r="R322" s="219">
        <f>Q322*H322</f>
        <v>0</v>
      </c>
      <c r="S322" s="219">
        <v>0</v>
      </c>
      <c r="T322" s="220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21" t="s">
        <v>516</v>
      </c>
      <c r="AT322" s="221" t="s">
        <v>166</v>
      </c>
      <c r="AU322" s="221" t="s">
        <v>83</v>
      </c>
      <c r="AY322" s="14" t="s">
        <v>142</v>
      </c>
      <c r="BE322" s="222">
        <f>IF(N322="základní",J322,0)</f>
        <v>0</v>
      </c>
      <c r="BF322" s="222">
        <f>IF(N322="snížená",J322,0)</f>
        <v>0</v>
      </c>
      <c r="BG322" s="222">
        <f>IF(N322="zákl. přenesená",J322,0)</f>
        <v>0</v>
      </c>
      <c r="BH322" s="222">
        <f>IF(N322="sníž. přenesená",J322,0)</f>
        <v>0</v>
      </c>
      <c r="BI322" s="222">
        <f>IF(N322="nulová",J322,0)</f>
        <v>0</v>
      </c>
      <c r="BJ322" s="14" t="s">
        <v>81</v>
      </c>
      <c r="BK322" s="222">
        <f>ROUND(I322*H322,2)</f>
        <v>0</v>
      </c>
      <c r="BL322" s="14" t="s">
        <v>511</v>
      </c>
      <c r="BM322" s="221" t="s">
        <v>810</v>
      </c>
    </row>
    <row r="323" s="2" customFormat="1" ht="16.5" customHeight="1">
      <c r="A323" s="35"/>
      <c r="B323" s="36"/>
      <c r="C323" s="223" t="s">
        <v>811</v>
      </c>
      <c r="D323" s="223" t="s">
        <v>166</v>
      </c>
      <c r="E323" s="224" t="s">
        <v>812</v>
      </c>
      <c r="F323" s="225" t="s">
        <v>813</v>
      </c>
      <c r="G323" s="226" t="s">
        <v>789</v>
      </c>
      <c r="H323" s="227">
        <v>2</v>
      </c>
      <c r="I323" s="228"/>
      <c r="J323" s="229">
        <f>ROUND(I323*H323,2)</f>
        <v>0</v>
      </c>
      <c r="K323" s="230"/>
      <c r="L323" s="231"/>
      <c r="M323" s="232" t="s">
        <v>1</v>
      </c>
      <c r="N323" s="233" t="s">
        <v>41</v>
      </c>
      <c r="O323" s="88"/>
      <c r="P323" s="219">
        <f>O323*H323</f>
        <v>0</v>
      </c>
      <c r="Q323" s="219">
        <v>0</v>
      </c>
      <c r="R323" s="219">
        <f>Q323*H323</f>
        <v>0</v>
      </c>
      <c r="S323" s="219">
        <v>0</v>
      </c>
      <c r="T323" s="220">
        <f>S323*H323</f>
        <v>0</v>
      </c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R323" s="221" t="s">
        <v>516</v>
      </c>
      <c r="AT323" s="221" t="s">
        <v>166</v>
      </c>
      <c r="AU323" s="221" t="s">
        <v>83</v>
      </c>
      <c r="AY323" s="14" t="s">
        <v>142</v>
      </c>
      <c r="BE323" s="222">
        <f>IF(N323="základní",J323,0)</f>
        <v>0</v>
      </c>
      <c r="BF323" s="222">
        <f>IF(N323="snížená",J323,0)</f>
        <v>0</v>
      </c>
      <c r="BG323" s="222">
        <f>IF(N323="zákl. přenesená",J323,0)</f>
        <v>0</v>
      </c>
      <c r="BH323" s="222">
        <f>IF(N323="sníž. přenesená",J323,0)</f>
        <v>0</v>
      </c>
      <c r="BI323" s="222">
        <f>IF(N323="nulová",J323,0)</f>
        <v>0</v>
      </c>
      <c r="BJ323" s="14" t="s">
        <v>81</v>
      </c>
      <c r="BK323" s="222">
        <f>ROUND(I323*H323,2)</f>
        <v>0</v>
      </c>
      <c r="BL323" s="14" t="s">
        <v>511</v>
      </c>
      <c r="BM323" s="221" t="s">
        <v>814</v>
      </c>
    </row>
    <row r="324" s="2" customFormat="1" ht="21.75" customHeight="1">
      <c r="A324" s="35"/>
      <c r="B324" s="36"/>
      <c r="C324" s="223" t="s">
        <v>815</v>
      </c>
      <c r="D324" s="223" t="s">
        <v>166</v>
      </c>
      <c r="E324" s="224" t="s">
        <v>816</v>
      </c>
      <c r="F324" s="225" t="s">
        <v>817</v>
      </c>
      <c r="G324" s="226" t="s">
        <v>818</v>
      </c>
      <c r="H324" s="227">
        <v>96</v>
      </c>
      <c r="I324" s="228"/>
      <c r="J324" s="229">
        <f>ROUND(I324*H324,2)</f>
        <v>0</v>
      </c>
      <c r="K324" s="230"/>
      <c r="L324" s="231"/>
      <c r="M324" s="232" t="s">
        <v>1</v>
      </c>
      <c r="N324" s="233" t="s">
        <v>41</v>
      </c>
      <c r="O324" s="88"/>
      <c r="P324" s="219">
        <f>O324*H324</f>
        <v>0</v>
      </c>
      <c r="Q324" s="219">
        <v>0</v>
      </c>
      <c r="R324" s="219">
        <f>Q324*H324</f>
        <v>0</v>
      </c>
      <c r="S324" s="219">
        <v>0</v>
      </c>
      <c r="T324" s="220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21" t="s">
        <v>516</v>
      </c>
      <c r="AT324" s="221" t="s">
        <v>166</v>
      </c>
      <c r="AU324" s="221" t="s">
        <v>83</v>
      </c>
      <c r="AY324" s="14" t="s">
        <v>142</v>
      </c>
      <c r="BE324" s="222">
        <f>IF(N324="základní",J324,0)</f>
        <v>0</v>
      </c>
      <c r="BF324" s="222">
        <f>IF(N324="snížená",J324,0)</f>
        <v>0</v>
      </c>
      <c r="BG324" s="222">
        <f>IF(N324="zákl. přenesená",J324,0)</f>
        <v>0</v>
      </c>
      <c r="BH324" s="222">
        <f>IF(N324="sníž. přenesená",J324,0)</f>
        <v>0</v>
      </c>
      <c r="BI324" s="222">
        <f>IF(N324="nulová",J324,0)</f>
        <v>0</v>
      </c>
      <c r="BJ324" s="14" t="s">
        <v>81</v>
      </c>
      <c r="BK324" s="222">
        <f>ROUND(I324*H324,2)</f>
        <v>0</v>
      </c>
      <c r="BL324" s="14" t="s">
        <v>511</v>
      </c>
      <c r="BM324" s="221" t="s">
        <v>819</v>
      </c>
    </row>
    <row r="325" s="2" customFormat="1" ht="24.15" customHeight="1">
      <c r="A325" s="35"/>
      <c r="B325" s="36"/>
      <c r="C325" s="223" t="s">
        <v>820</v>
      </c>
      <c r="D325" s="223" t="s">
        <v>166</v>
      </c>
      <c r="E325" s="224" t="s">
        <v>821</v>
      </c>
      <c r="F325" s="225" t="s">
        <v>822</v>
      </c>
      <c r="G325" s="226" t="s">
        <v>818</v>
      </c>
      <c r="H325" s="227">
        <v>81</v>
      </c>
      <c r="I325" s="228"/>
      <c r="J325" s="229">
        <f>ROUND(I325*H325,2)</f>
        <v>0</v>
      </c>
      <c r="K325" s="230"/>
      <c r="L325" s="231"/>
      <c r="M325" s="232" t="s">
        <v>1</v>
      </c>
      <c r="N325" s="233" t="s">
        <v>41</v>
      </c>
      <c r="O325" s="88"/>
      <c r="P325" s="219">
        <f>O325*H325</f>
        <v>0</v>
      </c>
      <c r="Q325" s="219">
        <v>0</v>
      </c>
      <c r="R325" s="219">
        <f>Q325*H325</f>
        <v>0</v>
      </c>
      <c r="S325" s="219">
        <v>0</v>
      </c>
      <c r="T325" s="220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221" t="s">
        <v>516</v>
      </c>
      <c r="AT325" s="221" t="s">
        <v>166</v>
      </c>
      <c r="AU325" s="221" t="s">
        <v>83</v>
      </c>
      <c r="AY325" s="14" t="s">
        <v>142</v>
      </c>
      <c r="BE325" s="222">
        <f>IF(N325="základní",J325,0)</f>
        <v>0</v>
      </c>
      <c r="BF325" s="222">
        <f>IF(N325="snížená",J325,0)</f>
        <v>0</v>
      </c>
      <c r="BG325" s="222">
        <f>IF(N325="zákl. přenesená",J325,0)</f>
        <v>0</v>
      </c>
      <c r="BH325" s="222">
        <f>IF(N325="sníž. přenesená",J325,0)</f>
        <v>0</v>
      </c>
      <c r="BI325" s="222">
        <f>IF(N325="nulová",J325,0)</f>
        <v>0</v>
      </c>
      <c r="BJ325" s="14" t="s">
        <v>81</v>
      </c>
      <c r="BK325" s="222">
        <f>ROUND(I325*H325,2)</f>
        <v>0</v>
      </c>
      <c r="BL325" s="14" t="s">
        <v>511</v>
      </c>
      <c r="BM325" s="221" t="s">
        <v>823</v>
      </c>
    </row>
    <row r="326" s="2" customFormat="1" ht="24.15" customHeight="1">
      <c r="A326" s="35"/>
      <c r="B326" s="36"/>
      <c r="C326" s="223" t="s">
        <v>824</v>
      </c>
      <c r="D326" s="223" t="s">
        <v>166</v>
      </c>
      <c r="E326" s="224" t="s">
        <v>825</v>
      </c>
      <c r="F326" s="225" t="s">
        <v>826</v>
      </c>
      <c r="G326" s="226" t="s">
        <v>818</v>
      </c>
      <c r="H326" s="227">
        <v>15</v>
      </c>
      <c r="I326" s="228"/>
      <c r="J326" s="229">
        <f>ROUND(I326*H326,2)</f>
        <v>0</v>
      </c>
      <c r="K326" s="230"/>
      <c r="L326" s="231"/>
      <c r="M326" s="232" t="s">
        <v>1</v>
      </c>
      <c r="N326" s="233" t="s">
        <v>41</v>
      </c>
      <c r="O326" s="88"/>
      <c r="P326" s="219">
        <f>O326*H326</f>
        <v>0</v>
      </c>
      <c r="Q326" s="219">
        <v>0</v>
      </c>
      <c r="R326" s="219">
        <f>Q326*H326</f>
        <v>0</v>
      </c>
      <c r="S326" s="219">
        <v>0</v>
      </c>
      <c r="T326" s="220">
        <f>S326*H326</f>
        <v>0</v>
      </c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R326" s="221" t="s">
        <v>516</v>
      </c>
      <c r="AT326" s="221" t="s">
        <v>166</v>
      </c>
      <c r="AU326" s="221" t="s">
        <v>83</v>
      </c>
      <c r="AY326" s="14" t="s">
        <v>142</v>
      </c>
      <c r="BE326" s="222">
        <f>IF(N326="základní",J326,0)</f>
        <v>0</v>
      </c>
      <c r="BF326" s="222">
        <f>IF(N326="snížená",J326,0)</f>
        <v>0</v>
      </c>
      <c r="BG326" s="222">
        <f>IF(N326="zákl. přenesená",J326,0)</f>
        <v>0</v>
      </c>
      <c r="BH326" s="222">
        <f>IF(N326="sníž. přenesená",J326,0)</f>
        <v>0</v>
      </c>
      <c r="BI326" s="222">
        <f>IF(N326="nulová",J326,0)</f>
        <v>0</v>
      </c>
      <c r="BJ326" s="14" t="s">
        <v>81</v>
      </c>
      <c r="BK326" s="222">
        <f>ROUND(I326*H326,2)</f>
        <v>0</v>
      </c>
      <c r="BL326" s="14" t="s">
        <v>511</v>
      </c>
      <c r="BM326" s="221" t="s">
        <v>827</v>
      </c>
    </row>
    <row r="327" s="2" customFormat="1" ht="16.5" customHeight="1">
      <c r="A327" s="35"/>
      <c r="B327" s="36"/>
      <c r="C327" s="223" t="s">
        <v>828</v>
      </c>
      <c r="D327" s="223" t="s">
        <v>166</v>
      </c>
      <c r="E327" s="224" t="s">
        <v>829</v>
      </c>
      <c r="F327" s="225" t="s">
        <v>830</v>
      </c>
      <c r="G327" s="226" t="s">
        <v>492</v>
      </c>
      <c r="H327" s="227">
        <v>1</v>
      </c>
      <c r="I327" s="228"/>
      <c r="J327" s="229">
        <f>ROUND(I327*H327,2)</f>
        <v>0</v>
      </c>
      <c r="K327" s="230"/>
      <c r="L327" s="231"/>
      <c r="M327" s="232" t="s">
        <v>1</v>
      </c>
      <c r="N327" s="233" t="s">
        <v>41</v>
      </c>
      <c r="O327" s="88"/>
      <c r="P327" s="219">
        <f>O327*H327</f>
        <v>0</v>
      </c>
      <c r="Q327" s="219">
        <v>0</v>
      </c>
      <c r="R327" s="219">
        <f>Q327*H327</f>
        <v>0</v>
      </c>
      <c r="S327" s="219">
        <v>0</v>
      </c>
      <c r="T327" s="220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21" t="s">
        <v>516</v>
      </c>
      <c r="AT327" s="221" t="s">
        <v>166</v>
      </c>
      <c r="AU327" s="221" t="s">
        <v>83</v>
      </c>
      <c r="AY327" s="14" t="s">
        <v>142</v>
      </c>
      <c r="BE327" s="222">
        <f>IF(N327="základní",J327,0)</f>
        <v>0</v>
      </c>
      <c r="BF327" s="222">
        <f>IF(N327="snížená",J327,0)</f>
        <v>0</v>
      </c>
      <c r="BG327" s="222">
        <f>IF(N327="zákl. přenesená",J327,0)</f>
        <v>0</v>
      </c>
      <c r="BH327" s="222">
        <f>IF(N327="sníž. přenesená",J327,0)</f>
        <v>0</v>
      </c>
      <c r="BI327" s="222">
        <f>IF(N327="nulová",J327,0)</f>
        <v>0</v>
      </c>
      <c r="BJ327" s="14" t="s">
        <v>81</v>
      </c>
      <c r="BK327" s="222">
        <f>ROUND(I327*H327,2)</f>
        <v>0</v>
      </c>
      <c r="BL327" s="14" t="s">
        <v>511</v>
      </c>
      <c r="BM327" s="221" t="s">
        <v>831</v>
      </c>
    </row>
    <row r="328" s="2" customFormat="1" ht="16.5" customHeight="1">
      <c r="A328" s="35"/>
      <c r="B328" s="36"/>
      <c r="C328" s="223" t="s">
        <v>832</v>
      </c>
      <c r="D328" s="223" t="s">
        <v>166</v>
      </c>
      <c r="E328" s="224" t="s">
        <v>833</v>
      </c>
      <c r="F328" s="225" t="s">
        <v>834</v>
      </c>
      <c r="G328" s="226" t="s">
        <v>492</v>
      </c>
      <c r="H328" s="227">
        <v>1</v>
      </c>
      <c r="I328" s="228"/>
      <c r="J328" s="229">
        <f>ROUND(I328*H328,2)</f>
        <v>0</v>
      </c>
      <c r="K328" s="230"/>
      <c r="L328" s="231"/>
      <c r="M328" s="232" t="s">
        <v>1</v>
      </c>
      <c r="N328" s="233" t="s">
        <v>41</v>
      </c>
      <c r="O328" s="88"/>
      <c r="P328" s="219">
        <f>O328*H328</f>
        <v>0</v>
      </c>
      <c r="Q328" s="219">
        <v>0</v>
      </c>
      <c r="R328" s="219">
        <f>Q328*H328</f>
        <v>0</v>
      </c>
      <c r="S328" s="219">
        <v>0</v>
      </c>
      <c r="T328" s="220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21" t="s">
        <v>516</v>
      </c>
      <c r="AT328" s="221" t="s">
        <v>166</v>
      </c>
      <c r="AU328" s="221" t="s">
        <v>83</v>
      </c>
      <c r="AY328" s="14" t="s">
        <v>142</v>
      </c>
      <c r="BE328" s="222">
        <f>IF(N328="základní",J328,0)</f>
        <v>0</v>
      </c>
      <c r="BF328" s="222">
        <f>IF(N328="snížená",J328,0)</f>
        <v>0</v>
      </c>
      <c r="BG328" s="222">
        <f>IF(N328="zákl. přenesená",J328,0)</f>
        <v>0</v>
      </c>
      <c r="BH328" s="222">
        <f>IF(N328="sníž. přenesená",J328,0)</f>
        <v>0</v>
      </c>
      <c r="BI328" s="222">
        <f>IF(N328="nulová",J328,0)</f>
        <v>0</v>
      </c>
      <c r="BJ328" s="14" t="s">
        <v>81</v>
      </c>
      <c r="BK328" s="222">
        <f>ROUND(I328*H328,2)</f>
        <v>0</v>
      </c>
      <c r="BL328" s="14" t="s">
        <v>511</v>
      </c>
      <c r="BM328" s="221" t="s">
        <v>835</v>
      </c>
    </row>
    <row r="329" s="2" customFormat="1" ht="16.5" customHeight="1">
      <c r="A329" s="35"/>
      <c r="B329" s="36"/>
      <c r="C329" s="223" t="s">
        <v>836</v>
      </c>
      <c r="D329" s="223" t="s">
        <v>166</v>
      </c>
      <c r="E329" s="224" t="s">
        <v>837</v>
      </c>
      <c r="F329" s="225" t="s">
        <v>838</v>
      </c>
      <c r="G329" s="226" t="s">
        <v>789</v>
      </c>
      <c r="H329" s="227">
        <v>1</v>
      </c>
      <c r="I329" s="228"/>
      <c r="J329" s="229">
        <f>ROUND(I329*H329,2)</f>
        <v>0</v>
      </c>
      <c r="K329" s="230"/>
      <c r="L329" s="231"/>
      <c r="M329" s="232" t="s">
        <v>1</v>
      </c>
      <c r="N329" s="233" t="s">
        <v>41</v>
      </c>
      <c r="O329" s="88"/>
      <c r="P329" s="219">
        <f>O329*H329</f>
        <v>0</v>
      </c>
      <c r="Q329" s="219">
        <v>0</v>
      </c>
      <c r="R329" s="219">
        <f>Q329*H329</f>
        <v>0</v>
      </c>
      <c r="S329" s="219">
        <v>0</v>
      </c>
      <c r="T329" s="220">
        <f>S329*H329</f>
        <v>0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221" t="s">
        <v>516</v>
      </c>
      <c r="AT329" s="221" t="s">
        <v>166</v>
      </c>
      <c r="AU329" s="221" t="s">
        <v>83</v>
      </c>
      <c r="AY329" s="14" t="s">
        <v>142</v>
      </c>
      <c r="BE329" s="222">
        <f>IF(N329="základní",J329,0)</f>
        <v>0</v>
      </c>
      <c r="BF329" s="222">
        <f>IF(N329="snížená",J329,0)</f>
        <v>0</v>
      </c>
      <c r="BG329" s="222">
        <f>IF(N329="zákl. přenesená",J329,0)</f>
        <v>0</v>
      </c>
      <c r="BH329" s="222">
        <f>IF(N329="sníž. přenesená",J329,0)</f>
        <v>0</v>
      </c>
      <c r="BI329" s="222">
        <f>IF(N329="nulová",J329,0)</f>
        <v>0</v>
      </c>
      <c r="BJ329" s="14" t="s">
        <v>81</v>
      </c>
      <c r="BK329" s="222">
        <f>ROUND(I329*H329,2)</f>
        <v>0</v>
      </c>
      <c r="BL329" s="14" t="s">
        <v>511</v>
      </c>
      <c r="BM329" s="221" t="s">
        <v>839</v>
      </c>
    </row>
    <row r="330" s="2" customFormat="1" ht="16.5" customHeight="1">
      <c r="A330" s="35"/>
      <c r="B330" s="36"/>
      <c r="C330" s="223" t="s">
        <v>840</v>
      </c>
      <c r="D330" s="223" t="s">
        <v>166</v>
      </c>
      <c r="E330" s="224" t="s">
        <v>841</v>
      </c>
      <c r="F330" s="225" t="s">
        <v>842</v>
      </c>
      <c r="G330" s="226" t="s">
        <v>789</v>
      </c>
      <c r="H330" s="227">
        <v>1</v>
      </c>
      <c r="I330" s="228"/>
      <c r="J330" s="229">
        <f>ROUND(I330*H330,2)</f>
        <v>0</v>
      </c>
      <c r="K330" s="230"/>
      <c r="L330" s="231"/>
      <c r="M330" s="232" t="s">
        <v>1</v>
      </c>
      <c r="N330" s="233" t="s">
        <v>41</v>
      </c>
      <c r="O330" s="88"/>
      <c r="P330" s="219">
        <f>O330*H330</f>
        <v>0</v>
      </c>
      <c r="Q330" s="219">
        <v>0</v>
      </c>
      <c r="R330" s="219">
        <f>Q330*H330</f>
        <v>0</v>
      </c>
      <c r="S330" s="219">
        <v>0</v>
      </c>
      <c r="T330" s="220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21" t="s">
        <v>516</v>
      </c>
      <c r="AT330" s="221" t="s">
        <v>166</v>
      </c>
      <c r="AU330" s="221" t="s">
        <v>83</v>
      </c>
      <c r="AY330" s="14" t="s">
        <v>142</v>
      </c>
      <c r="BE330" s="222">
        <f>IF(N330="základní",J330,0)</f>
        <v>0</v>
      </c>
      <c r="BF330" s="222">
        <f>IF(N330="snížená",J330,0)</f>
        <v>0</v>
      </c>
      <c r="BG330" s="222">
        <f>IF(N330="zákl. přenesená",J330,0)</f>
        <v>0</v>
      </c>
      <c r="BH330" s="222">
        <f>IF(N330="sníž. přenesená",J330,0)</f>
        <v>0</v>
      </c>
      <c r="BI330" s="222">
        <f>IF(N330="nulová",J330,0)</f>
        <v>0</v>
      </c>
      <c r="BJ330" s="14" t="s">
        <v>81</v>
      </c>
      <c r="BK330" s="222">
        <f>ROUND(I330*H330,2)</f>
        <v>0</v>
      </c>
      <c r="BL330" s="14" t="s">
        <v>511</v>
      </c>
      <c r="BM330" s="221" t="s">
        <v>843</v>
      </c>
    </row>
    <row r="331" s="2" customFormat="1" ht="16.5" customHeight="1">
      <c r="A331" s="35"/>
      <c r="B331" s="36"/>
      <c r="C331" s="223" t="s">
        <v>844</v>
      </c>
      <c r="D331" s="223" t="s">
        <v>166</v>
      </c>
      <c r="E331" s="224" t="s">
        <v>845</v>
      </c>
      <c r="F331" s="225" t="s">
        <v>846</v>
      </c>
      <c r="G331" s="226" t="s">
        <v>789</v>
      </c>
      <c r="H331" s="227">
        <v>1</v>
      </c>
      <c r="I331" s="228"/>
      <c r="J331" s="229">
        <f>ROUND(I331*H331,2)</f>
        <v>0</v>
      </c>
      <c r="K331" s="230"/>
      <c r="L331" s="231"/>
      <c r="M331" s="232" t="s">
        <v>1</v>
      </c>
      <c r="N331" s="233" t="s">
        <v>41</v>
      </c>
      <c r="O331" s="88"/>
      <c r="P331" s="219">
        <f>O331*H331</f>
        <v>0</v>
      </c>
      <c r="Q331" s="219">
        <v>0</v>
      </c>
      <c r="R331" s="219">
        <f>Q331*H331</f>
        <v>0</v>
      </c>
      <c r="S331" s="219">
        <v>0</v>
      </c>
      <c r="T331" s="220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21" t="s">
        <v>516</v>
      </c>
      <c r="AT331" s="221" t="s">
        <v>166</v>
      </c>
      <c r="AU331" s="221" t="s">
        <v>83</v>
      </c>
      <c r="AY331" s="14" t="s">
        <v>142</v>
      </c>
      <c r="BE331" s="222">
        <f>IF(N331="základní",J331,0)</f>
        <v>0</v>
      </c>
      <c r="BF331" s="222">
        <f>IF(N331="snížená",J331,0)</f>
        <v>0</v>
      </c>
      <c r="BG331" s="222">
        <f>IF(N331="zákl. přenesená",J331,0)</f>
        <v>0</v>
      </c>
      <c r="BH331" s="222">
        <f>IF(N331="sníž. přenesená",J331,0)</f>
        <v>0</v>
      </c>
      <c r="BI331" s="222">
        <f>IF(N331="nulová",J331,0)</f>
        <v>0</v>
      </c>
      <c r="BJ331" s="14" t="s">
        <v>81</v>
      </c>
      <c r="BK331" s="222">
        <f>ROUND(I331*H331,2)</f>
        <v>0</v>
      </c>
      <c r="BL331" s="14" t="s">
        <v>511</v>
      </c>
      <c r="BM331" s="221" t="s">
        <v>847</v>
      </c>
    </row>
    <row r="332" s="2" customFormat="1" ht="16.5" customHeight="1">
      <c r="A332" s="35"/>
      <c r="B332" s="36"/>
      <c r="C332" s="223" t="s">
        <v>848</v>
      </c>
      <c r="D332" s="223" t="s">
        <v>166</v>
      </c>
      <c r="E332" s="224" t="s">
        <v>849</v>
      </c>
      <c r="F332" s="225" t="s">
        <v>850</v>
      </c>
      <c r="G332" s="226" t="s">
        <v>789</v>
      </c>
      <c r="H332" s="227">
        <v>8</v>
      </c>
      <c r="I332" s="228"/>
      <c r="J332" s="229">
        <f>ROUND(I332*H332,2)</f>
        <v>0</v>
      </c>
      <c r="K332" s="230"/>
      <c r="L332" s="231"/>
      <c r="M332" s="232" t="s">
        <v>1</v>
      </c>
      <c r="N332" s="233" t="s">
        <v>41</v>
      </c>
      <c r="O332" s="88"/>
      <c r="P332" s="219">
        <f>O332*H332</f>
        <v>0</v>
      </c>
      <c r="Q332" s="219">
        <v>0</v>
      </c>
      <c r="R332" s="219">
        <f>Q332*H332</f>
        <v>0</v>
      </c>
      <c r="S332" s="219">
        <v>0</v>
      </c>
      <c r="T332" s="220">
        <f>S332*H332</f>
        <v>0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21" t="s">
        <v>516</v>
      </c>
      <c r="AT332" s="221" t="s">
        <v>166</v>
      </c>
      <c r="AU332" s="221" t="s">
        <v>83</v>
      </c>
      <c r="AY332" s="14" t="s">
        <v>142</v>
      </c>
      <c r="BE332" s="222">
        <f>IF(N332="základní",J332,0)</f>
        <v>0</v>
      </c>
      <c r="BF332" s="222">
        <f>IF(N332="snížená",J332,0)</f>
        <v>0</v>
      </c>
      <c r="BG332" s="222">
        <f>IF(N332="zákl. přenesená",J332,0)</f>
        <v>0</v>
      </c>
      <c r="BH332" s="222">
        <f>IF(N332="sníž. přenesená",J332,0)</f>
        <v>0</v>
      </c>
      <c r="BI332" s="222">
        <f>IF(N332="nulová",J332,0)</f>
        <v>0</v>
      </c>
      <c r="BJ332" s="14" t="s">
        <v>81</v>
      </c>
      <c r="BK332" s="222">
        <f>ROUND(I332*H332,2)</f>
        <v>0</v>
      </c>
      <c r="BL332" s="14" t="s">
        <v>511</v>
      </c>
      <c r="BM332" s="221" t="s">
        <v>851</v>
      </c>
    </row>
    <row r="333" s="2" customFormat="1" ht="16.5" customHeight="1">
      <c r="A333" s="35"/>
      <c r="B333" s="36"/>
      <c r="C333" s="223" t="s">
        <v>852</v>
      </c>
      <c r="D333" s="223" t="s">
        <v>166</v>
      </c>
      <c r="E333" s="224" t="s">
        <v>853</v>
      </c>
      <c r="F333" s="225" t="s">
        <v>854</v>
      </c>
      <c r="G333" s="226" t="s">
        <v>789</v>
      </c>
      <c r="H333" s="227">
        <v>2</v>
      </c>
      <c r="I333" s="228"/>
      <c r="J333" s="229">
        <f>ROUND(I333*H333,2)</f>
        <v>0</v>
      </c>
      <c r="K333" s="230"/>
      <c r="L333" s="231"/>
      <c r="M333" s="232" t="s">
        <v>1</v>
      </c>
      <c r="N333" s="233" t="s">
        <v>41</v>
      </c>
      <c r="O333" s="88"/>
      <c r="P333" s="219">
        <f>O333*H333</f>
        <v>0</v>
      </c>
      <c r="Q333" s="219">
        <v>0</v>
      </c>
      <c r="R333" s="219">
        <f>Q333*H333</f>
        <v>0</v>
      </c>
      <c r="S333" s="219">
        <v>0</v>
      </c>
      <c r="T333" s="220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21" t="s">
        <v>516</v>
      </c>
      <c r="AT333" s="221" t="s">
        <v>166</v>
      </c>
      <c r="AU333" s="221" t="s">
        <v>83</v>
      </c>
      <c r="AY333" s="14" t="s">
        <v>142</v>
      </c>
      <c r="BE333" s="222">
        <f>IF(N333="základní",J333,0)</f>
        <v>0</v>
      </c>
      <c r="BF333" s="222">
        <f>IF(N333="snížená",J333,0)</f>
        <v>0</v>
      </c>
      <c r="BG333" s="222">
        <f>IF(N333="zákl. přenesená",J333,0)</f>
        <v>0</v>
      </c>
      <c r="BH333" s="222">
        <f>IF(N333="sníž. přenesená",J333,0)</f>
        <v>0</v>
      </c>
      <c r="BI333" s="222">
        <f>IF(N333="nulová",J333,0)</f>
        <v>0</v>
      </c>
      <c r="BJ333" s="14" t="s">
        <v>81</v>
      </c>
      <c r="BK333" s="222">
        <f>ROUND(I333*H333,2)</f>
        <v>0</v>
      </c>
      <c r="BL333" s="14" t="s">
        <v>511</v>
      </c>
      <c r="BM333" s="221" t="s">
        <v>855</v>
      </c>
    </row>
    <row r="334" s="2" customFormat="1" ht="16.5" customHeight="1">
      <c r="A334" s="35"/>
      <c r="B334" s="36"/>
      <c r="C334" s="223" t="s">
        <v>856</v>
      </c>
      <c r="D334" s="223" t="s">
        <v>166</v>
      </c>
      <c r="E334" s="224" t="s">
        <v>857</v>
      </c>
      <c r="F334" s="225" t="s">
        <v>858</v>
      </c>
      <c r="G334" s="226" t="s">
        <v>789</v>
      </c>
      <c r="H334" s="227">
        <v>2</v>
      </c>
      <c r="I334" s="228"/>
      <c r="J334" s="229">
        <f>ROUND(I334*H334,2)</f>
        <v>0</v>
      </c>
      <c r="K334" s="230"/>
      <c r="L334" s="231"/>
      <c r="M334" s="232" t="s">
        <v>1</v>
      </c>
      <c r="N334" s="233" t="s">
        <v>41</v>
      </c>
      <c r="O334" s="88"/>
      <c r="P334" s="219">
        <f>O334*H334</f>
        <v>0</v>
      </c>
      <c r="Q334" s="219">
        <v>0</v>
      </c>
      <c r="R334" s="219">
        <f>Q334*H334</f>
        <v>0</v>
      </c>
      <c r="S334" s="219">
        <v>0</v>
      </c>
      <c r="T334" s="220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21" t="s">
        <v>516</v>
      </c>
      <c r="AT334" s="221" t="s">
        <v>166</v>
      </c>
      <c r="AU334" s="221" t="s">
        <v>83</v>
      </c>
      <c r="AY334" s="14" t="s">
        <v>142</v>
      </c>
      <c r="BE334" s="222">
        <f>IF(N334="základní",J334,0)</f>
        <v>0</v>
      </c>
      <c r="BF334" s="222">
        <f>IF(N334="snížená",J334,0)</f>
        <v>0</v>
      </c>
      <c r="BG334" s="222">
        <f>IF(N334="zákl. přenesená",J334,0)</f>
        <v>0</v>
      </c>
      <c r="BH334" s="222">
        <f>IF(N334="sníž. přenesená",J334,0)</f>
        <v>0</v>
      </c>
      <c r="BI334" s="222">
        <f>IF(N334="nulová",J334,0)</f>
        <v>0</v>
      </c>
      <c r="BJ334" s="14" t="s">
        <v>81</v>
      </c>
      <c r="BK334" s="222">
        <f>ROUND(I334*H334,2)</f>
        <v>0</v>
      </c>
      <c r="BL334" s="14" t="s">
        <v>511</v>
      </c>
      <c r="BM334" s="221" t="s">
        <v>859</v>
      </c>
    </row>
    <row r="335" s="2" customFormat="1" ht="16.5" customHeight="1">
      <c r="A335" s="35"/>
      <c r="B335" s="36"/>
      <c r="C335" s="223" t="s">
        <v>860</v>
      </c>
      <c r="D335" s="223" t="s">
        <v>166</v>
      </c>
      <c r="E335" s="224" t="s">
        <v>861</v>
      </c>
      <c r="F335" s="225" t="s">
        <v>862</v>
      </c>
      <c r="G335" s="226" t="s">
        <v>789</v>
      </c>
      <c r="H335" s="227">
        <v>1</v>
      </c>
      <c r="I335" s="228"/>
      <c r="J335" s="229">
        <f>ROUND(I335*H335,2)</f>
        <v>0</v>
      </c>
      <c r="K335" s="230"/>
      <c r="L335" s="231"/>
      <c r="M335" s="232" t="s">
        <v>1</v>
      </c>
      <c r="N335" s="233" t="s">
        <v>41</v>
      </c>
      <c r="O335" s="88"/>
      <c r="P335" s="219">
        <f>O335*H335</f>
        <v>0</v>
      </c>
      <c r="Q335" s="219">
        <v>0</v>
      </c>
      <c r="R335" s="219">
        <f>Q335*H335</f>
        <v>0</v>
      </c>
      <c r="S335" s="219">
        <v>0</v>
      </c>
      <c r="T335" s="220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21" t="s">
        <v>516</v>
      </c>
      <c r="AT335" s="221" t="s">
        <v>166</v>
      </c>
      <c r="AU335" s="221" t="s">
        <v>83</v>
      </c>
      <c r="AY335" s="14" t="s">
        <v>142</v>
      </c>
      <c r="BE335" s="222">
        <f>IF(N335="základní",J335,0)</f>
        <v>0</v>
      </c>
      <c r="BF335" s="222">
        <f>IF(N335="snížená",J335,0)</f>
        <v>0</v>
      </c>
      <c r="BG335" s="222">
        <f>IF(N335="zákl. přenesená",J335,0)</f>
        <v>0</v>
      </c>
      <c r="BH335" s="222">
        <f>IF(N335="sníž. přenesená",J335,0)</f>
        <v>0</v>
      </c>
      <c r="BI335" s="222">
        <f>IF(N335="nulová",J335,0)</f>
        <v>0</v>
      </c>
      <c r="BJ335" s="14" t="s">
        <v>81</v>
      </c>
      <c r="BK335" s="222">
        <f>ROUND(I335*H335,2)</f>
        <v>0</v>
      </c>
      <c r="BL335" s="14" t="s">
        <v>511</v>
      </c>
      <c r="BM335" s="221" t="s">
        <v>863</v>
      </c>
    </row>
    <row r="336" s="2" customFormat="1" ht="16.5" customHeight="1">
      <c r="A336" s="35"/>
      <c r="B336" s="36"/>
      <c r="C336" s="223" t="s">
        <v>864</v>
      </c>
      <c r="D336" s="223" t="s">
        <v>166</v>
      </c>
      <c r="E336" s="224" t="s">
        <v>865</v>
      </c>
      <c r="F336" s="225" t="s">
        <v>866</v>
      </c>
      <c r="G336" s="226" t="s">
        <v>789</v>
      </c>
      <c r="H336" s="227">
        <v>4</v>
      </c>
      <c r="I336" s="228"/>
      <c r="J336" s="229">
        <f>ROUND(I336*H336,2)</f>
        <v>0</v>
      </c>
      <c r="K336" s="230"/>
      <c r="L336" s="231"/>
      <c r="M336" s="232" t="s">
        <v>1</v>
      </c>
      <c r="N336" s="233" t="s">
        <v>41</v>
      </c>
      <c r="O336" s="88"/>
      <c r="P336" s="219">
        <f>O336*H336</f>
        <v>0</v>
      </c>
      <c r="Q336" s="219">
        <v>0</v>
      </c>
      <c r="R336" s="219">
        <f>Q336*H336</f>
        <v>0</v>
      </c>
      <c r="S336" s="219">
        <v>0</v>
      </c>
      <c r="T336" s="220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21" t="s">
        <v>516</v>
      </c>
      <c r="AT336" s="221" t="s">
        <v>166</v>
      </c>
      <c r="AU336" s="221" t="s">
        <v>83</v>
      </c>
      <c r="AY336" s="14" t="s">
        <v>142</v>
      </c>
      <c r="BE336" s="222">
        <f>IF(N336="základní",J336,0)</f>
        <v>0</v>
      </c>
      <c r="BF336" s="222">
        <f>IF(N336="snížená",J336,0)</f>
        <v>0</v>
      </c>
      <c r="BG336" s="222">
        <f>IF(N336="zákl. přenesená",J336,0)</f>
        <v>0</v>
      </c>
      <c r="BH336" s="222">
        <f>IF(N336="sníž. přenesená",J336,0)</f>
        <v>0</v>
      </c>
      <c r="BI336" s="222">
        <f>IF(N336="nulová",J336,0)</f>
        <v>0</v>
      </c>
      <c r="BJ336" s="14" t="s">
        <v>81</v>
      </c>
      <c r="BK336" s="222">
        <f>ROUND(I336*H336,2)</f>
        <v>0</v>
      </c>
      <c r="BL336" s="14" t="s">
        <v>511</v>
      </c>
      <c r="BM336" s="221" t="s">
        <v>867</v>
      </c>
    </row>
    <row r="337" s="2" customFormat="1" ht="16.5" customHeight="1">
      <c r="A337" s="35"/>
      <c r="B337" s="36"/>
      <c r="C337" s="223" t="s">
        <v>868</v>
      </c>
      <c r="D337" s="223" t="s">
        <v>166</v>
      </c>
      <c r="E337" s="224" t="s">
        <v>869</v>
      </c>
      <c r="F337" s="225" t="s">
        <v>870</v>
      </c>
      <c r="G337" s="226" t="s">
        <v>789</v>
      </c>
      <c r="H337" s="227">
        <v>1</v>
      </c>
      <c r="I337" s="228"/>
      <c r="J337" s="229">
        <f>ROUND(I337*H337,2)</f>
        <v>0</v>
      </c>
      <c r="K337" s="230"/>
      <c r="L337" s="231"/>
      <c r="M337" s="232" t="s">
        <v>1</v>
      </c>
      <c r="N337" s="233" t="s">
        <v>41</v>
      </c>
      <c r="O337" s="88"/>
      <c r="P337" s="219">
        <f>O337*H337</f>
        <v>0</v>
      </c>
      <c r="Q337" s="219">
        <v>0</v>
      </c>
      <c r="R337" s="219">
        <f>Q337*H337</f>
        <v>0</v>
      </c>
      <c r="S337" s="219">
        <v>0</v>
      </c>
      <c r="T337" s="220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21" t="s">
        <v>516</v>
      </c>
      <c r="AT337" s="221" t="s">
        <v>166</v>
      </c>
      <c r="AU337" s="221" t="s">
        <v>83</v>
      </c>
      <c r="AY337" s="14" t="s">
        <v>142</v>
      </c>
      <c r="BE337" s="222">
        <f>IF(N337="základní",J337,0)</f>
        <v>0</v>
      </c>
      <c r="BF337" s="222">
        <f>IF(N337="snížená",J337,0)</f>
        <v>0</v>
      </c>
      <c r="BG337" s="222">
        <f>IF(N337="zákl. přenesená",J337,0)</f>
        <v>0</v>
      </c>
      <c r="BH337" s="222">
        <f>IF(N337="sníž. přenesená",J337,0)</f>
        <v>0</v>
      </c>
      <c r="BI337" s="222">
        <f>IF(N337="nulová",J337,0)</f>
        <v>0</v>
      </c>
      <c r="BJ337" s="14" t="s">
        <v>81</v>
      </c>
      <c r="BK337" s="222">
        <f>ROUND(I337*H337,2)</f>
        <v>0</v>
      </c>
      <c r="BL337" s="14" t="s">
        <v>511</v>
      </c>
      <c r="BM337" s="221" t="s">
        <v>871</v>
      </c>
    </row>
    <row r="338" s="2" customFormat="1" ht="16.5" customHeight="1">
      <c r="A338" s="35"/>
      <c r="B338" s="36"/>
      <c r="C338" s="223" t="s">
        <v>872</v>
      </c>
      <c r="D338" s="223" t="s">
        <v>166</v>
      </c>
      <c r="E338" s="224" t="s">
        <v>873</v>
      </c>
      <c r="F338" s="225" t="s">
        <v>874</v>
      </c>
      <c r="G338" s="226" t="s">
        <v>789</v>
      </c>
      <c r="H338" s="227">
        <v>1</v>
      </c>
      <c r="I338" s="228"/>
      <c r="J338" s="229">
        <f>ROUND(I338*H338,2)</f>
        <v>0</v>
      </c>
      <c r="K338" s="230"/>
      <c r="L338" s="231"/>
      <c r="M338" s="232" t="s">
        <v>1</v>
      </c>
      <c r="N338" s="233" t="s">
        <v>41</v>
      </c>
      <c r="O338" s="88"/>
      <c r="P338" s="219">
        <f>O338*H338</f>
        <v>0</v>
      </c>
      <c r="Q338" s="219">
        <v>0</v>
      </c>
      <c r="R338" s="219">
        <f>Q338*H338</f>
        <v>0</v>
      </c>
      <c r="S338" s="219">
        <v>0</v>
      </c>
      <c r="T338" s="220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21" t="s">
        <v>516</v>
      </c>
      <c r="AT338" s="221" t="s">
        <v>166</v>
      </c>
      <c r="AU338" s="221" t="s">
        <v>83</v>
      </c>
      <c r="AY338" s="14" t="s">
        <v>142</v>
      </c>
      <c r="BE338" s="222">
        <f>IF(N338="základní",J338,0)</f>
        <v>0</v>
      </c>
      <c r="BF338" s="222">
        <f>IF(N338="snížená",J338,0)</f>
        <v>0</v>
      </c>
      <c r="BG338" s="222">
        <f>IF(N338="zákl. přenesená",J338,0)</f>
        <v>0</v>
      </c>
      <c r="BH338" s="222">
        <f>IF(N338="sníž. přenesená",J338,0)</f>
        <v>0</v>
      </c>
      <c r="BI338" s="222">
        <f>IF(N338="nulová",J338,0)</f>
        <v>0</v>
      </c>
      <c r="BJ338" s="14" t="s">
        <v>81</v>
      </c>
      <c r="BK338" s="222">
        <f>ROUND(I338*H338,2)</f>
        <v>0</v>
      </c>
      <c r="BL338" s="14" t="s">
        <v>511</v>
      </c>
      <c r="BM338" s="221" t="s">
        <v>875</v>
      </c>
    </row>
    <row r="339" s="2" customFormat="1" ht="24.15" customHeight="1">
      <c r="A339" s="35"/>
      <c r="B339" s="36"/>
      <c r="C339" s="223" t="s">
        <v>876</v>
      </c>
      <c r="D339" s="223" t="s">
        <v>166</v>
      </c>
      <c r="E339" s="224" t="s">
        <v>877</v>
      </c>
      <c r="F339" s="225" t="s">
        <v>878</v>
      </c>
      <c r="G339" s="226" t="s">
        <v>789</v>
      </c>
      <c r="H339" s="227">
        <v>1</v>
      </c>
      <c r="I339" s="228"/>
      <c r="J339" s="229">
        <f>ROUND(I339*H339,2)</f>
        <v>0</v>
      </c>
      <c r="K339" s="230"/>
      <c r="L339" s="231"/>
      <c r="M339" s="232" t="s">
        <v>1</v>
      </c>
      <c r="N339" s="233" t="s">
        <v>41</v>
      </c>
      <c r="O339" s="88"/>
      <c r="P339" s="219">
        <f>O339*H339</f>
        <v>0</v>
      </c>
      <c r="Q339" s="219">
        <v>0</v>
      </c>
      <c r="R339" s="219">
        <f>Q339*H339</f>
        <v>0</v>
      </c>
      <c r="S339" s="219">
        <v>0</v>
      </c>
      <c r="T339" s="220">
        <f>S339*H339</f>
        <v>0</v>
      </c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R339" s="221" t="s">
        <v>516</v>
      </c>
      <c r="AT339" s="221" t="s">
        <v>166</v>
      </c>
      <c r="AU339" s="221" t="s">
        <v>83</v>
      </c>
      <c r="AY339" s="14" t="s">
        <v>142</v>
      </c>
      <c r="BE339" s="222">
        <f>IF(N339="základní",J339,0)</f>
        <v>0</v>
      </c>
      <c r="BF339" s="222">
        <f>IF(N339="snížená",J339,0)</f>
        <v>0</v>
      </c>
      <c r="BG339" s="222">
        <f>IF(N339="zákl. přenesená",J339,0)</f>
        <v>0</v>
      </c>
      <c r="BH339" s="222">
        <f>IF(N339="sníž. přenesená",J339,0)</f>
        <v>0</v>
      </c>
      <c r="BI339" s="222">
        <f>IF(N339="nulová",J339,0)</f>
        <v>0</v>
      </c>
      <c r="BJ339" s="14" t="s">
        <v>81</v>
      </c>
      <c r="BK339" s="222">
        <f>ROUND(I339*H339,2)</f>
        <v>0</v>
      </c>
      <c r="BL339" s="14" t="s">
        <v>511</v>
      </c>
      <c r="BM339" s="221" t="s">
        <v>879</v>
      </c>
    </row>
    <row r="340" s="2" customFormat="1" ht="21.75" customHeight="1">
      <c r="A340" s="35"/>
      <c r="B340" s="36"/>
      <c r="C340" s="223" t="s">
        <v>880</v>
      </c>
      <c r="D340" s="223" t="s">
        <v>166</v>
      </c>
      <c r="E340" s="224" t="s">
        <v>881</v>
      </c>
      <c r="F340" s="225" t="s">
        <v>882</v>
      </c>
      <c r="G340" s="226" t="s">
        <v>789</v>
      </c>
      <c r="H340" s="227">
        <v>4</v>
      </c>
      <c r="I340" s="228"/>
      <c r="J340" s="229">
        <f>ROUND(I340*H340,2)</f>
        <v>0</v>
      </c>
      <c r="K340" s="230"/>
      <c r="L340" s="231"/>
      <c r="M340" s="232" t="s">
        <v>1</v>
      </c>
      <c r="N340" s="233" t="s">
        <v>41</v>
      </c>
      <c r="O340" s="88"/>
      <c r="P340" s="219">
        <f>O340*H340</f>
        <v>0</v>
      </c>
      <c r="Q340" s="219">
        <v>0</v>
      </c>
      <c r="R340" s="219">
        <f>Q340*H340</f>
        <v>0</v>
      </c>
      <c r="S340" s="219">
        <v>0</v>
      </c>
      <c r="T340" s="220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21" t="s">
        <v>516</v>
      </c>
      <c r="AT340" s="221" t="s">
        <v>166</v>
      </c>
      <c r="AU340" s="221" t="s">
        <v>83</v>
      </c>
      <c r="AY340" s="14" t="s">
        <v>142</v>
      </c>
      <c r="BE340" s="222">
        <f>IF(N340="základní",J340,0)</f>
        <v>0</v>
      </c>
      <c r="BF340" s="222">
        <f>IF(N340="snížená",J340,0)</f>
        <v>0</v>
      </c>
      <c r="BG340" s="222">
        <f>IF(N340="zákl. přenesená",J340,0)</f>
        <v>0</v>
      </c>
      <c r="BH340" s="222">
        <f>IF(N340="sníž. přenesená",J340,0)</f>
        <v>0</v>
      </c>
      <c r="BI340" s="222">
        <f>IF(N340="nulová",J340,0)</f>
        <v>0</v>
      </c>
      <c r="BJ340" s="14" t="s">
        <v>81</v>
      </c>
      <c r="BK340" s="222">
        <f>ROUND(I340*H340,2)</f>
        <v>0</v>
      </c>
      <c r="BL340" s="14" t="s">
        <v>511</v>
      </c>
      <c r="BM340" s="221" t="s">
        <v>883</v>
      </c>
    </row>
    <row r="341" s="2" customFormat="1" ht="33" customHeight="1">
      <c r="A341" s="35"/>
      <c r="B341" s="36"/>
      <c r="C341" s="223" t="s">
        <v>884</v>
      </c>
      <c r="D341" s="223" t="s">
        <v>166</v>
      </c>
      <c r="E341" s="224" t="s">
        <v>885</v>
      </c>
      <c r="F341" s="225" t="s">
        <v>886</v>
      </c>
      <c r="G341" s="226" t="s">
        <v>789</v>
      </c>
      <c r="H341" s="227">
        <v>4</v>
      </c>
      <c r="I341" s="228"/>
      <c r="J341" s="229">
        <f>ROUND(I341*H341,2)</f>
        <v>0</v>
      </c>
      <c r="K341" s="230"/>
      <c r="L341" s="231"/>
      <c r="M341" s="232" t="s">
        <v>1</v>
      </c>
      <c r="N341" s="233" t="s">
        <v>41</v>
      </c>
      <c r="O341" s="88"/>
      <c r="P341" s="219">
        <f>O341*H341</f>
        <v>0</v>
      </c>
      <c r="Q341" s="219">
        <v>0</v>
      </c>
      <c r="R341" s="219">
        <f>Q341*H341</f>
        <v>0</v>
      </c>
      <c r="S341" s="219">
        <v>0</v>
      </c>
      <c r="T341" s="220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21" t="s">
        <v>516</v>
      </c>
      <c r="AT341" s="221" t="s">
        <v>166</v>
      </c>
      <c r="AU341" s="221" t="s">
        <v>83</v>
      </c>
      <c r="AY341" s="14" t="s">
        <v>142</v>
      </c>
      <c r="BE341" s="222">
        <f>IF(N341="základní",J341,0)</f>
        <v>0</v>
      </c>
      <c r="BF341" s="222">
        <f>IF(N341="snížená",J341,0)</f>
        <v>0</v>
      </c>
      <c r="BG341" s="222">
        <f>IF(N341="zákl. přenesená",J341,0)</f>
        <v>0</v>
      </c>
      <c r="BH341" s="222">
        <f>IF(N341="sníž. přenesená",J341,0)</f>
        <v>0</v>
      </c>
      <c r="BI341" s="222">
        <f>IF(N341="nulová",J341,0)</f>
        <v>0</v>
      </c>
      <c r="BJ341" s="14" t="s">
        <v>81</v>
      </c>
      <c r="BK341" s="222">
        <f>ROUND(I341*H341,2)</f>
        <v>0</v>
      </c>
      <c r="BL341" s="14" t="s">
        <v>511</v>
      </c>
      <c r="BM341" s="221" t="s">
        <v>887</v>
      </c>
    </row>
    <row r="342" s="2" customFormat="1" ht="16.5" customHeight="1">
      <c r="A342" s="35"/>
      <c r="B342" s="36"/>
      <c r="C342" s="223" t="s">
        <v>888</v>
      </c>
      <c r="D342" s="223" t="s">
        <v>166</v>
      </c>
      <c r="E342" s="224" t="s">
        <v>889</v>
      </c>
      <c r="F342" s="225" t="s">
        <v>890</v>
      </c>
      <c r="G342" s="226" t="s">
        <v>789</v>
      </c>
      <c r="H342" s="227">
        <v>2</v>
      </c>
      <c r="I342" s="228"/>
      <c r="J342" s="229">
        <f>ROUND(I342*H342,2)</f>
        <v>0</v>
      </c>
      <c r="K342" s="230"/>
      <c r="L342" s="231"/>
      <c r="M342" s="232" t="s">
        <v>1</v>
      </c>
      <c r="N342" s="233" t="s">
        <v>41</v>
      </c>
      <c r="O342" s="88"/>
      <c r="P342" s="219">
        <f>O342*H342</f>
        <v>0</v>
      </c>
      <c r="Q342" s="219">
        <v>0</v>
      </c>
      <c r="R342" s="219">
        <f>Q342*H342</f>
        <v>0</v>
      </c>
      <c r="S342" s="219">
        <v>0</v>
      </c>
      <c r="T342" s="220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21" t="s">
        <v>516</v>
      </c>
      <c r="AT342" s="221" t="s">
        <v>166</v>
      </c>
      <c r="AU342" s="221" t="s">
        <v>83</v>
      </c>
      <c r="AY342" s="14" t="s">
        <v>142</v>
      </c>
      <c r="BE342" s="222">
        <f>IF(N342="základní",J342,0)</f>
        <v>0</v>
      </c>
      <c r="BF342" s="222">
        <f>IF(N342="snížená",J342,0)</f>
        <v>0</v>
      </c>
      <c r="BG342" s="222">
        <f>IF(N342="zákl. přenesená",J342,0)</f>
        <v>0</v>
      </c>
      <c r="BH342" s="222">
        <f>IF(N342="sníž. přenesená",J342,0)</f>
        <v>0</v>
      </c>
      <c r="BI342" s="222">
        <f>IF(N342="nulová",J342,0)</f>
        <v>0</v>
      </c>
      <c r="BJ342" s="14" t="s">
        <v>81</v>
      </c>
      <c r="BK342" s="222">
        <f>ROUND(I342*H342,2)</f>
        <v>0</v>
      </c>
      <c r="BL342" s="14" t="s">
        <v>511</v>
      </c>
      <c r="BM342" s="221" t="s">
        <v>891</v>
      </c>
    </row>
    <row r="343" s="2" customFormat="1" ht="24.15" customHeight="1">
      <c r="A343" s="35"/>
      <c r="B343" s="36"/>
      <c r="C343" s="223" t="s">
        <v>892</v>
      </c>
      <c r="D343" s="223" t="s">
        <v>166</v>
      </c>
      <c r="E343" s="224" t="s">
        <v>893</v>
      </c>
      <c r="F343" s="225" t="s">
        <v>894</v>
      </c>
      <c r="G343" s="226" t="s">
        <v>492</v>
      </c>
      <c r="H343" s="227">
        <v>1</v>
      </c>
      <c r="I343" s="228"/>
      <c r="J343" s="229">
        <f>ROUND(I343*H343,2)</f>
        <v>0</v>
      </c>
      <c r="K343" s="230"/>
      <c r="L343" s="231"/>
      <c r="M343" s="232" t="s">
        <v>1</v>
      </c>
      <c r="N343" s="233" t="s">
        <v>41</v>
      </c>
      <c r="O343" s="88"/>
      <c r="P343" s="219">
        <f>O343*H343</f>
        <v>0</v>
      </c>
      <c r="Q343" s="219">
        <v>0</v>
      </c>
      <c r="R343" s="219">
        <f>Q343*H343</f>
        <v>0</v>
      </c>
      <c r="S343" s="219">
        <v>0</v>
      </c>
      <c r="T343" s="220">
        <f>S343*H343</f>
        <v>0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21" t="s">
        <v>516</v>
      </c>
      <c r="AT343" s="221" t="s">
        <v>166</v>
      </c>
      <c r="AU343" s="221" t="s">
        <v>83</v>
      </c>
      <c r="AY343" s="14" t="s">
        <v>142</v>
      </c>
      <c r="BE343" s="222">
        <f>IF(N343="základní",J343,0)</f>
        <v>0</v>
      </c>
      <c r="BF343" s="222">
        <f>IF(N343="snížená",J343,0)</f>
        <v>0</v>
      </c>
      <c r="BG343" s="222">
        <f>IF(N343="zákl. přenesená",J343,0)</f>
        <v>0</v>
      </c>
      <c r="BH343" s="222">
        <f>IF(N343="sníž. přenesená",J343,0)</f>
        <v>0</v>
      </c>
      <c r="BI343" s="222">
        <f>IF(N343="nulová",J343,0)</f>
        <v>0</v>
      </c>
      <c r="BJ343" s="14" t="s">
        <v>81</v>
      </c>
      <c r="BK343" s="222">
        <f>ROUND(I343*H343,2)</f>
        <v>0</v>
      </c>
      <c r="BL343" s="14" t="s">
        <v>511</v>
      </c>
      <c r="BM343" s="221" t="s">
        <v>895</v>
      </c>
    </row>
    <row r="344" s="2" customFormat="1" ht="49.05" customHeight="1">
      <c r="A344" s="35"/>
      <c r="B344" s="36"/>
      <c r="C344" s="223" t="s">
        <v>896</v>
      </c>
      <c r="D344" s="223" t="s">
        <v>166</v>
      </c>
      <c r="E344" s="224" t="s">
        <v>897</v>
      </c>
      <c r="F344" s="225" t="s">
        <v>898</v>
      </c>
      <c r="G344" s="226" t="s">
        <v>789</v>
      </c>
      <c r="H344" s="227">
        <v>33</v>
      </c>
      <c r="I344" s="228"/>
      <c r="J344" s="229">
        <f>ROUND(I344*H344,2)</f>
        <v>0</v>
      </c>
      <c r="K344" s="230"/>
      <c r="L344" s="231"/>
      <c r="M344" s="232" t="s">
        <v>1</v>
      </c>
      <c r="N344" s="233" t="s">
        <v>41</v>
      </c>
      <c r="O344" s="88"/>
      <c r="P344" s="219">
        <f>O344*H344</f>
        <v>0</v>
      </c>
      <c r="Q344" s="219">
        <v>0</v>
      </c>
      <c r="R344" s="219">
        <f>Q344*H344</f>
        <v>0</v>
      </c>
      <c r="S344" s="219">
        <v>0</v>
      </c>
      <c r="T344" s="220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21" t="s">
        <v>516</v>
      </c>
      <c r="AT344" s="221" t="s">
        <v>166</v>
      </c>
      <c r="AU344" s="221" t="s">
        <v>83</v>
      </c>
      <c r="AY344" s="14" t="s">
        <v>142</v>
      </c>
      <c r="BE344" s="222">
        <f>IF(N344="základní",J344,0)</f>
        <v>0</v>
      </c>
      <c r="BF344" s="222">
        <f>IF(N344="snížená",J344,0)</f>
        <v>0</v>
      </c>
      <c r="BG344" s="222">
        <f>IF(N344="zákl. přenesená",J344,0)</f>
        <v>0</v>
      </c>
      <c r="BH344" s="222">
        <f>IF(N344="sníž. přenesená",J344,0)</f>
        <v>0</v>
      </c>
      <c r="BI344" s="222">
        <f>IF(N344="nulová",J344,0)</f>
        <v>0</v>
      </c>
      <c r="BJ344" s="14" t="s">
        <v>81</v>
      </c>
      <c r="BK344" s="222">
        <f>ROUND(I344*H344,2)</f>
        <v>0</v>
      </c>
      <c r="BL344" s="14" t="s">
        <v>511</v>
      </c>
      <c r="BM344" s="221" t="s">
        <v>899</v>
      </c>
    </row>
    <row r="345" s="2" customFormat="1" ht="24.15" customHeight="1">
      <c r="A345" s="35"/>
      <c r="B345" s="36"/>
      <c r="C345" s="223" t="s">
        <v>900</v>
      </c>
      <c r="D345" s="223" t="s">
        <v>166</v>
      </c>
      <c r="E345" s="224" t="s">
        <v>901</v>
      </c>
      <c r="F345" s="225" t="s">
        <v>902</v>
      </c>
      <c r="G345" s="226" t="s">
        <v>789</v>
      </c>
      <c r="H345" s="227">
        <v>33</v>
      </c>
      <c r="I345" s="228"/>
      <c r="J345" s="229">
        <f>ROUND(I345*H345,2)</f>
        <v>0</v>
      </c>
      <c r="K345" s="230"/>
      <c r="L345" s="231"/>
      <c r="M345" s="232" t="s">
        <v>1</v>
      </c>
      <c r="N345" s="233" t="s">
        <v>41</v>
      </c>
      <c r="O345" s="88"/>
      <c r="P345" s="219">
        <f>O345*H345</f>
        <v>0</v>
      </c>
      <c r="Q345" s="219">
        <v>0</v>
      </c>
      <c r="R345" s="219">
        <f>Q345*H345</f>
        <v>0</v>
      </c>
      <c r="S345" s="219">
        <v>0</v>
      </c>
      <c r="T345" s="220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21" t="s">
        <v>516</v>
      </c>
      <c r="AT345" s="221" t="s">
        <v>166</v>
      </c>
      <c r="AU345" s="221" t="s">
        <v>83</v>
      </c>
      <c r="AY345" s="14" t="s">
        <v>142</v>
      </c>
      <c r="BE345" s="222">
        <f>IF(N345="základní",J345,0)</f>
        <v>0</v>
      </c>
      <c r="BF345" s="222">
        <f>IF(N345="snížená",J345,0)</f>
        <v>0</v>
      </c>
      <c r="BG345" s="222">
        <f>IF(N345="zákl. přenesená",J345,0)</f>
        <v>0</v>
      </c>
      <c r="BH345" s="222">
        <f>IF(N345="sníž. přenesená",J345,0)</f>
        <v>0</v>
      </c>
      <c r="BI345" s="222">
        <f>IF(N345="nulová",J345,0)</f>
        <v>0</v>
      </c>
      <c r="BJ345" s="14" t="s">
        <v>81</v>
      </c>
      <c r="BK345" s="222">
        <f>ROUND(I345*H345,2)</f>
        <v>0</v>
      </c>
      <c r="BL345" s="14" t="s">
        <v>511</v>
      </c>
      <c r="BM345" s="221" t="s">
        <v>903</v>
      </c>
    </row>
    <row r="346" s="2" customFormat="1" ht="16.5" customHeight="1">
      <c r="A346" s="35"/>
      <c r="B346" s="36"/>
      <c r="C346" s="223" t="s">
        <v>904</v>
      </c>
      <c r="D346" s="223" t="s">
        <v>166</v>
      </c>
      <c r="E346" s="224" t="s">
        <v>905</v>
      </c>
      <c r="F346" s="225" t="s">
        <v>906</v>
      </c>
      <c r="G346" s="226" t="s">
        <v>789</v>
      </c>
      <c r="H346" s="227">
        <v>1</v>
      </c>
      <c r="I346" s="228"/>
      <c r="J346" s="229">
        <f>ROUND(I346*H346,2)</f>
        <v>0</v>
      </c>
      <c r="K346" s="230"/>
      <c r="L346" s="231"/>
      <c r="M346" s="232" t="s">
        <v>1</v>
      </c>
      <c r="N346" s="233" t="s">
        <v>41</v>
      </c>
      <c r="O346" s="88"/>
      <c r="P346" s="219">
        <f>O346*H346</f>
        <v>0</v>
      </c>
      <c r="Q346" s="219">
        <v>0</v>
      </c>
      <c r="R346" s="219">
        <f>Q346*H346</f>
        <v>0</v>
      </c>
      <c r="S346" s="219">
        <v>0</v>
      </c>
      <c r="T346" s="220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21" t="s">
        <v>516</v>
      </c>
      <c r="AT346" s="221" t="s">
        <v>166</v>
      </c>
      <c r="AU346" s="221" t="s">
        <v>83</v>
      </c>
      <c r="AY346" s="14" t="s">
        <v>142</v>
      </c>
      <c r="BE346" s="222">
        <f>IF(N346="základní",J346,0)</f>
        <v>0</v>
      </c>
      <c r="BF346" s="222">
        <f>IF(N346="snížená",J346,0)</f>
        <v>0</v>
      </c>
      <c r="BG346" s="222">
        <f>IF(N346="zákl. přenesená",J346,0)</f>
        <v>0</v>
      </c>
      <c r="BH346" s="222">
        <f>IF(N346="sníž. přenesená",J346,0)</f>
        <v>0</v>
      </c>
      <c r="BI346" s="222">
        <f>IF(N346="nulová",J346,0)</f>
        <v>0</v>
      </c>
      <c r="BJ346" s="14" t="s">
        <v>81</v>
      </c>
      <c r="BK346" s="222">
        <f>ROUND(I346*H346,2)</f>
        <v>0</v>
      </c>
      <c r="BL346" s="14" t="s">
        <v>511</v>
      </c>
      <c r="BM346" s="221" t="s">
        <v>907</v>
      </c>
    </row>
    <row r="347" s="2" customFormat="1" ht="16.5" customHeight="1">
      <c r="A347" s="35"/>
      <c r="B347" s="36"/>
      <c r="C347" s="223" t="s">
        <v>908</v>
      </c>
      <c r="D347" s="223" t="s">
        <v>166</v>
      </c>
      <c r="E347" s="224" t="s">
        <v>909</v>
      </c>
      <c r="F347" s="225" t="s">
        <v>910</v>
      </c>
      <c r="G347" s="226" t="s">
        <v>789</v>
      </c>
      <c r="H347" s="227">
        <v>1</v>
      </c>
      <c r="I347" s="228"/>
      <c r="J347" s="229">
        <f>ROUND(I347*H347,2)</f>
        <v>0</v>
      </c>
      <c r="K347" s="230"/>
      <c r="L347" s="231"/>
      <c r="M347" s="232" t="s">
        <v>1</v>
      </c>
      <c r="N347" s="233" t="s">
        <v>41</v>
      </c>
      <c r="O347" s="88"/>
      <c r="P347" s="219">
        <f>O347*H347</f>
        <v>0</v>
      </c>
      <c r="Q347" s="219">
        <v>0</v>
      </c>
      <c r="R347" s="219">
        <f>Q347*H347</f>
        <v>0</v>
      </c>
      <c r="S347" s="219">
        <v>0</v>
      </c>
      <c r="T347" s="220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21" t="s">
        <v>516</v>
      </c>
      <c r="AT347" s="221" t="s">
        <v>166</v>
      </c>
      <c r="AU347" s="221" t="s">
        <v>83</v>
      </c>
      <c r="AY347" s="14" t="s">
        <v>142</v>
      </c>
      <c r="BE347" s="222">
        <f>IF(N347="základní",J347,0)</f>
        <v>0</v>
      </c>
      <c r="BF347" s="222">
        <f>IF(N347="snížená",J347,0)</f>
        <v>0</v>
      </c>
      <c r="BG347" s="222">
        <f>IF(N347="zákl. přenesená",J347,0)</f>
        <v>0</v>
      </c>
      <c r="BH347" s="222">
        <f>IF(N347="sníž. přenesená",J347,0)</f>
        <v>0</v>
      </c>
      <c r="BI347" s="222">
        <f>IF(N347="nulová",J347,0)</f>
        <v>0</v>
      </c>
      <c r="BJ347" s="14" t="s">
        <v>81</v>
      </c>
      <c r="BK347" s="222">
        <f>ROUND(I347*H347,2)</f>
        <v>0</v>
      </c>
      <c r="BL347" s="14" t="s">
        <v>511</v>
      </c>
      <c r="BM347" s="221" t="s">
        <v>911</v>
      </c>
    </row>
    <row r="348" s="2" customFormat="1" ht="16.5" customHeight="1">
      <c r="A348" s="35"/>
      <c r="B348" s="36"/>
      <c r="C348" s="223" t="s">
        <v>912</v>
      </c>
      <c r="D348" s="223" t="s">
        <v>166</v>
      </c>
      <c r="E348" s="224" t="s">
        <v>913</v>
      </c>
      <c r="F348" s="225" t="s">
        <v>914</v>
      </c>
      <c r="G348" s="226" t="s">
        <v>789</v>
      </c>
      <c r="H348" s="227">
        <v>3</v>
      </c>
      <c r="I348" s="228"/>
      <c r="J348" s="229">
        <f>ROUND(I348*H348,2)</f>
        <v>0</v>
      </c>
      <c r="K348" s="230"/>
      <c r="L348" s="231"/>
      <c r="M348" s="232" t="s">
        <v>1</v>
      </c>
      <c r="N348" s="233" t="s">
        <v>41</v>
      </c>
      <c r="O348" s="88"/>
      <c r="P348" s="219">
        <f>O348*H348</f>
        <v>0</v>
      </c>
      <c r="Q348" s="219">
        <v>0</v>
      </c>
      <c r="R348" s="219">
        <f>Q348*H348</f>
        <v>0</v>
      </c>
      <c r="S348" s="219">
        <v>0</v>
      </c>
      <c r="T348" s="220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21" t="s">
        <v>516</v>
      </c>
      <c r="AT348" s="221" t="s">
        <v>166</v>
      </c>
      <c r="AU348" s="221" t="s">
        <v>83</v>
      </c>
      <c r="AY348" s="14" t="s">
        <v>142</v>
      </c>
      <c r="BE348" s="222">
        <f>IF(N348="základní",J348,0)</f>
        <v>0</v>
      </c>
      <c r="BF348" s="222">
        <f>IF(N348="snížená",J348,0)</f>
        <v>0</v>
      </c>
      <c r="BG348" s="222">
        <f>IF(N348="zákl. přenesená",J348,0)</f>
        <v>0</v>
      </c>
      <c r="BH348" s="222">
        <f>IF(N348="sníž. přenesená",J348,0)</f>
        <v>0</v>
      </c>
      <c r="BI348" s="222">
        <f>IF(N348="nulová",J348,0)</f>
        <v>0</v>
      </c>
      <c r="BJ348" s="14" t="s">
        <v>81</v>
      </c>
      <c r="BK348" s="222">
        <f>ROUND(I348*H348,2)</f>
        <v>0</v>
      </c>
      <c r="BL348" s="14" t="s">
        <v>511</v>
      </c>
      <c r="BM348" s="221" t="s">
        <v>915</v>
      </c>
    </row>
    <row r="349" s="2" customFormat="1" ht="16.5" customHeight="1">
      <c r="A349" s="35"/>
      <c r="B349" s="36"/>
      <c r="C349" s="223" t="s">
        <v>916</v>
      </c>
      <c r="D349" s="223" t="s">
        <v>166</v>
      </c>
      <c r="E349" s="224" t="s">
        <v>917</v>
      </c>
      <c r="F349" s="225" t="s">
        <v>918</v>
      </c>
      <c r="G349" s="226" t="s">
        <v>789</v>
      </c>
      <c r="H349" s="227">
        <v>2</v>
      </c>
      <c r="I349" s="228"/>
      <c r="J349" s="229">
        <f>ROUND(I349*H349,2)</f>
        <v>0</v>
      </c>
      <c r="K349" s="230"/>
      <c r="L349" s="231"/>
      <c r="M349" s="232" t="s">
        <v>1</v>
      </c>
      <c r="N349" s="233" t="s">
        <v>41</v>
      </c>
      <c r="O349" s="88"/>
      <c r="P349" s="219">
        <f>O349*H349</f>
        <v>0</v>
      </c>
      <c r="Q349" s="219">
        <v>0</v>
      </c>
      <c r="R349" s="219">
        <f>Q349*H349</f>
        <v>0</v>
      </c>
      <c r="S349" s="219">
        <v>0</v>
      </c>
      <c r="T349" s="220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21" t="s">
        <v>516</v>
      </c>
      <c r="AT349" s="221" t="s">
        <v>166</v>
      </c>
      <c r="AU349" s="221" t="s">
        <v>83</v>
      </c>
      <c r="AY349" s="14" t="s">
        <v>142</v>
      </c>
      <c r="BE349" s="222">
        <f>IF(N349="základní",J349,0)</f>
        <v>0</v>
      </c>
      <c r="BF349" s="222">
        <f>IF(N349="snížená",J349,0)</f>
        <v>0</v>
      </c>
      <c r="BG349" s="222">
        <f>IF(N349="zákl. přenesená",J349,0)</f>
        <v>0</v>
      </c>
      <c r="BH349" s="222">
        <f>IF(N349="sníž. přenesená",J349,0)</f>
        <v>0</v>
      </c>
      <c r="BI349" s="222">
        <f>IF(N349="nulová",J349,0)</f>
        <v>0</v>
      </c>
      <c r="BJ349" s="14" t="s">
        <v>81</v>
      </c>
      <c r="BK349" s="222">
        <f>ROUND(I349*H349,2)</f>
        <v>0</v>
      </c>
      <c r="BL349" s="14" t="s">
        <v>511</v>
      </c>
      <c r="BM349" s="221" t="s">
        <v>919</v>
      </c>
    </row>
    <row r="350" s="2" customFormat="1" ht="16.5" customHeight="1">
      <c r="A350" s="35"/>
      <c r="B350" s="36"/>
      <c r="C350" s="223" t="s">
        <v>920</v>
      </c>
      <c r="D350" s="223" t="s">
        <v>166</v>
      </c>
      <c r="E350" s="224" t="s">
        <v>921</v>
      </c>
      <c r="F350" s="225" t="s">
        <v>922</v>
      </c>
      <c r="G350" s="226" t="s">
        <v>789</v>
      </c>
      <c r="H350" s="227">
        <v>1</v>
      </c>
      <c r="I350" s="228"/>
      <c r="J350" s="229">
        <f>ROUND(I350*H350,2)</f>
        <v>0</v>
      </c>
      <c r="K350" s="230"/>
      <c r="L350" s="231"/>
      <c r="M350" s="232" t="s">
        <v>1</v>
      </c>
      <c r="N350" s="233" t="s">
        <v>41</v>
      </c>
      <c r="O350" s="88"/>
      <c r="P350" s="219">
        <f>O350*H350</f>
        <v>0</v>
      </c>
      <c r="Q350" s="219">
        <v>0</v>
      </c>
      <c r="R350" s="219">
        <f>Q350*H350</f>
        <v>0</v>
      </c>
      <c r="S350" s="219">
        <v>0</v>
      </c>
      <c r="T350" s="220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221" t="s">
        <v>516</v>
      </c>
      <c r="AT350" s="221" t="s">
        <v>166</v>
      </c>
      <c r="AU350" s="221" t="s">
        <v>83</v>
      </c>
      <c r="AY350" s="14" t="s">
        <v>142</v>
      </c>
      <c r="BE350" s="222">
        <f>IF(N350="základní",J350,0)</f>
        <v>0</v>
      </c>
      <c r="BF350" s="222">
        <f>IF(N350="snížená",J350,0)</f>
        <v>0</v>
      </c>
      <c r="BG350" s="222">
        <f>IF(N350="zákl. přenesená",J350,0)</f>
        <v>0</v>
      </c>
      <c r="BH350" s="222">
        <f>IF(N350="sníž. přenesená",J350,0)</f>
        <v>0</v>
      </c>
      <c r="BI350" s="222">
        <f>IF(N350="nulová",J350,0)</f>
        <v>0</v>
      </c>
      <c r="BJ350" s="14" t="s">
        <v>81</v>
      </c>
      <c r="BK350" s="222">
        <f>ROUND(I350*H350,2)</f>
        <v>0</v>
      </c>
      <c r="BL350" s="14" t="s">
        <v>511</v>
      </c>
      <c r="BM350" s="221" t="s">
        <v>923</v>
      </c>
    </row>
    <row r="351" s="2" customFormat="1" ht="16.5" customHeight="1">
      <c r="A351" s="35"/>
      <c r="B351" s="36"/>
      <c r="C351" s="223" t="s">
        <v>924</v>
      </c>
      <c r="D351" s="223" t="s">
        <v>166</v>
      </c>
      <c r="E351" s="224" t="s">
        <v>925</v>
      </c>
      <c r="F351" s="225" t="s">
        <v>926</v>
      </c>
      <c r="G351" s="226" t="s">
        <v>789</v>
      </c>
      <c r="H351" s="227">
        <v>1</v>
      </c>
      <c r="I351" s="228"/>
      <c r="J351" s="229">
        <f>ROUND(I351*H351,2)</f>
        <v>0</v>
      </c>
      <c r="K351" s="230"/>
      <c r="L351" s="231"/>
      <c r="M351" s="232" t="s">
        <v>1</v>
      </c>
      <c r="N351" s="233" t="s">
        <v>41</v>
      </c>
      <c r="O351" s="88"/>
      <c r="P351" s="219">
        <f>O351*H351</f>
        <v>0</v>
      </c>
      <c r="Q351" s="219">
        <v>0</v>
      </c>
      <c r="R351" s="219">
        <f>Q351*H351</f>
        <v>0</v>
      </c>
      <c r="S351" s="219">
        <v>0</v>
      </c>
      <c r="T351" s="220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21" t="s">
        <v>516</v>
      </c>
      <c r="AT351" s="221" t="s">
        <v>166</v>
      </c>
      <c r="AU351" s="221" t="s">
        <v>83</v>
      </c>
      <c r="AY351" s="14" t="s">
        <v>142</v>
      </c>
      <c r="BE351" s="222">
        <f>IF(N351="základní",J351,0)</f>
        <v>0</v>
      </c>
      <c r="BF351" s="222">
        <f>IF(N351="snížená",J351,0)</f>
        <v>0</v>
      </c>
      <c r="BG351" s="222">
        <f>IF(N351="zákl. přenesená",J351,0)</f>
        <v>0</v>
      </c>
      <c r="BH351" s="222">
        <f>IF(N351="sníž. přenesená",J351,0)</f>
        <v>0</v>
      </c>
      <c r="BI351" s="222">
        <f>IF(N351="nulová",J351,0)</f>
        <v>0</v>
      </c>
      <c r="BJ351" s="14" t="s">
        <v>81</v>
      </c>
      <c r="BK351" s="222">
        <f>ROUND(I351*H351,2)</f>
        <v>0</v>
      </c>
      <c r="BL351" s="14" t="s">
        <v>511</v>
      </c>
      <c r="BM351" s="221" t="s">
        <v>927</v>
      </c>
    </row>
    <row r="352" s="2" customFormat="1" ht="16.5" customHeight="1">
      <c r="A352" s="35"/>
      <c r="B352" s="36"/>
      <c r="C352" s="223" t="s">
        <v>928</v>
      </c>
      <c r="D352" s="223" t="s">
        <v>166</v>
      </c>
      <c r="E352" s="224" t="s">
        <v>929</v>
      </c>
      <c r="F352" s="225" t="s">
        <v>930</v>
      </c>
      <c r="G352" s="226" t="s">
        <v>789</v>
      </c>
      <c r="H352" s="227">
        <v>2</v>
      </c>
      <c r="I352" s="228"/>
      <c r="J352" s="229">
        <f>ROUND(I352*H352,2)</f>
        <v>0</v>
      </c>
      <c r="K352" s="230"/>
      <c r="L352" s="231"/>
      <c r="M352" s="232" t="s">
        <v>1</v>
      </c>
      <c r="N352" s="233" t="s">
        <v>41</v>
      </c>
      <c r="O352" s="88"/>
      <c r="P352" s="219">
        <f>O352*H352</f>
        <v>0</v>
      </c>
      <c r="Q352" s="219">
        <v>0</v>
      </c>
      <c r="R352" s="219">
        <f>Q352*H352</f>
        <v>0</v>
      </c>
      <c r="S352" s="219">
        <v>0</v>
      </c>
      <c r="T352" s="220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21" t="s">
        <v>516</v>
      </c>
      <c r="AT352" s="221" t="s">
        <v>166</v>
      </c>
      <c r="AU352" s="221" t="s">
        <v>83</v>
      </c>
      <c r="AY352" s="14" t="s">
        <v>142</v>
      </c>
      <c r="BE352" s="222">
        <f>IF(N352="základní",J352,0)</f>
        <v>0</v>
      </c>
      <c r="BF352" s="222">
        <f>IF(N352="snížená",J352,0)</f>
        <v>0</v>
      </c>
      <c r="BG352" s="222">
        <f>IF(N352="zákl. přenesená",J352,0)</f>
        <v>0</v>
      </c>
      <c r="BH352" s="222">
        <f>IF(N352="sníž. přenesená",J352,0)</f>
        <v>0</v>
      </c>
      <c r="BI352" s="222">
        <f>IF(N352="nulová",J352,0)</f>
        <v>0</v>
      </c>
      <c r="BJ352" s="14" t="s">
        <v>81</v>
      </c>
      <c r="BK352" s="222">
        <f>ROUND(I352*H352,2)</f>
        <v>0</v>
      </c>
      <c r="BL352" s="14" t="s">
        <v>511</v>
      </c>
      <c r="BM352" s="221" t="s">
        <v>931</v>
      </c>
    </row>
    <row r="353" s="2" customFormat="1" ht="16.5" customHeight="1">
      <c r="A353" s="35"/>
      <c r="B353" s="36"/>
      <c r="C353" s="223" t="s">
        <v>932</v>
      </c>
      <c r="D353" s="223" t="s">
        <v>166</v>
      </c>
      <c r="E353" s="224" t="s">
        <v>933</v>
      </c>
      <c r="F353" s="225" t="s">
        <v>934</v>
      </c>
      <c r="G353" s="226" t="s">
        <v>789</v>
      </c>
      <c r="H353" s="227">
        <v>1</v>
      </c>
      <c r="I353" s="228"/>
      <c r="J353" s="229">
        <f>ROUND(I353*H353,2)</f>
        <v>0</v>
      </c>
      <c r="K353" s="230"/>
      <c r="L353" s="231"/>
      <c r="M353" s="232" t="s">
        <v>1</v>
      </c>
      <c r="N353" s="233" t="s">
        <v>41</v>
      </c>
      <c r="O353" s="88"/>
      <c r="P353" s="219">
        <f>O353*H353</f>
        <v>0</v>
      </c>
      <c r="Q353" s="219">
        <v>0</v>
      </c>
      <c r="R353" s="219">
        <f>Q353*H353</f>
        <v>0</v>
      </c>
      <c r="S353" s="219">
        <v>0</v>
      </c>
      <c r="T353" s="220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21" t="s">
        <v>516</v>
      </c>
      <c r="AT353" s="221" t="s">
        <v>166</v>
      </c>
      <c r="AU353" s="221" t="s">
        <v>83</v>
      </c>
      <c r="AY353" s="14" t="s">
        <v>142</v>
      </c>
      <c r="BE353" s="222">
        <f>IF(N353="základní",J353,0)</f>
        <v>0</v>
      </c>
      <c r="BF353" s="222">
        <f>IF(N353="snížená",J353,0)</f>
        <v>0</v>
      </c>
      <c r="BG353" s="222">
        <f>IF(N353="zákl. přenesená",J353,0)</f>
        <v>0</v>
      </c>
      <c r="BH353" s="222">
        <f>IF(N353="sníž. přenesená",J353,0)</f>
        <v>0</v>
      </c>
      <c r="BI353" s="222">
        <f>IF(N353="nulová",J353,0)</f>
        <v>0</v>
      </c>
      <c r="BJ353" s="14" t="s">
        <v>81</v>
      </c>
      <c r="BK353" s="222">
        <f>ROUND(I353*H353,2)</f>
        <v>0</v>
      </c>
      <c r="BL353" s="14" t="s">
        <v>511</v>
      </c>
      <c r="BM353" s="221" t="s">
        <v>935</v>
      </c>
    </row>
    <row r="354" s="2" customFormat="1" ht="16.5" customHeight="1">
      <c r="A354" s="35"/>
      <c r="B354" s="36"/>
      <c r="C354" s="223" t="s">
        <v>936</v>
      </c>
      <c r="D354" s="223" t="s">
        <v>166</v>
      </c>
      <c r="E354" s="224" t="s">
        <v>937</v>
      </c>
      <c r="F354" s="225" t="s">
        <v>938</v>
      </c>
      <c r="G354" s="226" t="s">
        <v>789</v>
      </c>
      <c r="H354" s="227">
        <v>1</v>
      </c>
      <c r="I354" s="228"/>
      <c r="J354" s="229">
        <f>ROUND(I354*H354,2)</f>
        <v>0</v>
      </c>
      <c r="K354" s="230"/>
      <c r="L354" s="231"/>
      <c r="M354" s="232" t="s">
        <v>1</v>
      </c>
      <c r="N354" s="233" t="s">
        <v>41</v>
      </c>
      <c r="O354" s="88"/>
      <c r="P354" s="219">
        <f>O354*H354</f>
        <v>0</v>
      </c>
      <c r="Q354" s="219">
        <v>0</v>
      </c>
      <c r="R354" s="219">
        <f>Q354*H354</f>
        <v>0</v>
      </c>
      <c r="S354" s="219">
        <v>0</v>
      </c>
      <c r="T354" s="220">
        <f>S354*H354</f>
        <v>0</v>
      </c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R354" s="221" t="s">
        <v>516</v>
      </c>
      <c r="AT354" s="221" t="s">
        <v>166</v>
      </c>
      <c r="AU354" s="221" t="s">
        <v>83</v>
      </c>
      <c r="AY354" s="14" t="s">
        <v>142</v>
      </c>
      <c r="BE354" s="222">
        <f>IF(N354="základní",J354,0)</f>
        <v>0</v>
      </c>
      <c r="BF354" s="222">
        <f>IF(N354="snížená",J354,0)</f>
        <v>0</v>
      </c>
      <c r="BG354" s="222">
        <f>IF(N354="zákl. přenesená",J354,0)</f>
        <v>0</v>
      </c>
      <c r="BH354" s="222">
        <f>IF(N354="sníž. přenesená",J354,0)</f>
        <v>0</v>
      </c>
      <c r="BI354" s="222">
        <f>IF(N354="nulová",J354,0)</f>
        <v>0</v>
      </c>
      <c r="BJ354" s="14" t="s">
        <v>81</v>
      </c>
      <c r="BK354" s="222">
        <f>ROUND(I354*H354,2)</f>
        <v>0</v>
      </c>
      <c r="BL354" s="14" t="s">
        <v>511</v>
      </c>
      <c r="BM354" s="221" t="s">
        <v>939</v>
      </c>
    </row>
    <row r="355" s="2" customFormat="1" ht="16.5" customHeight="1">
      <c r="A355" s="35"/>
      <c r="B355" s="36"/>
      <c r="C355" s="223" t="s">
        <v>940</v>
      </c>
      <c r="D355" s="223" t="s">
        <v>166</v>
      </c>
      <c r="E355" s="224" t="s">
        <v>941</v>
      </c>
      <c r="F355" s="225" t="s">
        <v>942</v>
      </c>
      <c r="G355" s="226" t="s">
        <v>789</v>
      </c>
      <c r="H355" s="227">
        <v>4</v>
      </c>
      <c r="I355" s="228"/>
      <c r="J355" s="229">
        <f>ROUND(I355*H355,2)</f>
        <v>0</v>
      </c>
      <c r="K355" s="230"/>
      <c r="L355" s="231"/>
      <c r="M355" s="232" t="s">
        <v>1</v>
      </c>
      <c r="N355" s="233" t="s">
        <v>41</v>
      </c>
      <c r="O355" s="88"/>
      <c r="P355" s="219">
        <f>O355*H355</f>
        <v>0</v>
      </c>
      <c r="Q355" s="219">
        <v>0</v>
      </c>
      <c r="R355" s="219">
        <f>Q355*H355</f>
        <v>0</v>
      </c>
      <c r="S355" s="219">
        <v>0</v>
      </c>
      <c r="T355" s="220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221" t="s">
        <v>516</v>
      </c>
      <c r="AT355" s="221" t="s">
        <v>166</v>
      </c>
      <c r="AU355" s="221" t="s">
        <v>83</v>
      </c>
      <c r="AY355" s="14" t="s">
        <v>142</v>
      </c>
      <c r="BE355" s="222">
        <f>IF(N355="základní",J355,0)</f>
        <v>0</v>
      </c>
      <c r="BF355" s="222">
        <f>IF(N355="snížená",J355,0)</f>
        <v>0</v>
      </c>
      <c r="BG355" s="222">
        <f>IF(N355="zákl. přenesená",J355,0)</f>
        <v>0</v>
      </c>
      <c r="BH355" s="222">
        <f>IF(N355="sníž. přenesená",J355,0)</f>
        <v>0</v>
      </c>
      <c r="BI355" s="222">
        <f>IF(N355="nulová",J355,0)</f>
        <v>0</v>
      </c>
      <c r="BJ355" s="14" t="s">
        <v>81</v>
      </c>
      <c r="BK355" s="222">
        <f>ROUND(I355*H355,2)</f>
        <v>0</v>
      </c>
      <c r="BL355" s="14" t="s">
        <v>511</v>
      </c>
      <c r="BM355" s="221" t="s">
        <v>943</v>
      </c>
    </row>
    <row r="356" s="2" customFormat="1" ht="16.5" customHeight="1">
      <c r="A356" s="35"/>
      <c r="B356" s="36"/>
      <c r="C356" s="223" t="s">
        <v>944</v>
      </c>
      <c r="D356" s="223" t="s">
        <v>166</v>
      </c>
      <c r="E356" s="224" t="s">
        <v>945</v>
      </c>
      <c r="F356" s="225" t="s">
        <v>946</v>
      </c>
      <c r="G356" s="226" t="s">
        <v>789</v>
      </c>
      <c r="H356" s="227">
        <v>5</v>
      </c>
      <c r="I356" s="228"/>
      <c r="J356" s="229">
        <f>ROUND(I356*H356,2)</f>
        <v>0</v>
      </c>
      <c r="K356" s="230"/>
      <c r="L356" s="231"/>
      <c r="M356" s="232" t="s">
        <v>1</v>
      </c>
      <c r="N356" s="233" t="s">
        <v>41</v>
      </c>
      <c r="O356" s="88"/>
      <c r="P356" s="219">
        <f>O356*H356</f>
        <v>0</v>
      </c>
      <c r="Q356" s="219">
        <v>0</v>
      </c>
      <c r="R356" s="219">
        <f>Q356*H356</f>
        <v>0</v>
      </c>
      <c r="S356" s="219">
        <v>0</v>
      </c>
      <c r="T356" s="220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21" t="s">
        <v>516</v>
      </c>
      <c r="AT356" s="221" t="s">
        <v>166</v>
      </c>
      <c r="AU356" s="221" t="s">
        <v>83</v>
      </c>
      <c r="AY356" s="14" t="s">
        <v>142</v>
      </c>
      <c r="BE356" s="222">
        <f>IF(N356="základní",J356,0)</f>
        <v>0</v>
      </c>
      <c r="BF356" s="222">
        <f>IF(N356="snížená",J356,0)</f>
        <v>0</v>
      </c>
      <c r="BG356" s="222">
        <f>IF(N356="zákl. přenesená",J356,0)</f>
        <v>0</v>
      </c>
      <c r="BH356" s="222">
        <f>IF(N356="sníž. přenesená",J356,0)</f>
        <v>0</v>
      </c>
      <c r="BI356" s="222">
        <f>IF(N356="nulová",J356,0)</f>
        <v>0</v>
      </c>
      <c r="BJ356" s="14" t="s">
        <v>81</v>
      </c>
      <c r="BK356" s="222">
        <f>ROUND(I356*H356,2)</f>
        <v>0</v>
      </c>
      <c r="BL356" s="14" t="s">
        <v>511</v>
      </c>
      <c r="BM356" s="221" t="s">
        <v>947</v>
      </c>
    </row>
    <row r="357" s="2" customFormat="1" ht="16.5" customHeight="1">
      <c r="A357" s="35"/>
      <c r="B357" s="36"/>
      <c r="C357" s="223" t="s">
        <v>948</v>
      </c>
      <c r="D357" s="223" t="s">
        <v>166</v>
      </c>
      <c r="E357" s="224" t="s">
        <v>949</v>
      </c>
      <c r="F357" s="225" t="s">
        <v>950</v>
      </c>
      <c r="G357" s="226" t="s">
        <v>789</v>
      </c>
      <c r="H357" s="227">
        <v>6</v>
      </c>
      <c r="I357" s="228"/>
      <c r="J357" s="229">
        <f>ROUND(I357*H357,2)</f>
        <v>0</v>
      </c>
      <c r="K357" s="230"/>
      <c r="L357" s="231"/>
      <c r="M357" s="232" t="s">
        <v>1</v>
      </c>
      <c r="N357" s="233" t="s">
        <v>41</v>
      </c>
      <c r="O357" s="88"/>
      <c r="P357" s="219">
        <f>O357*H357</f>
        <v>0</v>
      </c>
      <c r="Q357" s="219">
        <v>0</v>
      </c>
      <c r="R357" s="219">
        <f>Q357*H357</f>
        <v>0</v>
      </c>
      <c r="S357" s="219">
        <v>0</v>
      </c>
      <c r="T357" s="220">
        <f>S357*H357</f>
        <v>0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21" t="s">
        <v>516</v>
      </c>
      <c r="AT357" s="221" t="s">
        <v>166</v>
      </c>
      <c r="AU357" s="221" t="s">
        <v>83</v>
      </c>
      <c r="AY357" s="14" t="s">
        <v>142</v>
      </c>
      <c r="BE357" s="222">
        <f>IF(N357="základní",J357,0)</f>
        <v>0</v>
      </c>
      <c r="BF357" s="222">
        <f>IF(N357="snížená",J357,0)</f>
        <v>0</v>
      </c>
      <c r="BG357" s="222">
        <f>IF(N357="zákl. přenesená",J357,0)</f>
        <v>0</v>
      </c>
      <c r="BH357" s="222">
        <f>IF(N357="sníž. přenesená",J357,0)</f>
        <v>0</v>
      </c>
      <c r="BI357" s="222">
        <f>IF(N357="nulová",J357,0)</f>
        <v>0</v>
      </c>
      <c r="BJ357" s="14" t="s">
        <v>81</v>
      </c>
      <c r="BK357" s="222">
        <f>ROUND(I357*H357,2)</f>
        <v>0</v>
      </c>
      <c r="BL357" s="14" t="s">
        <v>511</v>
      </c>
      <c r="BM357" s="221" t="s">
        <v>951</v>
      </c>
    </row>
    <row r="358" s="2" customFormat="1" ht="16.5" customHeight="1">
      <c r="A358" s="35"/>
      <c r="B358" s="36"/>
      <c r="C358" s="223" t="s">
        <v>952</v>
      </c>
      <c r="D358" s="223" t="s">
        <v>166</v>
      </c>
      <c r="E358" s="224" t="s">
        <v>953</v>
      </c>
      <c r="F358" s="225" t="s">
        <v>954</v>
      </c>
      <c r="G358" s="226" t="s">
        <v>789</v>
      </c>
      <c r="H358" s="227">
        <v>3</v>
      </c>
      <c r="I358" s="228"/>
      <c r="J358" s="229">
        <f>ROUND(I358*H358,2)</f>
        <v>0</v>
      </c>
      <c r="K358" s="230"/>
      <c r="L358" s="231"/>
      <c r="M358" s="232" t="s">
        <v>1</v>
      </c>
      <c r="N358" s="233" t="s">
        <v>41</v>
      </c>
      <c r="O358" s="88"/>
      <c r="P358" s="219">
        <f>O358*H358</f>
        <v>0</v>
      </c>
      <c r="Q358" s="219">
        <v>0</v>
      </c>
      <c r="R358" s="219">
        <f>Q358*H358</f>
        <v>0</v>
      </c>
      <c r="S358" s="219">
        <v>0</v>
      </c>
      <c r="T358" s="220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21" t="s">
        <v>516</v>
      </c>
      <c r="AT358" s="221" t="s">
        <v>166</v>
      </c>
      <c r="AU358" s="221" t="s">
        <v>83</v>
      </c>
      <c r="AY358" s="14" t="s">
        <v>142</v>
      </c>
      <c r="BE358" s="222">
        <f>IF(N358="základní",J358,0)</f>
        <v>0</v>
      </c>
      <c r="BF358" s="222">
        <f>IF(N358="snížená",J358,0)</f>
        <v>0</v>
      </c>
      <c r="BG358" s="222">
        <f>IF(N358="zákl. přenesená",J358,0)</f>
        <v>0</v>
      </c>
      <c r="BH358" s="222">
        <f>IF(N358="sníž. přenesená",J358,0)</f>
        <v>0</v>
      </c>
      <c r="BI358" s="222">
        <f>IF(N358="nulová",J358,0)</f>
        <v>0</v>
      </c>
      <c r="BJ358" s="14" t="s">
        <v>81</v>
      </c>
      <c r="BK358" s="222">
        <f>ROUND(I358*H358,2)</f>
        <v>0</v>
      </c>
      <c r="BL358" s="14" t="s">
        <v>511</v>
      </c>
      <c r="BM358" s="221" t="s">
        <v>955</v>
      </c>
    </row>
    <row r="359" s="2" customFormat="1" ht="16.5" customHeight="1">
      <c r="A359" s="35"/>
      <c r="B359" s="36"/>
      <c r="C359" s="223" t="s">
        <v>956</v>
      </c>
      <c r="D359" s="223" t="s">
        <v>166</v>
      </c>
      <c r="E359" s="224" t="s">
        <v>957</v>
      </c>
      <c r="F359" s="225" t="s">
        <v>958</v>
      </c>
      <c r="G359" s="226" t="s">
        <v>789</v>
      </c>
      <c r="H359" s="227">
        <v>2</v>
      </c>
      <c r="I359" s="228"/>
      <c r="J359" s="229">
        <f>ROUND(I359*H359,2)</f>
        <v>0</v>
      </c>
      <c r="K359" s="230"/>
      <c r="L359" s="231"/>
      <c r="M359" s="232" t="s">
        <v>1</v>
      </c>
      <c r="N359" s="233" t="s">
        <v>41</v>
      </c>
      <c r="O359" s="88"/>
      <c r="P359" s="219">
        <f>O359*H359</f>
        <v>0</v>
      </c>
      <c r="Q359" s="219">
        <v>0</v>
      </c>
      <c r="R359" s="219">
        <f>Q359*H359</f>
        <v>0</v>
      </c>
      <c r="S359" s="219">
        <v>0</v>
      </c>
      <c r="T359" s="220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221" t="s">
        <v>516</v>
      </c>
      <c r="AT359" s="221" t="s">
        <v>166</v>
      </c>
      <c r="AU359" s="221" t="s">
        <v>83</v>
      </c>
      <c r="AY359" s="14" t="s">
        <v>142</v>
      </c>
      <c r="BE359" s="222">
        <f>IF(N359="základní",J359,0)</f>
        <v>0</v>
      </c>
      <c r="BF359" s="222">
        <f>IF(N359="snížená",J359,0)</f>
        <v>0</v>
      </c>
      <c r="BG359" s="222">
        <f>IF(N359="zákl. přenesená",J359,0)</f>
        <v>0</v>
      </c>
      <c r="BH359" s="222">
        <f>IF(N359="sníž. přenesená",J359,0)</f>
        <v>0</v>
      </c>
      <c r="BI359" s="222">
        <f>IF(N359="nulová",J359,0)</f>
        <v>0</v>
      </c>
      <c r="BJ359" s="14" t="s">
        <v>81</v>
      </c>
      <c r="BK359" s="222">
        <f>ROUND(I359*H359,2)</f>
        <v>0</v>
      </c>
      <c r="BL359" s="14" t="s">
        <v>511</v>
      </c>
      <c r="BM359" s="221" t="s">
        <v>959</v>
      </c>
    </row>
    <row r="360" s="2" customFormat="1" ht="16.5" customHeight="1">
      <c r="A360" s="35"/>
      <c r="B360" s="36"/>
      <c r="C360" s="223" t="s">
        <v>960</v>
      </c>
      <c r="D360" s="223" t="s">
        <v>166</v>
      </c>
      <c r="E360" s="224" t="s">
        <v>961</v>
      </c>
      <c r="F360" s="225" t="s">
        <v>962</v>
      </c>
      <c r="G360" s="226" t="s">
        <v>818</v>
      </c>
      <c r="H360" s="227">
        <v>58</v>
      </c>
      <c r="I360" s="228"/>
      <c r="J360" s="229">
        <f>ROUND(I360*H360,2)</f>
        <v>0</v>
      </c>
      <c r="K360" s="230"/>
      <c r="L360" s="231"/>
      <c r="M360" s="232" t="s">
        <v>1</v>
      </c>
      <c r="N360" s="233" t="s">
        <v>41</v>
      </c>
      <c r="O360" s="88"/>
      <c r="P360" s="219">
        <f>O360*H360</f>
        <v>0</v>
      </c>
      <c r="Q360" s="219">
        <v>0</v>
      </c>
      <c r="R360" s="219">
        <f>Q360*H360</f>
        <v>0</v>
      </c>
      <c r="S360" s="219">
        <v>0</v>
      </c>
      <c r="T360" s="220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21" t="s">
        <v>516</v>
      </c>
      <c r="AT360" s="221" t="s">
        <v>166</v>
      </c>
      <c r="AU360" s="221" t="s">
        <v>83</v>
      </c>
      <c r="AY360" s="14" t="s">
        <v>142</v>
      </c>
      <c r="BE360" s="222">
        <f>IF(N360="základní",J360,0)</f>
        <v>0</v>
      </c>
      <c r="BF360" s="222">
        <f>IF(N360="snížená",J360,0)</f>
        <v>0</v>
      </c>
      <c r="BG360" s="222">
        <f>IF(N360="zákl. přenesená",J360,0)</f>
        <v>0</v>
      </c>
      <c r="BH360" s="222">
        <f>IF(N360="sníž. přenesená",J360,0)</f>
        <v>0</v>
      </c>
      <c r="BI360" s="222">
        <f>IF(N360="nulová",J360,0)</f>
        <v>0</v>
      </c>
      <c r="BJ360" s="14" t="s">
        <v>81</v>
      </c>
      <c r="BK360" s="222">
        <f>ROUND(I360*H360,2)</f>
        <v>0</v>
      </c>
      <c r="BL360" s="14" t="s">
        <v>511</v>
      </c>
      <c r="BM360" s="221" t="s">
        <v>963</v>
      </c>
    </row>
    <row r="361" s="2" customFormat="1" ht="21.75" customHeight="1">
      <c r="A361" s="35"/>
      <c r="B361" s="36"/>
      <c r="C361" s="223" t="s">
        <v>964</v>
      </c>
      <c r="D361" s="223" t="s">
        <v>166</v>
      </c>
      <c r="E361" s="224" t="s">
        <v>965</v>
      </c>
      <c r="F361" s="225" t="s">
        <v>966</v>
      </c>
      <c r="G361" s="226" t="s">
        <v>818</v>
      </c>
      <c r="H361" s="227">
        <v>43</v>
      </c>
      <c r="I361" s="228"/>
      <c r="J361" s="229">
        <f>ROUND(I361*H361,2)</f>
        <v>0</v>
      </c>
      <c r="K361" s="230"/>
      <c r="L361" s="231"/>
      <c r="M361" s="232" t="s">
        <v>1</v>
      </c>
      <c r="N361" s="233" t="s">
        <v>41</v>
      </c>
      <c r="O361" s="88"/>
      <c r="P361" s="219">
        <f>O361*H361</f>
        <v>0</v>
      </c>
      <c r="Q361" s="219">
        <v>0</v>
      </c>
      <c r="R361" s="219">
        <f>Q361*H361</f>
        <v>0</v>
      </c>
      <c r="S361" s="219">
        <v>0</v>
      </c>
      <c r="T361" s="220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21" t="s">
        <v>516</v>
      </c>
      <c r="AT361" s="221" t="s">
        <v>166</v>
      </c>
      <c r="AU361" s="221" t="s">
        <v>83</v>
      </c>
      <c r="AY361" s="14" t="s">
        <v>142</v>
      </c>
      <c r="BE361" s="222">
        <f>IF(N361="základní",J361,0)</f>
        <v>0</v>
      </c>
      <c r="BF361" s="222">
        <f>IF(N361="snížená",J361,0)</f>
        <v>0</v>
      </c>
      <c r="BG361" s="222">
        <f>IF(N361="zákl. přenesená",J361,0)</f>
        <v>0</v>
      </c>
      <c r="BH361" s="222">
        <f>IF(N361="sníž. přenesená",J361,0)</f>
        <v>0</v>
      </c>
      <c r="BI361" s="222">
        <f>IF(N361="nulová",J361,0)</f>
        <v>0</v>
      </c>
      <c r="BJ361" s="14" t="s">
        <v>81</v>
      </c>
      <c r="BK361" s="222">
        <f>ROUND(I361*H361,2)</f>
        <v>0</v>
      </c>
      <c r="BL361" s="14" t="s">
        <v>511</v>
      </c>
      <c r="BM361" s="221" t="s">
        <v>967</v>
      </c>
    </row>
    <row r="362" s="2" customFormat="1" ht="21.75" customHeight="1">
      <c r="A362" s="35"/>
      <c r="B362" s="36"/>
      <c r="C362" s="223" t="s">
        <v>968</v>
      </c>
      <c r="D362" s="223" t="s">
        <v>166</v>
      </c>
      <c r="E362" s="224" t="s">
        <v>969</v>
      </c>
      <c r="F362" s="225" t="s">
        <v>970</v>
      </c>
      <c r="G362" s="226" t="s">
        <v>818</v>
      </c>
      <c r="H362" s="227">
        <v>19</v>
      </c>
      <c r="I362" s="228"/>
      <c r="J362" s="229">
        <f>ROUND(I362*H362,2)</f>
        <v>0</v>
      </c>
      <c r="K362" s="230"/>
      <c r="L362" s="231"/>
      <c r="M362" s="232" t="s">
        <v>1</v>
      </c>
      <c r="N362" s="233" t="s">
        <v>41</v>
      </c>
      <c r="O362" s="88"/>
      <c r="P362" s="219">
        <f>O362*H362</f>
        <v>0</v>
      </c>
      <c r="Q362" s="219">
        <v>0</v>
      </c>
      <c r="R362" s="219">
        <f>Q362*H362</f>
        <v>0</v>
      </c>
      <c r="S362" s="219">
        <v>0</v>
      </c>
      <c r="T362" s="220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21" t="s">
        <v>516</v>
      </c>
      <c r="AT362" s="221" t="s">
        <v>166</v>
      </c>
      <c r="AU362" s="221" t="s">
        <v>83</v>
      </c>
      <c r="AY362" s="14" t="s">
        <v>142</v>
      </c>
      <c r="BE362" s="222">
        <f>IF(N362="základní",J362,0)</f>
        <v>0</v>
      </c>
      <c r="BF362" s="222">
        <f>IF(N362="snížená",J362,0)</f>
        <v>0</v>
      </c>
      <c r="BG362" s="222">
        <f>IF(N362="zákl. přenesená",J362,0)</f>
        <v>0</v>
      </c>
      <c r="BH362" s="222">
        <f>IF(N362="sníž. přenesená",J362,0)</f>
        <v>0</v>
      </c>
      <c r="BI362" s="222">
        <f>IF(N362="nulová",J362,0)</f>
        <v>0</v>
      </c>
      <c r="BJ362" s="14" t="s">
        <v>81</v>
      </c>
      <c r="BK362" s="222">
        <f>ROUND(I362*H362,2)</f>
        <v>0</v>
      </c>
      <c r="BL362" s="14" t="s">
        <v>511</v>
      </c>
      <c r="BM362" s="221" t="s">
        <v>971</v>
      </c>
    </row>
    <row r="363" s="2" customFormat="1" ht="16.5" customHeight="1">
      <c r="A363" s="35"/>
      <c r="B363" s="36"/>
      <c r="C363" s="223" t="s">
        <v>972</v>
      </c>
      <c r="D363" s="223" t="s">
        <v>166</v>
      </c>
      <c r="E363" s="224" t="s">
        <v>973</v>
      </c>
      <c r="F363" s="225" t="s">
        <v>974</v>
      </c>
      <c r="G363" s="226" t="s">
        <v>818</v>
      </c>
      <c r="H363" s="227">
        <v>36</v>
      </c>
      <c r="I363" s="228"/>
      <c r="J363" s="229">
        <f>ROUND(I363*H363,2)</f>
        <v>0</v>
      </c>
      <c r="K363" s="230"/>
      <c r="L363" s="231"/>
      <c r="M363" s="232" t="s">
        <v>1</v>
      </c>
      <c r="N363" s="233" t="s">
        <v>41</v>
      </c>
      <c r="O363" s="88"/>
      <c r="P363" s="219">
        <f>O363*H363</f>
        <v>0</v>
      </c>
      <c r="Q363" s="219">
        <v>0</v>
      </c>
      <c r="R363" s="219">
        <f>Q363*H363</f>
        <v>0</v>
      </c>
      <c r="S363" s="219">
        <v>0</v>
      </c>
      <c r="T363" s="220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21" t="s">
        <v>516</v>
      </c>
      <c r="AT363" s="221" t="s">
        <v>166</v>
      </c>
      <c r="AU363" s="221" t="s">
        <v>83</v>
      </c>
      <c r="AY363" s="14" t="s">
        <v>142</v>
      </c>
      <c r="BE363" s="222">
        <f>IF(N363="základní",J363,0)</f>
        <v>0</v>
      </c>
      <c r="BF363" s="222">
        <f>IF(N363="snížená",J363,0)</f>
        <v>0</v>
      </c>
      <c r="BG363" s="222">
        <f>IF(N363="zákl. přenesená",J363,0)</f>
        <v>0</v>
      </c>
      <c r="BH363" s="222">
        <f>IF(N363="sníž. přenesená",J363,0)</f>
        <v>0</v>
      </c>
      <c r="BI363" s="222">
        <f>IF(N363="nulová",J363,0)</f>
        <v>0</v>
      </c>
      <c r="BJ363" s="14" t="s">
        <v>81</v>
      </c>
      <c r="BK363" s="222">
        <f>ROUND(I363*H363,2)</f>
        <v>0</v>
      </c>
      <c r="BL363" s="14" t="s">
        <v>511</v>
      </c>
      <c r="BM363" s="221" t="s">
        <v>975</v>
      </c>
    </row>
    <row r="364" s="2" customFormat="1" ht="16.5" customHeight="1">
      <c r="A364" s="35"/>
      <c r="B364" s="36"/>
      <c r="C364" s="223" t="s">
        <v>976</v>
      </c>
      <c r="D364" s="223" t="s">
        <v>166</v>
      </c>
      <c r="E364" s="224" t="s">
        <v>977</v>
      </c>
      <c r="F364" s="225" t="s">
        <v>978</v>
      </c>
      <c r="G364" s="226" t="s">
        <v>818</v>
      </c>
      <c r="H364" s="227">
        <v>122</v>
      </c>
      <c r="I364" s="228"/>
      <c r="J364" s="229">
        <f>ROUND(I364*H364,2)</f>
        <v>0</v>
      </c>
      <c r="K364" s="230"/>
      <c r="L364" s="231"/>
      <c r="M364" s="232" t="s">
        <v>1</v>
      </c>
      <c r="N364" s="233" t="s">
        <v>41</v>
      </c>
      <c r="O364" s="88"/>
      <c r="P364" s="219">
        <f>O364*H364</f>
        <v>0</v>
      </c>
      <c r="Q364" s="219">
        <v>0</v>
      </c>
      <c r="R364" s="219">
        <f>Q364*H364</f>
        <v>0</v>
      </c>
      <c r="S364" s="219">
        <v>0</v>
      </c>
      <c r="T364" s="220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21" t="s">
        <v>516</v>
      </c>
      <c r="AT364" s="221" t="s">
        <v>166</v>
      </c>
      <c r="AU364" s="221" t="s">
        <v>83</v>
      </c>
      <c r="AY364" s="14" t="s">
        <v>142</v>
      </c>
      <c r="BE364" s="222">
        <f>IF(N364="základní",J364,0)</f>
        <v>0</v>
      </c>
      <c r="BF364" s="222">
        <f>IF(N364="snížená",J364,0)</f>
        <v>0</v>
      </c>
      <c r="BG364" s="222">
        <f>IF(N364="zákl. přenesená",J364,0)</f>
        <v>0</v>
      </c>
      <c r="BH364" s="222">
        <f>IF(N364="sníž. přenesená",J364,0)</f>
        <v>0</v>
      </c>
      <c r="BI364" s="222">
        <f>IF(N364="nulová",J364,0)</f>
        <v>0</v>
      </c>
      <c r="BJ364" s="14" t="s">
        <v>81</v>
      </c>
      <c r="BK364" s="222">
        <f>ROUND(I364*H364,2)</f>
        <v>0</v>
      </c>
      <c r="BL364" s="14" t="s">
        <v>511</v>
      </c>
      <c r="BM364" s="221" t="s">
        <v>979</v>
      </c>
    </row>
    <row r="365" s="2" customFormat="1" ht="16.5" customHeight="1">
      <c r="A365" s="35"/>
      <c r="B365" s="36"/>
      <c r="C365" s="223" t="s">
        <v>980</v>
      </c>
      <c r="D365" s="223" t="s">
        <v>166</v>
      </c>
      <c r="E365" s="224" t="s">
        <v>981</v>
      </c>
      <c r="F365" s="225" t="s">
        <v>982</v>
      </c>
      <c r="G365" s="226" t="s">
        <v>818</v>
      </c>
      <c r="H365" s="227">
        <v>173</v>
      </c>
      <c r="I365" s="228"/>
      <c r="J365" s="229">
        <f>ROUND(I365*H365,2)</f>
        <v>0</v>
      </c>
      <c r="K365" s="230"/>
      <c r="L365" s="231"/>
      <c r="M365" s="232" t="s">
        <v>1</v>
      </c>
      <c r="N365" s="233" t="s">
        <v>41</v>
      </c>
      <c r="O365" s="88"/>
      <c r="P365" s="219">
        <f>O365*H365</f>
        <v>0</v>
      </c>
      <c r="Q365" s="219">
        <v>0</v>
      </c>
      <c r="R365" s="219">
        <f>Q365*H365</f>
        <v>0</v>
      </c>
      <c r="S365" s="219">
        <v>0</v>
      </c>
      <c r="T365" s="220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21" t="s">
        <v>516</v>
      </c>
      <c r="AT365" s="221" t="s">
        <v>166</v>
      </c>
      <c r="AU365" s="221" t="s">
        <v>83</v>
      </c>
      <c r="AY365" s="14" t="s">
        <v>142</v>
      </c>
      <c r="BE365" s="222">
        <f>IF(N365="základní",J365,0)</f>
        <v>0</v>
      </c>
      <c r="BF365" s="222">
        <f>IF(N365="snížená",J365,0)</f>
        <v>0</v>
      </c>
      <c r="BG365" s="222">
        <f>IF(N365="zákl. přenesená",J365,0)</f>
        <v>0</v>
      </c>
      <c r="BH365" s="222">
        <f>IF(N365="sníž. přenesená",J365,0)</f>
        <v>0</v>
      </c>
      <c r="BI365" s="222">
        <f>IF(N365="nulová",J365,0)</f>
        <v>0</v>
      </c>
      <c r="BJ365" s="14" t="s">
        <v>81</v>
      </c>
      <c r="BK365" s="222">
        <f>ROUND(I365*H365,2)</f>
        <v>0</v>
      </c>
      <c r="BL365" s="14" t="s">
        <v>511</v>
      </c>
      <c r="BM365" s="221" t="s">
        <v>983</v>
      </c>
    </row>
    <row r="366" s="2" customFormat="1" ht="16.5" customHeight="1">
      <c r="A366" s="35"/>
      <c r="B366" s="36"/>
      <c r="C366" s="223" t="s">
        <v>984</v>
      </c>
      <c r="D366" s="223" t="s">
        <v>166</v>
      </c>
      <c r="E366" s="224" t="s">
        <v>985</v>
      </c>
      <c r="F366" s="225" t="s">
        <v>986</v>
      </c>
      <c r="G366" s="226" t="s">
        <v>818</v>
      </c>
      <c r="H366" s="227">
        <v>19</v>
      </c>
      <c r="I366" s="228"/>
      <c r="J366" s="229">
        <f>ROUND(I366*H366,2)</f>
        <v>0</v>
      </c>
      <c r="K366" s="230"/>
      <c r="L366" s="231"/>
      <c r="M366" s="232" t="s">
        <v>1</v>
      </c>
      <c r="N366" s="233" t="s">
        <v>41</v>
      </c>
      <c r="O366" s="88"/>
      <c r="P366" s="219">
        <f>O366*H366</f>
        <v>0</v>
      </c>
      <c r="Q366" s="219">
        <v>0</v>
      </c>
      <c r="R366" s="219">
        <f>Q366*H366</f>
        <v>0</v>
      </c>
      <c r="S366" s="219">
        <v>0</v>
      </c>
      <c r="T366" s="220">
        <f>S366*H366</f>
        <v>0</v>
      </c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R366" s="221" t="s">
        <v>516</v>
      </c>
      <c r="AT366" s="221" t="s">
        <v>166</v>
      </c>
      <c r="AU366" s="221" t="s">
        <v>83</v>
      </c>
      <c r="AY366" s="14" t="s">
        <v>142</v>
      </c>
      <c r="BE366" s="222">
        <f>IF(N366="základní",J366,0)</f>
        <v>0</v>
      </c>
      <c r="BF366" s="222">
        <f>IF(N366="snížená",J366,0)</f>
        <v>0</v>
      </c>
      <c r="BG366" s="222">
        <f>IF(N366="zákl. přenesená",J366,0)</f>
        <v>0</v>
      </c>
      <c r="BH366" s="222">
        <f>IF(N366="sníž. přenesená",J366,0)</f>
        <v>0</v>
      </c>
      <c r="BI366" s="222">
        <f>IF(N366="nulová",J366,0)</f>
        <v>0</v>
      </c>
      <c r="BJ366" s="14" t="s">
        <v>81</v>
      </c>
      <c r="BK366" s="222">
        <f>ROUND(I366*H366,2)</f>
        <v>0</v>
      </c>
      <c r="BL366" s="14" t="s">
        <v>511</v>
      </c>
      <c r="BM366" s="221" t="s">
        <v>987</v>
      </c>
    </row>
    <row r="367" s="2" customFormat="1" ht="16.5" customHeight="1">
      <c r="A367" s="35"/>
      <c r="B367" s="36"/>
      <c r="C367" s="223" t="s">
        <v>988</v>
      </c>
      <c r="D367" s="223" t="s">
        <v>166</v>
      </c>
      <c r="E367" s="224" t="s">
        <v>989</v>
      </c>
      <c r="F367" s="225" t="s">
        <v>990</v>
      </c>
      <c r="G367" s="226" t="s">
        <v>818</v>
      </c>
      <c r="H367" s="227">
        <v>16</v>
      </c>
      <c r="I367" s="228"/>
      <c r="J367" s="229">
        <f>ROUND(I367*H367,2)</f>
        <v>0</v>
      </c>
      <c r="K367" s="230"/>
      <c r="L367" s="231"/>
      <c r="M367" s="232" t="s">
        <v>1</v>
      </c>
      <c r="N367" s="233" t="s">
        <v>41</v>
      </c>
      <c r="O367" s="88"/>
      <c r="P367" s="219">
        <f>O367*H367</f>
        <v>0</v>
      </c>
      <c r="Q367" s="219">
        <v>0</v>
      </c>
      <c r="R367" s="219">
        <f>Q367*H367</f>
        <v>0</v>
      </c>
      <c r="S367" s="219">
        <v>0</v>
      </c>
      <c r="T367" s="220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21" t="s">
        <v>516</v>
      </c>
      <c r="AT367" s="221" t="s">
        <v>166</v>
      </c>
      <c r="AU367" s="221" t="s">
        <v>83</v>
      </c>
      <c r="AY367" s="14" t="s">
        <v>142</v>
      </c>
      <c r="BE367" s="222">
        <f>IF(N367="základní",J367,0)</f>
        <v>0</v>
      </c>
      <c r="BF367" s="222">
        <f>IF(N367="snížená",J367,0)</f>
        <v>0</v>
      </c>
      <c r="BG367" s="222">
        <f>IF(N367="zákl. přenesená",J367,0)</f>
        <v>0</v>
      </c>
      <c r="BH367" s="222">
        <f>IF(N367="sníž. přenesená",J367,0)</f>
        <v>0</v>
      </c>
      <c r="BI367" s="222">
        <f>IF(N367="nulová",J367,0)</f>
        <v>0</v>
      </c>
      <c r="BJ367" s="14" t="s">
        <v>81</v>
      </c>
      <c r="BK367" s="222">
        <f>ROUND(I367*H367,2)</f>
        <v>0</v>
      </c>
      <c r="BL367" s="14" t="s">
        <v>511</v>
      </c>
      <c r="BM367" s="221" t="s">
        <v>991</v>
      </c>
    </row>
    <row r="368" s="2" customFormat="1" ht="16.5" customHeight="1">
      <c r="A368" s="35"/>
      <c r="B368" s="36"/>
      <c r="C368" s="223" t="s">
        <v>992</v>
      </c>
      <c r="D368" s="223" t="s">
        <v>166</v>
      </c>
      <c r="E368" s="224" t="s">
        <v>993</v>
      </c>
      <c r="F368" s="225" t="s">
        <v>994</v>
      </c>
      <c r="G368" s="226" t="s">
        <v>818</v>
      </c>
      <c r="H368" s="227">
        <v>33</v>
      </c>
      <c r="I368" s="228"/>
      <c r="J368" s="229">
        <f>ROUND(I368*H368,2)</f>
        <v>0</v>
      </c>
      <c r="K368" s="230"/>
      <c r="L368" s="231"/>
      <c r="M368" s="232" t="s">
        <v>1</v>
      </c>
      <c r="N368" s="233" t="s">
        <v>41</v>
      </c>
      <c r="O368" s="88"/>
      <c r="P368" s="219">
        <f>O368*H368</f>
        <v>0</v>
      </c>
      <c r="Q368" s="219">
        <v>0</v>
      </c>
      <c r="R368" s="219">
        <f>Q368*H368</f>
        <v>0</v>
      </c>
      <c r="S368" s="219">
        <v>0</v>
      </c>
      <c r="T368" s="220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21" t="s">
        <v>516</v>
      </c>
      <c r="AT368" s="221" t="s">
        <v>166</v>
      </c>
      <c r="AU368" s="221" t="s">
        <v>83</v>
      </c>
      <c r="AY368" s="14" t="s">
        <v>142</v>
      </c>
      <c r="BE368" s="222">
        <f>IF(N368="základní",J368,0)</f>
        <v>0</v>
      </c>
      <c r="BF368" s="222">
        <f>IF(N368="snížená",J368,0)</f>
        <v>0</v>
      </c>
      <c r="BG368" s="222">
        <f>IF(N368="zákl. přenesená",J368,0)</f>
        <v>0</v>
      </c>
      <c r="BH368" s="222">
        <f>IF(N368="sníž. přenesená",J368,0)</f>
        <v>0</v>
      </c>
      <c r="BI368" s="222">
        <f>IF(N368="nulová",J368,0)</f>
        <v>0</v>
      </c>
      <c r="BJ368" s="14" t="s">
        <v>81</v>
      </c>
      <c r="BK368" s="222">
        <f>ROUND(I368*H368,2)</f>
        <v>0</v>
      </c>
      <c r="BL368" s="14" t="s">
        <v>511</v>
      </c>
      <c r="BM368" s="221" t="s">
        <v>995</v>
      </c>
    </row>
    <row r="369" s="2" customFormat="1" ht="16.5" customHeight="1">
      <c r="A369" s="35"/>
      <c r="B369" s="36"/>
      <c r="C369" s="223" t="s">
        <v>996</v>
      </c>
      <c r="D369" s="223" t="s">
        <v>166</v>
      </c>
      <c r="E369" s="224" t="s">
        <v>997</v>
      </c>
      <c r="F369" s="225" t="s">
        <v>998</v>
      </c>
      <c r="G369" s="226" t="s">
        <v>818</v>
      </c>
      <c r="H369" s="227">
        <v>46</v>
      </c>
      <c r="I369" s="228"/>
      <c r="J369" s="229">
        <f>ROUND(I369*H369,2)</f>
        <v>0</v>
      </c>
      <c r="K369" s="230"/>
      <c r="L369" s="231"/>
      <c r="M369" s="232" t="s">
        <v>1</v>
      </c>
      <c r="N369" s="233" t="s">
        <v>41</v>
      </c>
      <c r="O369" s="88"/>
      <c r="P369" s="219">
        <f>O369*H369</f>
        <v>0</v>
      </c>
      <c r="Q369" s="219">
        <v>0</v>
      </c>
      <c r="R369" s="219">
        <f>Q369*H369</f>
        <v>0</v>
      </c>
      <c r="S369" s="219">
        <v>0</v>
      </c>
      <c r="T369" s="220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21" t="s">
        <v>516</v>
      </c>
      <c r="AT369" s="221" t="s">
        <v>166</v>
      </c>
      <c r="AU369" s="221" t="s">
        <v>83</v>
      </c>
      <c r="AY369" s="14" t="s">
        <v>142</v>
      </c>
      <c r="BE369" s="222">
        <f>IF(N369="základní",J369,0)</f>
        <v>0</v>
      </c>
      <c r="BF369" s="222">
        <f>IF(N369="snížená",J369,0)</f>
        <v>0</v>
      </c>
      <c r="BG369" s="222">
        <f>IF(N369="zákl. přenesená",J369,0)</f>
        <v>0</v>
      </c>
      <c r="BH369" s="222">
        <f>IF(N369="sníž. přenesená",J369,0)</f>
        <v>0</v>
      </c>
      <c r="BI369" s="222">
        <f>IF(N369="nulová",J369,0)</f>
        <v>0</v>
      </c>
      <c r="BJ369" s="14" t="s">
        <v>81</v>
      </c>
      <c r="BK369" s="222">
        <f>ROUND(I369*H369,2)</f>
        <v>0</v>
      </c>
      <c r="BL369" s="14" t="s">
        <v>511</v>
      </c>
      <c r="BM369" s="221" t="s">
        <v>999</v>
      </c>
    </row>
    <row r="370" s="2" customFormat="1" ht="16.5" customHeight="1">
      <c r="A370" s="35"/>
      <c r="B370" s="36"/>
      <c r="C370" s="223" t="s">
        <v>1000</v>
      </c>
      <c r="D370" s="223" t="s">
        <v>166</v>
      </c>
      <c r="E370" s="224" t="s">
        <v>1001</v>
      </c>
      <c r="F370" s="225" t="s">
        <v>1002</v>
      </c>
      <c r="G370" s="226" t="s">
        <v>492</v>
      </c>
      <c r="H370" s="227">
        <v>1</v>
      </c>
      <c r="I370" s="228"/>
      <c r="J370" s="229">
        <f>ROUND(I370*H370,2)</f>
        <v>0</v>
      </c>
      <c r="K370" s="230"/>
      <c r="L370" s="231"/>
      <c r="M370" s="232" t="s">
        <v>1</v>
      </c>
      <c r="N370" s="233" t="s">
        <v>41</v>
      </c>
      <c r="O370" s="88"/>
      <c r="P370" s="219">
        <f>O370*H370</f>
        <v>0</v>
      </c>
      <c r="Q370" s="219">
        <v>0</v>
      </c>
      <c r="R370" s="219">
        <f>Q370*H370</f>
        <v>0</v>
      </c>
      <c r="S370" s="219">
        <v>0</v>
      </c>
      <c r="T370" s="220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21" t="s">
        <v>516</v>
      </c>
      <c r="AT370" s="221" t="s">
        <v>166</v>
      </c>
      <c r="AU370" s="221" t="s">
        <v>83</v>
      </c>
      <c r="AY370" s="14" t="s">
        <v>142</v>
      </c>
      <c r="BE370" s="222">
        <f>IF(N370="základní",J370,0)</f>
        <v>0</v>
      </c>
      <c r="BF370" s="222">
        <f>IF(N370="snížená",J370,0)</f>
        <v>0</v>
      </c>
      <c r="BG370" s="222">
        <f>IF(N370="zákl. přenesená",J370,0)</f>
        <v>0</v>
      </c>
      <c r="BH370" s="222">
        <f>IF(N370="sníž. přenesená",J370,0)</f>
        <v>0</v>
      </c>
      <c r="BI370" s="222">
        <f>IF(N370="nulová",J370,0)</f>
        <v>0</v>
      </c>
      <c r="BJ370" s="14" t="s">
        <v>81</v>
      </c>
      <c r="BK370" s="222">
        <f>ROUND(I370*H370,2)</f>
        <v>0</v>
      </c>
      <c r="BL370" s="14" t="s">
        <v>511</v>
      </c>
      <c r="BM370" s="221" t="s">
        <v>1003</v>
      </c>
    </row>
    <row r="371" s="2" customFormat="1" ht="24.15" customHeight="1">
      <c r="A371" s="35"/>
      <c r="B371" s="36"/>
      <c r="C371" s="223" t="s">
        <v>1004</v>
      </c>
      <c r="D371" s="223" t="s">
        <v>166</v>
      </c>
      <c r="E371" s="224" t="s">
        <v>1005</v>
      </c>
      <c r="F371" s="225" t="s">
        <v>1006</v>
      </c>
      <c r="G371" s="226" t="s">
        <v>492</v>
      </c>
      <c r="H371" s="227">
        <v>1</v>
      </c>
      <c r="I371" s="228"/>
      <c r="J371" s="229">
        <f>ROUND(I371*H371,2)</f>
        <v>0</v>
      </c>
      <c r="K371" s="230"/>
      <c r="L371" s="231"/>
      <c r="M371" s="232" t="s">
        <v>1</v>
      </c>
      <c r="N371" s="233" t="s">
        <v>41</v>
      </c>
      <c r="O371" s="88"/>
      <c r="P371" s="219">
        <f>O371*H371</f>
        <v>0</v>
      </c>
      <c r="Q371" s="219">
        <v>0</v>
      </c>
      <c r="R371" s="219">
        <f>Q371*H371</f>
        <v>0</v>
      </c>
      <c r="S371" s="219">
        <v>0</v>
      </c>
      <c r="T371" s="220">
        <f>S371*H371</f>
        <v>0</v>
      </c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R371" s="221" t="s">
        <v>516</v>
      </c>
      <c r="AT371" s="221" t="s">
        <v>166</v>
      </c>
      <c r="AU371" s="221" t="s">
        <v>83</v>
      </c>
      <c r="AY371" s="14" t="s">
        <v>142</v>
      </c>
      <c r="BE371" s="222">
        <f>IF(N371="základní",J371,0)</f>
        <v>0</v>
      </c>
      <c r="BF371" s="222">
        <f>IF(N371="snížená",J371,0)</f>
        <v>0</v>
      </c>
      <c r="BG371" s="222">
        <f>IF(N371="zákl. přenesená",J371,0)</f>
        <v>0</v>
      </c>
      <c r="BH371" s="222">
        <f>IF(N371="sníž. přenesená",J371,0)</f>
        <v>0</v>
      </c>
      <c r="BI371" s="222">
        <f>IF(N371="nulová",J371,0)</f>
        <v>0</v>
      </c>
      <c r="BJ371" s="14" t="s">
        <v>81</v>
      </c>
      <c r="BK371" s="222">
        <f>ROUND(I371*H371,2)</f>
        <v>0</v>
      </c>
      <c r="BL371" s="14" t="s">
        <v>511</v>
      </c>
      <c r="BM371" s="221" t="s">
        <v>1007</v>
      </c>
    </row>
    <row r="372" s="2" customFormat="1" ht="16.5" customHeight="1">
      <c r="A372" s="35"/>
      <c r="B372" s="36"/>
      <c r="C372" s="223" t="s">
        <v>1008</v>
      </c>
      <c r="D372" s="223" t="s">
        <v>166</v>
      </c>
      <c r="E372" s="224" t="s">
        <v>1009</v>
      </c>
      <c r="F372" s="225" t="s">
        <v>1010</v>
      </c>
      <c r="G372" s="226" t="s">
        <v>492</v>
      </c>
      <c r="H372" s="227">
        <v>1</v>
      </c>
      <c r="I372" s="228"/>
      <c r="J372" s="229">
        <f>ROUND(I372*H372,2)</f>
        <v>0</v>
      </c>
      <c r="K372" s="230"/>
      <c r="L372" s="231"/>
      <c r="M372" s="232" t="s">
        <v>1</v>
      </c>
      <c r="N372" s="233" t="s">
        <v>41</v>
      </c>
      <c r="O372" s="88"/>
      <c r="P372" s="219">
        <f>O372*H372</f>
        <v>0</v>
      </c>
      <c r="Q372" s="219">
        <v>0</v>
      </c>
      <c r="R372" s="219">
        <f>Q372*H372</f>
        <v>0</v>
      </c>
      <c r="S372" s="219">
        <v>0</v>
      </c>
      <c r="T372" s="220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21" t="s">
        <v>516</v>
      </c>
      <c r="AT372" s="221" t="s">
        <v>166</v>
      </c>
      <c r="AU372" s="221" t="s">
        <v>83</v>
      </c>
      <c r="AY372" s="14" t="s">
        <v>142</v>
      </c>
      <c r="BE372" s="222">
        <f>IF(N372="základní",J372,0)</f>
        <v>0</v>
      </c>
      <c r="BF372" s="222">
        <f>IF(N372="snížená",J372,0)</f>
        <v>0</v>
      </c>
      <c r="BG372" s="222">
        <f>IF(N372="zákl. přenesená",J372,0)</f>
        <v>0</v>
      </c>
      <c r="BH372" s="222">
        <f>IF(N372="sníž. přenesená",J372,0)</f>
        <v>0</v>
      </c>
      <c r="BI372" s="222">
        <f>IF(N372="nulová",J372,0)</f>
        <v>0</v>
      </c>
      <c r="BJ372" s="14" t="s">
        <v>81</v>
      </c>
      <c r="BK372" s="222">
        <f>ROUND(I372*H372,2)</f>
        <v>0</v>
      </c>
      <c r="BL372" s="14" t="s">
        <v>511</v>
      </c>
      <c r="BM372" s="221" t="s">
        <v>1011</v>
      </c>
    </row>
    <row r="373" s="2" customFormat="1" ht="24.15" customHeight="1">
      <c r="A373" s="35"/>
      <c r="B373" s="36"/>
      <c r="C373" s="223" t="s">
        <v>1012</v>
      </c>
      <c r="D373" s="223" t="s">
        <v>166</v>
      </c>
      <c r="E373" s="224" t="s">
        <v>1013</v>
      </c>
      <c r="F373" s="225" t="s">
        <v>1014</v>
      </c>
      <c r="G373" s="226" t="s">
        <v>492</v>
      </c>
      <c r="H373" s="227">
        <v>1</v>
      </c>
      <c r="I373" s="228"/>
      <c r="J373" s="229">
        <f>ROUND(I373*H373,2)</f>
        <v>0</v>
      </c>
      <c r="K373" s="230"/>
      <c r="L373" s="231"/>
      <c r="M373" s="232" t="s">
        <v>1</v>
      </c>
      <c r="N373" s="233" t="s">
        <v>41</v>
      </c>
      <c r="O373" s="88"/>
      <c r="P373" s="219">
        <f>O373*H373</f>
        <v>0</v>
      </c>
      <c r="Q373" s="219">
        <v>0</v>
      </c>
      <c r="R373" s="219">
        <f>Q373*H373</f>
        <v>0</v>
      </c>
      <c r="S373" s="219">
        <v>0</v>
      </c>
      <c r="T373" s="220">
        <f>S373*H373</f>
        <v>0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21" t="s">
        <v>516</v>
      </c>
      <c r="AT373" s="221" t="s">
        <v>166</v>
      </c>
      <c r="AU373" s="221" t="s">
        <v>83</v>
      </c>
      <c r="AY373" s="14" t="s">
        <v>142</v>
      </c>
      <c r="BE373" s="222">
        <f>IF(N373="základní",J373,0)</f>
        <v>0</v>
      </c>
      <c r="BF373" s="222">
        <f>IF(N373="snížená",J373,0)</f>
        <v>0</v>
      </c>
      <c r="BG373" s="222">
        <f>IF(N373="zákl. přenesená",J373,0)</f>
        <v>0</v>
      </c>
      <c r="BH373" s="222">
        <f>IF(N373="sníž. přenesená",J373,0)</f>
        <v>0</v>
      </c>
      <c r="BI373" s="222">
        <f>IF(N373="nulová",J373,0)</f>
        <v>0</v>
      </c>
      <c r="BJ373" s="14" t="s">
        <v>81</v>
      </c>
      <c r="BK373" s="222">
        <f>ROUND(I373*H373,2)</f>
        <v>0</v>
      </c>
      <c r="BL373" s="14" t="s">
        <v>511</v>
      </c>
      <c r="BM373" s="221" t="s">
        <v>1015</v>
      </c>
    </row>
    <row r="374" s="2" customFormat="1" ht="37.8" customHeight="1">
      <c r="A374" s="35"/>
      <c r="B374" s="36"/>
      <c r="C374" s="223" t="s">
        <v>1016</v>
      </c>
      <c r="D374" s="223" t="s">
        <v>166</v>
      </c>
      <c r="E374" s="224" t="s">
        <v>1017</v>
      </c>
      <c r="F374" s="225" t="s">
        <v>1018</v>
      </c>
      <c r="G374" s="226" t="s">
        <v>492</v>
      </c>
      <c r="H374" s="227">
        <v>1</v>
      </c>
      <c r="I374" s="228"/>
      <c r="J374" s="229">
        <f>ROUND(I374*H374,2)</f>
        <v>0</v>
      </c>
      <c r="K374" s="230"/>
      <c r="L374" s="231"/>
      <c r="M374" s="232" t="s">
        <v>1</v>
      </c>
      <c r="N374" s="233" t="s">
        <v>41</v>
      </c>
      <c r="O374" s="88"/>
      <c r="P374" s="219">
        <f>O374*H374</f>
        <v>0</v>
      </c>
      <c r="Q374" s="219">
        <v>0</v>
      </c>
      <c r="R374" s="219">
        <f>Q374*H374</f>
        <v>0</v>
      </c>
      <c r="S374" s="219">
        <v>0</v>
      </c>
      <c r="T374" s="220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21" t="s">
        <v>516</v>
      </c>
      <c r="AT374" s="221" t="s">
        <v>166</v>
      </c>
      <c r="AU374" s="221" t="s">
        <v>83</v>
      </c>
      <c r="AY374" s="14" t="s">
        <v>142</v>
      </c>
      <c r="BE374" s="222">
        <f>IF(N374="základní",J374,0)</f>
        <v>0</v>
      </c>
      <c r="BF374" s="222">
        <f>IF(N374="snížená",J374,0)</f>
        <v>0</v>
      </c>
      <c r="BG374" s="222">
        <f>IF(N374="zákl. přenesená",J374,0)</f>
        <v>0</v>
      </c>
      <c r="BH374" s="222">
        <f>IF(N374="sníž. přenesená",J374,0)</f>
        <v>0</v>
      </c>
      <c r="BI374" s="222">
        <f>IF(N374="nulová",J374,0)</f>
        <v>0</v>
      </c>
      <c r="BJ374" s="14" t="s">
        <v>81</v>
      </c>
      <c r="BK374" s="222">
        <f>ROUND(I374*H374,2)</f>
        <v>0</v>
      </c>
      <c r="BL374" s="14" t="s">
        <v>511</v>
      </c>
      <c r="BM374" s="221" t="s">
        <v>1019</v>
      </c>
    </row>
    <row r="375" s="2" customFormat="1" ht="24.15" customHeight="1">
      <c r="A375" s="35"/>
      <c r="B375" s="36"/>
      <c r="C375" s="223" t="s">
        <v>1020</v>
      </c>
      <c r="D375" s="223" t="s">
        <v>166</v>
      </c>
      <c r="E375" s="224" t="s">
        <v>1021</v>
      </c>
      <c r="F375" s="225" t="s">
        <v>1022</v>
      </c>
      <c r="G375" s="226" t="s">
        <v>492</v>
      </c>
      <c r="H375" s="227">
        <v>1</v>
      </c>
      <c r="I375" s="228"/>
      <c r="J375" s="229">
        <f>ROUND(I375*H375,2)</f>
        <v>0</v>
      </c>
      <c r="K375" s="230"/>
      <c r="L375" s="231"/>
      <c r="M375" s="232" t="s">
        <v>1</v>
      </c>
      <c r="N375" s="233" t="s">
        <v>41</v>
      </c>
      <c r="O375" s="88"/>
      <c r="P375" s="219">
        <f>O375*H375</f>
        <v>0</v>
      </c>
      <c r="Q375" s="219">
        <v>0</v>
      </c>
      <c r="R375" s="219">
        <f>Q375*H375</f>
        <v>0</v>
      </c>
      <c r="S375" s="219">
        <v>0</v>
      </c>
      <c r="T375" s="220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21" t="s">
        <v>516</v>
      </c>
      <c r="AT375" s="221" t="s">
        <v>166</v>
      </c>
      <c r="AU375" s="221" t="s">
        <v>83</v>
      </c>
      <c r="AY375" s="14" t="s">
        <v>142</v>
      </c>
      <c r="BE375" s="222">
        <f>IF(N375="základní",J375,0)</f>
        <v>0</v>
      </c>
      <c r="BF375" s="222">
        <f>IF(N375="snížená",J375,0)</f>
        <v>0</v>
      </c>
      <c r="BG375" s="222">
        <f>IF(N375="zákl. přenesená",J375,0)</f>
        <v>0</v>
      </c>
      <c r="BH375" s="222">
        <f>IF(N375="sníž. přenesená",J375,0)</f>
        <v>0</v>
      </c>
      <c r="BI375" s="222">
        <f>IF(N375="nulová",J375,0)</f>
        <v>0</v>
      </c>
      <c r="BJ375" s="14" t="s">
        <v>81</v>
      </c>
      <c r="BK375" s="222">
        <f>ROUND(I375*H375,2)</f>
        <v>0</v>
      </c>
      <c r="BL375" s="14" t="s">
        <v>511</v>
      </c>
      <c r="BM375" s="221" t="s">
        <v>1023</v>
      </c>
    </row>
    <row r="376" s="2" customFormat="1" ht="16.5" customHeight="1">
      <c r="A376" s="35"/>
      <c r="B376" s="36"/>
      <c r="C376" s="223" t="s">
        <v>1024</v>
      </c>
      <c r="D376" s="223" t="s">
        <v>166</v>
      </c>
      <c r="E376" s="224" t="s">
        <v>1025</v>
      </c>
      <c r="F376" s="225" t="s">
        <v>1026</v>
      </c>
      <c r="G376" s="226" t="s">
        <v>492</v>
      </c>
      <c r="H376" s="227">
        <v>1</v>
      </c>
      <c r="I376" s="228"/>
      <c r="J376" s="229">
        <f>ROUND(I376*H376,2)</f>
        <v>0</v>
      </c>
      <c r="K376" s="230"/>
      <c r="L376" s="231"/>
      <c r="M376" s="232" t="s">
        <v>1</v>
      </c>
      <c r="N376" s="233" t="s">
        <v>41</v>
      </c>
      <c r="O376" s="88"/>
      <c r="P376" s="219">
        <f>O376*H376</f>
        <v>0</v>
      </c>
      <c r="Q376" s="219">
        <v>0</v>
      </c>
      <c r="R376" s="219">
        <f>Q376*H376</f>
        <v>0</v>
      </c>
      <c r="S376" s="219">
        <v>0</v>
      </c>
      <c r="T376" s="220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21" t="s">
        <v>516</v>
      </c>
      <c r="AT376" s="221" t="s">
        <v>166</v>
      </c>
      <c r="AU376" s="221" t="s">
        <v>83</v>
      </c>
      <c r="AY376" s="14" t="s">
        <v>142</v>
      </c>
      <c r="BE376" s="222">
        <f>IF(N376="základní",J376,0)</f>
        <v>0</v>
      </c>
      <c r="BF376" s="222">
        <f>IF(N376="snížená",J376,0)</f>
        <v>0</v>
      </c>
      <c r="BG376" s="222">
        <f>IF(N376="zákl. přenesená",J376,0)</f>
        <v>0</v>
      </c>
      <c r="BH376" s="222">
        <f>IF(N376="sníž. přenesená",J376,0)</f>
        <v>0</v>
      </c>
      <c r="BI376" s="222">
        <f>IF(N376="nulová",J376,0)</f>
        <v>0</v>
      </c>
      <c r="BJ376" s="14" t="s">
        <v>81</v>
      </c>
      <c r="BK376" s="222">
        <f>ROUND(I376*H376,2)</f>
        <v>0</v>
      </c>
      <c r="BL376" s="14" t="s">
        <v>511</v>
      </c>
      <c r="BM376" s="221" t="s">
        <v>1027</v>
      </c>
    </row>
    <row r="377" s="2" customFormat="1" ht="16.5" customHeight="1">
      <c r="A377" s="35"/>
      <c r="B377" s="36"/>
      <c r="C377" s="223" t="s">
        <v>1028</v>
      </c>
      <c r="D377" s="223" t="s">
        <v>166</v>
      </c>
      <c r="E377" s="224" t="s">
        <v>1029</v>
      </c>
      <c r="F377" s="225" t="s">
        <v>1030</v>
      </c>
      <c r="G377" s="226" t="s">
        <v>492</v>
      </c>
      <c r="H377" s="227">
        <v>1</v>
      </c>
      <c r="I377" s="228"/>
      <c r="J377" s="229">
        <f>ROUND(I377*H377,2)</f>
        <v>0</v>
      </c>
      <c r="K377" s="230"/>
      <c r="L377" s="231"/>
      <c r="M377" s="232" t="s">
        <v>1</v>
      </c>
      <c r="N377" s="233" t="s">
        <v>41</v>
      </c>
      <c r="O377" s="88"/>
      <c r="P377" s="219">
        <f>O377*H377</f>
        <v>0</v>
      </c>
      <c r="Q377" s="219">
        <v>0</v>
      </c>
      <c r="R377" s="219">
        <f>Q377*H377</f>
        <v>0</v>
      </c>
      <c r="S377" s="219">
        <v>0</v>
      </c>
      <c r="T377" s="220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21" t="s">
        <v>516</v>
      </c>
      <c r="AT377" s="221" t="s">
        <v>166</v>
      </c>
      <c r="AU377" s="221" t="s">
        <v>83</v>
      </c>
      <c r="AY377" s="14" t="s">
        <v>142</v>
      </c>
      <c r="BE377" s="222">
        <f>IF(N377="základní",J377,0)</f>
        <v>0</v>
      </c>
      <c r="BF377" s="222">
        <f>IF(N377="snížená",J377,0)</f>
        <v>0</v>
      </c>
      <c r="BG377" s="222">
        <f>IF(N377="zákl. přenesená",J377,0)</f>
        <v>0</v>
      </c>
      <c r="BH377" s="222">
        <f>IF(N377="sníž. přenesená",J377,0)</f>
        <v>0</v>
      </c>
      <c r="BI377" s="222">
        <f>IF(N377="nulová",J377,0)</f>
        <v>0</v>
      </c>
      <c r="BJ377" s="14" t="s">
        <v>81</v>
      </c>
      <c r="BK377" s="222">
        <f>ROUND(I377*H377,2)</f>
        <v>0</v>
      </c>
      <c r="BL377" s="14" t="s">
        <v>511</v>
      </c>
      <c r="BM377" s="221" t="s">
        <v>1031</v>
      </c>
    </row>
    <row r="378" s="2" customFormat="1" ht="16.5" customHeight="1">
      <c r="A378" s="35"/>
      <c r="B378" s="36"/>
      <c r="C378" s="223" t="s">
        <v>1032</v>
      </c>
      <c r="D378" s="223" t="s">
        <v>166</v>
      </c>
      <c r="E378" s="224" t="s">
        <v>1033</v>
      </c>
      <c r="F378" s="225" t="s">
        <v>1034</v>
      </c>
      <c r="G378" s="226" t="s">
        <v>492</v>
      </c>
      <c r="H378" s="227">
        <v>1</v>
      </c>
      <c r="I378" s="228"/>
      <c r="J378" s="229">
        <f>ROUND(I378*H378,2)</f>
        <v>0</v>
      </c>
      <c r="K378" s="230"/>
      <c r="L378" s="231"/>
      <c r="M378" s="232" t="s">
        <v>1</v>
      </c>
      <c r="N378" s="233" t="s">
        <v>41</v>
      </c>
      <c r="O378" s="88"/>
      <c r="P378" s="219">
        <f>O378*H378</f>
        <v>0</v>
      </c>
      <c r="Q378" s="219">
        <v>0</v>
      </c>
      <c r="R378" s="219">
        <f>Q378*H378</f>
        <v>0</v>
      </c>
      <c r="S378" s="219">
        <v>0</v>
      </c>
      <c r="T378" s="220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221" t="s">
        <v>516</v>
      </c>
      <c r="AT378" s="221" t="s">
        <v>166</v>
      </c>
      <c r="AU378" s="221" t="s">
        <v>83</v>
      </c>
      <c r="AY378" s="14" t="s">
        <v>142</v>
      </c>
      <c r="BE378" s="222">
        <f>IF(N378="základní",J378,0)</f>
        <v>0</v>
      </c>
      <c r="BF378" s="222">
        <f>IF(N378="snížená",J378,0)</f>
        <v>0</v>
      </c>
      <c r="BG378" s="222">
        <f>IF(N378="zákl. přenesená",J378,0)</f>
        <v>0</v>
      </c>
      <c r="BH378" s="222">
        <f>IF(N378="sníž. přenesená",J378,0)</f>
        <v>0</v>
      </c>
      <c r="BI378" s="222">
        <f>IF(N378="nulová",J378,0)</f>
        <v>0</v>
      </c>
      <c r="BJ378" s="14" t="s">
        <v>81</v>
      </c>
      <c r="BK378" s="222">
        <f>ROUND(I378*H378,2)</f>
        <v>0</v>
      </c>
      <c r="BL378" s="14" t="s">
        <v>511</v>
      </c>
      <c r="BM378" s="221" t="s">
        <v>1035</v>
      </c>
    </row>
    <row r="379" s="2" customFormat="1" ht="21.75" customHeight="1">
      <c r="A379" s="35"/>
      <c r="B379" s="36"/>
      <c r="C379" s="223" t="s">
        <v>1036</v>
      </c>
      <c r="D379" s="223" t="s">
        <v>166</v>
      </c>
      <c r="E379" s="224" t="s">
        <v>1037</v>
      </c>
      <c r="F379" s="225" t="s">
        <v>1038</v>
      </c>
      <c r="G379" s="226" t="s">
        <v>492</v>
      </c>
      <c r="H379" s="227">
        <v>1</v>
      </c>
      <c r="I379" s="228"/>
      <c r="J379" s="229">
        <f>ROUND(I379*H379,2)</f>
        <v>0</v>
      </c>
      <c r="K379" s="230"/>
      <c r="L379" s="231"/>
      <c r="M379" s="232" t="s">
        <v>1</v>
      </c>
      <c r="N379" s="233" t="s">
        <v>41</v>
      </c>
      <c r="O379" s="88"/>
      <c r="P379" s="219">
        <f>O379*H379</f>
        <v>0</v>
      </c>
      <c r="Q379" s="219">
        <v>0</v>
      </c>
      <c r="R379" s="219">
        <f>Q379*H379</f>
        <v>0</v>
      </c>
      <c r="S379" s="219">
        <v>0</v>
      </c>
      <c r="T379" s="220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21" t="s">
        <v>516</v>
      </c>
      <c r="AT379" s="221" t="s">
        <v>166</v>
      </c>
      <c r="AU379" s="221" t="s">
        <v>83</v>
      </c>
      <c r="AY379" s="14" t="s">
        <v>142</v>
      </c>
      <c r="BE379" s="222">
        <f>IF(N379="základní",J379,0)</f>
        <v>0</v>
      </c>
      <c r="BF379" s="222">
        <f>IF(N379="snížená",J379,0)</f>
        <v>0</v>
      </c>
      <c r="BG379" s="222">
        <f>IF(N379="zákl. přenesená",J379,0)</f>
        <v>0</v>
      </c>
      <c r="BH379" s="222">
        <f>IF(N379="sníž. přenesená",J379,0)</f>
        <v>0</v>
      </c>
      <c r="BI379" s="222">
        <f>IF(N379="nulová",J379,0)</f>
        <v>0</v>
      </c>
      <c r="BJ379" s="14" t="s">
        <v>81</v>
      </c>
      <c r="BK379" s="222">
        <f>ROUND(I379*H379,2)</f>
        <v>0</v>
      </c>
      <c r="BL379" s="14" t="s">
        <v>511</v>
      </c>
      <c r="BM379" s="221" t="s">
        <v>1039</v>
      </c>
    </row>
    <row r="380" s="2" customFormat="1" ht="16.5" customHeight="1">
      <c r="A380" s="35"/>
      <c r="B380" s="36"/>
      <c r="C380" s="223" t="s">
        <v>1040</v>
      </c>
      <c r="D380" s="223" t="s">
        <v>166</v>
      </c>
      <c r="E380" s="224" t="s">
        <v>1041</v>
      </c>
      <c r="F380" s="225" t="s">
        <v>1042</v>
      </c>
      <c r="G380" s="226" t="s">
        <v>492</v>
      </c>
      <c r="H380" s="227">
        <v>1</v>
      </c>
      <c r="I380" s="228"/>
      <c r="J380" s="229">
        <f>ROUND(I380*H380,2)</f>
        <v>0</v>
      </c>
      <c r="K380" s="230"/>
      <c r="L380" s="231"/>
      <c r="M380" s="232" t="s">
        <v>1</v>
      </c>
      <c r="N380" s="233" t="s">
        <v>41</v>
      </c>
      <c r="O380" s="88"/>
      <c r="P380" s="219">
        <f>O380*H380</f>
        <v>0</v>
      </c>
      <c r="Q380" s="219">
        <v>0</v>
      </c>
      <c r="R380" s="219">
        <f>Q380*H380</f>
        <v>0</v>
      </c>
      <c r="S380" s="219">
        <v>0</v>
      </c>
      <c r="T380" s="220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21" t="s">
        <v>516</v>
      </c>
      <c r="AT380" s="221" t="s">
        <v>166</v>
      </c>
      <c r="AU380" s="221" t="s">
        <v>83</v>
      </c>
      <c r="AY380" s="14" t="s">
        <v>142</v>
      </c>
      <c r="BE380" s="222">
        <f>IF(N380="základní",J380,0)</f>
        <v>0</v>
      </c>
      <c r="BF380" s="222">
        <f>IF(N380="snížená",J380,0)</f>
        <v>0</v>
      </c>
      <c r="BG380" s="222">
        <f>IF(N380="zákl. přenesená",J380,0)</f>
        <v>0</v>
      </c>
      <c r="BH380" s="222">
        <f>IF(N380="sníž. přenesená",J380,0)</f>
        <v>0</v>
      </c>
      <c r="BI380" s="222">
        <f>IF(N380="nulová",J380,0)</f>
        <v>0</v>
      </c>
      <c r="BJ380" s="14" t="s">
        <v>81</v>
      </c>
      <c r="BK380" s="222">
        <f>ROUND(I380*H380,2)</f>
        <v>0</v>
      </c>
      <c r="BL380" s="14" t="s">
        <v>511</v>
      </c>
      <c r="BM380" s="221" t="s">
        <v>1043</v>
      </c>
    </row>
    <row r="381" s="2" customFormat="1" ht="21.75" customHeight="1">
      <c r="A381" s="35"/>
      <c r="B381" s="36"/>
      <c r="C381" s="223" t="s">
        <v>1044</v>
      </c>
      <c r="D381" s="223" t="s">
        <v>166</v>
      </c>
      <c r="E381" s="224" t="s">
        <v>1045</v>
      </c>
      <c r="F381" s="225" t="s">
        <v>1046</v>
      </c>
      <c r="G381" s="226" t="s">
        <v>492</v>
      </c>
      <c r="H381" s="227">
        <v>1</v>
      </c>
      <c r="I381" s="228"/>
      <c r="J381" s="229">
        <f>ROUND(I381*H381,2)</f>
        <v>0</v>
      </c>
      <c r="K381" s="230"/>
      <c r="L381" s="231"/>
      <c r="M381" s="232" t="s">
        <v>1</v>
      </c>
      <c r="N381" s="233" t="s">
        <v>41</v>
      </c>
      <c r="O381" s="88"/>
      <c r="P381" s="219">
        <f>O381*H381</f>
        <v>0</v>
      </c>
      <c r="Q381" s="219">
        <v>0</v>
      </c>
      <c r="R381" s="219">
        <f>Q381*H381</f>
        <v>0</v>
      </c>
      <c r="S381" s="219">
        <v>0</v>
      </c>
      <c r="T381" s="220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21" t="s">
        <v>516</v>
      </c>
      <c r="AT381" s="221" t="s">
        <v>166</v>
      </c>
      <c r="AU381" s="221" t="s">
        <v>83</v>
      </c>
      <c r="AY381" s="14" t="s">
        <v>142</v>
      </c>
      <c r="BE381" s="222">
        <f>IF(N381="základní",J381,0)</f>
        <v>0</v>
      </c>
      <c r="BF381" s="222">
        <f>IF(N381="snížená",J381,0)</f>
        <v>0</v>
      </c>
      <c r="BG381" s="222">
        <f>IF(N381="zákl. přenesená",J381,0)</f>
        <v>0</v>
      </c>
      <c r="BH381" s="222">
        <f>IF(N381="sníž. přenesená",J381,0)</f>
        <v>0</v>
      </c>
      <c r="BI381" s="222">
        <f>IF(N381="nulová",J381,0)</f>
        <v>0</v>
      </c>
      <c r="BJ381" s="14" t="s">
        <v>81</v>
      </c>
      <c r="BK381" s="222">
        <f>ROUND(I381*H381,2)</f>
        <v>0</v>
      </c>
      <c r="BL381" s="14" t="s">
        <v>511</v>
      </c>
      <c r="BM381" s="221" t="s">
        <v>1047</v>
      </c>
    </row>
    <row r="382" s="2" customFormat="1" ht="24.15" customHeight="1">
      <c r="A382" s="35"/>
      <c r="B382" s="36"/>
      <c r="C382" s="209" t="s">
        <v>1048</v>
      </c>
      <c r="D382" s="209" t="s">
        <v>145</v>
      </c>
      <c r="E382" s="210" t="s">
        <v>1049</v>
      </c>
      <c r="F382" s="211" t="s">
        <v>1050</v>
      </c>
      <c r="G382" s="212" t="s">
        <v>206</v>
      </c>
      <c r="H382" s="213">
        <v>5</v>
      </c>
      <c r="I382" s="214"/>
      <c r="J382" s="215">
        <f>ROUND(I382*H382,2)</f>
        <v>0</v>
      </c>
      <c r="K382" s="216"/>
      <c r="L382" s="41"/>
      <c r="M382" s="217" t="s">
        <v>1</v>
      </c>
      <c r="N382" s="218" t="s">
        <v>41</v>
      </c>
      <c r="O382" s="88"/>
      <c r="P382" s="219">
        <f>O382*H382</f>
        <v>0</v>
      </c>
      <c r="Q382" s="219">
        <v>0.00010000000000000001</v>
      </c>
      <c r="R382" s="219">
        <f>Q382*H382</f>
        <v>0.00050000000000000001</v>
      </c>
      <c r="S382" s="219">
        <v>0.070029999999999995</v>
      </c>
      <c r="T382" s="220">
        <f>S382*H382</f>
        <v>0.35014999999999996</v>
      </c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R382" s="221" t="s">
        <v>511</v>
      </c>
      <c r="AT382" s="221" t="s">
        <v>145</v>
      </c>
      <c r="AU382" s="221" t="s">
        <v>83</v>
      </c>
      <c r="AY382" s="14" t="s">
        <v>142</v>
      </c>
      <c r="BE382" s="222">
        <f>IF(N382="základní",J382,0)</f>
        <v>0</v>
      </c>
      <c r="BF382" s="222">
        <f>IF(N382="snížená",J382,0)</f>
        <v>0</v>
      </c>
      <c r="BG382" s="222">
        <f>IF(N382="zákl. přenesená",J382,0)</f>
        <v>0</v>
      </c>
      <c r="BH382" s="222">
        <f>IF(N382="sníž. přenesená",J382,0)</f>
        <v>0</v>
      </c>
      <c r="BI382" s="222">
        <f>IF(N382="nulová",J382,0)</f>
        <v>0</v>
      </c>
      <c r="BJ382" s="14" t="s">
        <v>81</v>
      </c>
      <c r="BK382" s="222">
        <f>ROUND(I382*H382,2)</f>
        <v>0</v>
      </c>
      <c r="BL382" s="14" t="s">
        <v>511</v>
      </c>
      <c r="BM382" s="221" t="s">
        <v>1051</v>
      </c>
    </row>
    <row r="383" s="2" customFormat="1" ht="55.5" customHeight="1">
      <c r="A383" s="35"/>
      <c r="B383" s="36"/>
      <c r="C383" s="209" t="s">
        <v>1052</v>
      </c>
      <c r="D383" s="209" t="s">
        <v>145</v>
      </c>
      <c r="E383" s="210" t="s">
        <v>1053</v>
      </c>
      <c r="F383" s="211" t="s">
        <v>1054</v>
      </c>
      <c r="G383" s="212" t="s">
        <v>529</v>
      </c>
      <c r="H383" s="234"/>
      <c r="I383" s="214"/>
      <c r="J383" s="215">
        <f>ROUND(I383*H383,2)</f>
        <v>0</v>
      </c>
      <c r="K383" s="216"/>
      <c r="L383" s="41"/>
      <c r="M383" s="217" t="s">
        <v>1</v>
      </c>
      <c r="N383" s="218" t="s">
        <v>41</v>
      </c>
      <c r="O383" s="88"/>
      <c r="P383" s="219">
        <f>O383*H383</f>
        <v>0</v>
      </c>
      <c r="Q383" s="219">
        <v>0</v>
      </c>
      <c r="R383" s="219">
        <f>Q383*H383</f>
        <v>0</v>
      </c>
      <c r="S383" s="219">
        <v>0</v>
      </c>
      <c r="T383" s="220">
        <f>S383*H383</f>
        <v>0</v>
      </c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R383" s="221" t="s">
        <v>511</v>
      </c>
      <c r="AT383" s="221" t="s">
        <v>145</v>
      </c>
      <c r="AU383" s="221" t="s">
        <v>83</v>
      </c>
      <c r="AY383" s="14" t="s">
        <v>142</v>
      </c>
      <c r="BE383" s="222">
        <f>IF(N383="základní",J383,0)</f>
        <v>0</v>
      </c>
      <c r="BF383" s="222">
        <f>IF(N383="snížená",J383,0)</f>
        <v>0</v>
      </c>
      <c r="BG383" s="222">
        <f>IF(N383="zákl. přenesená",J383,0)</f>
        <v>0</v>
      </c>
      <c r="BH383" s="222">
        <f>IF(N383="sníž. přenesená",J383,0)</f>
        <v>0</v>
      </c>
      <c r="BI383" s="222">
        <f>IF(N383="nulová",J383,0)</f>
        <v>0</v>
      </c>
      <c r="BJ383" s="14" t="s">
        <v>81</v>
      </c>
      <c r="BK383" s="222">
        <f>ROUND(I383*H383,2)</f>
        <v>0</v>
      </c>
      <c r="BL383" s="14" t="s">
        <v>511</v>
      </c>
      <c r="BM383" s="221" t="s">
        <v>1055</v>
      </c>
    </row>
    <row r="384" s="12" customFormat="1" ht="22.8" customHeight="1">
      <c r="A384" s="12"/>
      <c r="B384" s="193"/>
      <c r="C384" s="194"/>
      <c r="D384" s="195" t="s">
        <v>75</v>
      </c>
      <c r="E384" s="207" t="s">
        <v>1056</v>
      </c>
      <c r="F384" s="207" t="s">
        <v>1057</v>
      </c>
      <c r="G384" s="194"/>
      <c r="H384" s="194"/>
      <c r="I384" s="197"/>
      <c r="J384" s="208">
        <f>BK384</f>
        <v>0</v>
      </c>
      <c r="K384" s="194"/>
      <c r="L384" s="199"/>
      <c r="M384" s="200"/>
      <c r="N384" s="201"/>
      <c r="O384" s="201"/>
      <c r="P384" s="202">
        <f>SUM(P385:P392)</f>
        <v>0</v>
      </c>
      <c r="Q384" s="201"/>
      <c r="R384" s="202">
        <f>SUM(R385:R392)</f>
        <v>0</v>
      </c>
      <c r="S384" s="201"/>
      <c r="T384" s="203">
        <f>SUM(T385:T392)</f>
        <v>0.47500000000000009</v>
      </c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R384" s="204" t="s">
        <v>83</v>
      </c>
      <c r="AT384" s="205" t="s">
        <v>75</v>
      </c>
      <c r="AU384" s="205" t="s">
        <v>81</v>
      </c>
      <c r="AY384" s="204" t="s">
        <v>142</v>
      </c>
      <c r="BK384" s="206">
        <f>SUM(BK385:BK392)</f>
        <v>0</v>
      </c>
    </row>
    <row r="385" s="2" customFormat="1" ht="33" customHeight="1">
      <c r="A385" s="35"/>
      <c r="B385" s="36"/>
      <c r="C385" s="209" t="s">
        <v>1058</v>
      </c>
      <c r="D385" s="209" t="s">
        <v>145</v>
      </c>
      <c r="E385" s="210" t="s">
        <v>1059</v>
      </c>
      <c r="F385" s="211" t="s">
        <v>1060</v>
      </c>
      <c r="G385" s="212" t="s">
        <v>206</v>
      </c>
      <c r="H385" s="213">
        <v>4</v>
      </c>
      <c r="I385" s="214"/>
      <c r="J385" s="215">
        <f>ROUND(I385*H385,2)</f>
        <v>0</v>
      </c>
      <c r="K385" s="216"/>
      <c r="L385" s="41"/>
      <c r="M385" s="217" t="s">
        <v>1</v>
      </c>
      <c r="N385" s="218" t="s">
        <v>41</v>
      </c>
      <c r="O385" s="88"/>
      <c r="P385" s="219">
        <f>O385*H385</f>
        <v>0</v>
      </c>
      <c r="Q385" s="219">
        <v>0</v>
      </c>
      <c r="R385" s="219">
        <f>Q385*H385</f>
        <v>0</v>
      </c>
      <c r="S385" s="219">
        <v>0</v>
      </c>
      <c r="T385" s="220">
        <f>S385*H385</f>
        <v>0</v>
      </c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R385" s="221" t="s">
        <v>278</v>
      </c>
      <c r="AT385" s="221" t="s">
        <v>145</v>
      </c>
      <c r="AU385" s="221" t="s">
        <v>83</v>
      </c>
      <c r="AY385" s="14" t="s">
        <v>142</v>
      </c>
      <c r="BE385" s="222">
        <f>IF(N385="základní",J385,0)</f>
        <v>0</v>
      </c>
      <c r="BF385" s="222">
        <f>IF(N385="snížená",J385,0)</f>
        <v>0</v>
      </c>
      <c r="BG385" s="222">
        <f>IF(N385="zákl. přenesená",J385,0)</f>
        <v>0</v>
      </c>
      <c r="BH385" s="222">
        <f>IF(N385="sníž. přenesená",J385,0)</f>
        <v>0</v>
      </c>
      <c r="BI385" s="222">
        <f>IF(N385="nulová",J385,0)</f>
        <v>0</v>
      </c>
      <c r="BJ385" s="14" t="s">
        <v>81</v>
      </c>
      <c r="BK385" s="222">
        <f>ROUND(I385*H385,2)</f>
        <v>0</v>
      </c>
      <c r="BL385" s="14" t="s">
        <v>278</v>
      </c>
      <c r="BM385" s="221" t="s">
        <v>1061</v>
      </c>
    </row>
    <row r="386" s="2" customFormat="1" ht="24.15" customHeight="1">
      <c r="A386" s="35"/>
      <c r="B386" s="36"/>
      <c r="C386" s="209" t="s">
        <v>1062</v>
      </c>
      <c r="D386" s="209" t="s">
        <v>145</v>
      </c>
      <c r="E386" s="210" t="s">
        <v>1063</v>
      </c>
      <c r="F386" s="211" t="s">
        <v>1064</v>
      </c>
      <c r="G386" s="212" t="s">
        <v>206</v>
      </c>
      <c r="H386" s="213">
        <v>4</v>
      </c>
      <c r="I386" s="214"/>
      <c r="J386" s="215">
        <f>ROUND(I386*H386,2)</f>
        <v>0</v>
      </c>
      <c r="K386" s="216"/>
      <c r="L386" s="41"/>
      <c r="M386" s="217" t="s">
        <v>1</v>
      </c>
      <c r="N386" s="218" t="s">
        <v>41</v>
      </c>
      <c r="O386" s="88"/>
      <c r="P386" s="219">
        <f>O386*H386</f>
        <v>0</v>
      </c>
      <c r="Q386" s="219">
        <v>0</v>
      </c>
      <c r="R386" s="219">
        <f>Q386*H386</f>
        <v>0</v>
      </c>
      <c r="S386" s="219">
        <v>0</v>
      </c>
      <c r="T386" s="220">
        <f>S386*H386</f>
        <v>0</v>
      </c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R386" s="221" t="s">
        <v>278</v>
      </c>
      <c r="AT386" s="221" t="s">
        <v>145</v>
      </c>
      <c r="AU386" s="221" t="s">
        <v>83</v>
      </c>
      <c r="AY386" s="14" t="s">
        <v>142</v>
      </c>
      <c r="BE386" s="222">
        <f>IF(N386="základní",J386,0)</f>
        <v>0</v>
      </c>
      <c r="BF386" s="222">
        <f>IF(N386="snížená",J386,0)</f>
        <v>0</v>
      </c>
      <c r="BG386" s="222">
        <f>IF(N386="zákl. přenesená",J386,0)</f>
        <v>0</v>
      </c>
      <c r="BH386" s="222">
        <f>IF(N386="sníž. přenesená",J386,0)</f>
        <v>0</v>
      </c>
      <c r="BI386" s="222">
        <f>IF(N386="nulová",J386,0)</f>
        <v>0</v>
      </c>
      <c r="BJ386" s="14" t="s">
        <v>81</v>
      </c>
      <c r="BK386" s="222">
        <f>ROUND(I386*H386,2)</f>
        <v>0</v>
      </c>
      <c r="BL386" s="14" t="s">
        <v>278</v>
      </c>
      <c r="BM386" s="221" t="s">
        <v>1065</v>
      </c>
    </row>
    <row r="387" s="2" customFormat="1" ht="37.8" customHeight="1">
      <c r="A387" s="35"/>
      <c r="B387" s="36"/>
      <c r="C387" s="209" t="s">
        <v>516</v>
      </c>
      <c r="D387" s="209" t="s">
        <v>145</v>
      </c>
      <c r="E387" s="210" t="s">
        <v>1066</v>
      </c>
      <c r="F387" s="211" t="s">
        <v>1067</v>
      </c>
      <c r="G387" s="212" t="s">
        <v>154</v>
      </c>
      <c r="H387" s="213">
        <v>200</v>
      </c>
      <c r="I387" s="214"/>
      <c r="J387" s="215">
        <f>ROUND(I387*H387,2)</f>
        <v>0</v>
      </c>
      <c r="K387" s="216"/>
      <c r="L387" s="41"/>
      <c r="M387" s="217" t="s">
        <v>1</v>
      </c>
      <c r="N387" s="218" t="s">
        <v>41</v>
      </c>
      <c r="O387" s="88"/>
      <c r="P387" s="219">
        <f>O387*H387</f>
        <v>0</v>
      </c>
      <c r="Q387" s="219">
        <v>0</v>
      </c>
      <c r="R387" s="219">
        <f>Q387*H387</f>
        <v>0</v>
      </c>
      <c r="S387" s="219">
        <v>0.002</v>
      </c>
      <c r="T387" s="220">
        <f>S387*H387</f>
        <v>0.40000000000000002</v>
      </c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R387" s="221" t="s">
        <v>278</v>
      </c>
      <c r="AT387" s="221" t="s">
        <v>145</v>
      </c>
      <c r="AU387" s="221" t="s">
        <v>83</v>
      </c>
      <c r="AY387" s="14" t="s">
        <v>142</v>
      </c>
      <c r="BE387" s="222">
        <f>IF(N387="základní",J387,0)</f>
        <v>0</v>
      </c>
      <c r="BF387" s="222">
        <f>IF(N387="snížená",J387,0)</f>
        <v>0</v>
      </c>
      <c r="BG387" s="222">
        <f>IF(N387="zákl. přenesená",J387,0)</f>
        <v>0</v>
      </c>
      <c r="BH387" s="222">
        <f>IF(N387="sníž. přenesená",J387,0)</f>
        <v>0</v>
      </c>
      <c r="BI387" s="222">
        <f>IF(N387="nulová",J387,0)</f>
        <v>0</v>
      </c>
      <c r="BJ387" s="14" t="s">
        <v>81</v>
      </c>
      <c r="BK387" s="222">
        <f>ROUND(I387*H387,2)</f>
        <v>0</v>
      </c>
      <c r="BL387" s="14" t="s">
        <v>278</v>
      </c>
      <c r="BM387" s="221" t="s">
        <v>1068</v>
      </c>
    </row>
    <row r="388" s="2" customFormat="1" ht="24.15" customHeight="1">
      <c r="A388" s="35"/>
      <c r="B388" s="36"/>
      <c r="C388" s="209" t="s">
        <v>1069</v>
      </c>
      <c r="D388" s="209" t="s">
        <v>145</v>
      </c>
      <c r="E388" s="210" t="s">
        <v>1070</v>
      </c>
      <c r="F388" s="211" t="s">
        <v>1071</v>
      </c>
      <c r="G388" s="212" t="s">
        <v>206</v>
      </c>
      <c r="H388" s="213">
        <v>1</v>
      </c>
      <c r="I388" s="214"/>
      <c r="J388" s="215">
        <f>ROUND(I388*H388,2)</f>
        <v>0</v>
      </c>
      <c r="K388" s="216"/>
      <c r="L388" s="41"/>
      <c r="M388" s="217" t="s">
        <v>1</v>
      </c>
      <c r="N388" s="218" t="s">
        <v>41</v>
      </c>
      <c r="O388" s="88"/>
      <c r="P388" s="219">
        <f>O388*H388</f>
        <v>0</v>
      </c>
      <c r="Q388" s="219">
        <v>0</v>
      </c>
      <c r="R388" s="219">
        <f>Q388*H388</f>
        <v>0</v>
      </c>
      <c r="S388" s="219">
        <v>0.029999999999999999</v>
      </c>
      <c r="T388" s="220">
        <f>S388*H388</f>
        <v>0.029999999999999999</v>
      </c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R388" s="221" t="s">
        <v>511</v>
      </c>
      <c r="AT388" s="221" t="s">
        <v>145</v>
      </c>
      <c r="AU388" s="221" t="s">
        <v>83</v>
      </c>
      <c r="AY388" s="14" t="s">
        <v>142</v>
      </c>
      <c r="BE388" s="222">
        <f>IF(N388="základní",J388,0)</f>
        <v>0</v>
      </c>
      <c r="BF388" s="222">
        <f>IF(N388="snížená",J388,0)</f>
        <v>0</v>
      </c>
      <c r="BG388" s="222">
        <f>IF(N388="zákl. přenesená",J388,0)</f>
        <v>0</v>
      </c>
      <c r="BH388" s="222">
        <f>IF(N388="sníž. přenesená",J388,0)</f>
        <v>0</v>
      </c>
      <c r="BI388" s="222">
        <f>IF(N388="nulová",J388,0)</f>
        <v>0</v>
      </c>
      <c r="BJ388" s="14" t="s">
        <v>81</v>
      </c>
      <c r="BK388" s="222">
        <f>ROUND(I388*H388,2)</f>
        <v>0</v>
      </c>
      <c r="BL388" s="14" t="s">
        <v>511</v>
      </c>
      <c r="BM388" s="221" t="s">
        <v>1072</v>
      </c>
    </row>
    <row r="389" s="2" customFormat="1" ht="24.15" customHeight="1">
      <c r="A389" s="35"/>
      <c r="B389" s="36"/>
      <c r="C389" s="209" t="s">
        <v>1073</v>
      </c>
      <c r="D389" s="209" t="s">
        <v>145</v>
      </c>
      <c r="E389" s="210" t="s">
        <v>1074</v>
      </c>
      <c r="F389" s="211" t="s">
        <v>1075</v>
      </c>
      <c r="G389" s="212" t="s">
        <v>206</v>
      </c>
      <c r="H389" s="213">
        <v>1</v>
      </c>
      <c r="I389" s="214"/>
      <c r="J389" s="215">
        <f>ROUND(I389*H389,2)</f>
        <v>0</v>
      </c>
      <c r="K389" s="216"/>
      <c r="L389" s="41"/>
      <c r="M389" s="217" t="s">
        <v>1</v>
      </c>
      <c r="N389" s="218" t="s">
        <v>41</v>
      </c>
      <c r="O389" s="88"/>
      <c r="P389" s="219">
        <f>O389*H389</f>
        <v>0</v>
      </c>
      <c r="Q389" s="219">
        <v>0</v>
      </c>
      <c r="R389" s="219">
        <f>Q389*H389</f>
        <v>0</v>
      </c>
      <c r="S389" s="219">
        <v>0</v>
      </c>
      <c r="T389" s="220">
        <f>S389*H389</f>
        <v>0</v>
      </c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R389" s="221" t="s">
        <v>511</v>
      </c>
      <c r="AT389" s="221" t="s">
        <v>145</v>
      </c>
      <c r="AU389" s="221" t="s">
        <v>83</v>
      </c>
      <c r="AY389" s="14" t="s">
        <v>142</v>
      </c>
      <c r="BE389" s="222">
        <f>IF(N389="základní",J389,0)</f>
        <v>0</v>
      </c>
      <c r="BF389" s="222">
        <f>IF(N389="snížená",J389,0)</f>
        <v>0</v>
      </c>
      <c r="BG389" s="222">
        <f>IF(N389="zákl. přenesená",J389,0)</f>
        <v>0</v>
      </c>
      <c r="BH389" s="222">
        <f>IF(N389="sníž. přenesená",J389,0)</f>
        <v>0</v>
      </c>
      <c r="BI389" s="222">
        <f>IF(N389="nulová",J389,0)</f>
        <v>0</v>
      </c>
      <c r="BJ389" s="14" t="s">
        <v>81</v>
      </c>
      <c r="BK389" s="222">
        <f>ROUND(I389*H389,2)</f>
        <v>0</v>
      </c>
      <c r="BL389" s="14" t="s">
        <v>511</v>
      </c>
      <c r="BM389" s="221" t="s">
        <v>1076</v>
      </c>
    </row>
    <row r="390" s="2" customFormat="1" ht="44.25" customHeight="1">
      <c r="A390" s="35"/>
      <c r="B390" s="36"/>
      <c r="C390" s="209" t="s">
        <v>1077</v>
      </c>
      <c r="D390" s="209" t="s">
        <v>145</v>
      </c>
      <c r="E390" s="210" t="s">
        <v>1078</v>
      </c>
      <c r="F390" s="211" t="s">
        <v>1079</v>
      </c>
      <c r="G390" s="212" t="s">
        <v>206</v>
      </c>
      <c r="H390" s="213">
        <v>150</v>
      </c>
      <c r="I390" s="214"/>
      <c r="J390" s="215">
        <f>ROUND(I390*H390,2)</f>
        <v>0</v>
      </c>
      <c r="K390" s="216"/>
      <c r="L390" s="41"/>
      <c r="M390" s="217" t="s">
        <v>1</v>
      </c>
      <c r="N390" s="218" t="s">
        <v>41</v>
      </c>
      <c r="O390" s="88"/>
      <c r="P390" s="219">
        <f>O390*H390</f>
        <v>0</v>
      </c>
      <c r="Q390" s="219">
        <v>0</v>
      </c>
      <c r="R390" s="219">
        <f>Q390*H390</f>
        <v>0</v>
      </c>
      <c r="S390" s="219">
        <v>0.00010000000000000001</v>
      </c>
      <c r="T390" s="220">
        <f>S390*H390</f>
        <v>0.015000000000000001</v>
      </c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R390" s="221" t="s">
        <v>511</v>
      </c>
      <c r="AT390" s="221" t="s">
        <v>145</v>
      </c>
      <c r="AU390" s="221" t="s">
        <v>83</v>
      </c>
      <c r="AY390" s="14" t="s">
        <v>142</v>
      </c>
      <c r="BE390" s="222">
        <f>IF(N390="základní",J390,0)</f>
        <v>0</v>
      </c>
      <c r="BF390" s="222">
        <f>IF(N390="snížená",J390,0)</f>
        <v>0</v>
      </c>
      <c r="BG390" s="222">
        <f>IF(N390="zákl. přenesená",J390,0)</f>
        <v>0</v>
      </c>
      <c r="BH390" s="222">
        <f>IF(N390="sníž. přenesená",J390,0)</f>
        <v>0</v>
      </c>
      <c r="BI390" s="222">
        <f>IF(N390="nulová",J390,0)</f>
        <v>0</v>
      </c>
      <c r="BJ390" s="14" t="s">
        <v>81</v>
      </c>
      <c r="BK390" s="222">
        <f>ROUND(I390*H390,2)</f>
        <v>0</v>
      </c>
      <c r="BL390" s="14" t="s">
        <v>511</v>
      </c>
      <c r="BM390" s="221" t="s">
        <v>1080</v>
      </c>
    </row>
    <row r="391" s="2" customFormat="1" ht="37.8" customHeight="1">
      <c r="A391" s="35"/>
      <c r="B391" s="36"/>
      <c r="C391" s="209" t="s">
        <v>1081</v>
      </c>
      <c r="D391" s="209" t="s">
        <v>145</v>
      </c>
      <c r="E391" s="210" t="s">
        <v>1082</v>
      </c>
      <c r="F391" s="211" t="s">
        <v>1083</v>
      </c>
      <c r="G391" s="212" t="s">
        <v>206</v>
      </c>
      <c r="H391" s="213">
        <v>30</v>
      </c>
      <c r="I391" s="214"/>
      <c r="J391" s="215">
        <f>ROUND(I391*H391,2)</f>
        <v>0</v>
      </c>
      <c r="K391" s="216"/>
      <c r="L391" s="41"/>
      <c r="M391" s="217" t="s">
        <v>1</v>
      </c>
      <c r="N391" s="218" t="s">
        <v>41</v>
      </c>
      <c r="O391" s="88"/>
      <c r="P391" s="219">
        <f>O391*H391</f>
        <v>0</v>
      </c>
      <c r="Q391" s="219">
        <v>0</v>
      </c>
      <c r="R391" s="219">
        <f>Q391*H391</f>
        <v>0</v>
      </c>
      <c r="S391" s="219">
        <v>0.001</v>
      </c>
      <c r="T391" s="220">
        <f>S391*H391</f>
        <v>0.029999999999999999</v>
      </c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R391" s="221" t="s">
        <v>511</v>
      </c>
      <c r="AT391" s="221" t="s">
        <v>145</v>
      </c>
      <c r="AU391" s="221" t="s">
        <v>83</v>
      </c>
      <c r="AY391" s="14" t="s">
        <v>142</v>
      </c>
      <c r="BE391" s="222">
        <f>IF(N391="základní",J391,0)</f>
        <v>0</v>
      </c>
      <c r="BF391" s="222">
        <f>IF(N391="snížená",J391,0)</f>
        <v>0</v>
      </c>
      <c r="BG391" s="222">
        <f>IF(N391="zákl. přenesená",J391,0)</f>
        <v>0</v>
      </c>
      <c r="BH391" s="222">
        <f>IF(N391="sníž. přenesená",J391,0)</f>
        <v>0</v>
      </c>
      <c r="BI391" s="222">
        <f>IF(N391="nulová",J391,0)</f>
        <v>0</v>
      </c>
      <c r="BJ391" s="14" t="s">
        <v>81</v>
      </c>
      <c r="BK391" s="222">
        <f>ROUND(I391*H391,2)</f>
        <v>0</v>
      </c>
      <c r="BL391" s="14" t="s">
        <v>511</v>
      </c>
      <c r="BM391" s="221" t="s">
        <v>1084</v>
      </c>
    </row>
    <row r="392" s="2" customFormat="1" ht="55.5" customHeight="1">
      <c r="A392" s="35"/>
      <c r="B392" s="36"/>
      <c r="C392" s="209" t="s">
        <v>1085</v>
      </c>
      <c r="D392" s="209" t="s">
        <v>145</v>
      </c>
      <c r="E392" s="210" t="s">
        <v>1086</v>
      </c>
      <c r="F392" s="211" t="s">
        <v>1087</v>
      </c>
      <c r="G392" s="212" t="s">
        <v>529</v>
      </c>
      <c r="H392" s="234"/>
      <c r="I392" s="214"/>
      <c r="J392" s="215">
        <f>ROUND(I392*H392,2)</f>
        <v>0</v>
      </c>
      <c r="K392" s="216"/>
      <c r="L392" s="41"/>
      <c r="M392" s="217" t="s">
        <v>1</v>
      </c>
      <c r="N392" s="218" t="s">
        <v>41</v>
      </c>
      <c r="O392" s="88"/>
      <c r="P392" s="219">
        <f>O392*H392</f>
        <v>0</v>
      </c>
      <c r="Q392" s="219">
        <v>0</v>
      </c>
      <c r="R392" s="219">
        <f>Q392*H392</f>
        <v>0</v>
      </c>
      <c r="S392" s="219">
        <v>0</v>
      </c>
      <c r="T392" s="220">
        <f>S392*H392</f>
        <v>0</v>
      </c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R392" s="221" t="s">
        <v>511</v>
      </c>
      <c r="AT392" s="221" t="s">
        <v>145</v>
      </c>
      <c r="AU392" s="221" t="s">
        <v>83</v>
      </c>
      <c r="AY392" s="14" t="s">
        <v>142</v>
      </c>
      <c r="BE392" s="222">
        <f>IF(N392="základní",J392,0)</f>
        <v>0</v>
      </c>
      <c r="BF392" s="222">
        <f>IF(N392="snížená",J392,0)</f>
        <v>0</v>
      </c>
      <c r="BG392" s="222">
        <f>IF(N392="zákl. přenesená",J392,0)</f>
        <v>0</v>
      </c>
      <c r="BH392" s="222">
        <f>IF(N392="sníž. přenesená",J392,0)</f>
        <v>0</v>
      </c>
      <c r="BI392" s="222">
        <f>IF(N392="nulová",J392,0)</f>
        <v>0</v>
      </c>
      <c r="BJ392" s="14" t="s">
        <v>81</v>
      </c>
      <c r="BK392" s="222">
        <f>ROUND(I392*H392,2)</f>
        <v>0</v>
      </c>
      <c r="BL392" s="14" t="s">
        <v>511</v>
      </c>
      <c r="BM392" s="221" t="s">
        <v>1088</v>
      </c>
    </row>
    <row r="393" s="12" customFormat="1" ht="22.8" customHeight="1">
      <c r="A393" s="12"/>
      <c r="B393" s="193"/>
      <c r="C393" s="194"/>
      <c r="D393" s="195" t="s">
        <v>75</v>
      </c>
      <c r="E393" s="207" t="s">
        <v>1089</v>
      </c>
      <c r="F393" s="207" t="s">
        <v>1090</v>
      </c>
      <c r="G393" s="194"/>
      <c r="H393" s="194"/>
      <c r="I393" s="197"/>
      <c r="J393" s="208">
        <f>BK393</f>
        <v>0</v>
      </c>
      <c r="K393" s="194"/>
      <c r="L393" s="199"/>
      <c r="M393" s="200"/>
      <c r="N393" s="201"/>
      <c r="O393" s="201"/>
      <c r="P393" s="202">
        <f>SUM(P394:P1032)</f>
        <v>0</v>
      </c>
      <c r="Q393" s="201"/>
      <c r="R393" s="202">
        <f>SUM(R394:R1032)</f>
        <v>0</v>
      </c>
      <c r="S393" s="201"/>
      <c r="T393" s="203">
        <f>SUM(T394:T1032)</f>
        <v>0</v>
      </c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R393" s="204" t="s">
        <v>83</v>
      </c>
      <c r="AT393" s="205" t="s">
        <v>75</v>
      </c>
      <c r="AU393" s="205" t="s">
        <v>81</v>
      </c>
      <c r="AY393" s="204" t="s">
        <v>142</v>
      </c>
      <c r="BK393" s="206">
        <f>SUM(BK394:BK1032)</f>
        <v>0</v>
      </c>
    </row>
    <row r="394" s="2" customFormat="1" ht="16.5" customHeight="1">
      <c r="A394" s="35"/>
      <c r="B394" s="36"/>
      <c r="C394" s="223" t="s">
        <v>1091</v>
      </c>
      <c r="D394" s="223" t="s">
        <v>166</v>
      </c>
      <c r="E394" s="224" t="s">
        <v>1092</v>
      </c>
      <c r="F394" s="225" t="s">
        <v>1093</v>
      </c>
      <c r="G394" s="226" t="s">
        <v>789</v>
      </c>
      <c r="H394" s="227">
        <v>1</v>
      </c>
      <c r="I394" s="228"/>
      <c r="J394" s="229">
        <f>ROUND(I394*H394,2)</f>
        <v>0</v>
      </c>
      <c r="K394" s="230"/>
      <c r="L394" s="231"/>
      <c r="M394" s="232" t="s">
        <v>1</v>
      </c>
      <c r="N394" s="233" t="s">
        <v>41</v>
      </c>
      <c r="O394" s="88"/>
      <c r="P394" s="219">
        <f>O394*H394</f>
        <v>0</v>
      </c>
      <c r="Q394" s="219">
        <v>0</v>
      </c>
      <c r="R394" s="219">
        <f>Q394*H394</f>
        <v>0</v>
      </c>
      <c r="S394" s="219">
        <v>0</v>
      </c>
      <c r="T394" s="220">
        <f>S394*H394</f>
        <v>0</v>
      </c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R394" s="221" t="s">
        <v>516</v>
      </c>
      <c r="AT394" s="221" t="s">
        <v>166</v>
      </c>
      <c r="AU394" s="221" t="s">
        <v>83</v>
      </c>
      <c r="AY394" s="14" t="s">
        <v>142</v>
      </c>
      <c r="BE394" s="222">
        <f>IF(N394="základní",J394,0)</f>
        <v>0</v>
      </c>
      <c r="BF394" s="222">
        <f>IF(N394="snížená",J394,0)</f>
        <v>0</v>
      </c>
      <c r="BG394" s="222">
        <f>IF(N394="zákl. přenesená",J394,0)</f>
        <v>0</v>
      </c>
      <c r="BH394" s="222">
        <f>IF(N394="sníž. přenesená",J394,0)</f>
        <v>0</v>
      </c>
      <c r="BI394" s="222">
        <f>IF(N394="nulová",J394,0)</f>
        <v>0</v>
      </c>
      <c r="BJ394" s="14" t="s">
        <v>81</v>
      </c>
      <c r="BK394" s="222">
        <f>ROUND(I394*H394,2)</f>
        <v>0</v>
      </c>
      <c r="BL394" s="14" t="s">
        <v>511</v>
      </c>
      <c r="BM394" s="221" t="s">
        <v>1094</v>
      </c>
    </row>
    <row r="395" s="2" customFormat="1" ht="16.5" customHeight="1">
      <c r="A395" s="35"/>
      <c r="B395" s="36"/>
      <c r="C395" s="223" t="s">
        <v>1095</v>
      </c>
      <c r="D395" s="223" t="s">
        <v>166</v>
      </c>
      <c r="E395" s="224" t="s">
        <v>1096</v>
      </c>
      <c r="F395" s="225" t="s">
        <v>1097</v>
      </c>
      <c r="G395" s="226" t="s">
        <v>789</v>
      </c>
      <c r="H395" s="227">
        <v>1</v>
      </c>
      <c r="I395" s="228"/>
      <c r="J395" s="229">
        <f>ROUND(I395*H395,2)</f>
        <v>0</v>
      </c>
      <c r="K395" s="230"/>
      <c r="L395" s="231"/>
      <c r="M395" s="232" t="s">
        <v>1</v>
      </c>
      <c r="N395" s="233" t="s">
        <v>41</v>
      </c>
      <c r="O395" s="88"/>
      <c r="P395" s="219">
        <f>O395*H395</f>
        <v>0</v>
      </c>
      <c r="Q395" s="219">
        <v>0</v>
      </c>
      <c r="R395" s="219">
        <f>Q395*H395</f>
        <v>0</v>
      </c>
      <c r="S395" s="219">
        <v>0</v>
      </c>
      <c r="T395" s="220">
        <f>S395*H395</f>
        <v>0</v>
      </c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R395" s="221" t="s">
        <v>516</v>
      </c>
      <c r="AT395" s="221" t="s">
        <v>166</v>
      </c>
      <c r="AU395" s="221" t="s">
        <v>83</v>
      </c>
      <c r="AY395" s="14" t="s">
        <v>142</v>
      </c>
      <c r="BE395" s="222">
        <f>IF(N395="základní",J395,0)</f>
        <v>0</v>
      </c>
      <c r="BF395" s="222">
        <f>IF(N395="snížená",J395,0)</f>
        <v>0</v>
      </c>
      <c r="BG395" s="222">
        <f>IF(N395="zákl. přenesená",J395,0)</f>
        <v>0</v>
      </c>
      <c r="BH395" s="222">
        <f>IF(N395="sníž. přenesená",J395,0)</f>
        <v>0</v>
      </c>
      <c r="BI395" s="222">
        <f>IF(N395="nulová",J395,0)</f>
        <v>0</v>
      </c>
      <c r="BJ395" s="14" t="s">
        <v>81</v>
      </c>
      <c r="BK395" s="222">
        <f>ROUND(I395*H395,2)</f>
        <v>0</v>
      </c>
      <c r="BL395" s="14" t="s">
        <v>511</v>
      </c>
      <c r="BM395" s="221" t="s">
        <v>1098</v>
      </c>
    </row>
    <row r="396" s="2" customFormat="1" ht="16.5" customHeight="1">
      <c r="A396" s="35"/>
      <c r="B396" s="36"/>
      <c r="C396" s="223" t="s">
        <v>1099</v>
      </c>
      <c r="D396" s="223" t="s">
        <v>166</v>
      </c>
      <c r="E396" s="224" t="s">
        <v>1096</v>
      </c>
      <c r="F396" s="225" t="s">
        <v>1097</v>
      </c>
      <c r="G396" s="226" t="s">
        <v>789</v>
      </c>
      <c r="H396" s="227">
        <v>1</v>
      </c>
      <c r="I396" s="228"/>
      <c r="J396" s="229">
        <f>ROUND(I396*H396,2)</f>
        <v>0</v>
      </c>
      <c r="K396" s="230"/>
      <c r="L396" s="231"/>
      <c r="M396" s="232" t="s">
        <v>1</v>
      </c>
      <c r="N396" s="233" t="s">
        <v>41</v>
      </c>
      <c r="O396" s="88"/>
      <c r="P396" s="219">
        <f>O396*H396</f>
        <v>0</v>
      </c>
      <c r="Q396" s="219">
        <v>0</v>
      </c>
      <c r="R396" s="219">
        <f>Q396*H396</f>
        <v>0</v>
      </c>
      <c r="S396" s="219">
        <v>0</v>
      </c>
      <c r="T396" s="220">
        <f>S396*H396</f>
        <v>0</v>
      </c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R396" s="221" t="s">
        <v>516</v>
      </c>
      <c r="AT396" s="221" t="s">
        <v>166</v>
      </c>
      <c r="AU396" s="221" t="s">
        <v>83</v>
      </c>
      <c r="AY396" s="14" t="s">
        <v>142</v>
      </c>
      <c r="BE396" s="222">
        <f>IF(N396="základní",J396,0)</f>
        <v>0</v>
      </c>
      <c r="BF396" s="222">
        <f>IF(N396="snížená",J396,0)</f>
        <v>0</v>
      </c>
      <c r="BG396" s="222">
        <f>IF(N396="zákl. přenesená",J396,0)</f>
        <v>0</v>
      </c>
      <c r="BH396" s="222">
        <f>IF(N396="sníž. přenesená",J396,0)</f>
        <v>0</v>
      </c>
      <c r="BI396" s="222">
        <f>IF(N396="nulová",J396,0)</f>
        <v>0</v>
      </c>
      <c r="BJ396" s="14" t="s">
        <v>81</v>
      </c>
      <c r="BK396" s="222">
        <f>ROUND(I396*H396,2)</f>
        <v>0</v>
      </c>
      <c r="BL396" s="14" t="s">
        <v>511</v>
      </c>
      <c r="BM396" s="221" t="s">
        <v>1100</v>
      </c>
    </row>
    <row r="397" s="2" customFormat="1" ht="16.5" customHeight="1">
      <c r="A397" s="35"/>
      <c r="B397" s="36"/>
      <c r="C397" s="223" t="s">
        <v>1101</v>
      </c>
      <c r="D397" s="223" t="s">
        <v>166</v>
      </c>
      <c r="E397" s="224" t="s">
        <v>1096</v>
      </c>
      <c r="F397" s="225" t="s">
        <v>1097</v>
      </c>
      <c r="G397" s="226" t="s">
        <v>789</v>
      </c>
      <c r="H397" s="227">
        <v>1</v>
      </c>
      <c r="I397" s="228"/>
      <c r="J397" s="229">
        <f>ROUND(I397*H397,2)</f>
        <v>0</v>
      </c>
      <c r="K397" s="230"/>
      <c r="L397" s="231"/>
      <c r="M397" s="232" t="s">
        <v>1</v>
      </c>
      <c r="N397" s="233" t="s">
        <v>41</v>
      </c>
      <c r="O397" s="88"/>
      <c r="P397" s="219">
        <f>O397*H397</f>
        <v>0</v>
      </c>
      <c r="Q397" s="219">
        <v>0</v>
      </c>
      <c r="R397" s="219">
        <f>Q397*H397</f>
        <v>0</v>
      </c>
      <c r="S397" s="219">
        <v>0</v>
      </c>
      <c r="T397" s="220">
        <f>S397*H397</f>
        <v>0</v>
      </c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R397" s="221" t="s">
        <v>516</v>
      </c>
      <c r="AT397" s="221" t="s">
        <v>166</v>
      </c>
      <c r="AU397" s="221" t="s">
        <v>83</v>
      </c>
      <c r="AY397" s="14" t="s">
        <v>142</v>
      </c>
      <c r="BE397" s="222">
        <f>IF(N397="základní",J397,0)</f>
        <v>0</v>
      </c>
      <c r="BF397" s="222">
        <f>IF(N397="snížená",J397,0)</f>
        <v>0</v>
      </c>
      <c r="BG397" s="222">
        <f>IF(N397="zákl. přenesená",J397,0)</f>
        <v>0</v>
      </c>
      <c r="BH397" s="222">
        <f>IF(N397="sníž. přenesená",J397,0)</f>
        <v>0</v>
      </c>
      <c r="BI397" s="222">
        <f>IF(N397="nulová",J397,0)</f>
        <v>0</v>
      </c>
      <c r="BJ397" s="14" t="s">
        <v>81</v>
      </c>
      <c r="BK397" s="222">
        <f>ROUND(I397*H397,2)</f>
        <v>0</v>
      </c>
      <c r="BL397" s="14" t="s">
        <v>511</v>
      </c>
      <c r="BM397" s="221" t="s">
        <v>1102</v>
      </c>
    </row>
    <row r="398" s="2" customFormat="1" ht="16.5" customHeight="1">
      <c r="A398" s="35"/>
      <c r="B398" s="36"/>
      <c r="C398" s="223" t="s">
        <v>1103</v>
      </c>
      <c r="D398" s="223" t="s">
        <v>166</v>
      </c>
      <c r="E398" s="224" t="s">
        <v>1096</v>
      </c>
      <c r="F398" s="225" t="s">
        <v>1097</v>
      </c>
      <c r="G398" s="226" t="s">
        <v>789</v>
      </c>
      <c r="H398" s="227">
        <v>1</v>
      </c>
      <c r="I398" s="228"/>
      <c r="J398" s="229">
        <f>ROUND(I398*H398,2)</f>
        <v>0</v>
      </c>
      <c r="K398" s="230"/>
      <c r="L398" s="231"/>
      <c r="M398" s="232" t="s">
        <v>1</v>
      </c>
      <c r="N398" s="233" t="s">
        <v>41</v>
      </c>
      <c r="O398" s="88"/>
      <c r="P398" s="219">
        <f>O398*H398</f>
        <v>0</v>
      </c>
      <c r="Q398" s="219">
        <v>0</v>
      </c>
      <c r="R398" s="219">
        <f>Q398*H398</f>
        <v>0</v>
      </c>
      <c r="S398" s="219">
        <v>0</v>
      </c>
      <c r="T398" s="220">
        <f>S398*H398</f>
        <v>0</v>
      </c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R398" s="221" t="s">
        <v>516</v>
      </c>
      <c r="AT398" s="221" t="s">
        <v>166</v>
      </c>
      <c r="AU398" s="221" t="s">
        <v>83</v>
      </c>
      <c r="AY398" s="14" t="s">
        <v>142</v>
      </c>
      <c r="BE398" s="222">
        <f>IF(N398="základní",J398,0)</f>
        <v>0</v>
      </c>
      <c r="BF398" s="222">
        <f>IF(N398="snížená",J398,0)</f>
        <v>0</v>
      </c>
      <c r="BG398" s="222">
        <f>IF(N398="zákl. přenesená",J398,0)</f>
        <v>0</v>
      </c>
      <c r="BH398" s="222">
        <f>IF(N398="sníž. přenesená",J398,0)</f>
        <v>0</v>
      </c>
      <c r="BI398" s="222">
        <f>IF(N398="nulová",J398,0)</f>
        <v>0</v>
      </c>
      <c r="BJ398" s="14" t="s">
        <v>81</v>
      </c>
      <c r="BK398" s="222">
        <f>ROUND(I398*H398,2)</f>
        <v>0</v>
      </c>
      <c r="BL398" s="14" t="s">
        <v>511</v>
      </c>
      <c r="BM398" s="221" t="s">
        <v>1104</v>
      </c>
    </row>
    <row r="399" s="2" customFormat="1" ht="16.5" customHeight="1">
      <c r="A399" s="35"/>
      <c r="B399" s="36"/>
      <c r="C399" s="223" t="s">
        <v>1105</v>
      </c>
      <c r="D399" s="223" t="s">
        <v>166</v>
      </c>
      <c r="E399" s="224" t="s">
        <v>1096</v>
      </c>
      <c r="F399" s="225" t="s">
        <v>1097</v>
      </c>
      <c r="G399" s="226" t="s">
        <v>789</v>
      </c>
      <c r="H399" s="227">
        <v>1</v>
      </c>
      <c r="I399" s="228"/>
      <c r="J399" s="229">
        <f>ROUND(I399*H399,2)</f>
        <v>0</v>
      </c>
      <c r="K399" s="230"/>
      <c r="L399" s="231"/>
      <c r="M399" s="232" t="s">
        <v>1</v>
      </c>
      <c r="N399" s="233" t="s">
        <v>41</v>
      </c>
      <c r="O399" s="88"/>
      <c r="P399" s="219">
        <f>O399*H399</f>
        <v>0</v>
      </c>
      <c r="Q399" s="219">
        <v>0</v>
      </c>
      <c r="R399" s="219">
        <f>Q399*H399</f>
        <v>0</v>
      </c>
      <c r="S399" s="219">
        <v>0</v>
      </c>
      <c r="T399" s="220">
        <f>S399*H399</f>
        <v>0</v>
      </c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R399" s="221" t="s">
        <v>516</v>
      </c>
      <c r="AT399" s="221" t="s">
        <v>166</v>
      </c>
      <c r="AU399" s="221" t="s">
        <v>83</v>
      </c>
      <c r="AY399" s="14" t="s">
        <v>142</v>
      </c>
      <c r="BE399" s="222">
        <f>IF(N399="základní",J399,0)</f>
        <v>0</v>
      </c>
      <c r="BF399" s="222">
        <f>IF(N399="snížená",J399,0)</f>
        <v>0</v>
      </c>
      <c r="BG399" s="222">
        <f>IF(N399="zákl. přenesená",J399,0)</f>
        <v>0</v>
      </c>
      <c r="BH399" s="222">
        <f>IF(N399="sníž. přenesená",J399,0)</f>
        <v>0</v>
      </c>
      <c r="BI399" s="222">
        <f>IF(N399="nulová",J399,0)</f>
        <v>0</v>
      </c>
      <c r="BJ399" s="14" t="s">
        <v>81</v>
      </c>
      <c r="BK399" s="222">
        <f>ROUND(I399*H399,2)</f>
        <v>0</v>
      </c>
      <c r="BL399" s="14" t="s">
        <v>511</v>
      </c>
      <c r="BM399" s="221" t="s">
        <v>1106</v>
      </c>
    </row>
    <row r="400" s="2" customFormat="1" ht="16.5" customHeight="1">
      <c r="A400" s="35"/>
      <c r="B400" s="36"/>
      <c r="C400" s="223" t="s">
        <v>1107</v>
      </c>
      <c r="D400" s="223" t="s">
        <v>166</v>
      </c>
      <c r="E400" s="224" t="s">
        <v>1096</v>
      </c>
      <c r="F400" s="225" t="s">
        <v>1097</v>
      </c>
      <c r="G400" s="226" t="s">
        <v>789</v>
      </c>
      <c r="H400" s="227">
        <v>1</v>
      </c>
      <c r="I400" s="228"/>
      <c r="J400" s="229">
        <f>ROUND(I400*H400,2)</f>
        <v>0</v>
      </c>
      <c r="K400" s="230"/>
      <c r="L400" s="231"/>
      <c r="M400" s="232" t="s">
        <v>1</v>
      </c>
      <c r="N400" s="233" t="s">
        <v>41</v>
      </c>
      <c r="O400" s="88"/>
      <c r="P400" s="219">
        <f>O400*H400</f>
        <v>0</v>
      </c>
      <c r="Q400" s="219">
        <v>0</v>
      </c>
      <c r="R400" s="219">
        <f>Q400*H400</f>
        <v>0</v>
      </c>
      <c r="S400" s="219">
        <v>0</v>
      </c>
      <c r="T400" s="220">
        <f>S400*H400</f>
        <v>0</v>
      </c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R400" s="221" t="s">
        <v>516</v>
      </c>
      <c r="AT400" s="221" t="s">
        <v>166</v>
      </c>
      <c r="AU400" s="221" t="s">
        <v>83</v>
      </c>
      <c r="AY400" s="14" t="s">
        <v>142</v>
      </c>
      <c r="BE400" s="222">
        <f>IF(N400="základní",J400,0)</f>
        <v>0</v>
      </c>
      <c r="BF400" s="222">
        <f>IF(N400="snížená",J400,0)</f>
        <v>0</v>
      </c>
      <c r="BG400" s="222">
        <f>IF(N400="zákl. přenesená",J400,0)</f>
        <v>0</v>
      </c>
      <c r="BH400" s="222">
        <f>IF(N400="sníž. přenesená",J400,0)</f>
        <v>0</v>
      </c>
      <c r="BI400" s="222">
        <f>IF(N400="nulová",J400,0)</f>
        <v>0</v>
      </c>
      <c r="BJ400" s="14" t="s">
        <v>81</v>
      </c>
      <c r="BK400" s="222">
        <f>ROUND(I400*H400,2)</f>
        <v>0</v>
      </c>
      <c r="BL400" s="14" t="s">
        <v>511</v>
      </c>
      <c r="BM400" s="221" t="s">
        <v>1108</v>
      </c>
    </row>
    <row r="401" s="2" customFormat="1" ht="16.5" customHeight="1">
      <c r="A401" s="35"/>
      <c r="B401" s="36"/>
      <c r="C401" s="223" t="s">
        <v>1109</v>
      </c>
      <c r="D401" s="223" t="s">
        <v>166</v>
      </c>
      <c r="E401" s="224" t="s">
        <v>1096</v>
      </c>
      <c r="F401" s="225" t="s">
        <v>1097</v>
      </c>
      <c r="G401" s="226" t="s">
        <v>789</v>
      </c>
      <c r="H401" s="227">
        <v>1</v>
      </c>
      <c r="I401" s="228"/>
      <c r="J401" s="229">
        <f>ROUND(I401*H401,2)</f>
        <v>0</v>
      </c>
      <c r="K401" s="230"/>
      <c r="L401" s="231"/>
      <c r="M401" s="232" t="s">
        <v>1</v>
      </c>
      <c r="N401" s="233" t="s">
        <v>41</v>
      </c>
      <c r="O401" s="88"/>
      <c r="P401" s="219">
        <f>O401*H401</f>
        <v>0</v>
      </c>
      <c r="Q401" s="219">
        <v>0</v>
      </c>
      <c r="R401" s="219">
        <f>Q401*H401</f>
        <v>0</v>
      </c>
      <c r="S401" s="219">
        <v>0</v>
      </c>
      <c r="T401" s="220">
        <f>S401*H401</f>
        <v>0</v>
      </c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R401" s="221" t="s">
        <v>516</v>
      </c>
      <c r="AT401" s="221" t="s">
        <v>166</v>
      </c>
      <c r="AU401" s="221" t="s">
        <v>83</v>
      </c>
      <c r="AY401" s="14" t="s">
        <v>142</v>
      </c>
      <c r="BE401" s="222">
        <f>IF(N401="základní",J401,0)</f>
        <v>0</v>
      </c>
      <c r="BF401" s="222">
        <f>IF(N401="snížená",J401,0)</f>
        <v>0</v>
      </c>
      <c r="BG401" s="222">
        <f>IF(N401="zákl. přenesená",J401,0)</f>
        <v>0</v>
      </c>
      <c r="BH401" s="222">
        <f>IF(N401="sníž. přenesená",J401,0)</f>
        <v>0</v>
      </c>
      <c r="BI401" s="222">
        <f>IF(N401="nulová",J401,0)</f>
        <v>0</v>
      </c>
      <c r="BJ401" s="14" t="s">
        <v>81</v>
      </c>
      <c r="BK401" s="222">
        <f>ROUND(I401*H401,2)</f>
        <v>0</v>
      </c>
      <c r="BL401" s="14" t="s">
        <v>511</v>
      </c>
      <c r="BM401" s="221" t="s">
        <v>1110</v>
      </c>
    </row>
    <row r="402" s="2" customFormat="1" ht="16.5" customHeight="1">
      <c r="A402" s="35"/>
      <c r="B402" s="36"/>
      <c r="C402" s="223" t="s">
        <v>1111</v>
      </c>
      <c r="D402" s="223" t="s">
        <v>166</v>
      </c>
      <c r="E402" s="224" t="s">
        <v>1096</v>
      </c>
      <c r="F402" s="225" t="s">
        <v>1097</v>
      </c>
      <c r="G402" s="226" t="s">
        <v>789</v>
      </c>
      <c r="H402" s="227">
        <v>1</v>
      </c>
      <c r="I402" s="228"/>
      <c r="J402" s="229">
        <f>ROUND(I402*H402,2)</f>
        <v>0</v>
      </c>
      <c r="K402" s="230"/>
      <c r="L402" s="231"/>
      <c r="M402" s="232" t="s">
        <v>1</v>
      </c>
      <c r="N402" s="233" t="s">
        <v>41</v>
      </c>
      <c r="O402" s="88"/>
      <c r="P402" s="219">
        <f>O402*H402</f>
        <v>0</v>
      </c>
      <c r="Q402" s="219">
        <v>0</v>
      </c>
      <c r="R402" s="219">
        <f>Q402*H402</f>
        <v>0</v>
      </c>
      <c r="S402" s="219">
        <v>0</v>
      </c>
      <c r="T402" s="220">
        <f>S402*H402</f>
        <v>0</v>
      </c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R402" s="221" t="s">
        <v>516</v>
      </c>
      <c r="AT402" s="221" t="s">
        <v>166</v>
      </c>
      <c r="AU402" s="221" t="s">
        <v>83</v>
      </c>
      <c r="AY402" s="14" t="s">
        <v>142</v>
      </c>
      <c r="BE402" s="222">
        <f>IF(N402="základní",J402,0)</f>
        <v>0</v>
      </c>
      <c r="BF402" s="222">
        <f>IF(N402="snížená",J402,0)</f>
        <v>0</v>
      </c>
      <c r="BG402" s="222">
        <f>IF(N402="zákl. přenesená",J402,0)</f>
        <v>0</v>
      </c>
      <c r="BH402" s="222">
        <f>IF(N402="sníž. přenesená",J402,0)</f>
        <v>0</v>
      </c>
      <c r="BI402" s="222">
        <f>IF(N402="nulová",J402,0)</f>
        <v>0</v>
      </c>
      <c r="BJ402" s="14" t="s">
        <v>81</v>
      </c>
      <c r="BK402" s="222">
        <f>ROUND(I402*H402,2)</f>
        <v>0</v>
      </c>
      <c r="BL402" s="14" t="s">
        <v>511</v>
      </c>
      <c r="BM402" s="221" t="s">
        <v>1112</v>
      </c>
    </row>
    <row r="403" s="2" customFormat="1" ht="16.5" customHeight="1">
      <c r="A403" s="35"/>
      <c r="B403" s="36"/>
      <c r="C403" s="223" t="s">
        <v>1113</v>
      </c>
      <c r="D403" s="223" t="s">
        <v>166</v>
      </c>
      <c r="E403" s="224" t="s">
        <v>1096</v>
      </c>
      <c r="F403" s="225" t="s">
        <v>1097</v>
      </c>
      <c r="G403" s="226" t="s">
        <v>789</v>
      </c>
      <c r="H403" s="227">
        <v>1</v>
      </c>
      <c r="I403" s="228"/>
      <c r="J403" s="229">
        <f>ROUND(I403*H403,2)</f>
        <v>0</v>
      </c>
      <c r="K403" s="230"/>
      <c r="L403" s="231"/>
      <c r="M403" s="232" t="s">
        <v>1</v>
      </c>
      <c r="N403" s="233" t="s">
        <v>41</v>
      </c>
      <c r="O403" s="88"/>
      <c r="P403" s="219">
        <f>O403*H403</f>
        <v>0</v>
      </c>
      <c r="Q403" s="219">
        <v>0</v>
      </c>
      <c r="R403" s="219">
        <f>Q403*H403</f>
        <v>0</v>
      </c>
      <c r="S403" s="219">
        <v>0</v>
      </c>
      <c r="T403" s="220">
        <f>S403*H403</f>
        <v>0</v>
      </c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R403" s="221" t="s">
        <v>516</v>
      </c>
      <c r="AT403" s="221" t="s">
        <v>166</v>
      </c>
      <c r="AU403" s="221" t="s">
        <v>83</v>
      </c>
      <c r="AY403" s="14" t="s">
        <v>142</v>
      </c>
      <c r="BE403" s="222">
        <f>IF(N403="základní",J403,0)</f>
        <v>0</v>
      </c>
      <c r="BF403" s="222">
        <f>IF(N403="snížená",J403,0)</f>
        <v>0</v>
      </c>
      <c r="BG403" s="222">
        <f>IF(N403="zákl. přenesená",J403,0)</f>
        <v>0</v>
      </c>
      <c r="BH403" s="222">
        <f>IF(N403="sníž. přenesená",J403,0)</f>
        <v>0</v>
      </c>
      <c r="BI403" s="222">
        <f>IF(N403="nulová",J403,0)</f>
        <v>0</v>
      </c>
      <c r="BJ403" s="14" t="s">
        <v>81</v>
      </c>
      <c r="BK403" s="222">
        <f>ROUND(I403*H403,2)</f>
        <v>0</v>
      </c>
      <c r="BL403" s="14" t="s">
        <v>511</v>
      </c>
      <c r="BM403" s="221" t="s">
        <v>1114</v>
      </c>
    </row>
    <row r="404" s="2" customFormat="1" ht="16.5" customHeight="1">
      <c r="A404" s="35"/>
      <c r="B404" s="36"/>
      <c r="C404" s="223" t="s">
        <v>1115</v>
      </c>
      <c r="D404" s="223" t="s">
        <v>166</v>
      </c>
      <c r="E404" s="224" t="s">
        <v>1096</v>
      </c>
      <c r="F404" s="225" t="s">
        <v>1097</v>
      </c>
      <c r="G404" s="226" t="s">
        <v>789</v>
      </c>
      <c r="H404" s="227">
        <v>1</v>
      </c>
      <c r="I404" s="228"/>
      <c r="J404" s="229">
        <f>ROUND(I404*H404,2)</f>
        <v>0</v>
      </c>
      <c r="K404" s="230"/>
      <c r="L404" s="231"/>
      <c r="M404" s="232" t="s">
        <v>1</v>
      </c>
      <c r="N404" s="233" t="s">
        <v>41</v>
      </c>
      <c r="O404" s="88"/>
      <c r="P404" s="219">
        <f>O404*H404</f>
        <v>0</v>
      </c>
      <c r="Q404" s="219">
        <v>0</v>
      </c>
      <c r="R404" s="219">
        <f>Q404*H404</f>
        <v>0</v>
      </c>
      <c r="S404" s="219">
        <v>0</v>
      </c>
      <c r="T404" s="220">
        <f>S404*H404</f>
        <v>0</v>
      </c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R404" s="221" t="s">
        <v>516</v>
      </c>
      <c r="AT404" s="221" t="s">
        <v>166</v>
      </c>
      <c r="AU404" s="221" t="s">
        <v>83</v>
      </c>
      <c r="AY404" s="14" t="s">
        <v>142</v>
      </c>
      <c r="BE404" s="222">
        <f>IF(N404="základní",J404,0)</f>
        <v>0</v>
      </c>
      <c r="BF404" s="222">
        <f>IF(N404="snížená",J404,0)</f>
        <v>0</v>
      </c>
      <c r="BG404" s="222">
        <f>IF(N404="zákl. přenesená",J404,0)</f>
        <v>0</v>
      </c>
      <c r="BH404" s="222">
        <f>IF(N404="sníž. přenesená",J404,0)</f>
        <v>0</v>
      </c>
      <c r="BI404" s="222">
        <f>IF(N404="nulová",J404,0)</f>
        <v>0</v>
      </c>
      <c r="BJ404" s="14" t="s">
        <v>81</v>
      </c>
      <c r="BK404" s="222">
        <f>ROUND(I404*H404,2)</f>
        <v>0</v>
      </c>
      <c r="BL404" s="14" t="s">
        <v>511</v>
      </c>
      <c r="BM404" s="221" t="s">
        <v>1116</v>
      </c>
    </row>
    <row r="405" s="2" customFormat="1" ht="16.5" customHeight="1">
      <c r="A405" s="35"/>
      <c r="B405" s="36"/>
      <c r="C405" s="223" t="s">
        <v>1117</v>
      </c>
      <c r="D405" s="223" t="s">
        <v>166</v>
      </c>
      <c r="E405" s="224" t="s">
        <v>1096</v>
      </c>
      <c r="F405" s="225" t="s">
        <v>1097</v>
      </c>
      <c r="G405" s="226" t="s">
        <v>789</v>
      </c>
      <c r="H405" s="227">
        <v>1</v>
      </c>
      <c r="I405" s="228"/>
      <c r="J405" s="229">
        <f>ROUND(I405*H405,2)</f>
        <v>0</v>
      </c>
      <c r="K405" s="230"/>
      <c r="L405" s="231"/>
      <c r="M405" s="232" t="s">
        <v>1</v>
      </c>
      <c r="N405" s="233" t="s">
        <v>41</v>
      </c>
      <c r="O405" s="88"/>
      <c r="P405" s="219">
        <f>O405*H405</f>
        <v>0</v>
      </c>
      <c r="Q405" s="219">
        <v>0</v>
      </c>
      <c r="R405" s="219">
        <f>Q405*H405</f>
        <v>0</v>
      </c>
      <c r="S405" s="219">
        <v>0</v>
      </c>
      <c r="T405" s="220">
        <f>S405*H405</f>
        <v>0</v>
      </c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R405" s="221" t="s">
        <v>516</v>
      </c>
      <c r="AT405" s="221" t="s">
        <v>166</v>
      </c>
      <c r="AU405" s="221" t="s">
        <v>83</v>
      </c>
      <c r="AY405" s="14" t="s">
        <v>142</v>
      </c>
      <c r="BE405" s="222">
        <f>IF(N405="základní",J405,0)</f>
        <v>0</v>
      </c>
      <c r="BF405" s="222">
        <f>IF(N405="snížená",J405,0)</f>
        <v>0</v>
      </c>
      <c r="BG405" s="222">
        <f>IF(N405="zákl. přenesená",J405,0)</f>
        <v>0</v>
      </c>
      <c r="BH405" s="222">
        <f>IF(N405="sníž. přenesená",J405,0)</f>
        <v>0</v>
      </c>
      <c r="BI405" s="222">
        <f>IF(N405="nulová",J405,0)</f>
        <v>0</v>
      </c>
      <c r="BJ405" s="14" t="s">
        <v>81</v>
      </c>
      <c r="BK405" s="222">
        <f>ROUND(I405*H405,2)</f>
        <v>0</v>
      </c>
      <c r="BL405" s="14" t="s">
        <v>511</v>
      </c>
      <c r="BM405" s="221" t="s">
        <v>1118</v>
      </c>
    </row>
    <row r="406" s="2" customFormat="1" ht="16.5" customHeight="1">
      <c r="A406" s="35"/>
      <c r="B406" s="36"/>
      <c r="C406" s="223" t="s">
        <v>1119</v>
      </c>
      <c r="D406" s="223" t="s">
        <v>166</v>
      </c>
      <c r="E406" s="224" t="s">
        <v>1096</v>
      </c>
      <c r="F406" s="225" t="s">
        <v>1097</v>
      </c>
      <c r="G406" s="226" t="s">
        <v>789</v>
      </c>
      <c r="H406" s="227">
        <v>1</v>
      </c>
      <c r="I406" s="228"/>
      <c r="J406" s="229">
        <f>ROUND(I406*H406,2)</f>
        <v>0</v>
      </c>
      <c r="K406" s="230"/>
      <c r="L406" s="231"/>
      <c r="M406" s="232" t="s">
        <v>1</v>
      </c>
      <c r="N406" s="233" t="s">
        <v>41</v>
      </c>
      <c r="O406" s="88"/>
      <c r="P406" s="219">
        <f>O406*H406</f>
        <v>0</v>
      </c>
      <c r="Q406" s="219">
        <v>0</v>
      </c>
      <c r="R406" s="219">
        <f>Q406*H406</f>
        <v>0</v>
      </c>
      <c r="S406" s="219">
        <v>0</v>
      </c>
      <c r="T406" s="220">
        <f>S406*H406</f>
        <v>0</v>
      </c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R406" s="221" t="s">
        <v>516</v>
      </c>
      <c r="AT406" s="221" t="s">
        <v>166</v>
      </c>
      <c r="AU406" s="221" t="s">
        <v>83</v>
      </c>
      <c r="AY406" s="14" t="s">
        <v>142</v>
      </c>
      <c r="BE406" s="222">
        <f>IF(N406="základní",J406,0)</f>
        <v>0</v>
      </c>
      <c r="BF406" s="222">
        <f>IF(N406="snížená",J406,0)</f>
        <v>0</v>
      </c>
      <c r="BG406" s="222">
        <f>IF(N406="zákl. přenesená",J406,0)</f>
        <v>0</v>
      </c>
      <c r="BH406" s="222">
        <f>IF(N406="sníž. přenesená",J406,0)</f>
        <v>0</v>
      </c>
      <c r="BI406" s="222">
        <f>IF(N406="nulová",J406,0)</f>
        <v>0</v>
      </c>
      <c r="BJ406" s="14" t="s">
        <v>81</v>
      </c>
      <c r="BK406" s="222">
        <f>ROUND(I406*H406,2)</f>
        <v>0</v>
      </c>
      <c r="BL406" s="14" t="s">
        <v>511</v>
      </c>
      <c r="BM406" s="221" t="s">
        <v>1120</v>
      </c>
    </row>
    <row r="407" s="2" customFormat="1" ht="16.5" customHeight="1">
      <c r="A407" s="35"/>
      <c r="B407" s="36"/>
      <c r="C407" s="223" t="s">
        <v>1121</v>
      </c>
      <c r="D407" s="223" t="s">
        <v>166</v>
      </c>
      <c r="E407" s="224" t="s">
        <v>1096</v>
      </c>
      <c r="F407" s="225" t="s">
        <v>1097</v>
      </c>
      <c r="G407" s="226" t="s">
        <v>789</v>
      </c>
      <c r="H407" s="227">
        <v>1</v>
      </c>
      <c r="I407" s="228"/>
      <c r="J407" s="229">
        <f>ROUND(I407*H407,2)</f>
        <v>0</v>
      </c>
      <c r="K407" s="230"/>
      <c r="L407" s="231"/>
      <c r="M407" s="232" t="s">
        <v>1</v>
      </c>
      <c r="N407" s="233" t="s">
        <v>41</v>
      </c>
      <c r="O407" s="88"/>
      <c r="P407" s="219">
        <f>O407*H407</f>
        <v>0</v>
      </c>
      <c r="Q407" s="219">
        <v>0</v>
      </c>
      <c r="R407" s="219">
        <f>Q407*H407</f>
        <v>0</v>
      </c>
      <c r="S407" s="219">
        <v>0</v>
      </c>
      <c r="T407" s="220">
        <f>S407*H407</f>
        <v>0</v>
      </c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R407" s="221" t="s">
        <v>516</v>
      </c>
      <c r="AT407" s="221" t="s">
        <v>166</v>
      </c>
      <c r="AU407" s="221" t="s">
        <v>83</v>
      </c>
      <c r="AY407" s="14" t="s">
        <v>142</v>
      </c>
      <c r="BE407" s="222">
        <f>IF(N407="základní",J407,0)</f>
        <v>0</v>
      </c>
      <c r="BF407" s="222">
        <f>IF(N407="snížená",J407,0)</f>
        <v>0</v>
      </c>
      <c r="BG407" s="222">
        <f>IF(N407="zákl. přenesená",J407,0)</f>
        <v>0</v>
      </c>
      <c r="BH407" s="222">
        <f>IF(N407="sníž. přenesená",J407,0)</f>
        <v>0</v>
      </c>
      <c r="BI407" s="222">
        <f>IF(N407="nulová",J407,0)</f>
        <v>0</v>
      </c>
      <c r="BJ407" s="14" t="s">
        <v>81</v>
      </c>
      <c r="BK407" s="222">
        <f>ROUND(I407*H407,2)</f>
        <v>0</v>
      </c>
      <c r="BL407" s="14" t="s">
        <v>511</v>
      </c>
      <c r="BM407" s="221" t="s">
        <v>1122</v>
      </c>
    </row>
    <row r="408" s="2" customFormat="1" ht="16.5" customHeight="1">
      <c r="A408" s="35"/>
      <c r="B408" s="36"/>
      <c r="C408" s="223" t="s">
        <v>1123</v>
      </c>
      <c r="D408" s="223" t="s">
        <v>166</v>
      </c>
      <c r="E408" s="224" t="s">
        <v>1096</v>
      </c>
      <c r="F408" s="225" t="s">
        <v>1097</v>
      </c>
      <c r="G408" s="226" t="s">
        <v>789</v>
      </c>
      <c r="H408" s="227">
        <v>1</v>
      </c>
      <c r="I408" s="228"/>
      <c r="J408" s="229">
        <f>ROUND(I408*H408,2)</f>
        <v>0</v>
      </c>
      <c r="K408" s="230"/>
      <c r="L408" s="231"/>
      <c r="M408" s="232" t="s">
        <v>1</v>
      </c>
      <c r="N408" s="233" t="s">
        <v>41</v>
      </c>
      <c r="O408" s="88"/>
      <c r="P408" s="219">
        <f>O408*H408</f>
        <v>0</v>
      </c>
      <c r="Q408" s="219">
        <v>0</v>
      </c>
      <c r="R408" s="219">
        <f>Q408*H408</f>
        <v>0</v>
      </c>
      <c r="S408" s="219">
        <v>0</v>
      </c>
      <c r="T408" s="220">
        <f>S408*H408</f>
        <v>0</v>
      </c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R408" s="221" t="s">
        <v>516</v>
      </c>
      <c r="AT408" s="221" t="s">
        <v>166</v>
      </c>
      <c r="AU408" s="221" t="s">
        <v>83</v>
      </c>
      <c r="AY408" s="14" t="s">
        <v>142</v>
      </c>
      <c r="BE408" s="222">
        <f>IF(N408="základní",J408,0)</f>
        <v>0</v>
      </c>
      <c r="BF408" s="222">
        <f>IF(N408="snížená",J408,0)</f>
        <v>0</v>
      </c>
      <c r="BG408" s="222">
        <f>IF(N408="zákl. přenesená",J408,0)</f>
        <v>0</v>
      </c>
      <c r="BH408" s="222">
        <f>IF(N408="sníž. přenesená",J408,0)</f>
        <v>0</v>
      </c>
      <c r="BI408" s="222">
        <f>IF(N408="nulová",J408,0)</f>
        <v>0</v>
      </c>
      <c r="BJ408" s="14" t="s">
        <v>81</v>
      </c>
      <c r="BK408" s="222">
        <f>ROUND(I408*H408,2)</f>
        <v>0</v>
      </c>
      <c r="BL408" s="14" t="s">
        <v>511</v>
      </c>
      <c r="BM408" s="221" t="s">
        <v>1124</v>
      </c>
    </row>
    <row r="409" s="2" customFormat="1" ht="16.5" customHeight="1">
      <c r="A409" s="35"/>
      <c r="B409" s="36"/>
      <c r="C409" s="223" t="s">
        <v>1125</v>
      </c>
      <c r="D409" s="223" t="s">
        <v>166</v>
      </c>
      <c r="E409" s="224" t="s">
        <v>1096</v>
      </c>
      <c r="F409" s="225" t="s">
        <v>1097</v>
      </c>
      <c r="G409" s="226" t="s">
        <v>789</v>
      </c>
      <c r="H409" s="227">
        <v>1</v>
      </c>
      <c r="I409" s="228"/>
      <c r="J409" s="229">
        <f>ROUND(I409*H409,2)</f>
        <v>0</v>
      </c>
      <c r="K409" s="230"/>
      <c r="L409" s="231"/>
      <c r="M409" s="232" t="s">
        <v>1</v>
      </c>
      <c r="N409" s="233" t="s">
        <v>41</v>
      </c>
      <c r="O409" s="88"/>
      <c r="P409" s="219">
        <f>O409*H409</f>
        <v>0</v>
      </c>
      <c r="Q409" s="219">
        <v>0</v>
      </c>
      <c r="R409" s="219">
        <f>Q409*H409</f>
        <v>0</v>
      </c>
      <c r="S409" s="219">
        <v>0</v>
      </c>
      <c r="T409" s="220">
        <f>S409*H409</f>
        <v>0</v>
      </c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R409" s="221" t="s">
        <v>516</v>
      </c>
      <c r="AT409" s="221" t="s">
        <v>166</v>
      </c>
      <c r="AU409" s="221" t="s">
        <v>83</v>
      </c>
      <c r="AY409" s="14" t="s">
        <v>142</v>
      </c>
      <c r="BE409" s="222">
        <f>IF(N409="základní",J409,0)</f>
        <v>0</v>
      </c>
      <c r="BF409" s="222">
        <f>IF(N409="snížená",J409,0)</f>
        <v>0</v>
      </c>
      <c r="BG409" s="222">
        <f>IF(N409="zákl. přenesená",J409,0)</f>
        <v>0</v>
      </c>
      <c r="BH409" s="222">
        <f>IF(N409="sníž. přenesená",J409,0)</f>
        <v>0</v>
      </c>
      <c r="BI409" s="222">
        <f>IF(N409="nulová",J409,0)</f>
        <v>0</v>
      </c>
      <c r="BJ409" s="14" t="s">
        <v>81</v>
      </c>
      <c r="BK409" s="222">
        <f>ROUND(I409*H409,2)</f>
        <v>0</v>
      </c>
      <c r="BL409" s="14" t="s">
        <v>511</v>
      </c>
      <c r="BM409" s="221" t="s">
        <v>1126</v>
      </c>
    </row>
    <row r="410" s="2" customFormat="1" ht="16.5" customHeight="1">
      <c r="A410" s="35"/>
      <c r="B410" s="36"/>
      <c r="C410" s="223" t="s">
        <v>1127</v>
      </c>
      <c r="D410" s="223" t="s">
        <v>166</v>
      </c>
      <c r="E410" s="224" t="s">
        <v>1096</v>
      </c>
      <c r="F410" s="225" t="s">
        <v>1097</v>
      </c>
      <c r="G410" s="226" t="s">
        <v>789</v>
      </c>
      <c r="H410" s="227">
        <v>1</v>
      </c>
      <c r="I410" s="228"/>
      <c r="J410" s="229">
        <f>ROUND(I410*H410,2)</f>
        <v>0</v>
      </c>
      <c r="K410" s="230"/>
      <c r="L410" s="231"/>
      <c r="M410" s="232" t="s">
        <v>1</v>
      </c>
      <c r="N410" s="233" t="s">
        <v>41</v>
      </c>
      <c r="O410" s="88"/>
      <c r="P410" s="219">
        <f>O410*H410</f>
        <v>0</v>
      </c>
      <c r="Q410" s="219">
        <v>0</v>
      </c>
      <c r="R410" s="219">
        <f>Q410*H410</f>
        <v>0</v>
      </c>
      <c r="S410" s="219">
        <v>0</v>
      </c>
      <c r="T410" s="220">
        <f>S410*H410</f>
        <v>0</v>
      </c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R410" s="221" t="s">
        <v>516</v>
      </c>
      <c r="AT410" s="221" t="s">
        <v>166</v>
      </c>
      <c r="AU410" s="221" t="s">
        <v>83</v>
      </c>
      <c r="AY410" s="14" t="s">
        <v>142</v>
      </c>
      <c r="BE410" s="222">
        <f>IF(N410="základní",J410,0)</f>
        <v>0</v>
      </c>
      <c r="BF410" s="222">
        <f>IF(N410="snížená",J410,0)</f>
        <v>0</v>
      </c>
      <c r="BG410" s="222">
        <f>IF(N410="zákl. přenesená",J410,0)</f>
        <v>0</v>
      </c>
      <c r="BH410" s="222">
        <f>IF(N410="sníž. přenesená",J410,0)</f>
        <v>0</v>
      </c>
      <c r="BI410" s="222">
        <f>IF(N410="nulová",J410,0)</f>
        <v>0</v>
      </c>
      <c r="BJ410" s="14" t="s">
        <v>81</v>
      </c>
      <c r="BK410" s="222">
        <f>ROUND(I410*H410,2)</f>
        <v>0</v>
      </c>
      <c r="BL410" s="14" t="s">
        <v>511</v>
      </c>
      <c r="BM410" s="221" t="s">
        <v>1128</v>
      </c>
    </row>
    <row r="411" s="2" customFormat="1" ht="16.5" customHeight="1">
      <c r="A411" s="35"/>
      <c r="B411" s="36"/>
      <c r="C411" s="223" t="s">
        <v>1129</v>
      </c>
      <c r="D411" s="223" t="s">
        <v>166</v>
      </c>
      <c r="E411" s="224" t="s">
        <v>1096</v>
      </c>
      <c r="F411" s="225" t="s">
        <v>1097</v>
      </c>
      <c r="G411" s="226" t="s">
        <v>789</v>
      </c>
      <c r="H411" s="227">
        <v>1</v>
      </c>
      <c r="I411" s="228"/>
      <c r="J411" s="229">
        <f>ROUND(I411*H411,2)</f>
        <v>0</v>
      </c>
      <c r="K411" s="230"/>
      <c r="L411" s="231"/>
      <c r="M411" s="232" t="s">
        <v>1</v>
      </c>
      <c r="N411" s="233" t="s">
        <v>41</v>
      </c>
      <c r="O411" s="88"/>
      <c r="P411" s="219">
        <f>O411*H411</f>
        <v>0</v>
      </c>
      <c r="Q411" s="219">
        <v>0</v>
      </c>
      <c r="R411" s="219">
        <f>Q411*H411</f>
        <v>0</v>
      </c>
      <c r="S411" s="219">
        <v>0</v>
      </c>
      <c r="T411" s="220">
        <f>S411*H411</f>
        <v>0</v>
      </c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R411" s="221" t="s">
        <v>516</v>
      </c>
      <c r="AT411" s="221" t="s">
        <v>166</v>
      </c>
      <c r="AU411" s="221" t="s">
        <v>83</v>
      </c>
      <c r="AY411" s="14" t="s">
        <v>142</v>
      </c>
      <c r="BE411" s="222">
        <f>IF(N411="základní",J411,0)</f>
        <v>0</v>
      </c>
      <c r="BF411" s="222">
        <f>IF(N411="snížená",J411,0)</f>
        <v>0</v>
      </c>
      <c r="BG411" s="222">
        <f>IF(N411="zákl. přenesená",J411,0)</f>
        <v>0</v>
      </c>
      <c r="BH411" s="222">
        <f>IF(N411="sníž. přenesená",J411,0)</f>
        <v>0</v>
      </c>
      <c r="BI411" s="222">
        <f>IF(N411="nulová",J411,0)</f>
        <v>0</v>
      </c>
      <c r="BJ411" s="14" t="s">
        <v>81</v>
      </c>
      <c r="BK411" s="222">
        <f>ROUND(I411*H411,2)</f>
        <v>0</v>
      </c>
      <c r="BL411" s="14" t="s">
        <v>511</v>
      </c>
      <c r="BM411" s="221" t="s">
        <v>1130</v>
      </c>
    </row>
    <row r="412" s="2" customFormat="1" ht="16.5" customHeight="1">
      <c r="A412" s="35"/>
      <c r="B412" s="36"/>
      <c r="C412" s="223" t="s">
        <v>1131</v>
      </c>
      <c r="D412" s="223" t="s">
        <v>166</v>
      </c>
      <c r="E412" s="224" t="s">
        <v>1096</v>
      </c>
      <c r="F412" s="225" t="s">
        <v>1097</v>
      </c>
      <c r="G412" s="226" t="s">
        <v>789</v>
      </c>
      <c r="H412" s="227">
        <v>1</v>
      </c>
      <c r="I412" s="228"/>
      <c r="J412" s="229">
        <f>ROUND(I412*H412,2)</f>
        <v>0</v>
      </c>
      <c r="K412" s="230"/>
      <c r="L412" s="231"/>
      <c r="M412" s="232" t="s">
        <v>1</v>
      </c>
      <c r="N412" s="233" t="s">
        <v>41</v>
      </c>
      <c r="O412" s="88"/>
      <c r="P412" s="219">
        <f>O412*H412</f>
        <v>0</v>
      </c>
      <c r="Q412" s="219">
        <v>0</v>
      </c>
      <c r="R412" s="219">
        <f>Q412*H412</f>
        <v>0</v>
      </c>
      <c r="S412" s="219">
        <v>0</v>
      </c>
      <c r="T412" s="220">
        <f>S412*H412</f>
        <v>0</v>
      </c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R412" s="221" t="s">
        <v>516</v>
      </c>
      <c r="AT412" s="221" t="s">
        <v>166</v>
      </c>
      <c r="AU412" s="221" t="s">
        <v>83</v>
      </c>
      <c r="AY412" s="14" t="s">
        <v>142</v>
      </c>
      <c r="BE412" s="222">
        <f>IF(N412="základní",J412,0)</f>
        <v>0</v>
      </c>
      <c r="BF412" s="222">
        <f>IF(N412="snížená",J412,0)</f>
        <v>0</v>
      </c>
      <c r="BG412" s="222">
        <f>IF(N412="zákl. přenesená",J412,0)</f>
        <v>0</v>
      </c>
      <c r="BH412" s="222">
        <f>IF(N412="sníž. přenesená",J412,0)</f>
        <v>0</v>
      </c>
      <c r="BI412" s="222">
        <f>IF(N412="nulová",J412,0)</f>
        <v>0</v>
      </c>
      <c r="BJ412" s="14" t="s">
        <v>81</v>
      </c>
      <c r="BK412" s="222">
        <f>ROUND(I412*H412,2)</f>
        <v>0</v>
      </c>
      <c r="BL412" s="14" t="s">
        <v>511</v>
      </c>
      <c r="BM412" s="221" t="s">
        <v>1132</v>
      </c>
    </row>
    <row r="413" s="2" customFormat="1" ht="16.5" customHeight="1">
      <c r="A413" s="35"/>
      <c r="B413" s="36"/>
      <c r="C413" s="223" t="s">
        <v>1133</v>
      </c>
      <c r="D413" s="223" t="s">
        <v>166</v>
      </c>
      <c r="E413" s="224" t="s">
        <v>1096</v>
      </c>
      <c r="F413" s="225" t="s">
        <v>1097</v>
      </c>
      <c r="G413" s="226" t="s">
        <v>789</v>
      </c>
      <c r="H413" s="227">
        <v>1</v>
      </c>
      <c r="I413" s="228"/>
      <c r="J413" s="229">
        <f>ROUND(I413*H413,2)</f>
        <v>0</v>
      </c>
      <c r="K413" s="230"/>
      <c r="L413" s="231"/>
      <c r="M413" s="232" t="s">
        <v>1</v>
      </c>
      <c r="N413" s="233" t="s">
        <v>41</v>
      </c>
      <c r="O413" s="88"/>
      <c r="P413" s="219">
        <f>O413*H413</f>
        <v>0</v>
      </c>
      <c r="Q413" s="219">
        <v>0</v>
      </c>
      <c r="R413" s="219">
        <f>Q413*H413</f>
        <v>0</v>
      </c>
      <c r="S413" s="219">
        <v>0</v>
      </c>
      <c r="T413" s="220">
        <f>S413*H413</f>
        <v>0</v>
      </c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R413" s="221" t="s">
        <v>516</v>
      </c>
      <c r="AT413" s="221" t="s">
        <v>166</v>
      </c>
      <c r="AU413" s="221" t="s">
        <v>83</v>
      </c>
      <c r="AY413" s="14" t="s">
        <v>142</v>
      </c>
      <c r="BE413" s="222">
        <f>IF(N413="základní",J413,0)</f>
        <v>0</v>
      </c>
      <c r="BF413" s="222">
        <f>IF(N413="snížená",J413,0)</f>
        <v>0</v>
      </c>
      <c r="BG413" s="222">
        <f>IF(N413="zákl. přenesená",J413,0)</f>
        <v>0</v>
      </c>
      <c r="BH413" s="222">
        <f>IF(N413="sníž. přenesená",J413,0)</f>
        <v>0</v>
      </c>
      <c r="BI413" s="222">
        <f>IF(N413="nulová",J413,0)</f>
        <v>0</v>
      </c>
      <c r="BJ413" s="14" t="s">
        <v>81</v>
      </c>
      <c r="BK413" s="222">
        <f>ROUND(I413*H413,2)</f>
        <v>0</v>
      </c>
      <c r="BL413" s="14" t="s">
        <v>511</v>
      </c>
      <c r="BM413" s="221" t="s">
        <v>1134</v>
      </c>
    </row>
    <row r="414" s="2" customFormat="1" ht="16.5" customHeight="1">
      <c r="A414" s="35"/>
      <c r="B414" s="36"/>
      <c r="C414" s="223" t="s">
        <v>1135</v>
      </c>
      <c r="D414" s="223" t="s">
        <v>166</v>
      </c>
      <c r="E414" s="224" t="s">
        <v>1096</v>
      </c>
      <c r="F414" s="225" t="s">
        <v>1097</v>
      </c>
      <c r="G414" s="226" t="s">
        <v>789</v>
      </c>
      <c r="H414" s="227">
        <v>1</v>
      </c>
      <c r="I414" s="228"/>
      <c r="J414" s="229">
        <f>ROUND(I414*H414,2)</f>
        <v>0</v>
      </c>
      <c r="K414" s="230"/>
      <c r="L414" s="231"/>
      <c r="M414" s="232" t="s">
        <v>1</v>
      </c>
      <c r="N414" s="233" t="s">
        <v>41</v>
      </c>
      <c r="O414" s="88"/>
      <c r="P414" s="219">
        <f>O414*H414</f>
        <v>0</v>
      </c>
      <c r="Q414" s="219">
        <v>0</v>
      </c>
      <c r="R414" s="219">
        <f>Q414*H414</f>
        <v>0</v>
      </c>
      <c r="S414" s="219">
        <v>0</v>
      </c>
      <c r="T414" s="220">
        <f>S414*H414</f>
        <v>0</v>
      </c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R414" s="221" t="s">
        <v>516</v>
      </c>
      <c r="AT414" s="221" t="s">
        <v>166</v>
      </c>
      <c r="AU414" s="221" t="s">
        <v>83</v>
      </c>
      <c r="AY414" s="14" t="s">
        <v>142</v>
      </c>
      <c r="BE414" s="222">
        <f>IF(N414="základní",J414,0)</f>
        <v>0</v>
      </c>
      <c r="BF414" s="222">
        <f>IF(N414="snížená",J414,0)</f>
        <v>0</v>
      </c>
      <c r="BG414" s="222">
        <f>IF(N414="zákl. přenesená",J414,0)</f>
        <v>0</v>
      </c>
      <c r="BH414" s="222">
        <f>IF(N414="sníž. přenesená",J414,0)</f>
        <v>0</v>
      </c>
      <c r="BI414" s="222">
        <f>IF(N414="nulová",J414,0)</f>
        <v>0</v>
      </c>
      <c r="BJ414" s="14" t="s">
        <v>81</v>
      </c>
      <c r="BK414" s="222">
        <f>ROUND(I414*H414,2)</f>
        <v>0</v>
      </c>
      <c r="BL414" s="14" t="s">
        <v>511</v>
      </c>
      <c r="BM414" s="221" t="s">
        <v>1136</v>
      </c>
    </row>
    <row r="415" s="2" customFormat="1" ht="16.5" customHeight="1">
      <c r="A415" s="35"/>
      <c r="B415" s="36"/>
      <c r="C415" s="223" t="s">
        <v>1137</v>
      </c>
      <c r="D415" s="223" t="s">
        <v>166</v>
      </c>
      <c r="E415" s="224" t="s">
        <v>1096</v>
      </c>
      <c r="F415" s="225" t="s">
        <v>1097</v>
      </c>
      <c r="G415" s="226" t="s">
        <v>789</v>
      </c>
      <c r="H415" s="227">
        <v>1</v>
      </c>
      <c r="I415" s="228"/>
      <c r="J415" s="229">
        <f>ROUND(I415*H415,2)</f>
        <v>0</v>
      </c>
      <c r="K415" s="230"/>
      <c r="L415" s="231"/>
      <c r="M415" s="232" t="s">
        <v>1</v>
      </c>
      <c r="N415" s="233" t="s">
        <v>41</v>
      </c>
      <c r="O415" s="88"/>
      <c r="P415" s="219">
        <f>O415*H415</f>
        <v>0</v>
      </c>
      <c r="Q415" s="219">
        <v>0</v>
      </c>
      <c r="R415" s="219">
        <f>Q415*H415</f>
        <v>0</v>
      </c>
      <c r="S415" s="219">
        <v>0</v>
      </c>
      <c r="T415" s="220">
        <f>S415*H415</f>
        <v>0</v>
      </c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R415" s="221" t="s">
        <v>516</v>
      </c>
      <c r="AT415" s="221" t="s">
        <v>166</v>
      </c>
      <c r="AU415" s="221" t="s">
        <v>83</v>
      </c>
      <c r="AY415" s="14" t="s">
        <v>142</v>
      </c>
      <c r="BE415" s="222">
        <f>IF(N415="základní",J415,0)</f>
        <v>0</v>
      </c>
      <c r="BF415" s="222">
        <f>IF(N415="snížená",J415,0)</f>
        <v>0</v>
      </c>
      <c r="BG415" s="222">
        <f>IF(N415="zákl. přenesená",J415,0)</f>
        <v>0</v>
      </c>
      <c r="BH415" s="222">
        <f>IF(N415="sníž. přenesená",J415,0)</f>
        <v>0</v>
      </c>
      <c r="BI415" s="222">
        <f>IF(N415="nulová",J415,0)</f>
        <v>0</v>
      </c>
      <c r="BJ415" s="14" t="s">
        <v>81</v>
      </c>
      <c r="BK415" s="222">
        <f>ROUND(I415*H415,2)</f>
        <v>0</v>
      </c>
      <c r="BL415" s="14" t="s">
        <v>511</v>
      </c>
      <c r="BM415" s="221" t="s">
        <v>1138</v>
      </c>
    </row>
    <row r="416" s="2" customFormat="1" ht="16.5" customHeight="1">
      <c r="A416" s="35"/>
      <c r="B416" s="36"/>
      <c r="C416" s="223" t="s">
        <v>1139</v>
      </c>
      <c r="D416" s="223" t="s">
        <v>166</v>
      </c>
      <c r="E416" s="224" t="s">
        <v>1096</v>
      </c>
      <c r="F416" s="225" t="s">
        <v>1097</v>
      </c>
      <c r="G416" s="226" t="s">
        <v>789</v>
      </c>
      <c r="H416" s="227">
        <v>1</v>
      </c>
      <c r="I416" s="228"/>
      <c r="J416" s="229">
        <f>ROUND(I416*H416,2)</f>
        <v>0</v>
      </c>
      <c r="K416" s="230"/>
      <c r="L416" s="231"/>
      <c r="M416" s="232" t="s">
        <v>1</v>
      </c>
      <c r="N416" s="233" t="s">
        <v>41</v>
      </c>
      <c r="O416" s="88"/>
      <c r="P416" s="219">
        <f>O416*H416</f>
        <v>0</v>
      </c>
      <c r="Q416" s="219">
        <v>0</v>
      </c>
      <c r="R416" s="219">
        <f>Q416*H416</f>
        <v>0</v>
      </c>
      <c r="S416" s="219">
        <v>0</v>
      </c>
      <c r="T416" s="220">
        <f>S416*H416</f>
        <v>0</v>
      </c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R416" s="221" t="s">
        <v>516</v>
      </c>
      <c r="AT416" s="221" t="s">
        <v>166</v>
      </c>
      <c r="AU416" s="221" t="s">
        <v>83</v>
      </c>
      <c r="AY416" s="14" t="s">
        <v>142</v>
      </c>
      <c r="BE416" s="222">
        <f>IF(N416="základní",J416,0)</f>
        <v>0</v>
      </c>
      <c r="BF416" s="222">
        <f>IF(N416="snížená",J416,0)</f>
        <v>0</v>
      </c>
      <c r="BG416" s="222">
        <f>IF(N416="zákl. přenesená",J416,0)</f>
        <v>0</v>
      </c>
      <c r="BH416" s="222">
        <f>IF(N416="sníž. přenesená",J416,0)</f>
        <v>0</v>
      </c>
      <c r="BI416" s="222">
        <f>IF(N416="nulová",J416,0)</f>
        <v>0</v>
      </c>
      <c r="BJ416" s="14" t="s">
        <v>81</v>
      </c>
      <c r="BK416" s="222">
        <f>ROUND(I416*H416,2)</f>
        <v>0</v>
      </c>
      <c r="BL416" s="14" t="s">
        <v>511</v>
      </c>
      <c r="BM416" s="221" t="s">
        <v>1140</v>
      </c>
    </row>
    <row r="417" s="2" customFormat="1" ht="16.5" customHeight="1">
      <c r="A417" s="35"/>
      <c r="B417" s="36"/>
      <c r="C417" s="223" t="s">
        <v>1141</v>
      </c>
      <c r="D417" s="223" t="s">
        <v>166</v>
      </c>
      <c r="E417" s="224" t="s">
        <v>1096</v>
      </c>
      <c r="F417" s="225" t="s">
        <v>1097</v>
      </c>
      <c r="G417" s="226" t="s">
        <v>789</v>
      </c>
      <c r="H417" s="227">
        <v>1</v>
      </c>
      <c r="I417" s="228"/>
      <c r="J417" s="229">
        <f>ROUND(I417*H417,2)</f>
        <v>0</v>
      </c>
      <c r="K417" s="230"/>
      <c r="L417" s="231"/>
      <c r="M417" s="232" t="s">
        <v>1</v>
      </c>
      <c r="N417" s="233" t="s">
        <v>41</v>
      </c>
      <c r="O417" s="88"/>
      <c r="P417" s="219">
        <f>O417*H417</f>
        <v>0</v>
      </c>
      <c r="Q417" s="219">
        <v>0</v>
      </c>
      <c r="R417" s="219">
        <f>Q417*H417</f>
        <v>0</v>
      </c>
      <c r="S417" s="219">
        <v>0</v>
      </c>
      <c r="T417" s="220">
        <f>S417*H417</f>
        <v>0</v>
      </c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R417" s="221" t="s">
        <v>516</v>
      </c>
      <c r="AT417" s="221" t="s">
        <v>166</v>
      </c>
      <c r="AU417" s="221" t="s">
        <v>83</v>
      </c>
      <c r="AY417" s="14" t="s">
        <v>142</v>
      </c>
      <c r="BE417" s="222">
        <f>IF(N417="základní",J417,0)</f>
        <v>0</v>
      </c>
      <c r="BF417" s="222">
        <f>IF(N417="snížená",J417,0)</f>
        <v>0</v>
      </c>
      <c r="BG417" s="222">
        <f>IF(N417="zákl. přenesená",J417,0)</f>
        <v>0</v>
      </c>
      <c r="BH417" s="222">
        <f>IF(N417="sníž. přenesená",J417,0)</f>
        <v>0</v>
      </c>
      <c r="BI417" s="222">
        <f>IF(N417="nulová",J417,0)</f>
        <v>0</v>
      </c>
      <c r="BJ417" s="14" t="s">
        <v>81</v>
      </c>
      <c r="BK417" s="222">
        <f>ROUND(I417*H417,2)</f>
        <v>0</v>
      </c>
      <c r="BL417" s="14" t="s">
        <v>511</v>
      </c>
      <c r="BM417" s="221" t="s">
        <v>1142</v>
      </c>
    </row>
    <row r="418" s="2" customFormat="1" ht="16.5" customHeight="1">
      <c r="A418" s="35"/>
      <c r="B418" s="36"/>
      <c r="C418" s="223" t="s">
        <v>1143</v>
      </c>
      <c r="D418" s="223" t="s">
        <v>166</v>
      </c>
      <c r="E418" s="224" t="s">
        <v>1096</v>
      </c>
      <c r="F418" s="225" t="s">
        <v>1097</v>
      </c>
      <c r="G418" s="226" t="s">
        <v>789</v>
      </c>
      <c r="H418" s="227">
        <v>1</v>
      </c>
      <c r="I418" s="228"/>
      <c r="J418" s="229">
        <f>ROUND(I418*H418,2)</f>
        <v>0</v>
      </c>
      <c r="K418" s="230"/>
      <c r="L418" s="231"/>
      <c r="M418" s="232" t="s">
        <v>1</v>
      </c>
      <c r="N418" s="233" t="s">
        <v>41</v>
      </c>
      <c r="O418" s="88"/>
      <c r="P418" s="219">
        <f>O418*H418</f>
        <v>0</v>
      </c>
      <c r="Q418" s="219">
        <v>0</v>
      </c>
      <c r="R418" s="219">
        <f>Q418*H418</f>
        <v>0</v>
      </c>
      <c r="S418" s="219">
        <v>0</v>
      </c>
      <c r="T418" s="220">
        <f>S418*H418</f>
        <v>0</v>
      </c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R418" s="221" t="s">
        <v>516</v>
      </c>
      <c r="AT418" s="221" t="s">
        <v>166</v>
      </c>
      <c r="AU418" s="221" t="s">
        <v>83</v>
      </c>
      <c r="AY418" s="14" t="s">
        <v>142</v>
      </c>
      <c r="BE418" s="222">
        <f>IF(N418="základní",J418,0)</f>
        <v>0</v>
      </c>
      <c r="BF418" s="222">
        <f>IF(N418="snížená",J418,0)</f>
        <v>0</v>
      </c>
      <c r="BG418" s="222">
        <f>IF(N418="zákl. přenesená",J418,0)</f>
        <v>0</v>
      </c>
      <c r="BH418" s="222">
        <f>IF(N418="sníž. přenesená",J418,0)</f>
        <v>0</v>
      </c>
      <c r="BI418" s="222">
        <f>IF(N418="nulová",J418,0)</f>
        <v>0</v>
      </c>
      <c r="BJ418" s="14" t="s">
        <v>81</v>
      </c>
      <c r="BK418" s="222">
        <f>ROUND(I418*H418,2)</f>
        <v>0</v>
      </c>
      <c r="BL418" s="14" t="s">
        <v>511</v>
      </c>
      <c r="BM418" s="221" t="s">
        <v>1144</v>
      </c>
    </row>
    <row r="419" s="2" customFormat="1" ht="16.5" customHeight="1">
      <c r="A419" s="35"/>
      <c r="B419" s="36"/>
      <c r="C419" s="223" t="s">
        <v>1145</v>
      </c>
      <c r="D419" s="223" t="s">
        <v>166</v>
      </c>
      <c r="E419" s="224" t="s">
        <v>1146</v>
      </c>
      <c r="F419" s="225" t="s">
        <v>1147</v>
      </c>
      <c r="G419" s="226" t="s">
        <v>789</v>
      </c>
      <c r="H419" s="227">
        <v>1</v>
      </c>
      <c r="I419" s="228"/>
      <c r="J419" s="229">
        <f>ROUND(I419*H419,2)</f>
        <v>0</v>
      </c>
      <c r="K419" s="230"/>
      <c r="L419" s="231"/>
      <c r="M419" s="232" t="s">
        <v>1</v>
      </c>
      <c r="N419" s="233" t="s">
        <v>41</v>
      </c>
      <c r="O419" s="88"/>
      <c r="P419" s="219">
        <f>O419*H419</f>
        <v>0</v>
      </c>
      <c r="Q419" s="219">
        <v>0</v>
      </c>
      <c r="R419" s="219">
        <f>Q419*H419</f>
        <v>0</v>
      </c>
      <c r="S419" s="219">
        <v>0</v>
      </c>
      <c r="T419" s="220">
        <f>S419*H419</f>
        <v>0</v>
      </c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R419" s="221" t="s">
        <v>516</v>
      </c>
      <c r="AT419" s="221" t="s">
        <v>166</v>
      </c>
      <c r="AU419" s="221" t="s">
        <v>83</v>
      </c>
      <c r="AY419" s="14" t="s">
        <v>142</v>
      </c>
      <c r="BE419" s="222">
        <f>IF(N419="základní",J419,0)</f>
        <v>0</v>
      </c>
      <c r="BF419" s="222">
        <f>IF(N419="snížená",J419,0)</f>
        <v>0</v>
      </c>
      <c r="BG419" s="222">
        <f>IF(N419="zákl. přenesená",J419,0)</f>
        <v>0</v>
      </c>
      <c r="BH419" s="222">
        <f>IF(N419="sníž. přenesená",J419,0)</f>
        <v>0</v>
      </c>
      <c r="BI419" s="222">
        <f>IF(N419="nulová",J419,0)</f>
        <v>0</v>
      </c>
      <c r="BJ419" s="14" t="s">
        <v>81</v>
      </c>
      <c r="BK419" s="222">
        <f>ROUND(I419*H419,2)</f>
        <v>0</v>
      </c>
      <c r="BL419" s="14" t="s">
        <v>511</v>
      </c>
      <c r="BM419" s="221" t="s">
        <v>1148</v>
      </c>
    </row>
    <row r="420" s="2" customFormat="1" ht="16.5" customHeight="1">
      <c r="A420" s="35"/>
      <c r="B420" s="36"/>
      <c r="C420" s="223" t="s">
        <v>1149</v>
      </c>
      <c r="D420" s="223" t="s">
        <v>166</v>
      </c>
      <c r="E420" s="224" t="s">
        <v>1146</v>
      </c>
      <c r="F420" s="225" t="s">
        <v>1147</v>
      </c>
      <c r="G420" s="226" t="s">
        <v>789</v>
      </c>
      <c r="H420" s="227">
        <v>1</v>
      </c>
      <c r="I420" s="228"/>
      <c r="J420" s="229">
        <f>ROUND(I420*H420,2)</f>
        <v>0</v>
      </c>
      <c r="K420" s="230"/>
      <c r="L420" s="231"/>
      <c r="M420" s="232" t="s">
        <v>1</v>
      </c>
      <c r="N420" s="233" t="s">
        <v>41</v>
      </c>
      <c r="O420" s="88"/>
      <c r="P420" s="219">
        <f>O420*H420</f>
        <v>0</v>
      </c>
      <c r="Q420" s="219">
        <v>0</v>
      </c>
      <c r="R420" s="219">
        <f>Q420*H420</f>
        <v>0</v>
      </c>
      <c r="S420" s="219">
        <v>0</v>
      </c>
      <c r="T420" s="220">
        <f>S420*H420</f>
        <v>0</v>
      </c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R420" s="221" t="s">
        <v>516</v>
      </c>
      <c r="AT420" s="221" t="s">
        <v>166</v>
      </c>
      <c r="AU420" s="221" t="s">
        <v>83</v>
      </c>
      <c r="AY420" s="14" t="s">
        <v>142</v>
      </c>
      <c r="BE420" s="222">
        <f>IF(N420="základní",J420,0)</f>
        <v>0</v>
      </c>
      <c r="BF420" s="222">
        <f>IF(N420="snížená",J420,0)</f>
        <v>0</v>
      </c>
      <c r="BG420" s="222">
        <f>IF(N420="zákl. přenesená",J420,0)</f>
        <v>0</v>
      </c>
      <c r="BH420" s="222">
        <f>IF(N420="sníž. přenesená",J420,0)</f>
        <v>0</v>
      </c>
      <c r="BI420" s="222">
        <f>IF(N420="nulová",J420,0)</f>
        <v>0</v>
      </c>
      <c r="BJ420" s="14" t="s">
        <v>81</v>
      </c>
      <c r="BK420" s="222">
        <f>ROUND(I420*H420,2)</f>
        <v>0</v>
      </c>
      <c r="BL420" s="14" t="s">
        <v>511</v>
      </c>
      <c r="BM420" s="221" t="s">
        <v>1150</v>
      </c>
    </row>
    <row r="421" s="2" customFormat="1" ht="16.5" customHeight="1">
      <c r="A421" s="35"/>
      <c r="B421" s="36"/>
      <c r="C421" s="223" t="s">
        <v>1151</v>
      </c>
      <c r="D421" s="223" t="s">
        <v>166</v>
      </c>
      <c r="E421" s="224" t="s">
        <v>1146</v>
      </c>
      <c r="F421" s="225" t="s">
        <v>1147</v>
      </c>
      <c r="G421" s="226" t="s">
        <v>789</v>
      </c>
      <c r="H421" s="227">
        <v>1</v>
      </c>
      <c r="I421" s="228"/>
      <c r="J421" s="229">
        <f>ROUND(I421*H421,2)</f>
        <v>0</v>
      </c>
      <c r="K421" s="230"/>
      <c r="L421" s="231"/>
      <c r="M421" s="232" t="s">
        <v>1</v>
      </c>
      <c r="N421" s="233" t="s">
        <v>41</v>
      </c>
      <c r="O421" s="88"/>
      <c r="P421" s="219">
        <f>O421*H421</f>
        <v>0</v>
      </c>
      <c r="Q421" s="219">
        <v>0</v>
      </c>
      <c r="R421" s="219">
        <f>Q421*H421</f>
        <v>0</v>
      </c>
      <c r="S421" s="219">
        <v>0</v>
      </c>
      <c r="T421" s="220">
        <f>S421*H421</f>
        <v>0</v>
      </c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R421" s="221" t="s">
        <v>516</v>
      </c>
      <c r="AT421" s="221" t="s">
        <v>166</v>
      </c>
      <c r="AU421" s="221" t="s">
        <v>83</v>
      </c>
      <c r="AY421" s="14" t="s">
        <v>142</v>
      </c>
      <c r="BE421" s="222">
        <f>IF(N421="základní",J421,0)</f>
        <v>0</v>
      </c>
      <c r="BF421" s="222">
        <f>IF(N421="snížená",J421,0)</f>
        <v>0</v>
      </c>
      <c r="BG421" s="222">
        <f>IF(N421="zákl. přenesená",J421,0)</f>
        <v>0</v>
      </c>
      <c r="BH421" s="222">
        <f>IF(N421="sníž. přenesená",J421,0)</f>
        <v>0</v>
      </c>
      <c r="BI421" s="222">
        <f>IF(N421="nulová",J421,0)</f>
        <v>0</v>
      </c>
      <c r="BJ421" s="14" t="s">
        <v>81</v>
      </c>
      <c r="BK421" s="222">
        <f>ROUND(I421*H421,2)</f>
        <v>0</v>
      </c>
      <c r="BL421" s="14" t="s">
        <v>511</v>
      </c>
      <c r="BM421" s="221" t="s">
        <v>1152</v>
      </c>
    </row>
    <row r="422" s="2" customFormat="1" ht="16.5" customHeight="1">
      <c r="A422" s="35"/>
      <c r="B422" s="36"/>
      <c r="C422" s="223" t="s">
        <v>1153</v>
      </c>
      <c r="D422" s="223" t="s">
        <v>166</v>
      </c>
      <c r="E422" s="224" t="s">
        <v>1146</v>
      </c>
      <c r="F422" s="225" t="s">
        <v>1147</v>
      </c>
      <c r="G422" s="226" t="s">
        <v>789</v>
      </c>
      <c r="H422" s="227">
        <v>1</v>
      </c>
      <c r="I422" s="228"/>
      <c r="J422" s="229">
        <f>ROUND(I422*H422,2)</f>
        <v>0</v>
      </c>
      <c r="K422" s="230"/>
      <c r="L422" s="231"/>
      <c r="M422" s="232" t="s">
        <v>1</v>
      </c>
      <c r="N422" s="233" t="s">
        <v>41</v>
      </c>
      <c r="O422" s="88"/>
      <c r="P422" s="219">
        <f>O422*H422</f>
        <v>0</v>
      </c>
      <c r="Q422" s="219">
        <v>0</v>
      </c>
      <c r="R422" s="219">
        <f>Q422*H422</f>
        <v>0</v>
      </c>
      <c r="S422" s="219">
        <v>0</v>
      </c>
      <c r="T422" s="220">
        <f>S422*H422</f>
        <v>0</v>
      </c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R422" s="221" t="s">
        <v>516</v>
      </c>
      <c r="AT422" s="221" t="s">
        <v>166</v>
      </c>
      <c r="AU422" s="221" t="s">
        <v>83</v>
      </c>
      <c r="AY422" s="14" t="s">
        <v>142</v>
      </c>
      <c r="BE422" s="222">
        <f>IF(N422="základní",J422,0)</f>
        <v>0</v>
      </c>
      <c r="BF422" s="222">
        <f>IF(N422="snížená",J422,0)</f>
        <v>0</v>
      </c>
      <c r="BG422" s="222">
        <f>IF(N422="zákl. přenesená",J422,0)</f>
        <v>0</v>
      </c>
      <c r="BH422" s="222">
        <f>IF(N422="sníž. přenesená",J422,0)</f>
        <v>0</v>
      </c>
      <c r="BI422" s="222">
        <f>IF(N422="nulová",J422,0)</f>
        <v>0</v>
      </c>
      <c r="BJ422" s="14" t="s">
        <v>81</v>
      </c>
      <c r="BK422" s="222">
        <f>ROUND(I422*H422,2)</f>
        <v>0</v>
      </c>
      <c r="BL422" s="14" t="s">
        <v>511</v>
      </c>
      <c r="BM422" s="221" t="s">
        <v>1154</v>
      </c>
    </row>
    <row r="423" s="2" customFormat="1" ht="16.5" customHeight="1">
      <c r="A423" s="35"/>
      <c r="B423" s="36"/>
      <c r="C423" s="223" t="s">
        <v>1155</v>
      </c>
      <c r="D423" s="223" t="s">
        <v>166</v>
      </c>
      <c r="E423" s="224" t="s">
        <v>1146</v>
      </c>
      <c r="F423" s="225" t="s">
        <v>1147</v>
      </c>
      <c r="G423" s="226" t="s">
        <v>789</v>
      </c>
      <c r="H423" s="227">
        <v>1</v>
      </c>
      <c r="I423" s="228"/>
      <c r="J423" s="229">
        <f>ROUND(I423*H423,2)</f>
        <v>0</v>
      </c>
      <c r="K423" s="230"/>
      <c r="L423" s="231"/>
      <c r="M423" s="232" t="s">
        <v>1</v>
      </c>
      <c r="N423" s="233" t="s">
        <v>41</v>
      </c>
      <c r="O423" s="88"/>
      <c r="P423" s="219">
        <f>O423*H423</f>
        <v>0</v>
      </c>
      <c r="Q423" s="219">
        <v>0</v>
      </c>
      <c r="R423" s="219">
        <f>Q423*H423</f>
        <v>0</v>
      </c>
      <c r="S423" s="219">
        <v>0</v>
      </c>
      <c r="T423" s="220">
        <f>S423*H423</f>
        <v>0</v>
      </c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R423" s="221" t="s">
        <v>516</v>
      </c>
      <c r="AT423" s="221" t="s">
        <v>166</v>
      </c>
      <c r="AU423" s="221" t="s">
        <v>83</v>
      </c>
      <c r="AY423" s="14" t="s">
        <v>142</v>
      </c>
      <c r="BE423" s="222">
        <f>IF(N423="základní",J423,0)</f>
        <v>0</v>
      </c>
      <c r="BF423" s="222">
        <f>IF(N423="snížená",J423,0)</f>
        <v>0</v>
      </c>
      <c r="BG423" s="222">
        <f>IF(N423="zákl. přenesená",J423,0)</f>
        <v>0</v>
      </c>
      <c r="BH423" s="222">
        <f>IF(N423="sníž. přenesená",J423,0)</f>
        <v>0</v>
      </c>
      <c r="BI423" s="222">
        <f>IF(N423="nulová",J423,0)</f>
        <v>0</v>
      </c>
      <c r="BJ423" s="14" t="s">
        <v>81</v>
      </c>
      <c r="BK423" s="222">
        <f>ROUND(I423*H423,2)</f>
        <v>0</v>
      </c>
      <c r="BL423" s="14" t="s">
        <v>511</v>
      </c>
      <c r="BM423" s="221" t="s">
        <v>1156</v>
      </c>
    </row>
    <row r="424" s="2" customFormat="1" ht="16.5" customHeight="1">
      <c r="A424" s="35"/>
      <c r="B424" s="36"/>
      <c r="C424" s="223" t="s">
        <v>1157</v>
      </c>
      <c r="D424" s="223" t="s">
        <v>166</v>
      </c>
      <c r="E424" s="224" t="s">
        <v>1146</v>
      </c>
      <c r="F424" s="225" t="s">
        <v>1147</v>
      </c>
      <c r="G424" s="226" t="s">
        <v>789</v>
      </c>
      <c r="H424" s="227">
        <v>1</v>
      </c>
      <c r="I424" s="228"/>
      <c r="J424" s="229">
        <f>ROUND(I424*H424,2)</f>
        <v>0</v>
      </c>
      <c r="K424" s="230"/>
      <c r="L424" s="231"/>
      <c r="M424" s="232" t="s">
        <v>1</v>
      </c>
      <c r="N424" s="233" t="s">
        <v>41</v>
      </c>
      <c r="O424" s="88"/>
      <c r="P424" s="219">
        <f>O424*H424</f>
        <v>0</v>
      </c>
      <c r="Q424" s="219">
        <v>0</v>
      </c>
      <c r="R424" s="219">
        <f>Q424*H424</f>
        <v>0</v>
      </c>
      <c r="S424" s="219">
        <v>0</v>
      </c>
      <c r="T424" s="220">
        <f>S424*H424</f>
        <v>0</v>
      </c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R424" s="221" t="s">
        <v>516</v>
      </c>
      <c r="AT424" s="221" t="s">
        <v>166</v>
      </c>
      <c r="AU424" s="221" t="s">
        <v>83</v>
      </c>
      <c r="AY424" s="14" t="s">
        <v>142</v>
      </c>
      <c r="BE424" s="222">
        <f>IF(N424="základní",J424,0)</f>
        <v>0</v>
      </c>
      <c r="BF424" s="222">
        <f>IF(N424="snížená",J424,0)</f>
        <v>0</v>
      </c>
      <c r="BG424" s="222">
        <f>IF(N424="zákl. přenesená",J424,0)</f>
        <v>0</v>
      </c>
      <c r="BH424" s="222">
        <f>IF(N424="sníž. přenesená",J424,0)</f>
        <v>0</v>
      </c>
      <c r="BI424" s="222">
        <f>IF(N424="nulová",J424,0)</f>
        <v>0</v>
      </c>
      <c r="BJ424" s="14" t="s">
        <v>81</v>
      </c>
      <c r="BK424" s="222">
        <f>ROUND(I424*H424,2)</f>
        <v>0</v>
      </c>
      <c r="BL424" s="14" t="s">
        <v>511</v>
      </c>
      <c r="BM424" s="221" t="s">
        <v>1158</v>
      </c>
    </row>
    <row r="425" s="2" customFormat="1" ht="16.5" customHeight="1">
      <c r="A425" s="35"/>
      <c r="B425" s="36"/>
      <c r="C425" s="223" t="s">
        <v>1159</v>
      </c>
      <c r="D425" s="223" t="s">
        <v>166</v>
      </c>
      <c r="E425" s="224" t="s">
        <v>1096</v>
      </c>
      <c r="F425" s="225" t="s">
        <v>1097</v>
      </c>
      <c r="G425" s="226" t="s">
        <v>789</v>
      </c>
      <c r="H425" s="227">
        <v>1</v>
      </c>
      <c r="I425" s="228"/>
      <c r="J425" s="229">
        <f>ROUND(I425*H425,2)</f>
        <v>0</v>
      </c>
      <c r="K425" s="230"/>
      <c r="L425" s="231"/>
      <c r="M425" s="232" t="s">
        <v>1</v>
      </c>
      <c r="N425" s="233" t="s">
        <v>41</v>
      </c>
      <c r="O425" s="88"/>
      <c r="P425" s="219">
        <f>O425*H425</f>
        <v>0</v>
      </c>
      <c r="Q425" s="219">
        <v>0</v>
      </c>
      <c r="R425" s="219">
        <f>Q425*H425</f>
        <v>0</v>
      </c>
      <c r="S425" s="219">
        <v>0</v>
      </c>
      <c r="T425" s="220">
        <f>S425*H425</f>
        <v>0</v>
      </c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R425" s="221" t="s">
        <v>516</v>
      </c>
      <c r="AT425" s="221" t="s">
        <v>166</v>
      </c>
      <c r="AU425" s="221" t="s">
        <v>83</v>
      </c>
      <c r="AY425" s="14" t="s">
        <v>142</v>
      </c>
      <c r="BE425" s="222">
        <f>IF(N425="základní",J425,0)</f>
        <v>0</v>
      </c>
      <c r="BF425" s="222">
        <f>IF(N425="snížená",J425,0)</f>
        <v>0</v>
      </c>
      <c r="BG425" s="222">
        <f>IF(N425="zákl. přenesená",J425,0)</f>
        <v>0</v>
      </c>
      <c r="BH425" s="222">
        <f>IF(N425="sníž. přenesená",J425,0)</f>
        <v>0</v>
      </c>
      <c r="BI425" s="222">
        <f>IF(N425="nulová",J425,0)</f>
        <v>0</v>
      </c>
      <c r="BJ425" s="14" t="s">
        <v>81</v>
      </c>
      <c r="BK425" s="222">
        <f>ROUND(I425*H425,2)</f>
        <v>0</v>
      </c>
      <c r="BL425" s="14" t="s">
        <v>511</v>
      </c>
      <c r="BM425" s="221" t="s">
        <v>1160</v>
      </c>
    </row>
    <row r="426" s="2" customFormat="1" ht="16.5" customHeight="1">
      <c r="A426" s="35"/>
      <c r="B426" s="36"/>
      <c r="C426" s="223" t="s">
        <v>1161</v>
      </c>
      <c r="D426" s="223" t="s">
        <v>166</v>
      </c>
      <c r="E426" s="224" t="s">
        <v>1096</v>
      </c>
      <c r="F426" s="225" t="s">
        <v>1097</v>
      </c>
      <c r="G426" s="226" t="s">
        <v>789</v>
      </c>
      <c r="H426" s="227">
        <v>1</v>
      </c>
      <c r="I426" s="228"/>
      <c r="J426" s="229">
        <f>ROUND(I426*H426,2)</f>
        <v>0</v>
      </c>
      <c r="K426" s="230"/>
      <c r="L426" s="231"/>
      <c r="M426" s="232" t="s">
        <v>1</v>
      </c>
      <c r="N426" s="233" t="s">
        <v>41</v>
      </c>
      <c r="O426" s="88"/>
      <c r="P426" s="219">
        <f>O426*H426</f>
        <v>0</v>
      </c>
      <c r="Q426" s="219">
        <v>0</v>
      </c>
      <c r="R426" s="219">
        <f>Q426*H426</f>
        <v>0</v>
      </c>
      <c r="S426" s="219">
        <v>0</v>
      </c>
      <c r="T426" s="220">
        <f>S426*H426</f>
        <v>0</v>
      </c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R426" s="221" t="s">
        <v>516</v>
      </c>
      <c r="AT426" s="221" t="s">
        <v>166</v>
      </c>
      <c r="AU426" s="221" t="s">
        <v>83</v>
      </c>
      <c r="AY426" s="14" t="s">
        <v>142</v>
      </c>
      <c r="BE426" s="222">
        <f>IF(N426="základní",J426,0)</f>
        <v>0</v>
      </c>
      <c r="BF426" s="222">
        <f>IF(N426="snížená",J426,0)</f>
        <v>0</v>
      </c>
      <c r="BG426" s="222">
        <f>IF(N426="zákl. přenesená",J426,0)</f>
        <v>0</v>
      </c>
      <c r="BH426" s="222">
        <f>IF(N426="sníž. přenesená",J426,0)</f>
        <v>0</v>
      </c>
      <c r="BI426" s="222">
        <f>IF(N426="nulová",J426,0)</f>
        <v>0</v>
      </c>
      <c r="BJ426" s="14" t="s">
        <v>81</v>
      </c>
      <c r="BK426" s="222">
        <f>ROUND(I426*H426,2)</f>
        <v>0</v>
      </c>
      <c r="BL426" s="14" t="s">
        <v>511</v>
      </c>
      <c r="BM426" s="221" t="s">
        <v>1162</v>
      </c>
    </row>
    <row r="427" s="2" customFormat="1" ht="16.5" customHeight="1">
      <c r="A427" s="35"/>
      <c r="B427" s="36"/>
      <c r="C427" s="223" t="s">
        <v>1163</v>
      </c>
      <c r="D427" s="223" t="s">
        <v>166</v>
      </c>
      <c r="E427" s="224" t="s">
        <v>1146</v>
      </c>
      <c r="F427" s="225" t="s">
        <v>1147</v>
      </c>
      <c r="G427" s="226" t="s">
        <v>789</v>
      </c>
      <c r="H427" s="227">
        <v>1</v>
      </c>
      <c r="I427" s="228"/>
      <c r="J427" s="229">
        <f>ROUND(I427*H427,2)</f>
        <v>0</v>
      </c>
      <c r="K427" s="230"/>
      <c r="L427" s="231"/>
      <c r="M427" s="232" t="s">
        <v>1</v>
      </c>
      <c r="N427" s="233" t="s">
        <v>41</v>
      </c>
      <c r="O427" s="88"/>
      <c r="P427" s="219">
        <f>O427*H427</f>
        <v>0</v>
      </c>
      <c r="Q427" s="219">
        <v>0</v>
      </c>
      <c r="R427" s="219">
        <f>Q427*H427</f>
        <v>0</v>
      </c>
      <c r="S427" s="219">
        <v>0</v>
      </c>
      <c r="T427" s="220">
        <f>S427*H427</f>
        <v>0</v>
      </c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R427" s="221" t="s">
        <v>516</v>
      </c>
      <c r="AT427" s="221" t="s">
        <v>166</v>
      </c>
      <c r="AU427" s="221" t="s">
        <v>83</v>
      </c>
      <c r="AY427" s="14" t="s">
        <v>142</v>
      </c>
      <c r="BE427" s="222">
        <f>IF(N427="základní",J427,0)</f>
        <v>0</v>
      </c>
      <c r="BF427" s="222">
        <f>IF(N427="snížená",J427,0)</f>
        <v>0</v>
      </c>
      <c r="BG427" s="222">
        <f>IF(N427="zákl. přenesená",J427,0)</f>
        <v>0</v>
      </c>
      <c r="BH427" s="222">
        <f>IF(N427="sníž. přenesená",J427,0)</f>
        <v>0</v>
      </c>
      <c r="BI427" s="222">
        <f>IF(N427="nulová",J427,0)</f>
        <v>0</v>
      </c>
      <c r="BJ427" s="14" t="s">
        <v>81</v>
      </c>
      <c r="BK427" s="222">
        <f>ROUND(I427*H427,2)</f>
        <v>0</v>
      </c>
      <c r="BL427" s="14" t="s">
        <v>511</v>
      </c>
      <c r="BM427" s="221" t="s">
        <v>1164</v>
      </c>
    </row>
    <row r="428" s="2" customFormat="1" ht="16.5" customHeight="1">
      <c r="A428" s="35"/>
      <c r="B428" s="36"/>
      <c r="C428" s="223" t="s">
        <v>1165</v>
      </c>
      <c r="D428" s="223" t="s">
        <v>166</v>
      </c>
      <c r="E428" s="224" t="s">
        <v>1146</v>
      </c>
      <c r="F428" s="225" t="s">
        <v>1147</v>
      </c>
      <c r="G428" s="226" t="s">
        <v>789</v>
      </c>
      <c r="H428" s="227">
        <v>1</v>
      </c>
      <c r="I428" s="228"/>
      <c r="J428" s="229">
        <f>ROUND(I428*H428,2)</f>
        <v>0</v>
      </c>
      <c r="K428" s="230"/>
      <c r="L428" s="231"/>
      <c r="M428" s="232" t="s">
        <v>1</v>
      </c>
      <c r="N428" s="233" t="s">
        <v>41</v>
      </c>
      <c r="O428" s="88"/>
      <c r="P428" s="219">
        <f>O428*H428</f>
        <v>0</v>
      </c>
      <c r="Q428" s="219">
        <v>0</v>
      </c>
      <c r="R428" s="219">
        <f>Q428*H428</f>
        <v>0</v>
      </c>
      <c r="S428" s="219">
        <v>0</v>
      </c>
      <c r="T428" s="220">
        <f>S428*H428</f>
        <v>0</v>
      </c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R428" s="221" t="s">
        <v>516</v>
      </c>
      <c r="AT428" s="221" t="s">
        <v>166</v>
      </c>
      <c r="AU428" s="221" t="s">
        <v>83</v>
      </c>
      <c r="AY428" s="14" t="s">
        <v>142</v>
      </c>
      <c r="BE428" s="222">
        <f>IF(N428="základní",J428,0)</f>
        <v>0</v>
      </c>
      <c r="BF428" s="222">
        <f>IF(N428="snížená",J428,0)</f>
        <v>0</v>
      </c>
      <c r="BG428" s="222">
        <f>IF(N428="zákl. přenesená",J428,0)</f>
        <v>0</v>
      </c>
      <c r="BH428" s="222">
        <f>IF(N428="sníž. přenesená",J428,0)</f>
        <v>0</v>
      </c>
      <c r="BI428" s="222">
        <f>IF(N428="nulová",J428,0)</f>
        <v>0</v>
      </c>
      <c r="BJ428" s="14" t="s">
        <v>81</v>
      </c>
      <c r="BK428" s="222">
        <f>ROUND(I428*H428,2)</f>
        <v>0</v>
      </c>
      <c r="BL428" s="14" t="s">
        <v>511</v>
      </c>
      <c r="BM428" s="221" t="s">
        <v>1166</v>
      </c>
    </row>
    <row r="429" s="2" customFormat="1" ht="16.5" customHeight="1">
      <c r="A429" s="35"/>
      <c r="B429" s="36"/>
      <c r="C429" s="223" t="s">
        <v>1167</v>
      </c>
      <c r="D429" s="223" t="s">
        <v>166</v>
      </c>
      <c r="E429" s="224" t="s">
        <v>1168</v>
      </c>
      <c r="F429" s="225" t="s">
        <v>1169</v>
      </c>
      <c r="G429" s="226" t="s">
        <v>789</v>
      </c>
      <c r="H429" s="227">
        <v>1</v>
      </c>
      <c r="I429" s="228"/>
      <c r="J429" s="229">
        <f>ROUND(I429*H429,2)</f>
        <v>0</v>
      </c>
      <c r="K429" s="230"/>
      <c r="L429" s="231"/>
      <c r="M429" s="232" t="s">
        <v>1</v>
      </c>
      <c r="N429" s="233" t="s">
        <v>41</v>
      </c>
      <c r="O429" s="88"/>
      <c r="P429" s="219">
        <f>O429*H429</f>
        <v>0</v>
      </c>
      <c r="Q429" s="219">
        <v>0</v>
      </c>
      <c r="R429" s="219">
        <f>Q429*H429</f>
        <v>0</v>
      </c>
      <c r="S429" s="219">
        <v>0</v>
      </c>
      <c r="T429" s="220">
        <f>S429*H429</f>
        <v>0</v>
      </c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R429" s="221" t="s">
        <v>516</v>
      </c>
      <c r="AT429" s="221" t="s">
        <v>166</v>
      </c>
      <c r="AU429" s="221" t="s">
        <v>83</v>
      </c>
      <c r="AY429" s="14" t="s">
        <v>142</v>
      </c>
      <c r="BE429" s="222">
        <f>IF(N429="základní",J429,0)</f>
        <v>0</v>
      </c>
      <c r="BF429" s="222">
        <f>IF(N429="snížená",J429,0)</f>
        <v>0</v>
      </c>
      <c r="BG429" s="222">
        <f>IF(N429="zákl. přenesená",J429,0)</f>
        <v>0</v>
      </c>
      <c r="BH429" s="222">
        <f>IF(N429="sníž. přenesená",J429,0)</f>
        <v>0</v>
      </c>
      <c r="BI429" s="222">
        <f>IF(N429="nulová",J429,0)</f>
        <v>0</v>
      </c>
      <c r="BJ429" s="14" t="s">
        <v>81</v>
      </c>
      <c r="BK429" s="222">
        <f>ROUND(I429*H429,2)</f>
        <v>0</v>
      </c>
      <c r="BL429" s="14" t="s">
        <v>511</v>
      </c>
      <c r="BM429" s="221" t="s">
        <v>1170</v>
      </c>
    </row>
    <row r="430" s="2" customFormat="1" ht="16.5" customHeight="1">
      <c r="A430" s="35"/>
      <c r="B430" s="36"/>
      <c r="C430" s="223" t="s">
        <v>1171</v>
      </c>
      <c r="D430" s="223" t="s">
        <v>166</v>
      </c>
      <c r="E430" s="224" t="s">
        <v>1096</v>
      </c>
      <c r="F430" s="225" t="s">
        <v>1097</v>
      </c>
      <c r="G430" s="226" t="s">
        <v>789</v>
      </c>
      <c r="H430" s="227">
        <v>1</v>
      </c>
      <c r="I430" s="228"/>
      <c r="J430" s="229">
        <f>ROUND(I430*H430,2)</f>
        <v>0</v>
      </c>
      <c r="K430" s="230"/>
      <c r="L430" s="231"/>
      <c r="M430" s="232" t="s">
        <v>1</v>
      </c>
      <c r="N430" s="233" t="s">
        <v>41</v>
      </c>
      <c r="O430" s="88"/>
      <c r="P430" s="219">
        <f>O430*H430</f>
        <v>0</v>
      </c>
      <c r="Q430" s="219">
        <v>0</v>
      </c>
      <c r="R430" s="219">
        <f>Q430*H430</f>
        <v>0</v>
      </c>
      <c r="S430" s="219">
        <v>0</v>
      </c>
      <c r="T430" s="220">
        <f>S430*H430</f>
        <v>0</v>
      </c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R430" s="221" t="s">
        <v>516</v>
      </c>
      <c r="AT430" s="221" t="s">
        <v>166</v>
      </c>
      <c r="AU430" s="221" t="s">
        <v>83</v>
      </c>
      <c r="AY430" s="14" t="s">
        <v>142</v>
      </c>
      <c r="BE430" s="222">
        <f>IF(N430="základní",J430,0)</f>
        <v>0</v>
      </c>
      <c r="BF430" s="222">
        <f>IF(N430="snížená",J430,0)</f>
        <v>0</v>
      </c>
      <c r="BG430" s="222">
        <f>IF(N430="zákl. přenesená",J430,0)</f>
        <v>0</v>
      </c>
      <c r="BH430" s="222">
        <f>IF(N430="sníž. přenesená",J430,0)</f>
        <v>0</v>
      </c>
      <c r="BI430" s="222">
        <f>IF(N430="nulová",J430,0)</f>
        <v>0</v>
      </c>
      <c r="BJ430" s="14" t="s">
        <v>81</v>
      </c>
      <c r="BK430" s="222">
        <f>ROUND(I430*H430,2)</f>
        <v>0</v>
      </c>
      <c r="BL430" s="14" t="s">
        <v>511</v>
      </c>
      <c r="BM430" s="221" t="s">
        <v>1172</v>
      </c>
    </row>
    <row r="431" s="2" customFormat="1" ht="16.5" customHeight="1">
      <c r="A431" s="35"/>
      <c r="B431" s="36"/>
      <c r="C431" s="223" t="s">
        <v>1173</v>
      </c>
      <c r="D431" s="223" t="s">
        <v>166</v>
      </c>
      <c r="E431" s="224" t="s">
        <v>1096</v>
      </c>
      <c r="F431" s="225" t="s">
        <v>1097</v>
      </c>
      <c r="G431" s="226" t="s">
        <v>789</v>
      </c>
      <c r="H431" s="227">
        <v>1</v>
      </c>
      <c r="I431" s="228"/>
      <c r="J431" s="229">
        <f>ROUND(I431*H431,2)</f>
        <v>0</v>
      </c>
      <c r="K431" s="230"/>
      <c r="L431" s="231"/>
      <c r="M431" s="232" t="s">
        <v>1</v>
      </c>
      <c r="N431" s="233" t="s">
        <v>41</v>
      </c>
      <c r="O431" s="88"/>
      <c r="P431" s="219">
        <f>O431*H431</f>
        <v>0</v>
      </c>
      <c r="Q431" s="219">
        <v>0</v>
      </c>
      <c r="R431" s="219">
        <f>Q431*H431</f>
        <v>0</v>
      </c>
      <c r="S431" s="219">
        <v>0</v>
      </c>
      <c r="T431" s="220">
        <f>S431*H431</f>
        <v>0</v>
      </c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R431" s="221" t="s">
        <v>516</v>
      </c>
      <c r="AT431" s="221" t="s">
        <v>166</v>
      </c>
      <c r="AU431" s="221" t="s">
        <v>83</v>
      </c>
      <c r="AY431" s="14" t="s">
        <v>142</v>
      </c>
      <c r="BE431" s="222">
        <f>IF(N431="základní",J431,0)</f>
        <v>0</v>
      </c>
      <c r="BF431" s="222">
        <f>IF(N431="snížená",J431,0)</f>
        <v>0</v>
      </c>
      <c r="BG431" s="222">
        <f>IF(N431="zákl. přenesená",J431,0)</f>
        <v>0</v>
      </c>
      <c r="BH431" s="222">
        <f>IF(N431="sníž. přenesená",J431,0)</f>
        <v>0</v>
      </c>
      <c r="BI431" s="222">
        <f>IF(N431="nulová",J431,0)</f>
        <v>0</v>
      </c>
      <c r="BJ431" s="14" t="s">
        <v>81</v>
      </c>
      <c r="BK431" s="222">
        <f>ROUND(I431*H431,2)</f>
        <v>0</v>
      </c>
      <c r="BL431" s="14" t="s">
        <v>511</v>
      </c>
      <c r="BM431" s="221" t="s">
        <v>1174</v>
      </c>
    </row>
    <row r="432" s="2" customFormat="1" ht="16.5" customHeight="1">
      <c r="A432" s="35"/>
      <c r="B432" s="36"/>
      <c r="C432" s="223" t="s">
        <v>1175</v>
      </c>
      <c r="D432" s="223" t="s">
        <v>166</v>
      </c>
      <c r="E432" s="224" t="s">
        <v>1096</v>
      </c>
      <c r="F432" s="225" t="s">
        <v>1097</v>
      </c>
      <c r="G432" s="226" t="s">
        <v>789</v>
      </c>
      <c r="H432" s="227">
        <v>1</v>
      </c>
      <c r="I432" s="228"/>
      <c r="J432" s="229">
        <f>ROUND(I432*H432,2)</f>
        <v>0</v>
      </c>
      <c r="K432" s="230"/>
      <c r="L432" s="231"/>
      <c r="M432" s="232" t="s">
        <v>1</v>
      </c>
      <c r="N432" s="233" t="s">
        <v>41</v>
      </c>
      <c r="O432" s="88"/>
      <c r="P432" s="219">
        <f>O432*H432</f>
        <v>0</v>
      </c>
      <c r="Q432" s="219">
        <v>0</v>
      </c>
      <c r="R432" s="219">
        <f>Q432*H432</f>
        <v>0</v>
      </c>
      <c r="S432" s="219">
        <v>0</v>
      </c>
      <c r="T432" s="220">
        <f>S432*H432</f>
        <v>0</v>
      </c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R432" s="221" t="s">
        <v>516</v>
      </c>
      <c r="AT432" s="221" t="s">
        <v>166</v>
      </c>
      <c r="AU432" s="221" t="s">
        <v>83</v>
      </c>
      <c r="AY432" s="14" t="s">
        <v>142</v>
      </c>
      <c r="BE432" s="222">
        <f>IF(N432="základní",J432,0)</f>
        <v>0</v>
      </c>
      <c r="BF432" s="222">
        <f>IF(N432="snížená",J432,0)</f>
        <v>0</v>
      </c>
      <c r="BG432" s="222">
        <f>IF(N432="zákl. přenesená",J432,0)</f>
        <v>0</v>
      </c>
      <c r="BH432" s="222">
        <f>IF(N432="sníž. přenesená",J432,0)</f>
        <v>0</v>
      </c>
      <c r="BI432" s="222">
        <f>IF(N432="nulová",J432,0)</f>
        <v>0</v>
      </c>
      <c r="BJ432" s="14" t="s">
        <v>81</v>
      </c>
      <c r="BK432" s="222">
        <f>ROUND(I432*H432,2)</f>
        <v>0</v>
      </c>
      <c r="BL432" s="14" t="s">
        <v>511</v>
      </c>
      <c r="BM432" s="221" t="s">
        <v>1176</v>
      </c>
    </row>
    <row r="433" s="2" customFormat="1" ht="16.5" customHeight="1">
      <c r="A433" s="35"/>
      <c r="B433" s="36"/>
      <c r="C433" s="223" t="s">
        <v>1177</v>
      </c>
      <c r="D433" s="223" t="s">
        <v>166</v>
      </c>
      <c r="E433" s="224" t="s">
        <v>1146</v>
      </c>
      <c r="F433" s="225" t="s">
        <v>1147</v>
      </c>
      <c r="G433" s="226" t="s">
        <v>789</v>
      </c>
      <c r="H433" s="227">
        <v>1</v>
      </c>
      <c r="I433" s="228"/>
      <c r="J433" s="229">
        <f>ROUND(I433*H433,2)</f>
        <v>0</v>
      </c>
      <c r="K433" s="230"/>
      <c r="L433" s="231"/>
      <c r="M433" s="232" t="s">
        <v>1</v>
      </c>
      <c r="N433" s="233" t="s">
        <v>41</v>
      </c>
      <c r="O433" s="88"/>
      <c r="P433" s="219">
        <f>O433*H433</f>
        <v>0</v>
      </c>
      <c r="Q433" s="219">
        <v>0</v>
      </c>
      <c r="R433" s="219">
        <f>Q433*H433</f>
        <v>0</v>
      </c>
      <c r="S433" s="219">
        <v>0</v>
      </c>
      <c r="T433" s="220">
        <f>S433*H433</f>
        <v>0</v>
      </c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R433" s="221" t="s">
        <v>516</v>
      </c>
      <c r="AT433" s="221" t="s">
        <v>166</v>
      </c>
      <c r="AU433" s="221" t="s">
        <v>83</v>
      </c>
      <c r="AY433" s="14" t="s">
        <v>142</v>
      </c>
      <c r="BE433" s="222">
        <f>IF(N433="základní",J433,0)</f>
        <v>0</v>
      </c>
      <c r="BF433" s="222">
        <f>IF(N433="snížená",J433,0)</f>
        <v>0</v>
      </c>
      <c r="BG433" s="222">
        <f>IF(N433="zákl. přenesená",J433,0)</f>
        <v>0</v>
      </c>
      <c r="BH433" s="222">
        <f>IF(N433="sníž. přenesená",J433,0)</f>
        <v>0</v>
      </c>
      <c r="BI433" s="222">
        <f>IF(N433="nulová",J433,0)</f>
        <v>0</v>
      </c>
      <c r="BJ433" s="14" t="s">
        <v>81</v>
      </c>
      <c r="BK433" s="222">
        <f>ROUND(I433*H433,2)</f>
        <v>0</v>
      </c>
      <c r="BL433" s="14" t="s">
        <v>511</v>
      </c>
      <c r="BM433" s="221" t="s">
        <v>1178</v>
      </c>
    </row>
    <row r="434" s="2" customFormat="1" ht="16.5" customHeight="1">
      <c r="A434" s="35"/>
      <c r="B434" s="36"/>
      <c r="C434" s="223" t="s">
        <v>1179</v>
      </c>
      <c r="D434" s="223" t="s">
        <v>166</v>
      </c>
      <c r="E434" s="224" t="s">
        <v>1146</v>
      </c>
      <c r="F434" s="225" t="s">
        <v>1147</v>
      </c>
      <c r="G434" s="226" t="s">
        <v>789</v>
      </c>
      <c r="H434" s="227">
        <v>1</v>
      </c>
      <c r="I434" s="228"/>
      <c r="J434" s="229">
        <f>ROUND(I434*H434,2)</f>
        <v>0</v>
      </c>
      <c r="K434" s="230"/>
      <c r="L434" s="231"/>
      <c r="M434" s="232" t="s">
        <v>1</v>
      </c>
      <c r="N434" s="233" t="s">
        <v>41</v>
      </c>
      <c r="O434" s="88"/>
      <c r="P434" s="219">
        <f>O434*H434</f>
        <v>0</v>
      </c>
      <c r="Q434" s="219">
        <v>0</v>
      </c>
      <c r="R434" s="219">
        <f>Q434*H434</f>
        <v>0</v>
      </c>
      <c r="S434" s="219">
        <v>0</v>
      </c>
      <c r="T434" s="220">
        <f>S434*H434</f>
        <v>0</v>
      </c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R434" s="221" t="s">
        <v>516</v>
      </c>
      <c r="AT434" s="221" t="s">
        <v>166</v>
      </c>
      <c r="AU434" s="221" t="s">
        <v>83</v>
      </c>
      <c r="AY434" s="14" t="s">
        <v>142</v>
      </c>
      <c r="BE434" s="222">
        <f>IF(N434="základní",J434,0)</f>
        <v>0</v>
      </c>
      <c r="BF434" s="222">
        <f>IF(N434="snížená",J434,0)</f>
        <v>0</v>
      </c>
      <c r="BG434" s="222">
        <f>IF(N434="zákl. přenesená",J434,0)</f>
        <v>0</v>
      </c>
      <c r="BH434" s="222">
        <f>IF(N434="sníž. přenesená",J434,0)</f>
        <v>0</v>
      </c>
      <c r="BI434" s="222">
        <f>IF(N434="nulová",J434,0)</f>
        <v>0</v>
      </c>
      <c r="BJ434" s="14" t="s">
        <v>81</v>
      </c>
      <c r="BK434" s="222">
        <f>ROUND(I434*H434,2)</f>
        <v>0</v>
      </c>
      <c r="BL434" s="14" t="s">
        <v>511</v>
      </c>
      <c r="BM434" s="221" t="s">
        <v>1180</v>
      </c>
    </row>
    <row r="435" s="2" customFormat="1" ht="16.5" customHeight="1">
      <c r="A435" s="35"/>
      <c r="B435" s="36"/>
      <c r="C435" s="223" t="s">
        <v>1181</v>
      </c>
      <c r="D435" s="223" t="s">
        <v>166</v>
      </c>
      <c r="E435" s="224" t="s">
        <v>1146</v>
      </c>
      <c r="F435" s="225" t="s">
        <v>1147</v>
      </c>
      <c r="G435" s="226" t="s">
        <v>789</v>
      </c>
      <c r="H435" s="227">
        <v>1</v>
      </c>
      <c r="I435" s="228"/>
      <c r="J435" s="229">
        <f>ROUND(I435*H435,2)</f>
        <v>0</v>
      </c>
      <c r="K435" s="230"/>
      <c r="L435" s="231"/>
      <c r="M435" s="232" t="s">
        <v>1</v>
      </c>
      <c r="N435" s="233" t="s">
        <v>41</v>
      </c>
      <c r="O435" s="88"/>
      <c r="P435" s="219">
        <f>O435*H435</f>
        <v>0</v>
      </c>
      <c r="Q435" s="219">
        <v>0</v>
      </c>
      <c r="R435" s="219">
        <f>Q435*H435</f>
        <v>0</v>
      </c>
      <c r="S435" s="219">
        <v>0</v>
      </c>
      <c r="T435" s="220">
        <f>S435*H435</f>
        <v>0</v>
      </c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R435" s="221" t="s">
        <v>516</v>
      </c>
      <c r="AT435" s="221" t="s">
        <v>166</v>
      </c>
      <c r="AU435" s="221" t="s">
        <v>83</v>
      </c>
      <c r="AY435" s="14" t="s">
        <v>142</v>
      </c>
      <c r="BE435" s="222">
        <f>IF(N435="základní",J435,0)</f>
        <v>0</v>
      </c>
      <c r="BF435" s="222">
        <f>IF(N435="snížená",J435,0)</f>
        <v>0</v>
      </c>
      <c r="BG435" s="222">
        <f>IF(N435="zákl. přenesená",J435,0)</f>
        <v>0</v>
      </c>
      <c r="BH435" s="222">
        <f>IF(N435="sníž. přenesená",J435,0)</f>
        <v>0</v>
      </c>
      <c r="BI435" s="222">
        <f>IF(N435="nulová",J435,0)</f>
        <v>0</v>
      </c>
      <c r="BJ435" s="14" t="s">
        <v>81</v>
      </c>
      <c r="BK435" s="222">
        <f>ROUND(I435*H435,2)</f>
        <v>0</v>
      </c>
      <c r="BL435" s="14" t="s">
        <v>511</v>
      </c>
      <c r="BM435" s="221" t="s">
        <v>1182</v>
      </c>
    </row>
    <row r="436" s="2" customFormat="1" ht="16.5" customHeight="1">
      <c r="A436" s="35"/>
      <c r="B436" s="36"/>
      <c r="C436" s="223" t="s">
        <v>1183</v>
      </c>
      <c r="D436" s="223" t="s">
        <v>166</v>
      </c>
      <c r="E436" s="224" t="s">
        <v>1146</v>
      </c>
      <c r="F436" s="225" t="s">
        <v>1147</v>
      </c>
      <c r="G436" s="226" t="s">
        <v>789</v>
      </c>
      <c r="H436" s="227">
        <v>1</v>
      </c>
      <c r="I436" s="228"/>
      <c r="J436" s="229">
        <f>ROUND(I436*H436,2)</f>
        <v>0</v>
      </c>
      <c r="K436" s="230"/>
      <c r="L436" s="231"/>
      <c r="M436" s="232" t="s">
        <v>1</v>
      </c>
      <c r="N436" s="233" t="s">
        <v>41</v>
      </c>
      <c r="O436" s="88"/>
      <c r="P436" s="219">
        <f>O436*H436</f>
        <v>0</v>
      </c>
      <c r="Q436" s="219">
        <v>0</v>
      </c>
      <c r="R436" s="219">
        <f>Q436*H436</f>
        <v>0</v>
      </c>
      <c r="S436" s="219">
        <v>0</v>
      </c>
      <c r="T436" s="220">
        <f>S436*H436</f>
        <v>0</v>
      </c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R436" s="221" t="s">
        <v>516</v>
      </c>
      <c r="AT436" s="221" t="s">
        <v>166</v>
      </c>
      <c r="AU436" s="221" t="s">
        <v>83</v>
      </c>
      <c r="AY436" s="14" t="s">
        <v>142</v>
      </c>
      <c r="BE436" s="222">
        <f>IF(N436="základní",J436,0)</f>
        <v>0</v>
      </c>
      <c r="BF436" s="222">
        <f>IF(N436="snížená",J436,0)</f>
        <v>0</v>
      </c>
      <c r="BG436" s="222">
        <f>IF(N436="zákl. přenesená",J436,0)</f>
        <v>0</v>
      </c>
      <c r="BH436" s="222">
        <f>IF(N436="sníž. přenesená",J436,0)</f>
        <v>0</v>
      </c>
      <c r="BI436" s="222">
        <f>IF(N436="nulová",J436,0)</f>
        <v>0</v>
      </c>
      <c r="BJ436" s="14" t="s">
        <v>81</v>
      </c>
      <c r="BK436" s="222">
        <f>ROUND(I436*H436,2)</f>
        <v>0</v>
      </c>
      <c r="BL436" s="14" t="s">
        <v>511</v>
      </c>
      <c r="BM436" s="221" t="s">
        <v>1184</v>
      </c>
    </row>
    <row r="437" s="2" customFormat="1" ht="16.5" customHeight="1">
      <c r="A437" s="35"/>
      <c r="B437" s="36"/>
      <c r="C437" s="223" t="s">
        <v>1185</v>
      </c>
      <c r="D437" s="223" t="s">
        <v>166</v>
      </c>
      <c r="E437" s="224" t="s">
        <v>1146</v>
      </c>
      <c r="F437" s="225" t="s">
        <v>1147</v>
      </c>
      <c r="G437" s="226" t="s">
        <v>789</v>
      </c>
      <c r="H437" s="227">
        <v>1</v>
      </c>
      <c r="I437" s="228"/>
      <c r="J437" s="229">
        <f>ROUND(I437*H437,2)</f>
        <v>0</v>
      </c>
      <c r="K437" s="230"/>
      <c r="L437" s="231"/>
      <c r="M437" s="232" t="s">
        <v>1</v>
      </c>
      <c r="N437" s="233" t="s">
        <v>41</v>
      </c>
      <c r="O437" s="88"/>
      <c r="P437" s="219">
        <f>O437*H437</f>
        <v>0</v>
      </c>
      <c r="Q437" s="219">
        <v>0</v>
      </c>
      <c r="R437" s="219">
        <f>Q437*H437</f>
        <v>0</v>
      </c>
      <c r="S437" s="219">
        <v>0</v>
      </c>
      <c r="T437" s="220">
        <f>S437*H437</f>
        <v>0</v>
      </c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R437" s="221" t="s">
        <v>516</v>
      </c>
      <c r="AT437" s="221" t="s">
        <v>166</v>
      </c>
      <c r="AU437" s="221" t="s">
        <v>83</v>
      </c>
      <c r="AY437" s="14" t="s">
        <v>142</v>
      </c>
      <c r="BE437" s="222">
        <f>IF(N437="základní",J437,0)</f>
        <v>0</v>
      </c>
      <c r="BF437" s="222">
        <f>IF(N437="snížená",J437,0)</f>
        <v>0</v>
      </c>
      <c r="BG437" s="222">
        <f>IF(N437="zákl. přenesená",J437,0)</f>
        <v>0</v>
      </c>
      <c r="BH437" s="222">
        <f>IF(N437="sníž. přenesená",J437,0)</f>
        <v>0</v>
      </c>
      <c r="BI437" s="222">
        <f>IF(N437="nulová",J437,0)</f>
        <v>0</v>
      </c>
      <c r="BJ437" s="14" t="s">
        <v>81</v>
      </c>
      <c r="BK437" s="222">
        <f>ROUND(I437*H437,2)</f>
        <v>0</v>
      </c>
      <c r="BL437" s="14" t="s">
        <v>511</v>
      </c>
      <c r="BM437" s="221" t="s">
        <v>1186</v>
      </c>
    </row>
    <row r="438" s="2" customFormat="1" ht="16.5" customHeight="1">
      <c r="A438" s="35"/>
      <c r="B438" s="36"/>
      <c r="C438" s="223" t="s">
        <v>1187</v>
      </c>
      <c r="D438" s="223" t="s">
        <v>166</v>
      </c>
      <c r="E438" s="224" t="s">
        <v>1146</v>
      </c>
      <c r="F438" s="225" t="s">
        <v>1147</v>
      </c>
      <c r="G438" s="226" t="s">
        <v>789</v>
      </c>
      <c r="H438" s="227">
        <v>1</v>
      </c>
      <c r="I438" s="228"/>
      <c r="J438" s="229">
        <f>ROUND(I438*H438,2)</f>
        <v>0</v>
      </c>
      <c r="K438" s="230"/>
      <c r="L438" s="231"/>
      <c r="M438" s="232" t="s">
        <v>1</v>
      </c>
      <c r="N438" s="233" t="s">
        <v>41</v>
      </c>
      <c r="O438" s="88"/>
      <c r="P438" s="219">
        <f>O438*H438</f>
        <v>0</v>
      </c>
      <c r="Q438" s="219">
        <v>0</v>
      </c>
      <c r="R438" s="219">
        <f>Q438*H438</f>
        <v>0</v>
      </c>
      <c r="S438" s="219">
        <v>0</v>
      </c>
      <c r="T438" s="220">
        <f>S438*H438</f>
        <v>0</v>
      </c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R438" s="221" t="s">
        <v>516</v>
      </c>
      <c r="AT438" s="221" t="s">
        <v>166</v>
      </c>
      <c r="AU438" s="221" t="s">
        <v>83</v>
      </c>
      <c r="AY438" s="14" t="s">
        <v>142</v>
      </c>
      <c r="BE438" s="222">
        <f>IF(N438="základní",J438,0)</f>
        <v>0</v>
      </c>
      <c r="BF438" s="222">
        <f>IF(N438="snížená",J438,0)</f>
        <v>0</v>
      </c>
      <c r="BG438" s="222">
        <f>IF(N438="zákl. přenesená",J438,0)</f>
        <v>0</v>
      </c>
      <c r="BH438" s="222">
        <f>IF(N438="sníž. přenesená",J438,0)</f>
        <v>0</v>
      </c>
      <c r="BI438" s="222">
        <f>IF(N438="nulová",J438,0)</f>
        <v>0</v>
      </c>
      <c r="BJ438" s="14" t="s">
        <v>81</v>
      </c>
      <c r="BK438" s="222">
        <f>ROUND(I438*H438,2)</f>
        <v>0</v>
      </c>
      <c r="BL438" s="14" t="s">
        <v>511</v>
      </c>
      <c r="BM438" s="221" t="s">
        <v>1188</v>
      </c>
    </row>
    <row r="439" s="2" customFormat="1" ht="16.5" customHeight="1">
      <c r="A439" s="35"/>
      <c r="B439" s="36"/>
      <c r="C439" s="223" t="s">
        <v>1189</v>
      </c>
      <c r="D439" s="223" t="s">
        <v>166</v>
      </c>
      <c r="E439" s="224" t="s">
        <v>1096</v>
      </c>
      <c r="F439" s="225" t="s">
        <v>1097</v>
      </c>
      <c r="G439" s="226" t="s">
        <v>789</v>
      </c>
      <c r="H439" s="227">
        <v>1</v>
      </c>
      <c r="I439" s="228"/>
      <c r="J439" s="229">
        <f>ROUND(I439*H439,2)</f>
        <v>0</v>
      </c>
      <c r="K439" s="230"/>
      <c r="L439" s="231"/>
      <c r="M439" s="232" t="s">
        <v>1</v>
      </c>
      <c r="N439" s="233" t="s">
        <v>41</v>
      </c>
      <c r="O439" s="88"/>
      <c r="P439" s="219">
        <f>O439*H439</f>
        <v>0</v>
      </c>
      <c r="Q439" s="219">
        <v>0</v>
      </c>
      <c r="R439" s="219">
        <f>Q439*H439</f>
        <v>0</v>
      </c>
      <c r="S439" s="219">
        <v>0</v>
      </c>
      <c r="T439" s="220">
        <f>S439*H439</f>
        <v>0</v>
      </c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R439" s="221" t="s">
        <v>516</v>
      </c>
      <c r="AT439" s="221" t="s">
        <v>166</v>
      </c>
      <c r="AU439" s="221" t="s">
        <v>83</v>
      </c>
      <c r="AY439" s="14" t="s">
        <v>142</v>
      </c>
      <c r="BE439" s="222">
        <f>IF(N439="základní",J439,0)</f>
        <v>0</v>
      </c>
      <c r="BF439" s="222">
        <f>IF(N439="snížená",J439,0)</f>
        <v>0</v>
      </c>
      <c r="BG439" s="222">
        <f>IF(N439="zákl. přenesená",J439,0)</f>
        <v>0</v>
      </c>
      <c r="BH439" s="222">
        <f>IF(N439="sníž. přenesená",J439,0)</f>
        <v>0</v>
      </c>
      <c r="BI439" s="222">
        <f>IF(N439="nulová",J439,0)</f>
        <v>0</v>
      </c>
      <c r="BJ439" s="14" t="s">
        <v>81</v>
      </c>
      <c r="BK439" s="222">
        <f>ROUND(I439*H439,2)</f>
        <v>0</v>
      </c>
      <c r="BL439" s="14" t="s">
        <v>511</v>
      </c>
      <c r="BM439" s="221" t="s">
        <v>1190</v>
      </c>
    </row>
    <row r="440" s="2" customFormat="1" ht="16.5" customHeight="1">
      <c r="A440" s="35"/>
      <c r="B440" s="36"/>
      <c r="C440" s="223" t="s">
        <v>1191</v>
      </c>
      <c r="D440" s="223" t="s">
        <v>166</v>
      </c>
      <c r="E440" s="224" t="s">
        <v>1096</v>
      </c>
      <c r="F440" s="225" t="s">
        <v>1097</v>
      </c>
      <c r="G440" s="226" t="s">
        <v>789</v>
      </c>
      <c r="H440" s="227">
        <v>1</v>
      </c>
      <c r="I440" s="228"/>
      <c r="J440" s="229">
        <f>ROUND(I440*H440,2)</f>
        <v>0</v>
      </c>
      <c r="K440" s="230"/>
      <c r="L440" s="231"/>
      <c r="M440" s="232" t="s">
        <v>1</v>
      </c>
      <c r="N440" s="233" t="s">
        <v>41</v>
      </c>
      <c r="O440" s="88"/>
      <c r="P440" s="219">
        <f>O440*H440</f>
        <v>0</v>
      </c>
      <c r="Q440" s="219">
        <v>0</v>
      </c>
      <c r="R440" s="219">
        <f>Q440*H440</f>
        <v>0</v>
      </c>
      <c r="S440" s="219">
        <v>0</v>
      </c>
      <c r="T440" s="220">
        <f>S440*H440</f>
        <v>0</v>
      </c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R440" s="221" t="s">
        <v>516</v>
      </c>
      <c r="AT440" s="221" t="s">
        <v>166</v>
      </c>
      <c r="AU440" s="221" t="s">
        <v>83</v>
      </c>
      <c r="AY440" s="14" t="s">
        <v>142</v>
      </c>
      <c r="BE440" s="222">
        <f>IF(N440="základní",J440,0)</f>
        <v>0</v>
      </c>
      <c r="BF440" s="222">
        <f>IF(N440="snížená",J440,0)</f>
        <v>0</v>
      </c>
      <c r="BG440" s="222">
        <f>IF(N440="zákl. přenesená",J440,0)</f>
        <v>0</v>
      </c>
      <c r="BH440" s="222">
        <f>IF(N440="sníž. přenesená",J440,0)</f>
        <v>0</v>
      </c>
      <c r="BI440" s="222">
        <f>IF(N440="nulová",J440,0)</f>
        <v>0</v>
      </c>
      <c r="BJ440" s="14" t="s">
        <v>81</v>
      </c>
      <c r="BK440" s="222">
        <f>ROUND(I440*H440,2)</f>
        <v>0</v>
      </c>
      <c r="BL440" s="14" t="s">
        <v>511</v>
      </c>
      <c r="BM440" s="221" t="s">
        <v>1192</v>
      </c>
    </row>
    <row r="441" s="2" customFormat="1" ht="16.5" customHeight="1">
      <c r="A441" s="35"/>
      <c r="B441" s="36"/>
      <c r="C441" s="223" t="s">
        <v>1193</v>
      </c>
      <c r="D441" s="223" t="s">
        <v>166</v>
      </c>
      <c r="E441" s="224" t="s">
        <v>1096</v>
      </c>
      <c r="F441" s="225" t="s">
        <v>1097</v>
      </c>
      <c r="G441" s="226" t="s">
        <v>789</v>
      </c>
      <c r="H441" s="227">
        <v>1</v>
      </c>
      <c r="I441" s="228"/>
      <c r="J441" s="229">
        <f>ROUND(I441*H441,2)</f>
        <v>0</v>
      </c>
      <c r="K441" s="230"/>
      <c r="L441" s="231"/>
      <c r="M441" s="232" t="s">
        <v>1</v>
      </c>
      <c r="N441" s="233" t="s">
        <v>41</v>
      </c>
      <c r="O441" s="88"/>
      <c r="P441" s="219">
        <f>O441*H441</f>
        <v>0</v>
      </c>
      <c r="Q441" s="219">
        <v>0</v>
      </c>
      <c r="R441" s="219">
        <f>Q441*H441</f>
        <v>0</v>
      </c>
      <c r="S441" s="219">
        <v>0</v>
      </c>
      <c r="T441" s="220">
        <f>S441*H441</f>
        <v>0</v>
      </c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R441" s="221" t="s">
        <v>516</v>
      </c>
      <c r="AT441" s="221" t="s">
        <v>166</v>
      </c>
      <c r="AU441" s="221" t="s">
        <v>83</v>
      </c>
      <c r="AY441" s="14" t="s">
        <v>142</v>
      </c>
      <c r="BE441" s="222">
        <f>IF(N441="základní",J441,0)</f>
        <v>0</v>
      </c>
      <c r="BF441" s="222">
        <f>IF(N441="snížená",J441,0)</f>
        <v>0</v>
      </c>
      <c r="BG441" s="222">
        <f>IF(N441="zákl. přenesená",J441,0)</f>
        <v>0</v>
      </c>
      <c r="BH441" s="222">
        <f>IF(N441="sníž. přenesená",J441,0)</f>
        <v>0</v>
      </c>
      <c r="BI441" s="222">
        <f>IF(N441="nulová",J441,0)</f>
        <v>0</v>
      </c>
      <c r="BJ441" s="14" t="s">
        <v>81</v>
      </c>
      <c r="BK441" s="222">
        <f>ROUND(I441*H441,2)</f>
        <v>0</v>
      </c>
      <c r="BL441" s="14" t="s">
        <v>511</v>
      </c>
      <c r="BM441" s="221" t="s">
        <v>1194</v>
      </c>
    </row>
    <row r="442" s="2" customFormat="1" ht="16.5" customHeight="1">
      <c r="A442" s="35"/>
      <c r="B442" s="36"/>
      <c r="C442" s="223" t="s">
        <v>1195</v>
      </c>
      <c r="D442" s="223" t="s">
        <v>166</v>
      </c>
      <c r="E442" s="224" t="s">
        <v>1096</v>
      </c>
      <c r="F442" s="225" t="s">
        <v>1097</v>
      </c>
      <c r="G442" s="226" t="s">
        <v>789</v>
      </c>
      <c r="H442" s="227">
        <v>1</v>
      </c>
      <c r="I442" s="228"/>
      <c r="J442" s="229">
        <f>ROUND(I442*H442,2)</f>
        <v>0</v>
      </c>
      <c r="K442" s="230"/>
      <c r="L442" s="231"/>
      <c r="M442" s="232" t="s">
        <v>1</v>
      </c>
      <c r="N442" s="233" t="s">
        <v>41</v>
      </c>
      <c r="O442" s="88"/>
      <c r="P442" s="219">
        <f>O442*H442</f>
        <v>0</v>
      </c>
      <c r="Q442" s="219">
        <v>0</v>
      </c>
      <c r="R442" s="219">
        <f>Q442*H442</f>
        <v>0</v>
      </c>
      <c r="S442" s="219">
        <v>0</v>
      </c>
      <c r="T442" s="220">
        <f>S442*H442</f>
        <v>0</v>
      </c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R442" s="221" t="s">
        <v>516</v>
      </c>
      <c r="AT442" s="221" t="s">
        <v>166</v>
      </c>
      <c r="AU442" s="221" t="s">
        <v>83</v>
      </c>
      <c r="AY442" s="14" t="s">
        <v>142</v>
      </c>
      <c r="BE442" s="222">
        <f>IF(N442="základní",J442,0)</f>
        <v>0</v>
      </c>
      <c r="BF442" s="222">
        <f>IF(N442="snížená",J442,0)</f>
        <v>0</v>
      </c>
      <c r="BG442" s="222">
        <f>IF(N442="zákl. přenesená",J442,0)</f>
        <v>0</v>
      </c>
      <c r="BH442" s="222">
        <f>IF(N442="sníž. přenesená",J442,0)</f>
        <v>0</v>
      </c>
      <c r="BI442" s="222">
        <f>IF(N442="nulová",J442,0)</f>
        <v>0</v>
      </c>
      <c r="BJ442" s="14" t="s">
        <v>81</v>
      </c>
      <c r="BK442" s="222">
        <f>ROUND(I442*H442,2)</f>
        <v>0</v>
      </c>
      <c r="BL442" s="14" t="s">
        <v>511</v>
      </c>
      <c r="BM442" s="221" t="s">
        <v>1196</v>
      </c>
    </row>
    <row r="443" s="2" customFormat="1" ht="16.5" customHeight="1">
      <c r="A443" s="35"/>
      <c r="B443" s="36"/>
      <c r="C443" s="223" t="s">
        <v>1197</v>
      </c>
      <c r="D443" s="223" t="s">
        <v>166</v>
      </c>
      <c r="E443" s="224" t="s">
        <v>1096</v>
      </c>
      <c r="F443" s="225" t="s">
        <v>1097</v>
      </c>
      <c r="G443" s="226" t="s">
        <v>789</v>
      </c>
      <c r="H443" s="227">
        <v>1</v>
      </c>
      <c r="I443" s="228"/>
      <c r="J443" s="229">
        <f>ROUND(I443*H443,2)</f>
        <v>0</v>
      </c>
      <c r="K443" s="230"/>
      <c r="L443" s="231"/>
      <c r="M443" s="232" t="s">
        <v>1</v>
      </c>
      <c r="N443" s="233" t="s">
        <v>41</v>
      </c>
      <c r="O443" s="88"/>
      <c r="P443" s="219">
        <f>O443*H443</f>
        <v>0</v>
      </c>
      <c r="Q443" s="219">
        <v>0</v>
      </c>
      <c r="R443" s="219">
        <f>Q443*H443</f>
        <v>0</v>
      </c>
      <c r="S443" s="219">
        <v>0</v>
      </c>
      <c r="T443" s="220">
        <f>S443*H443</f>
        <v>0</v>
      </c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R443" s="221" t="s">
        <v>516</v>
      </c>
      <c r="AT443" s="221" t="s">
        <v>166</v>
      </c>
      <c r="AU443" s="221" t="s">
        <v>83</v>
      </c>
      <c r="AY443" s="14" t="s">
        <v>142</v>
      </c>
      <c r="BE443" s="222">
        <f>IF(N443="základní",J443,0)</f>
        <v>0</v>
      </c>
      <c r="BF443" s="222">
        <f>IF(N443="snížená",J443,0)</f>
        <v>0</v>
      </c>
      <c r="BG443" s="222">
        <f>IF(N443="zákl. přenesená",J443,0)</f>
        <v>0</v>
      </c>
      <c r="BH443" s="222">
        <f>IF(N443="sníž. přenesená",J443,0)</f>
        <v>0</v>
      </c>
      <c r="BI443" s="222">
        <f>IF(N443="nulová",J443,0)</f>
        <v>0</v>
      </c>
      <c r="BJ443" s="14" t="s">
        <v>81</v>
      </c>
      <c r="BK443" s="222">
        <f>ROUND(I443*H443,2)</f>
        <v>0</v>
      </c>
      <c r="BL443" s="14" t="s">
        <v>511</v>
      </c>
      <c r="BM443" s="221" t="s">
        <v>1198</v>
      </c>
    </row>
    <row r="444" s="2" customFormat="1" ht="16.5" customHeight="1">
      <c r="A444" s="35"/>
      <c r="B444" s="36"/>
      <c r="C444" s="223" t="s">
        <v>1199</v>
      </c>
      <c r="D444" s="223" t="s">
        <v>166</v>
      </c>
      <c r="E444" s="224" t="s">
        <v>1096</v>
      </c>
      <c r="F444" s="225" t="s">
        <v>1097</v>
      </c>
      <c r="G444" s="226" t="s">
        <v>789</v>
      </c>
      <c r="H444" s="227">
        <v>1</v>
      </c>
      <c r="I444" s="228"/>
      <c r="J444" s="229">
        <f>ROUND(I444*H444,2)</f>
        <v>0</v>
      </c>
      <c r="K444" s="230"/>
      <c r="L444" s="231"/>
      <c r="M444" s="232" t="s">
        <v>1</v>
      </c>
      <c r="N444" s="233" t="s">
        <v>41</v>
      </c>
      <c r="O444" s="88"/>
      <c r="P444" s="219">
        <f>O444*H444</f>
        <v>0</v>
      </c>
      <c r="Q444" s="219">
        <v>0</v>
      </c>
      <c r="R444" s="219">
        <f>Q444*H444</f>
        <v>0</v>
      </c>
      <c r="S444" s="219">
        <v>0</v>
      </c>
      <c r="T444" s="220">
        <f>S444*H444</f>
        <v>0</v>
      </c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R444" s="221" t="s">
        <v>516</v>
      </c>
      <c r="AT444" s="221" t="s">
        <v>166</v>
      </c>
      <c r="AU444" s="221" t="s">
        <v>83</v>
      </c>
      <c r="AY444" s="14" t="s">
        <v>142</v>
      </c>
      <c r="BE444" s="222">
        <f>IF(N444="základní",J444,0)</f>
        <v>0</v>
      </c>
      <c r="BF444" s="222">
        <f>IF(N444="snížená",J444,0)</f>
        <v>0</v>
      </c>
      <c r="BG444" s="222">
        <f>IF(N444="zákl. přenesená",J444,0)</f>
        <v>0</v>
      </c>
      <c r="BH444" s="222">
        <f>IF(N444="sníž. přenesená",J444,0)</f>
        <v>0</v>
      </c>
      <c r="BI444" s="222">
        <f>IF(N444="nulová",J444,0)</f>
        <v>0</v>
      </c>
      <c r="BJ444" s="14" t="s">
        <v>81</v>
      </c>
      <c r="BK444" s="222">
        <f>ROUND(I444*H444,2)</f>
        <v>0</v>
      </c>
      <c r="BL444" s="14" t="s">
        <v>511</v>
      </c>
      <c r="BM444" s="221" t="s">
        <v>1200</v>
      </c>
    </row>
    <row r="445" s="2" customFormat="1" ht="16.5" customHeight="1">
      <c r="A445" s="35"/>
      <c r="B445" s="36"/>
      <c r="C445" s="223" t="s">
        <v>1201</v>
      </c>
      <c r="D445" s="223" t="s">
        <v>166</v>
      </c>
      <c r="E445" s="224" t="s">
        <v>1096</v>
      </c>
      <c r="F445" s="225" t="s">
        <v>1097</v>
      </c>
      <c r="G445" s="226" t="s">
        <v>789</v>
      </c>
      <c r="H445" s="227">
        <v>1</v>
      </c>
      <c r="I445" s="228"/>
      <c r="J445" s="229">
        <f>ROUND(I445*H445,2)</f>
        <v>0</v>
      </c>
      <c r="K445" s="230"/>
      <c r="L445" s="231"/>
      <c r="M445" s="232" t="s">
        <v>1</v>
      </c>
      <c r="N445" s="233" t="s">
        <v>41</v>
      </c>
      <c r="O445" s="88"/>
      <c r="P445" s="219">
        <f>O445*H445</f>
        <v>0</v>
      </c>
      <c r="Q445" s="219">
        <v>0</v>
      </c>
      <c r="R445" s="219">
        <f>Q445*H445</f>
        <v>0</v>
      </c>
      <c r="S445" s="219">
        <v>0</v>
      </c>
      <c r="T445" s="220">
        <f>S445*H445</f>
        <v>0</v>
      </c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R445" s="221" t="s">
        <v>516</v>
      </c>
      <c r="AT445" s="221" t="s">
        <v>166</v>
      </c>
      <c r="AU445" s="221" t="s">
        <v>83</v>
      </c>
      <c r="AY445" s="14" t="s">
        <v>142</v>
      </c>
      <c r="BE445" s="222">
        <f>IF(N445="základní",J445,0)</f>
        <v>0</v>
      </c>
      <c r="BF445" s="222">
        <f>IF(N445="snížená",J445,0)</f>
        <v>0</v>
      </c>
      <c r="BG445" s="222">
        <f>IF(N445="zákl. přenesená",J445,0)</f>
        <v>0</v>
      </c>
      <c r="BH445" s="222">
        <f>IF(N445="sníž. přenesená",J445,0)</f>
        <v>0</v>
      </c>
      <c r="BI445" s="222">
        <f>IF(N445="nulová",J445,0)</f>
        <v>0</v>
      </c>
      <c r="BJ445" s="14" t="s">
        <v>81</v>
      </c>
      <c r="BK445" s="222">
        <f>ROUND(I445*H445,2)</f>
        <v>0</v>
      </c>
      <c r="BL445" s="14" t="s">
        <v>511</v>
      </c>
      <c r="BM445" s="221" t="s">
        <v>1202</v>
      </c>
    </row>
    <row r="446" s="2" customFormat="1" ht="16.5" customHeight="1">
      <c r="A446" s="35"/>
      <c r="B446" s="36"/>
      <c r="C446" s="223" t="s">
        <v>1203</v>
      </c>
      <c r="D446" s="223" t="s">
        <v>166</v>
      </c>
      <c r="E446" s="224" t="s">
        <v>1096</v>
      </c>
      <c r="F446" s="225" t="s">
        <v>1097</v>
      </c>
      <c r="G446" s="226" t="s">
        <v>789</v>
      </c>
      <c r="H446" s="227">
        <v>1</v>
      </c>
      <c r="I446" s="228"/>
      <c r="J446" s="229">
        <f>ROUND(I446*H446,2)</f>
        <v>0</v>
      </c>
      <c r="K446" s="230"/>
      <c r="L446" s="231"/>
      <c r="M446" s="232" t="s">
        <v>1</v>
      </c>
      <c r="N446" s="233" t="s">
        <v>41</v>
      </c>
      <c r="O446" s="88"/>
      <c r="P446" s="219">
        <f>O446*H446</f>
        <v>0</v>
      </c>
      <c r="Q446" s="219">
        <v>0</v>
      </c>
      <c r="R446" s="219">
        <f>Q446*H446</f>
        <v>0</v>
      </c>
      <c r="S446" s="219">
        <v>0</v>
      </c>
      <c r="T446" s="220">
        <f>S446*H446</f>
        <v>0</v>
      </c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R446" s="221" t="s">
        <v>516</v>
      </c>
      <c r="AT446" s="221" t="s">
        <v>166</v>
      </c>
      <c r="AU446" s="221" t="s">
        <v>83</v>
      </c>
      <c r="AY446" s="14" t="s">
        <v>142</v>
      </c>
      <c r="BE446" s="222">
        <f>IF(N446="základní",J446,0)</f>
        <v>0</v>
      </c>
      <c r="BF446" s="222">
        <f>IF(N446="snížená",J446,0)</f>
        <v>0</v>
      </c>
      <c r="BG446" s="222">
        <f>IF(N446="zákl. přenesená",J446,0)</f>
        <v>0</v>
      </c>
      <c r="BH446" s="222">
        <f>IF(N446="sníž. přenesená",J446,0)</f>
        <v>0</v>
      </c>
      <c r="BI446" s="222">
        <f>IF(N446="nulová",J446,0)</f>
        <v>0</v>
      </c>
      <c r="BJ446" s="14" t="s">
        <v>81</v>
      </c>
      <c r="BK446" s="222">
        <f>ROUND(I446*H446,2)</f>
        <v>0</v>
      </c>
      <c r="BL446" s="14" t="s">
        <v>511</v>
      </c>
      <c r="BM446" s="221" t="s">
        <v>1204</v>
      </c>
    </row>
    <row r="447" s="2" customFormat="1" ht="16.5" customHeight="1">
      <c r="A447" s="35"/>
      <c r="B447" s="36"/>
      <c r="C447" s="223" t="s">
        <v>1205</v>
      </c>
      <c r="D447" s="223" t="s">
        <v>166</v>
      </c>
      <c r="E447" s="224" t="s">
        <v>1096</v>
      </c>
      <c r="F447" s="225" t="s">
        <v>1097</v>
      </c>
      <c r="G447" s="226" t="s">
        <v>789</v>
      </c>
      <c r="H447" s="227">
        <v>1</v>
      </c>
      <c r="I447" s="228"/>
      <c r="J447" s="229">
        <f>ROUND(I447*H447,2)</f>
        <v>0</v>
      </c>
      <c r="K447" s="230"/>
      <c r="L447" s="231"/>
      <c r="M447" s="232" t="s">
        <v>1</v>
      </c>
      <c r="N447" s="233" t="s">
        <v>41</v>
      </c>
      <c r="O447" s="88"/>
      <c r="P447" s="219">
        <f>O447*H447</f>
        <v>0</v>
      </c>
      <c r="Q447" s="219">
        <v>0</v>
      </c>
      <c r="R447" s="219">
        <f>Q447*H447</f>
        <v>0</v>
      </c>
      <c r="S447" s="219">
        <v>0</v>
      </c>
      <c r="T447" s="220">
        <f>S447*H447</f>
        <v>0</v>
      </c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R447" s="221" t="s">
        <v>516</v>
      </c>
      <c r="AT447" s="221" t="s">
        <v>166</v>
      </c>
      <c r="AU447" s="221" t="s">
        <v>83</v>
      </c>
      <c r="AY447" s="14" t="s">
        <v>142</v>
      </c>
      <c r="BE447" s="222">
        <f>IF(N447="základní",J447,0)</f>
        <v>0</v>
      </c>
      <c r="BF447" s="222">
        <f>IF(N447="snížená",J447,0)</f>
        <v>0</v>
      </c>
      <c r="BG447" s="222">
        <f>IF(N447="zákl. přenesená",J447,0)</f>
        <v>0</v>
      </c>
      <c r="BH447" s="222">
        <f>IF(N447="sníž. přenesená",J447,0)</f>
        <v>0</v>
      </c>
      <c r="BI447" s="222">
        <f>IF(N447="nulová",J447,0)</f>
        <v>0</v>
      </c>
      <c r="BJ447" s="14" t="s">
        <v>81</v>
      </c>
      <c r="BK447" s="222">
        <f>ROUND(I447*H447,2)</f>
        <v>0</v>
      </c>
      <c r="BL447" s="14" t="s">
        <v>511</v>
      </c>
      <c r="BM447" s="221" t="s">
        <v>1206</v>
      </c>
    </row>
    <row r="448" s="2" customFormat="1" ht="16.5" customHeight="1">
      <c r="A448" s="35"/>
      <c r="B448" s="36"/>
      <c r="C448" s="223" t="s">
        <v>1207</v>
      </c>
      <c r="D448" s="223" t="s">
        <v>166</v>
      </c>
      <c r="E448" s="224" t="s">
        <v>1096</v>
      </c>
      <c r="F448" s="225" t="s">
        <v>1097</v>
      </c>
      <c r="G448" s="226" t="s">
        <v>789</v>
      </c>
      <c r="H448" s="227">
        <v>1</v>
      </c>
      <c r="I448" s="228"/>
      <c r="J448" s="229">
        <f>ROUND(I448*H448,2)</f>
        <v>0</v>
      </c>
      <c r="K448" s="230"/>
      <c r="L448" s="231"/>
      <c r="M448" s="232" t="s">
        <v>1</v>
      </c>
      <c r="N448" s="233" t="s">
        <v>41</v>
      </c>
      <c r="O448" s="88"/>
      <c r="P448" s="219">
        <f>O448*H448</f>
        <v>0</v>
      </c>
      <c r="Q448" s="219">
        <v>0</v>
      </c>
      <c r="R448" s="219">
        <f>Q448*H448</f>
        <v>0</v>
      </c>
      <c r="S448" s="219">
        <v>0</v>
      </c>
      <c r="T448" s="220">
        <f>S448*H448</f>
        <v>0</v>
      </c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R448" s="221" t="s">
        <v>516</v>
      </c>
      <c r="AT448" s="221" t="s">
        <v>166</v>
      </c>
      <c r="AU448" s="221" t="s">
        <v>83</v>
      </c>
      <c r="AY448" s="14" t="s">
        <v>142</v>
      </c>
      <c r="BE448" s="222">
        <f>IF(N448="základní",J448,0)</f>
        <v>0</v>
      </c>
      <c r="BF448" s="222">
        <f>IF(N448="snížená",J448,0)</f>
        <v>0</v>
      </c>
      <c r="BG448" s="222">
        <f>IF(N448="zákl. přenesená",J448,0)</f>
        <v>0</v>
      </c>
      <c r="BH448" s="222">
        <f>IF(N448="sníž. přenesená",J448,0)</f>
        <v>0</v>
      </c>
      <c r="BI448" s="222">
        <f>IF(N448="nulová",J448,0)</f>
        <v>0</v>
      </c>
      <c r="BJ448" s="14" t="s">
        <v>81</v>
      </c>
      <c r="BK448" s="222">
        <f>ROUND(I448*H448,2)</f>
        <v>0</v>
      </c>
      <c r="BL448" s="14" t="s">
        <v>511</v>
      </c>
      <c r="BM448" s="221" t="s">
        <v>1208</v>
      </c>
    </row>
    <row r="449" s="2" customFormat="1" ht="16.5" customHeight="1">
      <c r="A449" s="35"/>
      <c r="B449" s="36"/>
      <c r="C449" s="223" t="s">
        <v>1209</v>
      </c>
      <c r="D449" s="223" t="s">
        <v>166</v>
      </c>
      <c r="E449" s="224" t="s">
        <v>1096</v>
      </c>
      <c r="F449" s="225" t="s">
        <v>1097</v>
      </c>
      <c r="G449" s="226" t="s">
        <v>789</v>
      </c>
      <c r="H449" s="227">
        <v>1</v>
      </c>
      <c r="I449" s="228"/>
      <c r="J449" s="229">
        <f>ROUND(I449*H449,2)</f>
        <v>0</v>
      </c>
      <c r="K449" s="230"/>
      <c r="L449" s="231"/>
      <c r="M449" s="232" t="s">
        <v>1</v>
      </c>
      <c r="N449" s="233" t="s">
        <v>41</v>
      </c>
      <c r="O449" s="88"/>
      <c r="P449" s="219">
        <f>O449*H449</f>
        <v>0</v>
      </c>
      <c r="Q449" s="219">
        <v>0</v>
      </c>
      <c r="R449" s="219">
        <f>Q449*H449</f>
        <v>0</v>
      </c>
      <c r="S449" s="219">
        <v>0</v>
      </c>
      <c r="T449" s="220">
        <f>S449*H449</f>
        <v>0</v>
      </c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R449" s="221" t="s">
        <v>516</v>
      </c>
      <c r="AT449" s="221" t="s">
        <v>166</v>
      </c>
      <c r="AU449" s="221" t="s">
        <v>83</v>
      </c>
      <c r="AY449" s="14" t="s">
        <v>142</v>
      </c>
      <c r="BE449" s="222">
        <f>IF(N449="základní",J449,0)</f>
        <v>0</v>
      </c>
      <c r="BF449" s="222">
        <f>IF(N449="snížená",J449,0)</f>
        <v>0</v>
      </c>
      <c r="BG449" s="222">
        <f>IF(N449="zákl. přenesená",J449,0)</f>
        <v>0</v>
      </c>
      <c r="BH449" s="222">
        <f>IF(N449="sníž. přenesená",J449,0)</f>
        <v>0</v>
      </c>
      <c r="BI449" s="222">
        <f>IF(N449="nulová",J449,0)</f>
        <v>0</v>
      </c>
      <c r="BJ449" s="14" t="s">
        <v>81</v>
      </c>
      <c r="BK449" s="222">
        <f>ROUND(I449*H449,2)</f>
        <v>0</v>
      </c>
      <c r="BL449" s="14" t="s">
        <v>511</v>
      </c>
      <c r="BM449" s="221" t="s">
        <v>1210</v>
      </c>
    </row>
    <row r="450" s="2" customFormat="1" ht="16.5" customHeight="1">
      <c r="A450" s="35"/>
      <c r="B450" s="36"/>
      <c r="C450" s="223" t="s">
        <v>1211</v>
      </c>
      <c r="D450" s="223" t="s">
        <v>166</v>
      </c>
      <c r="E450" s="224" t="s">
        <v>1096</v>
      </c>
      <c r="F450" s="225" t="s">
        <v>1097</v>
      </c>
      <c r="G450" s="226" t="s">
        <v>789</v>
      </c>
      <c r="H450" s="227">
        <v>1</v>
      </c>
      <c r="I450" s="228"/>
      <c r="J450" s="229">
        <f>ROUND(I450*H450,2)</f>
        <v>0</v>
      </c>
      <c r="K450" s="230"/>
      <c r="L450" s="231"/>
      <c r="M450" s="232" t="s">
        <v>1</v>
      </c>
      <c r="N450" s="233" t="s">
        <v>41</v>
      </c>
      <c r="O450" s="88"/>
      <c r="P450" s="219">
        <f>O450*H450</f>
        <v>0</v>
      </c>
      <c r="Q450" s="219">
        <v>0</v>
      </c>
      <c r="R450" s="219">
        <f>Q450*H450</f>
        <v>0</v>
      </c>
      <c r="S450" s="219">
        <v>0</v>
      </c>
      <c r="T450" s="220">
        <f>S450*H450</f>
        <v>0</v>
      </c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R450" s="221" t="s">
        <v>516</v>
      </c>
      <c r="AT450" s="221" t="s">
        <v>166</v>
      </c>
      <c r="AU450" s="221" t="s">
        <v>83</v>
      </c>
      <c r="AY450" s="14" t="s">
        <v>142</v>
      </c>
      <c r="BE450" s="222">
        <f>IF(N450="základní",J450,0)</f>
        <v>0</v>
      </c>
      <c r="BF450" s="222">
        <f>IF(N450="snížená",J450,0)</f>
        <v>0</v>
      </c>
      <c r="BG450" s="222">
        <f>IF(N450="zákl. přenesená",J450,0)</f>
        <v>0</v>
      </c>
      <c r="BH450" s="222">
        <f>IF(N450="sníž. přenesená",J450,0)</f>
        <v>0</v>
      </c>
      <c r="BI450" s="222">
        <f>IF(N450="nulová",J450,0)</f>
        <v>0</v>
      </c>
      <c r="BJ450" s="14" t="s">
        <v>81</v>
      </c>
      <c r="BK450" s="222">
        <f>ROUND(I450*H450,2)</f>
        <v>0</v>
      </c>
      <c r="BL450" s="14" t="s">
        <v>511</v>
      </c>
      <c r="BM450" s="221" t="s">
        <v>1212</v>
      </c>
    </row>
    <row r="451" s="2" customFormat="1" ht="16.5" customHeight="1">
      <c r="A451" s="35"/>
      <c r="B451" s="36"/>
      <c r="C451" s="223" t="s">
        <v>1213</v>
      </c>
      <c r="D451" s="223" t="s">
        <v>166</v>
      </c>
      <c r="E451" s="224" t="s">
        <v>1096</v>
      </c>
      <c r="F451" s="225" t="s">
        <v>1097</v>
      </c>
      <c r="G451" s="226" t="s">
        <v>789</v>
      </c>
      <c r="H451" s="227">
        <v>1</v>
      </c>
      <c r="I451" s="228"/>
      <c r="J451" s="229">
        <f>ROUND(I451*H451,2)</f>
        <v>0</v>
      </c>
      <c r="K451" s="230"/>
      <c r="L451" s="231"/>
      <c r="M451" s="232" t="s">
        <v>1</v>
      </c>
      <c r="N451" s="233" t="s">
        <v>41</v>
      </c>
      <c r="O451" s="88"/>
      <c r="P451" s="219">
        <f>O451*H451</f>
        <v>0</v>
      </c>
      <c r="Q451" s="219">
        <v>0</v>
      </c>
      <c r="R451" s="219">
        <f>Q451*H451</f>
        <v>0</v>
      </c>
      <c r="S451" s="219">
        <v>0</v>
      </c>
      <c r="T451" s="220">
        <f>S451*H451</f>
        <v>0</v>
      </c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R451" s="221" t="s">
        <v>516</v>
      </c>
      <c r="AT451" s="221" t="s">
        <v>166</v>
      </c>
      <c r="AU451" s="221" t="s">
        <v>83</v>
      </c>
      <c r="AY451" s="14" t="s">
        <v>142</v>
      </c>
      <c r="BE451" s="222">
        <f>IF(N451="základní",J451,0)</f>
        <v>0</v>
      </c>
      <c r="BF451" s="222">
        <f>IF(N451="snížená",J451,0)</f>
        <v>0</v>
      </c>
      <c r="BG451" s="222">
        <f>IF(N451="zákl. přenesená",J451,0)</f>
        <v>0</v>
      </c>
      <c r="BH451" s="222">
        <f>IF(N451="sníž. přenesená",J451,0)</f>
        <v>0</v>
      </c>
      <c r="BI451" s="222">
        <f>IF(N451="nulová",J451,0)</f>
        <v>0</v>
      </c>
      <c r="BJ451" s="14" t="s">
        <v>81</v>
      </c>
      <c r="BK451" s="222">
        <f>ROUND(I451*H451,2)</f>
        <v>0</v>
      </c>
      <c r="BL451" s="14" t="s">
        <v>511</v>
      </c>
      <c r="BM451" s="221" t="s">
        <v>1214</v>
      </c>
    </row>
    <row r="452" s="2" customFormat="1" ht="16.5" customHeight="1">
      <c r="A452" s="35"/>
      <c r="B452" s="36"/>
      <c r="C452" s="223" t="s">
        <v>1215</v>
      </c>
      <c r="D452" s="223" t="s">
        <v>166</v>
      </c>
      <c r="E452" s="224" t="s">
        <v>1096</v>
      </c>
      <c r="F452" s="225" t="s">
        <v>1097</v>
      </c>
      <c r="G452" s="226" t="s">
        <v>789</v>
      </c>
      <c r="H452" s="227">
        <v>1</v>
      </c>
      <c r="I452" s="228"/>
      <c r="J452" s="229">
        <f>ROUND(I452*H452,2)</f>
        <v>0</v>
      </c>
      <c r="K452" s="230"/>
      <c r="L452" s="231"/>
      <c r="M452" s="232" t="s">
        <v>1</v>
      </c>
      <c r="N452" s="233" t="s">
        <v>41</v>
      </c>
      <c r="O452" s="88"/>
      <c r="P452" s="219">
        <f>O452*H452</f>
        <v>0</v>
      </c>
      <c r="Q452" s="219">
        <v>0</v>
      </c>
      <c r="R452" s="219">
        <f>Q452*H452</f>
        <v>0</v>
      </c>
      <c r="S452" s="219">
        <v>0</v>
      </c>
      <c r="T452" s="220">
        <f>S452*H452</f>
        <v>0</v>
      </c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R452" s="221" t="s">
        <v>516</v>
      </c>
      <c r="AT452" s="221" t="s">
        <v>166</v>
      </c>
      <c r="AU452" s="221" t="s">
        <v>83</v>
      </c>
      <c r="AY452" s="14" t="s">
        <v>142</v>
      </c>
      <c r="BE452" s="222">
        <f>IF(N452="základní",J452,0)</f>
        <v>0</v>
      </c>
      <c r="BF452" s="222">
        <f>IF(N452="snížená",J452,0)</f>
        <v>0</v>
      </c>
      <c r="BG452" s="222">
        <f>IF(N452="zákl. přenesená",J452,0)</f>
        <v>0</v>
      </c>
      <c r="BH452" s="222">
        <f>IF(N452="sníž. přenesená",J452,0)</f>
        <v>0</v>
      </c>
      <c r="BI452" s="222">
        <f>IF(N452="nulová",J452,0)</f>
        <v>0</v>
      </c>
      <c r="BJ452" s="14" t="s">
        <v>81</v>
      </c>
      <c r="BK452" s="222">
        <f>ROUND(I452*H452,2)</f>
        <v>0</v>
      </c>
      <c r="BL452" s="14" t="s">
        <v>511</v>
      </c>
      <c r="BM452" s="221" t="s">
        <v>1216</v>
      </c>
    </row>
    <row r="453" s="2" customFormat="1" ht="16.5" customHeight="1">
      <c r="A453" s="35"/>
      <c r="B453" s="36"/>
      <c r="C453" s="223" t="s">
        <v>1217</v>
      </c>
      <c r="D453" s="223" t="s">
        <v>166</v>
      </c>
      <c r="E453" s="224" t="s">
        <v>1096</v>
      </c>
      <c r="F453" s="225" t="s">
        <v>1097</v>
      </c>
      <c r="G453" s="226" t="s">
        <v>789</v>
      </c>
      <c r="H453" s="227">
        <v>1</v>
      </c>
      <c r="I453" s="228"/>
      <c r="J453" s="229">
        <f>ROUND(I453*H453,2)</f>
        <v>0</v>
      </c>
      <c r="K453" s="230"/>
      <c r="L453" s="231"/>
      <c r="M453" s="232" t="s">
        <v>1</v>
      </c>
      <c r="N453" s="233" t="s">
        <v>41</v>
      </c>
      <c r="O453" s="88"/>
      <c r="P453" s="219">
        <f>O453*H453</f>
        <v>0</v>
      </c>
      <c r="Q453" s="219">
        <v>0</v>
      </c>
      <c r="R453" s="219">
        <f>Q453*H453</f>
        <v>0</v>
      </c>
      <c r="S453" s="219">
        <v>0</v>
      </c>
      <c r="T453" s="220">
        <f>S453*H453</f>
        <v>0</v>
      </c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R453" s="221" t="s">
        <v>516</v>
      </c>
      <c r="AT453" s="221" t="s">
        <v>166</v>
      </c>
      <c r="AU453" s="221" t="s">
        <v>83</v>
      </c>
      <c r="AY453" s="14" t="s">
        <v>142</v>
      </c>
      <c r="BE453" s="222">
        <f>IF(N453="základní",J453,0)</f>
        <v>0</v>
      </c>
      <c r="BF453" s="222">
        <f>IF(N453="snížená",J453,0)</f>
        <v>0</v>
      </c>
      <c r="BG453" s="222">
        <f>IF(N453="zákl. přenesená",J453,0)</f>
        <v>0</v>
      </c>
      <c r="BH453" s="222">
        <f>IF(N453="sníž. přenesená",J453,0)</f>
        <v>0</v>
      </c>
      <c r="BI453" s="222">
        <f>IF(N453="nulová",J453,0)</f>
        <v>0</v>
      </c>
      <c r="BJ453" s="14" t="s">
        <v>81</v>
      </c>
      <c r="BK453" s="222">
        <f>ROUND(I453*H453,2)</f>
        <v>0</v>
      </c>
      <c r="BL453" s="14" t="s">
        <v>511</v>
      </c>
      <c r="BM453" s="221" t="s">
        <v>1218</v>
      </c>
    </row>
    <row r="454" s="2" customFormat="1" ht="16.5" customHeight="1">
      <c r="A454" s="35"/>
      <c r="B454" s="36"/>
      <c r="C454" s="223" t="s">
        <v>1219</v>
      </c>
      <c r="D454" s="223" t="s">
        <v>166</v>
      </c>
      <c r="E454" s="224" t="s">
        <v>1096</v>
      </c>
      <c r="F454" s="225" t="s">
        <v>1097</v>
      </c>
      <c r="G454" s="226" t="s">
        <v>789</v>
      </c>
      <c r="H454" s="227">
        <v>1</v>
      </c>
      <c r="I454" s="228"/>
      <c r="J454" s="229">
        <f>ROUND(I454*H454,2)</f>
        <v>0</v>
      </c>
      <c r="K454" s="230"/>
      <c r="L454" s="231"/>
      <c r="M454" s="232" t="s">
        <v>1</v>
      </c>
      <c r="N454" s="233" t="s">
        <v>41</v>
      </c>
      <c r="O454" s="88"/>
      <c r="P454" s="219">
        <f>O454*H454</f>
        <v>0</v>
      </c>
      <c r="Q454" s="219">
        <v>0</v>
      </c>
      <c r="R454" s="219">
        <f>Q454*H454</f>
        <v>0</v>
      </c>
      <c r="S454" s="219">
        <v>0</v>
      </c>
      <c r="T454" s="220">
        <f>S454*H454</f>
        <v>0</v>
      </c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R454" s="221" t="s">
        <v>516</v>
      </c>
      <c r="AT454" s="221" t="s">
        <v>166</v>
      </c>
      <c r="AU454" s="221" t="s">
        <v>83</v>
      </c>
      <c r="AY454" s="14" t="s">
        <v>142</v>
      </c>
      <c r="BE454" s="222">
        <f>IF(N454="základní",J454,0)</f>
        <v>0</v>
      </c>
      <c r="BF454" s="222">
        <f>IF(N454="snížená",J454,0)</f>
        <v>0</v>
      </c>
      <c r="BG454" s="222">
        <f>IF(N454="zákl. přenesená",J454,0)</f>
        <v>0</v>
      </c>
      <c r="BH454" s="222">
        <f>IF(N454="sníž. přenesená",J454,0)</f>
        <v>0</v>
      </c>
      <c r="BI454" s="222">
        <f>IF(N454="nulová",J454,0)</f>
        <v>0</v>
      </c>
      <c r="BJ454" s="14" t="s">
        <v>81</v>
      </c>
      <c r="BK454" s="222">
        <f>ROUND(I454*H454,2)</f>
        <v>0</v>
      </c>
      <c r="BL454" s="14" t="s">
        <v>511</v>
      </c>
      <c r="BM454" s="221" t="s">
        <v>1220</v>
      </c>
    </row>
    <row r="455" s="2" customFormat="1" ht="16.5" customHeight="1">
      <c r="A455" s="35"/>
      <c r="B455" s="36"/>
      <c r="C455" s="223" t="s">
        <v>1221</v>
      </c>
      <c r="D455" s="223" t="s">
        <v>166</v>
      </c>
      <c r="E455" s="224" t="s">
        <v>1096</v>
      </c>
      <c r="F455" s="225" t="s">
        <v>1097</v>
      </c>
      <c r="G455" s="226" t="s">
        <v>789</v>
      </c>
      <c r="H455" s="227">
        <v>1</v>
      </c>
      <c r="I455" s="228"/>
      <c r="J455" s="229">
        <f>ROUND(I455*H455,2)</f>
        <v>0</v>
      </c>
      <c r="K455" s="230"/>
      <c r="L455" s="231"/>
      <c r="M455" s="232" t="s">
        <v>1</v>
      </c>
      <c r="N455" s="233" t="s">
        <v>41</v>
      </c>
      <c r="O455" s="88"/>
      <c r="P455" s="219">
        <f>O455*H455</f>
        <v>0</v>
      </c>
      <c r="Q455" s="219">
        <v>0</v>
      </c>
      <c r="R455" s="219">
        <f>Q455*H455</f>
        <v>0</v>
      </c>
      <c r="S455" s="219">
        <v>0</v>
      </c>
      <c r="T455" s="220">
        <f>S455*H455</f>
        <v>0</v>
      </c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R455" s="221" t="s">
        <v>516</v>
      </c>
      <c r="AT455" s="221" t="s">
        <v>166</v>
      </c>
      <c r="AU455" s="221" t="s">
        <v>83</v>
      </c>
      <c r="AY455" s="14" t="s">
        <v>142</v>
      </c>
      <c r="BE455" s="222">
        <f>IF(N455="základní",J455,0)</f>
        <v>0</v>
      </c>
      <c r="BF455" s="222">
        <f>IF(N455="snížená",J455,0)</f>
        <v>0</v>
      </c>
      <c r="BG455" s="222">
        <f>IF(N455="zákl. přenesená",J455,0)</f>
        <v>0</v>
      </c>
      <c r="BH455" s="222">
        <f>IF(N455="sníž. přenesená",J455,0)</f>
        <v>0</v>
      </c>
      <c r="BI455" s="222">
        <f>IF(N455="nulová",J455,0)</f>
        <v>0</v>
      </c>
      <c r="BJ455" s="14" t="s">
        <v>81</v>
      </c>
      <c r="BK455" s="222">
        <f>ROUND(I455*H455,2)</f>
        <v>0</v>
      </c>
      <c r="BL455" s="14" t="s">
        <v>511</v>
      </c>
      <c r="BM455" s="221" t="s">
        <v>1222</v>
      </c>
    </row>
    <row r="456" s="2" customFormat="1" ht="16.5" customHeight="1">
      <c r="A456" s="35"/>
      <c r="B456" s="36"/>
      <c r="C456" s="223" t="s">
        <v>1223</v>
      </c>
      <c r="D456" s="223" t="s">
        <v>166</v>
      </c>
      <c r="E456" s="224" t="s">
        <v>1096</v>
      </c>
      <c r="F456" s="225" t="s">
        <v>1097</v>
      </c>
      <c r="G456" s="226" t="s">
        <v>789</v>
      </c>
      <c r="H456" s="227">
        <v>1</v>
      </c>
      <c r="I456" s="228"/>
      <c r="J456" s="229">
        <f>ROUND(I456*H456,2)</f>
        <v>0</v>
      </c>
      <c r="K456" s="230"/>
      <c r="L456" s="231"/>
      <c r="M456" s="232" t="s">
        <v>1</v>
      </c>
      <c r="N456" s="233" t="s">
        <v>41</v>
      </c>
      <c r="O456" s="88"/>
      <c r="P456" s="219">
        <f>O456*H456</f>
        <v>0</v>
      </c>
      <c r="Q456" s="219">
        <v>0</v>
      </c>
      <c r="R456" s="219">
        <f>Q456*H456</f>
        <v>0</v>
      </c>
      <c r="S456" s="219">
        <v>0</v>
      </c>
      <c r="T456" s="220">
        <f>S456*H456</f>
        <v>0</v>
      </c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R456" s="221" t="s">
        <v>516</v>
      </c>
      <c r="AT456" s="221" t="s">
        <v>166</v>
      </c>
      <c r="AU456" s="221" t="s">
        <v>83</v>
      </c>
      <c r="AY456" s="14" t="s">
        <v>142</v>
      </c>
      <c r="BE456" s="222">
        <f>IF(N456="základní",J456,0)</f>
        <v>0</v>
      </c>
      <c r="BF456" s="222">
        <f>IF(N456="snížená",J456,0)</f>
        <v>0</v>
      </c>
      <c r="BG456" s="222">
        <f>IF(N456="zákl. přenesená",J456,0)</f>
        <v>0</v>
      </c>
      <c r="BH456" s="222">
        <f>IF(N456="sníž. přenesená",J456,0)</f>
        <v>0</v>
      </c>
      <c r="BI456" s="222">
        <f>IF(N456="nulová",J456,0)</f>
        <v>0</v>
      </c>
      <c r="BJ456" s="14" t="s">
        <v>81</v>
      </c>
      <c r="BK456" s="222">
        <f>ROUND(I456*H456,2)</f>
        <v>0</v>
      </c>
      <c r="BL456" s="14" t="s">
        <v>511</v>
      </c>
      <c r="BM456" s="221" t="s">
        <v>1224</v>
      </c>
    </row>
    <row r="457" s="2" customFormat="1" ht="16.5" customHeight="1">
      <c r="A457" s="35"/>
      <c r="B457" s="36"/>
      <c r="C457" s="223" t="s">
        <v>1225</v>
      </c>
      <c r="D457" s="223" t="s">
        <v>166</v>
      </c>
      <c r="E457" s="224" t="s">
        <v>1096</v>
      </c>
      <c r="F457" s="225" t="s">
        <v>1097</v>
      </c>
      <c r="G457" s="226" t="s">
        <v>789</v>
      </c>
      <c r="H457" s="227">
        <v>1</v>
      </c>
      <c r="I457" s="228"/>
      <c r="J457" s="229">
        <f>ROUND(I457*H457,2)</f>
        <v>0</v>
      </c>
      <c r="K457" s="230"/>
      <c r="L457" s="231"/>
      <c r="M457" s="232" t="s">
        <v>1</v>
      </c>
      <c r="N457" s="233" t="s">
        <v>41</v>
      </c>
      <c r="O457" s="88"/>
      <c r="P457" s="219">
        <f>O457*H457</f>
        <v>0</v>
      </c>
      <c r="Q457" s="219">
        <v>0</v>
      </c>
      <c r="R457" s="219">
        <f>Q457*H457</f>
        <v>0</v>
      </c>
      <c r="S457" s="219">
        <v>0</v>
      </c>
      <c r="T457" s="220">
        <f>S457*H457</f>
        <v>0</v>
      </c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R457" s="221" t="s">
        <v>516</v>
      </c>
      <c r="AT457" s="221" t="s">
        <v>166</v>
      </c>
      <c r="AU457" s="221" t="s">
        <v>83</v>
      </c>
      <c r="AY457" s="14" t="s">
        <v>142</v>
      </c>
      <c r="BE457" s="222">
        <f>IF(N457="základní",J457,0)</f>
        <v>0</v>
      </c>
      <c r="BF457" s="222">
        <f>IF(N457="snížená",J457,0)</f>
        <v>0</v>
      </c>
      <c r="BG457" s="222">
        <f>IF(N457="zákl. přenesená",J457,0)</f>
        <v>0</v>
      </c>
      <c r="BH457" s="222">
        <f>IF(N457="sníž. přenesená",J457,0)</f>
        <v>0</v>
      </c>
      <c r="BI457" s="222">
        <f>IF(N457="nulová",J457,0)</f>
        <v>0</v>
      </c>
      <c r="BJ457" s="14" t="s">
        <v>81</v>
      </c>
      <c r="BK457" s="222">
        <f>ROUND(I457*H457,2)</f>
        <v>0</v>
      </c>
      <c r="BL457" s="14" t="s">
        <v>511</v>
      </c>
      <c r="BM457" s="221" t="s">
        <v>1226</v>
      </c>
    </row>
    <row r="458" s="2" customFormat="1" ht="16.5" customHeight="1">
      <c r="A458" s="35"/>
      <c r="B458" s="36"/>
      <c r="C458" s="223" t="s">
        <v>1227</v>
      </c>
      <c r="D458" s="223" t="s">
        <v>166</v>
      </c>
      <c r="E458" s="224" t="s">
        <v>1096</v>
      </c>
      <c r="F458" s="225" t="s">
        <v>1097</v>
      </c>
      <c r="G458" s="226" t="s">
        <v>789</v>
      </c>
      <c r="H458" s="227">
        <v>1</v>
      </c>
      <c r="I458" s="228"/>
      <c r="J458" s="229">
        <f>ROUND(I458*H458,2)</f>
        <v>0</v>
      </c>
      <c r="K458" s="230"/>
      <c r="L458" s="231"/>
      <c r="M458" s="232" t="s">
        <v>1</v>
      </c>
      <c r="N458" s="233" t="s">
        <v>41</v>
      </c>
      <c r="O458" s="88"/>
      <c r="P458" s="219">
        <f>O458*H458</f>
        <v>0</v>
      </c>
      <c r="Q458" s="219">
        <v>0</v>
      </c>
      <c r="R458" s="219">
        <f>Q458*H458</f>
        <v>0</v>
      </c>
      <c r="S458" s="219">
        <v>0</v>
      </c>
      <c r="T458" s="220">
        <f>S458*H458</f>
        <v>0</v>
      </c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R458" s="221" t="s">
        <v>516</v>
      </c>
      <c r="AT458" s="221" t="s">
        <v>166</v>
      </c>
      <c r="AU458" s="221" t="s">
        <v>83</v>
      </c>
      <c r="AY458" s="14" t="s">
        <v>142</v>
      </c>
      <c r="BE458" s="222">
        <f>IF(N458="základní",J458,0)</f>
        <v>0</v>
      </c>
      <c r="BF458" s="222">
        <f>IF(N458="snížená",J458,0)</f>
        <v>0</v>
      </c>
      <c r="BG458" s="222">
        <f>IF(N458="zákl. přenesená",J458,0)</f>
        <v>0</v>
      </c>
      <c r="BH458" s="222">
        <f>IF(N458="sníž. přenesená",J458,0)</f>
        <v>0</v>
      </c>
      <c r="BI458" s="222">
        <f>IF(N458="nulová",J458,0)</f>
        <v>0</v>
      </c>
      <c r="BJ458" s="14" t="s">
        <v>81</v>
      </c>
      <c r="BK458" s="222">
        <f>ROUND(I458*H458,2)</f>
        <v>0</v>
      </c>
      <c r="BL458" s="14" t="s">
        <v>511</v>
      </c>
      <c r="BM458" s="221" t="s">
        <v>1228</v>
      </c>
    </row>
    <row r="459" s="2" customFormat="1" ht="16.5" customHeight="1">
      <c r="A459" s="35"/>
      <c r="B459" s="36"/>
      <c r="C459" s="223" t="s">
        <v>1229</v>
      </c>
      <c r="D459" s="223" t="s">
        <v>166</v>
      </c>
      <c r="E459" s="224" t="s">
        <v>1096</v>
      </c>
      <c r="F459" s="225" t="s">
        <v>1097</v>
      </c>
      <c r="G459" s="226" t="s">
        <v>789</v>
      </c>
      <c r="H459" s="227">
        <v>1</v>
      </c>
      <c r="I459" s="228"/>
      <c r="J459" s="229">
        <f>ROUND(I459*H459,2)</f>
        <v>0</v>
      </c>
      <c r="K459" s="230"/>
      <c r="L459" s="231"/>
      <c r="M459" s="232" t="s">
        <v>1</v>
      </c>
      <c r="N459" s="233" t="s">
        <v>41</v>
      </c>
      <c r="O459" s="88"/>
      <c r="P459" s="219">
        <f>O459*H459</f>
        <v>0</v>
      </c>
      <c r="Q459" s="219">
        <v>0</v>
      </c>
      <c r="R459" s="219">
        <f>Q459*H459</f>
        <v>0</v>
      </c>
      <c r="S459" s="219">
        <v>0</v>
      </c>
      <c r="T459" s="220">
        <f>S459*H459</f>
        <v>0</v>
      </c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R459" s="221" t="s">
        <v>516</v>
      </c>
      <c r="AT459" s="221" t="s">
        <v>166</v>
      </c>
      <c r="AU459" s="221" t="s">
        <v>83</v>
      </c>
      <c r="AY459" s="14" t="s">
        <v>142</v>
      </c>
      <c r="BE459" s="222">
        <f>IF(N459="základní",J459,0)</f>
        <v>0</v>
      </c>
      <c r="BF459" s="222">
        <f>IF(N459="snížená",J459,0)</f>
        <v>0</v>
      </c>
      <c r="BG459" s="222">
        <f>IF(N459="zákl. přenesená",J459,0)</f>
        <v>0</v>
      </c>
      <c r="BH459" s="222">
        <f>IF(N459="sníž. přenesená",J459,0)</f>
        <v>0</v>
      </c>
      <c r="BI459" s="222">
        <f>IF(N459="nulová",J459,0)</f>
        <v>0</v>
      </c>
      <c r="BJ459" s="14" t="s">
        <v>81</v>
      </c>
      <c r="BK459" s="222">
        <f>ROUND(I459*H459,2)</f>
        <v>0</v>
      </c>
      <c r="BL459" s="14" t="s">
        <v>511</v>
      </c>
      <c r="BM459" s="221" t="s">
        <v>1230</v>
      </c>
    </row>
    <row r="460" s="2" customFormat="1" ht="16.5" customHeight="1">
      <c r="A460" s="35"/>
      <c r="B460" s="36"/>
      <c r="C460" s="223" t="s">
        <v>1231</v>
      </c>
      <c r="D460" s="223" t="s">
        <v>166</v>
      </c>
      <c r="E460" s="224" t="s">
        <v>1096</v>
      </c>
      <c r="F460" s="225" t="s">
        <v>1097</v>
      </c>
      <c r="G460" s="226" t="s">
        <v>789</v>
      </c>
      <c r="H460" s="227">
        <v>1</v>
      </c>
      <c r="I460" s="228"/>
      <c r="J460" s="229">
        <f>ROUND(I460*H460,2)</f>
        <v>0</v>
      </c>
      <c r="K460" s="230"/>
      <c r="L460" s="231"/>
      <c r="M460" s="232" t="s">
        <v>1</v>
      </c>
      <c r="N460" s="233" t="s">
        <v>41</v>
      </c>
      <c r="O460" s="88"/>
      <c r="P460" s="219">
        <f>O460*H460</f>
        <v>0</v>
      </c>
      <c r="Q460" s="219">
        <v>0</v>
      </c>
      <c r="R460" s="219">
        <f>Q460*H460</f>
        <v>0</v>
      </c>
      <c r="S460" s="219">
        <v>0</v>
      </c>
      <c r="T460" s="220">
        <f>S460*H460</f>
        <v>0</v>
      </c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R460" s="221" t="s">
        <v>516</v>
      </c>
      <c r="AT460" s="221" t="s">
        <v>166</v>
      </c>
      <c r="AU460" s="221" t="s">
        <v>83</v>
      </c>
      <c r="AY460" s="14" t="s">
        <v>142</v>
      </c>
      <c r="BE460" s="222">
        <f>IF(N460="základní",J460,0)</f>
        <v>0</v>
      </c>
      <c r="BF460" s="222">
        <f>IF(N460="snížená",J460,0)</f>
        <v>0</v>
      </c>
      <c r="BG460" s="222">
        <f>IF(N460="zákl. přenesená",J460,0)</f>
        <v>0</v>
      </c>
      <c r="BH460" s="222">
        <f>IF(N460="sníž. přenesená",J460,0)</f>
        <v>0</v>
      </c>
      <c r="BI460" s="222">
        <f>IF(N460="nulová",J460,0)</f>
        <v>0</v>
      </c>
      <c r="BJ460" s="14" t="s">
        <v>81</v>
      </c>
      <c r="BK460" s="222">
        <f>ROUND(I460*H460,2)</f>
        <v>0</v>
      </c>
      <c r="BL460" s="14" t="s">
        <v>511</v>
      </c>
      <c r="BM460" s="221" t="s">
        <v>1232</v>
      </c>
    </row>
    <row r="461" s="2" customFormat="1" ht="16.5" customHeight="1">
      <c r="A461" s="35"/>
      <c r="B461" s="36"/>
      <c r="C461" s="223" t="s">
        <v>1233</v>
      </c>
      <c r="D461" s="223" t="s">
        <v>166</v>
      </c>
      <c r="E461" s="224" t="s">
        <v>1096</v>
      </c>
      <c r="F461" s="225" t="s">
        <v>1097</v>
      </c>
      <c r="G461" s="226" t="s">
        <v>789</v>
      </c>
      <c r="H461" s="227">
        <v>1</v>
      </c>
      <c r="I461" s="228"/>
      <c r="J461" s="229">
        <f>ROUND(I461*H461,2)</f>
        <v>0</v>
      </c>
      <c r="K461" s="230"/>
      <c r="L461" s="231"/>
      <c r="M461" s="232" t="s">
        <v>1</v>
      </c>
      <c r="N461" s="233" t="s">
        <v>41</v>
      </c>
      <c r="O461" s="88"/>
      <c r="P461" s="219">
        <f>O461*H461</f>
        <v>0</v>
      </c>
      <c r="Q461" s="219">
        <v>0</v>
      </c>
      <c r="R461" s="219">
        <f>Q461*H461</f>
        <v>0</v>
      </c>
      <c r="S461" s="219">
        <v>0</v>
      </c>
      <c r="T461" s="220">
        <f>S461*H461</f>
        <v>0</v>
      </c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R461" s="221" t="s">
        <v>516</v>
      </c>
      <c r="AT461" s="221" t="s">
        <v>166</v>
      </c>
      <c r="AU461" s="221" t="s">
        <v>83</v>
      </c>
      <c r="AY461" s="14" t="s">
        <v>142</v>
      </c>
      <c r="BE461" s="222">
        <f>IF(N461="základní",J461,0)</f>
        <v>0</v>
      </c>
      <c r="BF461" s="222">
        <f>IF(N461="snížená",J461,0)</f>
        <v>0</v>
      </c>
      <c r="BG461" s="222">
        <f>IF(N461="zákl. přenesená",J461,0)</f>
        <v>0</v>
      </c>
      <c r="BH461" s="222">
        <f>IF(N461="sníž. přenesená",J461,0)</f>
        <v>0</v>
      </c>
      <c r="BI461" s="222">
        <f>IF(N461="nulová",J461,0)</f>
        <v>0</v>
      </c>
      <c r="BJ461" s="14" t="s">
        <v>81</v>
      </c>
      <c r="BK461" s="222">
        <f>ROUND(I461*H461,2)</f>
        <v>0</v>
      </c>
      <c r="BL461" s="14" t="s">
        <v>511</v>
      </c>
      <c r="BM461" s="221" t="s">
        <v>1234</v>
      </c>
    </row>
    <row r="462" s="2" customFormat="1" ht="16.5" customHeight="1">
      <c r="A462" s="35"/>
      <c r="B462" s="36"/>
      <c r="C462" s="223" t="s">
        <v>1235</v>
      </c>
      <c r="D462" s="223" t="s">
        <v>166</v>
      </c>
      <c r="E462" s="224" t="s">
        <v>1096</v>
      </c>
      <c r="F462" s="225" t="s">
        <v>1097</v>
      </c>
      <c r="G462" s="226" t="s">
        <v>789</v>
      </c>
      <c r="H462" s="227">
        <v>1</v>
      </c>
      <c r="I462" s="228"/>
      <c r="J462" s="229">
        <f>ROUND(I462*H462,2)</f>
        <v>0</v>
      </c>
      <c r="K462" s="230"/>
      <c r="L462" s="231"/>
      <c r="M462" s="232" t="s">
        <v>1</v>
      </c>
      <c r="N462" s="233" t="s">
        <v>41</v>
      </c>
      <c r="O462" s="88"/>
      <c r="P462" s="219">
        <f>O462*H462</f>
        <v>0</v>
      </c>
      <c r="Q462" s="219">
        <v>0</v>
      </c>
      <c r="R462" s="219">
        <f>Q462*H462</f>
        <v>0</v>
      </c>
      <c r="S462" s="219">
        <v>0</v>
      </c>
      <c r="T462" s="220">
        <f>S462*H462</f>
        <v>0</v>
      </c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R462" s="221" t="s">
        <v>516</v>
      </c>
      <c r="AT462" s="221" t="s">
        <v>166</v>
      </c>
      <c r="AU462" s="221" t="s">
        <v>83</v>
      </c>
      <c r="AY462" s="14" t="s">
        <v>142</v>
      </c>
      <c r="BE462" s="222">
        <f>IF(N462="základní",J462,0)</f>
        <v>0</v>
      </c>
      <c r="BF462" s="222">
        <f>IF(N462="snížená",J462,0)</f>
        <v>0</v>
      </c>
      <c r="BG462" s="222">
        <f>IF(N462="zákl. přenesená",J462,0)</f>
        <v>0</v>
      </c>
      <c r="BH462" s="222">
        <f>IF(N462="sníž. přenesená",J462,0)</f>
        <v>0</v>
      </c>
      <c r="BI462" s="222">
        <f>IF(N462="nulová",J462,0)</f>
        <v>0</v>
      </c>
      <c r="BJ462" s="14" t="s">
        <v>81</v>
      </c>
      <c r="BK462" s="222">
        <f>ROUND(I462*H462,2)</f>
        <v>0</v>
      </c>
      <c r="BL462" s="14" t="s">
        <v>511</v>
      </c>
      <c r="BM462" s="221" t="s">
        <v>1236</v>
      </c>
    </row>
    <row r="463" s="2" customFormat="1" ht="16.5" customHeight="1">
      <c r="A463" s="35"/>
      <c r="B463" s="36"/>
      <c r="C463" s="223" t="s">
        <v>1237</v>
      </c>
      <c r="D463" s="223" t="s">
        <v>166</v>
      </c>
      <c r="E463" s="224" t="s">
        <v>1096</v>
      </c>
      <c r="F463" s="225" t="s">
        <v>1097</v>
      </c>
      <c r="G463" s="226" t="s">
        <v>789</v>
      </c>
      <c r="H463" s="227">
        <v>1</v>
      </c>
      <c r="I463" s="228"/>
      <c r="J463" s="229">
        <f>ROUND(I463*H463,2)</f>
        <v>0</v>
      </c>
      <c r="K463" s="230"/>
      <c r="L463" s="231"/>
      <c r="M463" s="232" t="s">
        <v>1</v>
      </c>
      <c r="N463" s="233" t="s">
        <v>41</v>
      </c>
      <c r="O463" s="88"/>
      <c r="P463" s="219">
        <f>O463*H463</f>
        <v>0</v>
      </c>
      <c r="Q463" s="219">
        <v>0</v>
      </c>
      <c r="R463" s="219">
        <f>Q463*H463</f>
        <v>0</v>
      </c>
      <c r="S463" s="219">
        <v>0</v>
      </c>
      <c r="T463" s="220">
        <f>S463*H463</f>
        <v>0</v>
      </c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R463" s="221" t="s">
        <v>516</v>
      </c>
      <c r="AT463" s="221" t="s">
        <v>166</v>
      </c>
      <c r="AU463" s="221" t="s">
        <v>83</v>
      </c>
      <c r="AY463" s="14" t="s">
        <v>142</v>
      </c>
      <c r="BE463" s="222">
        <f>IF(N463="základní",J463,0)</f>
        <v>0</v>
      </c>
      <c r="BF463" s="222">
        <f>IF(N463="snížená",J463,0)</f>
        <v>0</v>
      </c>
      <c r="BG463" s="222">
        <f>IF(N463="zákl. přenesená",J463,0)</f>
        <v>0</v>
      </c>
      <c r="BH463" s="222">
        <f>IF(N463="sníž. přenesená",J463,0)</f>
        <v>0</v>
      </c>
      <c r="BI463" s="222">
        <f>IF(N463="nulová",J463,0)</f>
        <v>0</v>
      </c>
      <c r="BJ463" s="14" t="s">
        <v>81</v>
      </c>
      <c r="BK463" s="222">
        <f>ROUND(I463*H463,2)</f>
        <v>0</v>
      </c>
      <c r="BL463" s="14" t="s">
        <v>511</v>
      </c>
      <c r="BM463" s="221" t="s">
        <v>1238</v>
      </c>
    </row>
    <row r="464" s="2" customFormat="1" ht="16.5" customHeight="1">
      <c r="A464" s="35"/>
      <c r="B464" s="36"/>
      <c r="C464" s="223" t="s">
        <v>1239</v>
      </c>
      <c r="D464" s="223" t="s">
        <v>166</v>
      </c>
      <c r="E464" s="224" t="s">
        <v>1096</v>
      </c>
      <c r="F464" s="225" t="s">
        <v>1097</v>
      </c>
      <c r="G464" s="226" t="s">
        <v>789</v>
      </c>
      <c r="H464" s="227">
        <v>1</v>
      </c>
      <c r="I464" s="228"/>
      <c r="J464" s="229">
        <f>ROUND(I464*H464,2)</f>
        <v>0</v>
      </c>
      <c r="K464" s="230"/>
      <c r="L464" s="231"/>
      <c r="M464" s="232" t="s">
        <v>1</v>
      </c>
      <c r="N464" s="233" t="s">
        <v>41</v>
      </c>
      <c r="O464" s="88"/>
      <c r="P464" s="219">
        <f>O464*H464</f>
        <v>0</v>
      </c>
      <c r="Q464" s="219">
        <v>0</v>
      </c>
      <c r="R464" s="219">
        <f>Q464*H464</f>
        <v>0</v>
      </c>
      <c r="S464" s="219">
        <v>0</v>
      </c>
      <c r="T464" s="220">
        <f>S464*H464</f>
        <v>0</v>
      </c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R464" s="221" t="s">
        <v>516</v>
      </c>
      <c r="AT464" s="221" t="s">
        <v>166</v>
      </c>
      <c r="AU464" s="221" t="s">
        <v>83</v>
      </c>
      <c r="AY464" s="14" t="s">
        <v>142</v>
      </c>
      <c r="BE464" s="222">
        <f>IF(N464="základní",J464,0)</f>
        <v>0</v>
      </c>
      <c r="BF464" s="222">
        <f>IF(N464="snížená",J464,0)</f>
        <v>0</v>
      </c>
      <c r="BG464" s="222">
        <f>IF(N464="zákl. přenesená",J464,0)</f>
        <v>0</v>
      </c>
      <c r="BH464" s="222">
        <f>IF(N464="sníž. přenesená",J464,0)</f>
        <v>0</v>
      </c>
      <c r="BI464" s="222">
        <f>IF(N464="nulová",J464,0)</f>
        <v>0</v>
      </c>
      <c r="BJ464" s="14" t="s">
        <v>81</v>
      </c>
      <c r="BK464" s="222">
        <f>ROUND(I464*H464,2)</f>
        <v>0</v>
      </c>
      <c r="BL464" s="14" t="s">
        <v>511</v>
      </c>
      <c r="BM464" s="221" t="s">
        <v>1240</v>
      </c>
    </row>
    <row r="465" s="2" customFormat="1" ht="16.5" customHeight="1">
      <c r="A465" s="35"/>
      <c r="B465" s="36"/>
      <c r="C465" s="223" t="s">
        <v>1241</v>
      </c>
      <c r="D465" s="223" t="s">
        <v>166</v>
      </c>
      <c r="E465" s="224" t="s">
        <v>1096</v>
      </c>
      <c r="F465" s="225" t="s">
        <v>1097</v>
      </c>
      <c r="G465" s="226" t="s">
        <v>789</v>
      </c>
      <c r="H465" s="227">
        <v>1</v>
      </c>
      <c r="I465" s="228"/>
      <c r="J465" s="229">
        <f>ROUND(I465*H465,2)</f>
        <v>0</v>
      </c>
      <c r="K465" s="230"/>
      <c r="L465" s="231"/>
      <c r="M465" s="232" t="s">
        <v>1</v>
      </c>
      <c r="N465" s="233" t="s">
        <v>41</v>
      </c>
      <c r="O465" s="88"/>
      <c r="P465" s="219">
        <f>O465*H465</f>
        <v>0</v>
      </c>
      <c r="Q465" s="219">
        <v>0</v>
      </c>
      <c r="R465" s="219">
        <f>Q465*H465</f>
        <v>0</v>
      </c>
      <c r="S465" s="219">
        <v>0</v>
      </c>
      <c r="T465" s="220">
        <f>S465*H465</f>
        <v>0</v>
      </c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R465" s="221" t="s">
        <v>516</v>
      </c>
      <c r="AT465" s="221" t="s">
        <v>166</v>
      </c>
      <c r="AU465" s="221" t="s">
        <v>83</v>
      </c>
      <c r="AY465" s="14" t="s">
        <v>142</v>
      </c>
      <c r="BE465" s="222">
        <f>IF(N465="základní",J465,0)</f>
        <v>0</v>
      </c>
      <c r="BF465" s="222">
        <f>IF(N465="snížená",J465,0)</f>
        <v>0</v>
      </c>
      <c r="BG465" s="222">
        <f>IF(N465="zákl. přenesená",J465,0)</f>
        <v>0</v>
      </c>
      <c r="BH465" s="222">
        <f>IF(N465="sníž. přenesená",J465,0)</f>
        <v>0</v>
      </c>
      <c r="BI465" s="222">
        <f>IF(N465="nulová",J465,0)</f>
        <v>0</v>
      </c>
      <c r="BJ465" s="14" t="s">
        <v>81</v>
      </c>
      <c r="BK465" s="222">
        <f>ROUND(I465*H465,2)</f>
        <v>0</v>
      </c>
      <c r="BL465" s="14" t="s">
        <v>511</v>
      </c>
      <c r="BM465" s="221" t="s">
        <v>1242</v>
      </c>
    </row>
    <row r="466" s="2" customFormat="1" ht="16.5" customHeight="1">
      <c r="A466" s="35"/>
      <c r="B466" s="36"/>
      <c r="C466" s="223" t="s">
        <v>1243</v>
      </c>
      <c r="D466" s="223" t="s">
        <v>166</v>
      </c>
      <c r="E466" s="224" t="s">
        <v>1168</v>
      </c>
      <c r="F466" s="225" t="s">
        <v>1169</v>
      </c>
      <c r="G466" s="226" t="s">
        <v>789</v>
      </c>
      <c r="H466" s="227">
        <v>1</v>
      </c>
      <c r="I466" s="228"/>
      <c r="J466" s="229">
        <f>ROUND(I466*H466,2)</f>
        <v>0</v>
      </c>
      <c r="K466" s="230"/>
      <c r="L466" s="231"/>
      <c r="M466" s="232" t="s">
        <v>1</v>
      </c>
      <c r="N466" s="233" t="s">
        <v>41</v>
      </c>
      <c r="O466" s="88"/>
      <c r="P466" s="219">
        <f>O466*H466</f>
        <v>0</v>
      </c>
      <c r="Q466" s="219">
        <v>0</v>
      </c>
      <c r="R466" s="219">
        <f>Q466*H466</f>
        <v>0</v>
      </c>
      <c r="S466" s="219">
        <v>0</v>
      </c>
      <c r="T466" s="220">
        <f>S466*H466</f>
        <v>0</v>
      </c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R466" s="221" t="s">
        <v>516</v>
      </c>
      <c r="AT466" s="221" t="s">
        <v>166</v>
      </c>
      <c r="AU466" s="221" t="s">
        <v>83</v>
      </c>
      <c r="AY466" s="14" t="s">
        <v>142</v>
      </c>
      <c r="BE466" s="222">
        <f>IF(N466="základní",J466,0)</f>
        <v>0</v>
      </c>
      <c r="BF466" s="222">
        <f>IF(N466="snížená",J466,0)</f>
        <v>0</v>
      </c>
      <c r="BG466" s="222">
        <f>IF(N466="zákl. přenesená",J466,0)</f>
        <v>0</v>
      </c>
      <c r="BH466" s="222">
        <f>IF(N466="sníž. přenesená",J466,0)</f>
        <v>0</v>
      </c>
      <c r="BI466" s="222">
        <f>IF(N466="nulová",J466,0)</f>
        <v>0</v>
      </c>
      <c r="BJ466" s="14" t="s">
        <v>81</v>
      </c>
      <c r="BK466" s="222">
        <f>ROUND(I466*H466,2)</f>
        <v>0</v>
      </c>
      <c r="BL466" s="14" t="s">
        <v>511</v>
      </c>
      <c r="BM466" s="221" t="s">
        <v>1244</v>
      </c>
    </row>
    <row r="467" s="2" customFormat="1" ht="16.5" customHeight="1">
      <c r="A467" s="35"/>
      <c r="B467" s="36"/>
      <c r="C467" s="223" t="s">
        <v>1245</v>
      </c>
      <c r="D467" s="223" t="s">
        <v>166</v>
      </c>
      <c r="E467" s="224" t="s">
        <v>1168</v>
      </c>
      <c r="F467" s="225" t="s">
        <v>1169</v>
      </c>
      <c r="G467" s="226" t="s">
        <v>789</v>
      </c>
      <c r="H467" s="227">
        <v>1</v>
      </c>
      <c r="I467" s="228"/>
      <c r="J467" s="229">
        <f>ROUND(I467*H467,2)</f>
        <v>0</v>
      </c>
      <c r="K467" s="230"/>
      <c r="L467" s="231"/>
      <c r="M467" s="232" t="s">
        <v>1</v>
      </c>
      <c r="N467" s="233" t="s">
        <v>41</v>
      </c>
      <c r="O467" s="88"/>
      <c r="P467" s="219">
        <f>O467*H467</f>
        <v>0</v>
      </c>
      <c r="Q467" s="219">
        <v>0</v>
      </c>
      <c r="R467" s="219">
        <f>Q467*H467</f>
        <v>0</v>
      </c>
      <c r="S467" s="219">
        <v>0</v>
      </c>
      <c r="T467" s="220">
        <f>S467*H467</f>
        <v>0</v>
      </c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R467" s="221" t="s">
        <v>516</v>
      </c>
      <c r="AT467" s="221" t="s">
        <v>166</v>
      </c>
      <c r="AU467" s="221" t="s">
        <v>83</v>
      </c>
      <c r="AY467" s="14" t="s">
        <v>142</v>
      </c>
      <c r="BE467" s="222">
        <f>IF(N467="základní",J467,0)</f>
        <v>0</v>
      </c>
      <c r="BF467" s="222">
        <f>IF(N467="snížená",J467,0)</f>
        <v>0</v>
      </c>
      <c r="BG467" s="222">
        <f>IF(N467="zákl. přenesená",J467,0)</f>
        <v>0</v>
      </c>
      <c r="BH467" s="222">
        <f>IF(N467="sníž. přenesená",J467,0)</f>
        <v>0</v>
      </c>
      <c r="BI467" s="222">
        <f>IF(N467="nulová",J467,0)</f>
        <v>0</v>
      </c>
      <c r="BJ467" s="14" t="s">
        <v>81</v>
      </c>
      <c r="BK467" s="222">
        <f>ROUND(I467*H467,2)</f>
        <v>0</v>
      </c>
      <c r="BL467" s="14" t="s">
        <v>511</v>
      </c>
      <c r="BM467" s="221" t="s">
        <v>1246</v>
      </c>
    </row>
    <row r="468" s="2" customFormat="1" ht="16.5" customHeight="1">
      <c r="A468" s="35"/>
      <c r="B468" s="36"/>
      <c r="C468" s="223" t="s">
        <v>1247</v>
      </c>
      <c r="D468" s="223" t="s">
        <v>166</v>
      </c>
      <c r="E468" s="224" t="s">
        <v>1248</v>
      </c>
      <c r="F468" s="225" t="s">
        <v>1249</v>
      </c>
      <c r="G468" s="226" t="s">
        <v>789</v>
      </c>
      <c r="H468" s="227">
        <v>1</v>
      </c>
      <c r="I468" s="228"/>
      <c r="J468" s="229">
        <f>ROUND(I468*H468,2)</f>
        <v>0</v>
      </c>
      <c r="K468" s="230"/>
      <c r="L468" s="231"/>
      <c r="M468" s="232" t="s">
        <v>1</v>
      </c>
      <c r="N468" s="233" t="s">
        <v>41</v>
      </c>
      <c r="O468" s="88"/>
      <c r="P468" s="219">
        <f>O468*H468</f>
        <v>0</v>
      </c>
      <c r="Q468" s="219">
        <v>0</v>
      </c>
      <c r="R468" s="219">
        <f>Q468*H468</f>
        <v>0</v>
      </c>
      <c r="S468" s="219">
        <v>0</v>
      </c>
      <c r="T468" s="220">
        <f>S468*H468</f>
        <v>0</v>
      </c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R468" s="221" t="s">
        <v>516</v>
      </c>
      <c r="AT468" s="221" t="s">
        <v>166</v>
      </c>
      <c r="AU468" s="221" t="s">
        <v>83</v>
      </c>
      <c r="AY468" s="14" t="s">
        <v>142</v>
      </c>
      <c r="BE468" s="222">
        <f>IF(N468="základní",J468,0)</f>
        <v>0</v>
      </c>
      <c r="BF468" s="222">
        <f>IF(N468="snížená",J468,0)</f>
        <v>0</v>
      </c>
      <c r="BG468" s="222">
        <f>IF(N468="zákl. přenesená",J468,0)</f>
        <v>0</v>
      </c>
      <c r="BH468" s="222">
        <f>IF(N468="sníž. přenesená",J468,0)</f>
        <v>0</v>
      </c>
      <c r="BI468" s="222">
        <f>IF(N468="nulová",J468,0)</f>
        <v>0</v>
      </c>
      <c r="BJ468" s="14" t="s">
        <v>81</v>
      </c>
      <c r="BK468" s="222">
        <f>ROUND(I468*H468,2)</f>
        <v>0</v>
      </c>
      <c r="BL468" s="14" t="s">
        <v>511</v>
      </c>
      <c r="BM468" s="221" t="s">
        <v>1250</v>
      </c>
    </row>
    <row r="469" s="2" customFormat="1" ht="16.5" customHeight="1">
      <c r="A469" s="35"/>
      <c r="B469" s="36"/>
      <c r="C469" s="223" t="s">
        <v>1251</v>
      </c>
      <c r="D469" s="223" t="s">
        <v>166</v>
      </c>
      <c r="E469" s="224" t="s">
        <v>1248</v>
      </c>
      <c r="F469" s="225" t="s">
        <v>1249</v>
      </c>
      <c r="G469" s="226" t="s">
        <v>789</v>
      </c>
      <c r="H469" s="227">
        <v>1</v>
      </c>
      <c r="I469" s="228"/>
      <c r="J469" s="229">
        <f>ROUND(I469*H469,2)</f>
        <v>0</v>
      </c>
      <c r="K469" s="230"/>
      <c r="L469" s="231"/>
      <c r="M469" s="232" t="s">
        <v>1</v>
      </c>
      <c r="N469" s="233" t="s">
        <v>41</v>
      </c>
      <c r="O469" s="88"/>
      <c r="P469" s="219">
        <f>O469*H469</f>
        <v>0</v>
      </c>
      <c r="Q469" s="219">
        <v>0</v>
      </c>
      <c r="R469" s="219">
        <f>Q469*H469</f>
        <v>0</v>
      </c>
      <c r="S469" s="219">
        <v>0</v>
      </c>
      <c r="T469" s="220">
        <f>S469*H469</f>
        <v>0</v>
      </c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R469" s="221" t="s">
        <v>516</v>
      </c>
      <c r="AT469" s="221" t="s">
        <v>166</v>
      </c>
      <c r="AU469" s="221" t="s">
        <v>83</v>
      </c>
      <c r="AY469" s="14" t="s">
        <v>142</v>
      </c>
      <c r="BE469" s="222">
        <f>IF(N469="základní",J469,0)</f>
        <v>0</v>
      </c>
      <c r="BF469" s="222">
        <f>IF(N469="snížená",J469,0)</f>
        <v>0</v>
      </c>
      <c r="BG469" s="222">
        <f>IF(N469="zákl. přenesená",J469,0)</f>
        <v>0</v>
      </c>
      <c r="BH469" s="222">
        <f>IF(N469="sníž. přenesená",J469,0)</f>
        <v>0</v>
      </c>
      <c r="BI469" s="222">
        <f>IF(N469="nulová",J469,0)</f>
        <v>0</v>
      </c>
      <c r="BJ469" s="14" t="s">
        <v>81</v>
      </c>
      <c r="BK469" s="222">
        <f>ROUND(I469*H469,2)</f>
        <v>0</v>
      </c>
      <c r="BL469" s="14" t="s">
        <v>511</v>
      </c>
      <c r="BM469" s="221" t="s">
        <v>1252</v>
      </c>
    </row>
    <row r="470" s="2" customFormat="1" ht="16.5" customHeight="1">
      <c r="A470" s="35"/>
      <c r="B470" s="36"/>
      <c r="C470" s="223" t="s">
        <v>1253</v>
      </c>
      <c r="D470" s="223" t="s">
        <v>166</v>
      </c>
      <c r="E470" s="224" t="s">
        <v>1248</v>
      </c>
      <c r="F470" s="225" t="s">
        <v>1249</v>
      </c>
      <c r="G470" s="226" t="s">
        <v>789</v>
      </c>
      <c r="H470" s="227">
        <v>1</v>
      </c>
      <c r="I470" s="228"/>
      <c r="J470" s="229">
        <f>ROUND(I470*H470,2)</f>
        <v>0</v>
      </c>
      <c r="K470" s="230"/>
      <c r="L470" s="231"/>
      <c r="M470" s="232" t="s">
        <v>1</v>
      </c>
      <c r="N470" s="233" t="s">
        <v>41</v>
      </c>
      <c r="O470" s="88"/>
      <c r="P470" s="219">
        <f>O470*H470</f>
        <v>0</v>
      </c>
      <c r="Q470" s="219">
        <v>0</v>
      </c>
      <c r="R470" s="219">
        <f>Q470*H470</f>
        <v>0</v>
      </c>
      <c r="S470" s="219">
        <v>0</v>
      </c>
      <c r="T470" s="220">
        <f>S470*H470</f>
        <v>0</v>
      </c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R470" s="221" t="s">
        <v>516</v>
      </c>
      <c r="AT470" s="221" t="s">
        <v>166</v>
      </c>
      <c r="AU470" s="221" t="s">
        <v>83</v>
      </c>
      <c r="AY470" s="14" t="s">
        <v>142</v>
      </c>
      <c r="BE470" s="222">
        <f>IF(N470="základní",J470,0)</f>
        <v>0</v>
      </c>
      <c r="BF470" s="222">
        <f>IF(N470="snížená",J470,0)</f>
        <v>0</v>
      </c>
      <c r="BG470" s="222">
        <f>IF(N470="zákl. přenesená",J470,0)</f>
        <v>0</v>
      </c>
      <c r="BH470" s="222">
        <f>IF(N470="sníž. přenesená",J470,0)</f>
        <v>0</v>
      </c>
      <c r="BI470" s="222">
        <f>IF(N470="nulová",J470,0)</f>
        <v>0</v>
      </c>
      <c r="BJ470" s="14" t="s">
        <v>81</v>
      </c>
      <c r="BK470" s="222">
        <f>ROUND(I470*H470,2)</f>
        <v>0</v>
      </c>
      <c r="BL470" s="14" t="s">
        <v>511</v>
      </c>
      <c r="BM470" s="221" t="s">
        <v>1254</v>
      </c>
    </row>
    <row r="471" s="2" customFormat="1" ht="16.5" customHeight="1">
      <c r="A471" s="35"/>
      <c r="B471" s="36"/>
      <c r="C471" s="223" t="s">
        <v>1255</v>
      </c>
      <c r="D471" s="223" t="s">
        <v>166</v>
      </c>
      <c r="E471" s="224" t="s">
        <v>1256</v>
      </c>
      <c r="F471" s="225" t="s">
        <v>1257</v>
      </c>
      <c r="G471" s="226" t="s">
        <v>789</v>
      </c>
      <c r="H471" s="227">
        <v>1</v>
      </c>
      <c r="I471" s="228"/>
      <c r="J471" s="229">
        <f>ROUND(I471*H471,2)</f>
        <v>0</v>
      </c>
      <c r="K471" s="230"/>
      <c r="L471" s="231"/>
      <c r="M471" s="232" t="s">
        <v>1</v>
      </c>
      <c r="N471" s="233" t="s">
        <v>41</v>
      </c>
      <c r="O471" s="88"/>
      <c r="P471" s="219">
        <f>O471*H471</f>
        <v>0</v>
      </c>
      <c r="Q471" s="219">
        <v>0</v>
      </c>
      <c r="R471" s="219">
        <f>Q471*H471</f>
        <v>0</v>
      </c>
      <c r="S471" s="219">
        <v>0</v>
      </c>
      <c r="T471" s="220">
        <f>S471*H471</f>
        <v>0</v>
      </c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R471" s="221" t="s">
        <v>516</v>
      </c>
      <c r="AT471" s="221" t="s">
        <v>166</v>
      </c>
      <c r="AU471" s="221" t="s">
        <v>83</v>
      </c>
      <c r="AY471" s="14" t="s">
        <v>142</v>
      </c>
      <c r="BE471" s="222">
        <f>IF(N471="základní",J471,0)</f>
        <v>0</v>
      </c>
      <c r="BF471" s="222">
        <f>IF(N471="snížená",J471,0)</f>
        <v>0</v>
      </c>
      <c r="BG471" s="222">
        <f>IF(N471="zákl. přenesená",J471,0)</f>
        <v>0</v>
      </c>
      <c r="BH471" s="222">
        <f>IF(N471="sníž. přenesená",J471,0)</f>
        <v>0</v>
      </c>
      <c r="BI471" s="222">
        <f>IF(N471="nulová",J471,0)</f>
        <v>0</v>
      </c>
      <c r="BJ471" s="14" t="s">
        <v>81</v>
      </c>
      <c r="BK471" s="222">
        <f>ROUND(I471*H471,2)</f>
        <v>0</v>
      </c>
      <c r="BL471" s="14" t="s">
        <v>511</v>
      </c>
      <c r="BM471" s="221" t="s">
        <v>1258</v>
      </c>
    </row>
    <row r="472" s="2" customFormat="1" ht="16.5" customHeight="1">
      <c r="A472" s="35"/>
      <c r="B472" s="36"/>
      <c r="C472" s="223" t="s">
        <v>1259</v>
      </c>
      <c r="D472" s="223" t="s">
        <v>166</v>
      </c>
      <c r="E472" s="224" t="s">
        <v>1260</v>
      </c>
      <c r="F472" s="225" t="s">
        <v>1261</v>
      </c>
      <c r="G472" s="226" t="s">
        <v>789</v>
      </c>
      <c r="H472" s="227">
        <v>1</v>
      </c>
      <c r="I472" s="228"/>
      <c r="J472" s="229">
        <f>ROUND(I472*H472,2)</f>
        <v>0</v>
      </c>
      <c r="K472" s="230"/>
      <c r="L472" s="231"/>
      <c r="M472" s="232" t="s">
        <v>1</v>
      </c>
      <c r="N472" s="233" t="s">
        <v>41</v>
      </c>
      <c r="O472" s="88"/>
      <c r="P472" s="219">
        <f>O472*H472</f>
        <v>0</v>
      </c>
      <c r="Q472" s="219">
        <v>0</v>
      </c>
      <c r="R472" s="219">
        <f>Q472*H472</f>
        <v>0</v>
      </c>
      <c r="S472" s="219">
        <v>0</v>
      </c>
      <c r="T472" s="220">
        <f>S472*H472</f>
        <v>0</v>
      </c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R472" s="221" t="s">
        <v>516</v>
      </c>
      <c r="AT472" s="221" t="s">
        <v>166</v>
      </c>
      <c r="AU472" s="221" t="s">
        <v>83</v>
      </c>
      <c r="AY472" s="14" t="s">
        <v>142</v>
      </c>
      <c r="BE472" s="222">
        <f>IF(N472="základní",J472,0)</f>
        <v>0</v>
      </c>
      <c r="BF472" s="222">
        <f>IF(N472="snížená",J472,0)</f>
        <v>0</v>
      </c>
      <c r="BG472" s="222">
        <f>IF(N472="zákl. přenesená",J472,0)</f>
        <v>0</v>
      </c>
      <c r="BH472" s="222">
        <f>IF(N472="sníž. přenesená",J472,0)</f>
        <v>0</v>
      </c>
      <c r="BI472" s="222">
        <f>IF(N472="nulová",J472,0)</f>
        <v>0</v>
      </c>
      <c r="BJ472" s="14" t="s">
        <v>81</v>
      </c>
      <c r="BK472" s="222">
        <f>ROUND(I472*H472,2)</f>
        <v>0</v>
      </c>
      <c r="BL472" s="14" t="s">
        <v>511</v>
      </c>
      <c r="BM472" s="221" t="s">
        <v>1262</v>
      </c>
    </row>
    <row r="473" s="2" customFormat="1" ht="16.5" customHeight="1">
      <c r="A473" s="35"/>
      <c r="B473" s="36"/>
      <c r="C473" s="223" t="s">
        <v>1263</v>
      </c>
      <c r="D473" s="223" t="s">
        <v>166</v>
      </c>
      <c r="E473" s="224" t="s">
        <v>1260</v>
      </c>
      <c r="F473" s="225" t="s">
        <v>1261</v>
      </c>
      <c r="G473" s="226" t="s">
        <v>789</v>
      </c>
      <c r="H473" s="227">
        <v>1</v>
      </c>
      <c r="I473" s="228"/>
      <c r="J473" s="229">
        <f>ROUND(I473*H473,2)</f>
        <v>0</v>
      </c>
      <c r="K473" s="230"/>
      <c r="L473" s="231"/>
      <c r="M473" s="232" t="s">
        <v>1</v>
      </c>
      <c r="N473" s="233" t="s">
        <v>41</v>
      </c>
      <c r="O473" s="88"/>
      <c r="P473" s="219">
        <f>O473*H473</f>
        <v>0</v>
      </c>
      <c r="Q473" s="219">
        <v>0</v>
      </c>
      <c r="R473" s="219">
        <f>Q473*H473</f>
        <v>0</v>
      </c>
      <c r="S473" s="219">
        <v>0</v>
      </c>
      <c r="T473" s="220">
        <f>S473*H473</f>
        <v>0</v>
      </c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R473" s="221" t="s">
        <v>516</v>
      </c>
      <c r="AT473" s="221" t="s">
        <v>166</v>
      </c>
      <c r="AU473" s="221" t="s">
        <v>83</v>
      </c>
      <c r="AY473" s="14" t="s">
        <v>142</v>
      </c>
      <c r="BE473" s="222">
        <f>IF(N473="základní",J473,0)</f>
        <v>0</v>
      </c>
      <c r="BF473" s="222">
        <f>IF(N473="snížená",J473,0)</f>
        <v>0</v>
      </c>
      <c r="BG473" s="222">
        <f>IF(N473="zákl. přenesená",J473,0)</f>
        <v>0</v>
      </c>
      <c r="BH473" s="222">
        <f>IF(N473="sníž. přenesená",J473,0)</f>
        <v>0</v>
      </c>
      <c r="BI473" s="222">
        <f>IF(N473="nulová",J473,0)</f>
        <v>0</v>
      </c>
      <c r="BJ473" s="14" t="s">
        <v>81</v>
      </c>
      <c r="BK473" s="222">
        <f>ROUND(I473*H473,2)</f>
        <v>0</v>
      </c>
      <c r="BL473" s="14" t="s">
        <v>511</v>
      </c>
      <c r="BM473" s="221" t="s">
        <v>1264</v>
      </c>
    </row>
    <row r="474" s="2" customFormat="1" ht="16.5" customHeight="1">
      <c r="A474" s="35"/>
      <c r="B474" s="36"/>
      <c r="C474" s="223" t="s">
        <v>1265</v>
      </c>
      <c r="D474" s="223" t="s">
        <v>166</v>
      </c>
      <c r="E474" s="224" t="s">
        <v>1260</v>
      </c>
      <c r="F474" s="225" t="s">
        <v>1261</v>
      </c>
      <c r="G474" s="226" t="s">
        <v>789</v>
      </c>
      <c r="H474" s="227">
        <v>1</v>
      </c>
      <c r="I474" s="228"/>
      <c r="J474" s="229">
        <f>ROUND(I474*H474,2)</f>
        <v>0</v>
      </c>
      <c r="K474" s="230"/>
      <c r="L474" s="231"/>
      <c r="M474" s="232" t="s">
        <v>1</v>
      </c>
      <c r="N474" s="233" t="s">
        <v>41</v>
      </c>
      <c r="O474" s="88"/>
      <c r="P474" s="219">
        <f>O474*H474</f>
        <v>0</v>
      </c>
      <c r="Q474" s="219">
        <v>0</v>
      </c>
      <c r="R474" s="219">
        <f>Q474*H474</f>
        <v>0</v>
      </c>
      <c r="S474" s="219">
        <v>0</v>
      </c>
      <c r="T474" s="220">
        <f>S474*H474</f>
        <v>0</v>
      </c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R474" s="221" t="s">
        <v>516</v>
      </c>
      <c r="AT474" s="221" t="s">
        <v>166</v>
      </c>
      <c r="AU474" s="221" t="s">
        <v>83</v>
      </c>
      <c r="AY474" s="14" t="s">
        <v>142</v>
      </c>
      <c r="BE474" s="222">
        <f>IF(N474="základní",J474,0)</f>
        <v>0</v>
      </c>
      <c r="BF474" s="222">
        <f>IF(N474="snížená",J474,0)</f>
        <v>0</v>
      </c>
      <c r="BG474" s="222">
        <f>IF(N474="zákl. přenesená",J474,0)</f>
        <v>0</v>
      </c>
      <c r="BH474" s="222">
        <f>IF(N474="sníž. přenesená",J474,0)</f>
        <v>0</v>
      </c>
      <c r="BI474" s="222">
        <f>IF(N474="nulová",J474,0)</f>
        <v>0</v>
      </c>
      <c r="BJ474" s="14" t="s">
        <v>81</v>
      </c>
      <c r="BK474" s="222">
        <f>ROUND(I474*H474,2)</f>
        <v>0</v>
      </c>
      <c r="BL474" s="14" t="s">
        <v>511</v>
      </c>
      <c r="BM474" s="221" t="s">
        <v>1266</v>
      </c>
    </row>
    <row r="475" s="2" customFormat="1" ht="16.5" customHeight="1">
      <c r="A475" s="35"/>
      <c r="B475" s="36"/>
      <c r="C475" s="223" t="s">
        <v>1267</v>
      </c>
      <c r="D475" s="223" t="s">
        <v>166</v>
      </c>
      <c r="E475" s="224" t="s">
        <v>1260</v>
      </c>
      <c r="F475" s="225" t="s">
        <v>1261</v>
      </c>
      <c r="G475" s="226" t="s">
        <v>789</v>
      </c>
      <c r="H475" s="227">
        <v>1</v>
      </c>
      <c r="I475" s="228"/>
      <c r="J475" s="229">
        <f>ROUND(I475*H475,2)</f>
        <v>0</v>
      </c>
      <c r="K475" s="230"/>
      <c r="L475" s="231"/>
      <c r="M475" s="232" t="s">
        <v>1</v>
      </c>
      <c r="N475" s="233" t="s">
        <v>41</v>
      </c>
      <c r="O475" s="88"/>
      <c r="P475" s="219">
        <f>O475*H475</f>
        <v>0</v>
      </c>
      <c r="Q475" s="219">
        <v>0</v>
      </c>
      <c r="R475" s="219">
        <f>Q475*H475</f>
        <v>0</v>
      </c>
      <c r="S475" s="219">
        <v>0</v>
      </c>
      <c r="T475" s="220">
        <f>S475*H475</f>
        <v>0</v>
      </c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R475" s="221" t="s">
        <v>516</v>
      </c>
      <c r="AT475" s="221" t="s">
        <v>166</v>
      </c>
      <c r="AU475" s="221" t="s">
        <v>83</v>
      </c>
      <c r="AY475" s="14" t="s">
        <v>142</v>
      </c>
      <c r="BE475" s="222">
        <f>IF(N475="základní",J475,0)</f>
        <v>0</v>
      </c>
      <c r="BF475" s="222">
        <f>IF(N475="snížená",J475,0)</f>
        <v>0</v>
      </c>
      <c r="BG475" s="222">
        <f>IF(N475="zákl. přenesená",J475,0)</f>
        <v>0</v>
      </c>
      <c r="BH475" s="222">
        <f>IF(N475="sníž. přenesená",J475,0)</f>
        <v>0</v>
      </c>
      <c r="BI475" s="222">
        <f>IF(N475="nulová",J475,0)</f>
        <v>0</v>
      </c>
      <c r="BJ475" s="14" t="s">
        <v>81</v>
      </c>
      <c r="BK475" s="222">
        <f>ROUND(I475*H475,2)</f>
        <v>0</v>
      </c>
      <c r="BL475" s="14" t="s">
        <v>511</v>
      </c>
      <c r="BM475" s="221" t="s">
        <v>1268</v>
      </c>
    </row>
    <row r="476" s="2" customFormat="1" ht="16.5" customHeight="1">
      <c r="A476" s="35"/>
      <c r="B476" s="36"/>
      <c r="C476" s="223" t="s">
        <v>1269</v>
      </c>
      <c r="D476" s="223" t="s">
        <v>166</v>
      </c>
      <c r="E476" s="224" t="s">
        <v>1260</v>
      </c>
      <c r="F476" s="225" t="s">
        <v>1261</v>
      </c>
      <c r="G476" s="226" t="s">
        <v>789</v>
      </c>
      <c r="H476" s="227">
        <v>1</v>
      </c>
      <c r="I476" s="228"/>
      <c r="J476" s="229">
        <f>ROUND(I476*H476,2)</f>
        <v>0</v>
      </c>
      <c r="K476" s="230"/>
      <c r="L476" s="231"/>
      <c r="M476" s="232" t="s">
        <v>1</v>
      </c>
      <c r="N476" s="233" t="s">
        <v>41</v>
      </c>
      <c r="O476" s="88"/>
      <c r="P476" s="219">
        <f>O476*H476</f>
        <v>0</v>
      </c>
      <c r="Q476" s="219">
        <v>0</v>
      </c>
      <c r="R476" s="219">
        <f>Q476*H476</f>
        <v>0</v>
      </c>
      <c r="S476" s="219">
        <v>0</v>
      </c>
      <c r="T476" s="220">
        <f>S476*H476</f>
        <v>0</v>
      </c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R476" s="221" t="s">
        <v>516</v>
      </c>
      <c r="AT476" s="221" t="s">
        <v>166</v>
      </c>
      <c r="AU476" s="221" t="s">
        <v>83</v>
      </c>
      <c r="AY476" s="14" t="s">
        <v>142</v>
      </c>
      <c r="BE476" s="222">
        <f>IF(N476="základní",J476,0)</f>
        <v>0</v>
      </c>
      <c r="BF476" s="222">
        <f>IF(N476="snížená",J476,0)</f>
        <v>0</v>
      </c>
      <c r="BG476" s="222">
        <f>IF(N476="zákl. přenesená",J476,0)</f>
        <v>0</v>
      </c>
      <c r="BH476" s="222">
        <f>IF(N476="sníž. přenesená",J476,0)</f>
        <v>0</v>
      </c>
      <c r="BI476" s="222">
        <f>IF(N476="nulová",J476,0)</f>
        <v>0</v>
      </c>
      <c r="BJ476" s="14" t="s">
        <v>81</v>
      </c>
      <c r="BK476" s="222">
        <f>ROUND(I476*H476,2)</f>
        <v>0</v>
      </c>
      <c r="BL476" s="14" t="s">
        <v>511</v>
      </c>
      <c r="BM476" s="221" t="s">
        <v>1270</v>
      </c>
    </row>
    <row r="477" s="2" customFormat="1" ht="16.5" customHeight="1">
      <c r="A477" s="35"/>
      <c r="B477" s="36"/>
      <c r="C477" s="223" t="s">
        <v>1271</v>
      </c>
      <c r="D477" s="223" t="s">
        <v>166</v>
      </c>
      <c r="E477" s="224" t="s">
        <v>1260</v>
      </c>
      <c r="F477" s="225" t="s">
        <v>1261</v>
      </c>
      <c r="G477" s="226" t="s">
        <v>789</v>
      </c>
      <c r="H477" s="227">
        <v>1</v>
      </c>
      <c r="I477" s="228"/>
      <c r="J477" s="229">
        <f>ROUND(I477*H477,2)</f>
        <v>0</v>
      </c>
      <c r="K477" s="230"/>
      <c r="L477" s="231"/>
      <c r="M477" s="232" t="s">
        <v>1</v>
      </c>
      <c r="N477" s="233" t="s">
        <v>41</v>
      </c>
      <c r="O477" s="88"/>
      <c r="P477" s="219">
        <f>O477*H477</f>
        <v>0</v>
      </c>
      <c r="Q477" s="219">
        <v>0</v>
      </c>
      <c r="R477" s="219">
        <f>Q477*H477</f>
        <v>0</v>
      </c>
      <c r="S477" s="219">
        <v>0</v>
      </c>
      <c r="T477" s="220">
        <f>S477*H477</f>
        <v>0</v>
      </c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R477" s="221" t="s">
        <v>516</v>
      </c>
      <c r="AT477" s="221" t="s">
        <v>166</v>
      </c>
      <c r="AU477" s="221" t="s">
        <v>83</v>
      </c>
      <c r="AY477" s="14" t="s">
        <v>142</v>
      </c>
      <c r="BE477" s="222">
        <f>IF(N477="základní",J477,0)</f>
        <v>0</v>
      </c>
      <c r="BF477" s="222">
        <f>IF(N477="snížená",J477,0)</f>
        <v>0</v>
      </c>
      <c r="BG477" s="222">
        <f>IF(N477="zákl. přenesená",J477,0)</f>
        <v>0</v>
      </c>
      <c r="BH477" s="222">
        <f>IF(N477="sníž. přenesená",J477,0)</f>
        <v>0</v>
      </c>
      <c r="BI477" s="222">
        <f>IF(N477="nulová",J477,0)</f>
        <v>0</v>
      </c>
      <c r="BJ477" s="14" t="s">
        <v>81</v>
      </c>
      <c r="BK477" s="222">
        <f>ROUND(I477*H477,2)</f>
        <v>0</v>
      </c>
      <c r="BL477" s="14" t="s">
        <v>511</v>
      </c>
      <c r="BM477" s="221" t="s">
        <v>1272</v>
      </c>
    </row>
    <row r="478" s="2" customFormat="1" ht="16.5" customHeight="1">
      <c r="A478" s="35"/>
      <c r="B478" s="36"/>
      <c r="C478" s="223" t="s">
        <v>1273</v>
      </c>
      <c r="D478" s="223" t="s">
        <v>166</v>
      </c>
      <c r="E478" s="224" t="s">
        <v>1274</v>
      </c>
      <c r="F478" s="225" t="s">
        <v>1275</v>
      </c>
      <c r="G478" s="226" t="s">
        <v>789</v>
      </c>
      <c r="H478" s="227">
        <v>1</v>
      </c>
      <c r="I478" s="228"/>
      <c r="J478" s="229">
        <f>ROUND(I478*H478,2)</f>
        <v>0</v>
      </c>
      <c r="K478" s="230"/>
      <c r="L478" s="231"/>
      <c r="M478" s="232" t="s">
        <v>1</v>
      </c>
      <c r="N478" s="233" t="s">
        <v>41</v>
      </c>
      <c r="O478" s="88"/>
      <c r="P478" s="219">
        <f>O478*H478</f>
        <v>0</v>
      </c>
      <c r="Q478" s="219">
        <v>0</v>
      </c>
      <c r="R478" s="219">
        <f>Q478*H478</f>
        <v>0</v>
      </c>
      <c r="S478" s="219">
        <v>0</v>
      </c>
      <c r="T478" s="220">
        <f>S478*H478</f>
        <v>0</v>
      </c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R478" s="221" t="s">
        <v>516</v>
      </c>
      <c r="AT478" s="221" t="s">
        <v>166</v>
      </c>
      <c r="AU478" s="221" t="s">
        <v>83</v>
      </c>
      <c r="AY478" s="14" t="s">
        <v>142</v>
      </c>
      <c r="BE478" s="222">
        <f>IF(N478="základní",J478,0)</f>
        <v>0</v>
      </c>
      <c r="BF478" s="222">
        <f>IF(N478="snížená",J478,0)</f>
        <v>0</v>
      </c>
      <c r="BG478" s="222">
        <f>IF(N478="zákl. přenesená",J478,0)</f>
        <v>0</v>
      </c>
      <c r="BH478" s="222">
        <f>IF(N478="sníž. přenesená",J478,0)</f>
        <v>0</v>
      </c>
      <c r="BI478" s="222">
        <f>IF(N478="nulová",J478,0)</f>
        <v>0</v>
      </c>
      <c r="BJ478" s="14" t="s">
        <v>81</v>
      </c>
      <c r="BK478" s="222">
        <f>ROUND(I478*H478,2)</f>
        <v>0</v>
      </c>
      <c r="BL478" s="14" t="s">
        <v>511</v>
      </c>
      <c r="BM478" s="221" t="s">
        <v>1276</v>
      </c>
    </row>
    <row r="479" s="2" customFormat="1" ht="16.5" customHeight="1">
      <c r="A479" s="35"/>
      <c r="B479" s="36"/>
      <c r="C479" s="223" t="s">
        <v>1277</v>
      </c>
      <c r="D479" s="223" t="s">
        <v>166</v>
      </c>
      <c r="E479" s="224" t="s">
        <v>1278</v>
      </c>
      <c r="F479" s="225" t="s">
        <v>1097</v>
      </c>
      <c r="G479" s="226" t="s">
        <v>789</v>
      </c>
      <c r="H479" s="227">
        <v>1</v>
      </c>
      <c r="I479" s="228"/>
      <c r="J479" s="229">
        <f>ROUND(I479*H479,2)</f>
        <v>0</v>
      </c>
      <c r="K479" s="230"/>
      <c r="L479" s="231"/>
      <c r="M479" s="232" t="s">
        <v>1</v>
      </c>
      <c r="N479" s="233" t="s">
        <v>41</v>
      </c>
      <c r="O479" s="88"/>
      <c r="P479" s="219">
        <f>O479*H479</f>
        <v>0</v>
      </c>
      <c r="Q479" s="219">
        <v>0</v>
      </c>
      <c r="R479" s="219">
        <f>Q479*H479</f>
        <v>0</v>
      </c>
      <c r="S479" s="219">
        <v>0</v>
      </c>
      <c r="T479" s="220">
        <f>S479*H479</f>
        <v>0</v>
      </c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R479" s="221" t="s">
        <v>516</v>
      </c>
      <c r="AT479" s="221" t="s">
        <v>166</v>
      </c>
      <c r="AU479" s="221" t="s">
        <v>83</v>
      </c>
      <c r="AY479" s="14" t="s">
        <v>142</v>
      </c>
      <c r="BE479" s="222">
        <f>IF(N479="základní",J479,0)</f>
        <v>0</v>
      </c>
      <c r="BF479" s="222">
        <f>IF(N479="snížená",J479,0)</f>
        <v>0</v>
      </c>
      <c r="BG479" s="222">
        <f>IF(N479="zákl. přenesená",J479,0)</f>
        <v>0</v>
      </c>
      <c r="BH479" s="222">
        <f>IF(N479="sníž. přenesená",J479,0)</f>
        <v>0</v>
      </c>
      <c r="BI479" s="222">
        <f>IF(N479="nulová",J479,0)</f>
        <v>0</v>
      </c>
      <c r="BJ479" s="14" t="s">
        <v>81</v>
      </c>
      <c r="BK479" s="222">
        <f>ROUND(I479*H479,2)</f>
        <v>0</v>
      </c>
      <c r="BL479" s="14" t="s">
        <v>511</v>
      </c>
      <c r="BM479" s="221" t="s">
        <v>1279</v>
      </c>
    </row>
    <row r="480" s="2" customFormat="1" ht="16.5" customHeight="1">
      <c r="A480" s="35"/>
      <c r="B480" s="36"/>
      <c r="C480" s="223" t="s">
        <v>1280</v>
      </c>
      <c r="D480" s="223" t="s">
        <v>166</v>
      </c>
      <c r="E480" s="224" t="s">
        <v>1096</v>
      </c>
      <c r="F480" s="225" t="s">
        <v>1097</v>
      </c>
      <c r="G480" s="226" t="s">
        <v>789</v>
      </c>
      <c r="H480" s="227">
        <v>1</v>
      </c>
      <c r="I480" s="228"/>
      <c r="J480" s="229">
        <f>ROUND(I480*H480,2)</f>
        <v>0</v>
      </c>
      <c r="K480" s="230"/>
      <c r="L480" s="231"/>
      <c r="M480" s="232" t="s">
        <v>1</v>
      </c>
      <c r="N480" s="233" t="s">
        <v>41</v>
      </c>
      <c r="O480" s="88"/>
      <c r="P480" s="219">
        <f>O480*H480</f>
        <v>0</v>
      </c>
      <c r="Q480" s="219">
        <v>0</v>
      </c>
      <c r="R480" s="219">
        <f>Q480*H480</f>
        <v>0</v>
      </c>
      <c r="S480" s="219">
        <v>0</v>
      </c>
      <c r="T480" s="220">
        <f>S480*H480</f>
        <v>0</v>
      </c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R480" s="221" t="s">
        <v>516</v>
      </c>
      <c r="AT480" s="221" t="s">
        <v>166</v>
      </c>
      <c r="AU480" s="221" t="s">
        <v>83</v>
      </c>
      <c r="AY480" s="14" t="s">
        <v>142</v>
      </c>
      <c r="BE480" s="222">
        <f>IF(N480="základní",J480,0)</f>
        <v>0</v>
      </c>
      <c r="BF480" s="222">
        <f>IF(N480="snížená",J480,0)</f>
        <v>0</v>
      </c>
      <c r="BG480" s="222">
        <f>IF(N480="zákl. přenesená",J480,0)</f>
        <v>0</v>
      </c>
      <c r="BH480" s="222">
        <f>IF(N480="sníž. přenesená",J480,0)</f>
        <v>0</v>
      </c>
      <c r="BI480" s="222">
        <f>IF(N480="nulová",J480,0)</f>
        <v>0</v>
      </c>
      <c r="BJ480" s="14" t="s">
        <v>81</v>
      </c>
      <c r="BK480" s="222">
        <f>ROUND(I480*H480,2)</f>
        <v>0</v>
      </c>
      <c r="BL480" s="14" t="s">
        <v>511</v>
      </c>
      <c r="BM480" s="221" t="s">
        <v>1281</v>
      </c>
    </row>
    <row r="481" s="2" customFormat="1" ht="16.5" customHeight="1">
      <c r="A481" s="35"/>
      <c r="B481" s="36"/>
      <c r="C481" s="223" t="s">
        <v>1282</v>
      </c>
      <c r="D481" s="223" t="s">
        <v>166</v>
      </c>
      <c r="E481" s="224" t="s">
        <v>1248</v>
      </c>
      <c r="F481" s="225" t="s">
        <v>1249</v>
      </c>
      <c r="G481" s="226" t="s">
        <v>789</v>
      </c>
      <c r="H481" s="227">
        <v>1</v>
      </c>
      <c r="I481" s="228"/>
      <c r="J481" s="229">
        <f>ROUND(I481*H481,2)</f>
        <v>0</v>
      </c>
      <c r="K481" s="230"/>
      <c r="L481" s="231"/>
      <c r="M481" s="232" t="s">
        <v>1</v>
      </c>
      <c r="N481" s="233" t="s">
        <v>41</v>
      </c>
      <c r="O481" s="88"/>
      <c r="P481" s="219">
        <f>O481*H481</f>
        <v>0</v>
      </c>
      <c r="Q481" s="219">
        <v>0</v>
      </c>
      <c r="R481" s="219">
        <f>Q481*H481</f>
        <v>0</v>
      </c>
      <c r="S481" s="219">
        <v>0</v>
      </c>
      <c r="T481" s="220">
        <f>S481*H481</f>
        <v>0</v>
      </c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R481" s="221" t="s">
        <v>516</v>
      </c>
      <c r="AT481" s="221" t="s">
        <v>166</v>
      </c>
      <c r="AU481" s="221" t="s">
        <v>83</v>
      </c>
      <c r="AY481" s="14" t="s">
        <v>142</v>
      </c>
      <c r="BE481" s="222">
        <f>IF(N481="základní",J481,0)</f>
        <v>0</v>
      </c>
      <c r="BF481" s="222">
        <f>IF(N481="snížená",J481,0)</f>
        <v>0</v>
      </c>
      <c r="BG481" s="222">
        <f>IF(N481="zákl. přenesená",J481,0)</f>
        <v>0</v>
      </c>
      <c r="BH481" s="222">
        <f>IF(N481="sníž. přenesená",J481,0)</f>
        <v>0</v>
      </c>
      <c r="BI481" s="222">
        <f>IF(N481="nulová",J481,0)</f>
        <v>0</v>
      </c>
      <c r="BJ481" s="14" t="s">
        <v>81</v>
      </c>
      <c r="BK481" s="222">
        <f>ROUND(I481*H481,2)</f>
        <v>0</v>
      </c>
      <c r="BL481" s="14" t="s">
        <v>511</v>
      </c>
      <c r="BM481" s="221" t="s">
        <v>1283</v>
      </c>
    </row>
    <row r="482" s="2" customFormat="1" ht="16.5" customHeight="1">
      <c r="A482" s="35"/>
      <c r="B482" s="36"/>
      <c r="C482" s="223" t="s">
        <v>1284</v>
      </c>
      <c r="D482" s="223" t="s">
        <v>166</v>
      </c>
      <c r="E482" s="224" t="s">
        <v>1248</v>
      </c>
      <c r="F482" s="225" t="s">
        <v>1249</v>
      </c>
      <c r="G482" s="226" t="s">
        <v>789</v>
      </c>
      <c r="H482" s="227">
        <v>1</v>
      </c>
      <c r="I482" s="228"/>
      <c r="J482" s="229">
        <f>ROUND(I482*H482,2)</f>
        <v>0</v>
      </c>
      <c r="K482" s="230"/>
      <c r="L482" s="231"/>
      <c r="M482" s="232" t="s">
        <v>1</v>
      </c>
      <c r="N482" s="233" t="s">
        <v>41</v>
      </c>
      <c r="O482" s="88"/>
      <c r="P482" s="219">
        <f>O482*H482</f>
        <v>0</v>
      </c>
      <c r="Q482" s="219">
        <v>0</v>
      </c>
      <c r="R482" s="219">
        <f>Q482*H482</f>
        <v>0</v>
      </c>
      <c r="S482" s="219">
        <v>0</v>
      </c>
      <c r="T482" s="220">
        <f>S482*H482</f>
        <v>0</v>
      </c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R482" s="221" t="s">
        <v>516</v>
      </c>
      <c r="AT482" s="221" t="s">
        <v>166</v>
      </c>
      <c r="AU482" s="221" t="s">
        <v>83</v>
      </c>
      <c r="AY482" s="14" t="s">
        <v>142</v>
      </c>
      <c r="BE482" s="222">
        <f>IF(N482="základní",J482,0)</f>
        <v>0</v>
      </c>
      <c r="BF482" s="222">
        <f>IF(N482="snížená",J482,0)</f>
        <v>0</v>
      </c>
      <c r="BG482" s="222">
        <f>IF(N482="zákl. přenesená",J482,0)</f>
        <v>0</v>
      </c>
      <c r="BH482" s="222">
        <f>IF(N482="sníž. přenesená",J482,0)</f>
        <v>0</v>
      </c>
      <c r="BI482" s="222">
        <f>IF(N482="nulová",J482,0)</f>
        <v>0</v>
      </c>
      <c r="BJ482" s="14" t="s">
        <v>81</v>
      </c>
      <c r="BK482" s="222">
        <f>ROUND(I482*H482,2)</f>
        <v>0</v>
      </c>
      <c r="BL482" s="14" t="s">
        <v>511</v>
      </c>
      <c r="BM482" s="221" t="s">
        <v>1285</v>
      </c>
    </row>
    <row r="483" s="2" customFormat="1" ht="16.5" customHeight="1">
      <c r="A483" s="35"/>
      <c r="B483" s="36"/>
      <c r="C483" s="223" t="s">
        <v>1286</v>
      </c>
      <c r="D483" s="223" t="s">
        <v>166</v>
      </c>
      <c r="E483" s="224" t="s">
        <v>1248</v>
      </c>
      <c r="F483" s="225" t="s">
        <v>1249</v>
      </c>
      <c r="G483" s="226" t="s">
        <v>789</v>
      </c>
      <c r="H483" s="227">
        <v>1</v>
      </c>
      <c r="I483" s="228"/>
      <c r="J483" s="229">
        <f>ROUND(I483*H483,2)</f>
        <v>0</v>
      </c>
      <c r="K483" s="230"/>
      <c r="L483" s="231"/>
      <c r="M483" s="232" t="s">
        <v>1</v>
      </c>
      <c r="N483" s="233" t="s">
        <v>41</v>
      </c>
      <c r="O483" s="88"/>
      <c r="P483" s="219">
        <f>O483*H483</f>
        <v>0</v>
      </c>
      <c r="Q483" s="219">
        <v>0</v>
      </c>
      <c r="R483" s="219">
        <f>Q483*H483</f>
        <v>0</v>
      </c>
      <c r="S483" s="219">
        <v>0</v>
      </c>
      <c r="T483" s="220">
        <f>S483*H483</f>
        <v>0</v>
      </c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R483" s="221" t="s">
        <v>516</v>
      </c>
      <c r="AT483" s="221" t="s">
        <v>166</v>
      </c>
      <c r="AU483" s="221" t="s">
        <v>83</v>
      </c>
      <c r="AY483" s="14" t="s">
        <v>142</v>
      </c>
      <c r="BE483" s="222">
        <f>IF(N483="základní",J483,0)</f>
        <v>0</v>
      </c>
      <c r="BF483" s="222">
        <f>IF(N483="snížená",J483,0)</f>
        <v>0</v>
      </c>
      <c r="BG483" s="222">
        <f>IF(N483="zákl. přenesená",J483,0)</f>
        <v>0</v>
      </c>
      <c r="BH483" s="222">
        <f>IF(N483="sníž. přenesená",J483,0)</f>
        <v>0</v>
      </c>
      <c r="BI483" s="222">
        <f>IF(N483="nulová",J483,0)</f>
        <v>0</v>
      </c>
      <c r="BJ483" s="14" t="s">
        <v>81</v>
      </c>
      <c r="BK483" s="222">
        <f>ROUND(I483*H483,2)</f>
        <v>0</v>
      </c>
      <c r="BL483" s="14" t="s">
        <v>511</v>
      </c>
      <c r="BM483" s="221" t="s">
        <v>1287</v>
      </c>
    </row>
    <row r="484" s="2" customFormat="1" ht="16.5" customHeight="1">
      <c r="A484" s="35"/>
      <c r="B484" s="36"/>
      <c r="C484" s="223" t="s">
        <v>1288</v>
      </c>
      <c r="D484" s="223" t="s">
        <v>166</v>
      </c>
      <c r="E484" s="224" t="s">
        <v>1248</v>
      </c>
      <c r="F484" s="225" t="s">
        <v>1249</v>
      </c>
      <c r="G484" s="226" t="s">
        <v>789</v>
      </c>
      <c r="H484" s="227">
        <v>1</v>
      </c>
      <c r="I484" s="228"/>
      <c r="J484" s="229">
        <f>ROUND(I484*H484,2)</f>
        <v>0</v>
      </c>
      <c r="K484" s="230"/>
      <c r="L484" s="231"/>
      <c r="M484" s="232" t="s">
        <v>1</v>
      </c>
      <c r="N484" s="233" t="s">
        <v>41</v>
      </c>
      <c r="O484" s="88"/>
      <c r="P484" s="219">
        <f>O484*H484</f>
        <v>0</v>
      </c>
      <c r="Q484" s="219">
        <v>0</v>
      </c>
      <c r="R484" s="219">
        <f>Q484*H484</f>
        <v>0</v>
      </c>
      <c r="S484" s="219">
        <v>0</v>
      </c>
      <c r="T484" s="220">
        <f>S484*H484</f>
        <v>0</v>
      </c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R484" s="221" t="s">
        <v>516</v>
      </c>
      <c r="AT484" s="221" t="s">
        <v>166</v>
      </c>
      <c r="AU484" s="221" t="s">
        <v>83</v>
      </c>
      <c r="AY484" s="14" t="s">
        <v>142</v>
      </c>
      <c r="BE484" s="222">
        <f>IF(N484="základní",J484,0)</f>
        <v>0</v>
      </c>
      <c r="BF484" s="222">
        <f>IF(N484="snížená",J484,0)</f>
        <v>0</v>
      </c>
      <c r="BG484" s="222">
        <f>IF(N484="zákl. přenesená",J484,0)</f>
        <v>0</v>
      </c>
      <c r="BH484" s="222">
        <f>IF(N484="sníž. přenesená",J484,0)</f>
        <v>0</v>
      </c>
      <c r="BI484" s="222">
        <f>IF(N484="nulová",J484,0)</f>
        <v>0</v>
      </c>
      <c r="BJ484" s="14" t="s">
        <v>81</v>
      </c>
      <c r="BK484" s="222">
        <f>ROUND(I484*H484,2)</f>
        <v>0</v>
      </c>
      <c r="BL484" s="14" t="s">
        <v>511</v>
      </c>
      <c r="BM484" s="221" t="s">
        <v>1289</v>
      </c>
    </row>
    <row r="485" s="2" customFormat="1" ht="16.5" customHeight="1">
      <c r="A485" s="35"/>
      <c r="B485" s="36"/>
      <c r="C485" s="223" t="s">
        <v>1290</v>
      </c>
      <c r="D485" s="223" t="s">
        <v>166</v>
      </c>
      <c r="E485" s="224" t="s">
        <v>1248</v>
      </c>
      <c r="F485" s="225" t="s">
        <v>1249</v>
      </c>
      <c r="G485" s="226" t="s">
        <v>789</v>
      </c>
      <c r="H485" s="227">
        <v>1</v>
      </c>
      <c r="I485" s="228"/>
      <c r="J485" s="229">
        <f>ROUND(I485*H485,2)</f>
        <v>0</v>
      </c>
      <c r="K485" s="230"/>
      <c r="L485" s="231"/>
      <c r="M485" s="232" t="s">
        <v>1</v>
      </c>
      <c r="N485" s="233" t="s">
        <v>41</v>
      </c>
      <c r="O485" s="88"/>
      <c r="P485" s="219">
        <f>O485*H485</f>
        <v>0</v>
      </c>
      <c r="Q485" s="219">
        <v>0</v>
      </c>
      <c r="R485" s="219">
        <f>Q485*H485</f>
        <v>0</v>
      </c>
      <c r="S485" s="219">
        <v>0</v>
      </c>
      <c r="T485" s="220">
        <f>S485*H485</f>
        <v>0</v>
      </c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R485" s="221" t="s">
        <v>516</v>
      </c>
      <c r="AT485" s="221" t="s">
        <v>166</v>
      </c>
      <c r="AU485" s="221" t="s">
        <v>83</v>
      </c>
      <c r="AY485" s="14" t="s">
        <v>142</v>
      </c>
      <c r="BE485" s="222">
        <f>IF(N485="základní",J485,0)</f>
        <v>0</v>
      </c>
      <c r="BF485" s="222">
        <f>IF(N485="snížená",J485,0)</f>
        <v>0</v>
      </c>
      <c r="BG485" s="222">
        <f>IF(N485="zákl. přenesená",J485,0)</f>
        <v>0</v>
      </c>
      <c r="BH485" s="222">
        <f>IF(N485="sníž. přenesená",J485,0)</f>
        <v>0</v>
      </c>
      <c r="BI485" s="222">
        <f>IF(N485="nulová",J485,0)</f>
        <v>0</v>
      </c>
      <c r="BJ485" s="14" t="s">
        <v>81</v>
      </c>
      <c r="BK485" s="222">
        <f>ROUND(I485*H485,2)</f>
        <v>0</v>
      </c>
      <c r="BL485" s="14" t="s">
        <v>511</v>
      </c>
      <c r="BM485" s="221" t="s">
        <v>1291</v>
      </c>
    </row>
    <row r="486" s="2" customFormat="1" ht="16.5" customHeight="1">
      <c r="A486" s="35"/>
      <c r="B486" s="36"/>
      <c r="C486" s="223" t="s">
        <v>1292</v>
      </c>
      <c r="D486" s="223" t="s">
        <v>166</v>
      </c>
      <c r="E486" s="224" t="s">
        <v>1293</v>
      </c>
      <c r="F486" s="225" t="s">
        <v>1294</v>
      </c>
      <c r="G486" s="226" t="s">
        <v>789</v>
      </c>
      <c r="H486" s="227">
        <v>1</v>
      </c>
      <c r="I486" s="228"/>
      <c r="J486" s="229">
        <f>ROUND(I486*H486,2)</f>
        <v>0</v>
      </c>
      <c r="K486" s="230"/>
      <c r="L486" s="231"/>
      <c r="M486" s="232" t="s">
        <v>1</v>
      </c>
      <c r="N486" s="233" t="s">
        <v>41</v>
      </c>
      <c r="O486" s="88"/>
      <c r="P486" s="219">
        <f>O486*H486</f>
        <v>0</v>
      </c>
      <c r="Q486" s="219">
        <v>0</v>
      </c>
      <c r="R486" s="219">
        <f>Q486*H486</f>
        <v>0</v>
      </c>
      <c r="S486" s="219">
        <v>0</v>
      </c>
      <c r="T486" s="220">
        <f>S486*H486</f>
        <v>0</v>
      </c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R486" s="221" t="s">
        <v>516</v>
      </c>
      <c r="AT486" s="221" t="s">
        <v>166</v>
      </c>
      <c r="AU486" s="221" t="s">
        <v>83</v>
      </c>
      <c r="AY486" s="14" t="s">
        <v>142</v>
      </c>
      <c r="BE486" s="222">
        <f>IF(N486="základní",J486,0)</f>
        <v>0</v>
      </c>
      <c r="BF486" s="222">
        <f>IF(N486="snížená",J486,0)</f>
        <v>0</v>
      </c>
      <c r="BG486" s="222">
        <f>IF(N486="zákl. přenesená",J486,0)</f>
        <v>0</v>
      </c>
      <c r="BH486" s="222">
        <f>IF(N486="sníž. přenesená",J486,0)</f>
        <v>0</v>
      </c>
      <c r="BI486" s="222">
        <f>IF(N486="nulová",J486,0)</f>
        <v>0</v>
      </c>
      <c r="BJ486" s="14" t="s">
        <v>81</v>
      </c>
      <c r="BK486" s="222">
        <f>ROUND(I486*H486,2)</f>
        <v>0</v>
      </c>
      <c r="BL486" s="14" t="s">
        <v>511</v>
      </c>
      <c r="BM486" s="221" t="s">
        <v>1295</v>
      </c>
    </row>
    <row r="487" s="2" customFormat="1" ht="16.5" customHeight="1">
      <c r="A487" s="35"/>
      <c r="B487" s="36"/>
      <c r="C487" s="223" t="s">
        <v>1296</v>
      </c>
      <c r="D487" s="223" t="s">
        <v>166</v>
      </c>
      <c r="E487" s="224" t="s">
        <v>1146</v>
      </c>
      <c r="F487" s="225" t="s">
        <v>1147</v>
      </c>
      <c r="G487" s="226" t="s">
        <v>789</v>
      </c>
      <c r="H487" s="227">
        <v>1</v>
      </c>
      <c r="I487" s="228"/>
      <c r="J487" s="229">
        <f>ROUND(I487*H487,2)</f>
        <v>0</v>
      </c>
      <c r="K487" s="230"/>
      <c r="L487" s="231"/>
      <c r="M487" s="232" t="s">
        <v>1</v>
      </c>
      <c r="N487" s="233" t="s">
        <v>41</v>
      </c>
      <c r="O487" s="88"/>
      <c r="P487" s="219">
        <f>O487*H487</f>
        <v>0</v>
      </c>
      <c r="Q487" s="219">
        <v>0</v>
      </c>
      <c r="R487" s="219">
        <f>Q487*H487</f>
        <v>0</v>
      </c>
      <c r="S487" s="219">
        <v>0</v>
      </c>
      <c r="T487" s="220">
        <f>S487*H487</f>
        <v>0</v>
      </c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R487" s="221" t="s">
        <v>516</v>
      </c>
      <c r="AT487" s="221" t="s">
        <v>166</v>
      </c>
      <c r="AU487" s="221" t="s">
        <v>83</v>
      </c>
      <c r="AY487" s="14" t="s">
        <v>142</v>
      </c>
      <c r="BE487" s="222">
        <f>IF(N487="základní",J487,0)</f>
        <v>0</v>
      </c>
      <c r="BF487" s="222">
        <f>IF(N487="snížená",J487,0)</f>
        <v>0</v>
      </c>
      <c r="BG487" s="222">
        <f>IF(N487="zákl. přenesená",J487,0)</f>
        <v>0</v>
      </c>
      <c r="BH487" s="222">
        <f>IF(N487="sníž. přenesená",J487,0)</f>
        <v>0</v>
      </c>
      <c r="BI487" s="222">
        <f>IF(N487="nulová",J487,0)</f>
        <v>0</v>
      </c>
      <c r="BJ487" s="14" t="s">
        <v>81</v>
      </c>
      <c r="BK487" s="222">
        <f>ROUND(I487*H487,2)</f>
        <v>0</v>
      </c>
      <c r="BL487" s="14" t="s">
        <v>511</v>
      </c>
      <c r="BM487" s="221" t="s">
        <v>1297</v>
      </c>
    </row>
    <row r="488" s="2" customFormat="1" ht="16.5" customHeight="1">
      <c r="A488" s="35"/>
      <c r="B488" s="36"/>
      <c r="C488" s="223" t="s">
        <v>1298</v>
      </c>
      <c r="D488" s="223" t="s">
        <v>166</v>
      </c>
      <c r="E488" s="224" t="s">
        <v>1096</v>
      </c>
      <c r="F488" s="225" t="s">
        <v>1097</v>
      </c>
      <c r="G488" s="226" t="s">
        <v>789</v>
      </c>
      <c r="H488" s="227">
        <v>1</v>
      </c>
      <c r="I488" s="228"/>
      <c r="J488" s="229">
        <f>ROUND(I488*H488,2)</f>
        <v>0</v>
      </c>
      <c r="K488" s="230"/>
      <c r="L488" s="231"/>
      <c r="M488" s="232" t="s">
        <v>1</v>
      </c>
      <c r="N488" s="233" t="s">
        <v>41</v>
      </c>
      <c r="O488" s="88"/>
      <c r="P488" s="219">
        <f>O488*H488</f>
        <v>0</v>
      </c>
      <c r="Q488" s="219">
        <v>0</v>
      </c>
      <c r="R488" s="219">
        <f>Q488*H488</f>
        <v>0</v>
      </c>
      <c r="S488" s="219">
        <v>0</v>
      </c>
      <c r="T488" s="220">
        <f>S488*H488</f>
        <v>0</v>
      </c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R488" s="221" t="s">
        <v>516</v>
      </c>
      <c r="AT488" s="221" t="s">
        <v>166</v>
      </c>
      <c r="AU488" s="221" t="s">
        <v>83</v>
      </c>
      <c r="AY488" s="14" t="s">
        <v>142</v>
      </c>
      <c r="BE488" s="222">
        <f>IF(N488="základní",J488,0)</f>
        <v>0</v>
      </c>
      <c r="BF488" s="222">
        <f>IF(N488="snížená",J488,0)</f>
        <v>0</v>
      </c>
      <c r="BG488" s="222">
        <f>IF(N488="zákl. přenesená",J488,0)</f>
        <v>0</v>
      </c>
      <c r="BH488" s="222">
        <f>IF(N488="sníž. přenesená",J488,0)</f>
        <v>0</v>
      </c>
      <c r="BI488" s="222">
        <f>IF(N488="nulová",J488,0)</f>
        <v>0</v>
      </c>
      <c r="BJ488" s="14" t="s">
        <v>81</v>
      </c>
      <c r="BK488" s="222">
        <f>ROUND(I488*H488,2)</f>
        <v>0</v>
      </c>
      <c r="BL488" s="14" t="s">
        <v>511</v>
      </c>
      <c r="BM488" s="221" t="s">
        <v>1299</v>
      </c>
    </row>
    <row r="489" s="2" customFormat="1" ht="16.5" customHeight="1">
      <c r="A489" s="35"/>
      <c r="B489" s="36"/>
      <c r="C489" s="223" t="s">
        <v>1300</v>
      </c>
      <c r="D489" s="223" t="s">
        <v>166</v>
      </c>
      <c r="E489" s="224" t="s">
        <v>1096</v>
      </c>
      <c r="F489" s="225" t="s">
        <v>1097</v>
      </c>
      <c r="G489" s="226" t="s">
        <v>789</v>
      </c>
      <c r="H489" s="227">
        <v>1</v>
      </c>
      <c r="I489" s="228"/>
      <c r="J489" s="229">
        <f>ROUND(I489*H489,2)</f>
        <v>0</v>
      </c>
      <c r="K489" s="230"/>
      <c r="L489" s="231"/>
      <c r="M489" s="232" t="s">
        <v>1</v>
      </c>
      <c r="N489" s="233" t="s">
        <v>41</v>
      </c>
      <c r="O489" s="88"/>
      <c r="P489" s="219">
        <f>O489*H489</f>
        <v>0</v>
      </c>
      <c r="Q489" s="219">
        <v>0</v>
      </c>
      <c r="R489" s="219">
        <f>Q489*H489</f>
        <v>0</v>
      </c>
      <c r="S489" s="219">
        <v>0</v>
      </c>
      <c r="T489" s="220">
        <f>S489*H489</f>
        <v>0</v>
      </c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R489" s="221" t="s">
        <v>516</v>
      </c>
      <c r="AT489" s="221" t="s">
        <v>166</v>
      </c>
      <c r="AU489" s="221" t="s">
        <v>83</v>
      </c>
      <c r="AY489" s="14" t="s">
        <v>142</v>
      </c>
      <c r="BE489" s="222">
        <f>IF(N489="základní",J489,0)</f>
        <v>0</v>
      </c>
      <c r="BF489" s="222">
        <f>IF(N489="snížená",J489,0)</f>
        <v>0</v>
      </c>
      <c r="BG489" s="222">
        <f>IF(N489="zákl. přenesená",J489,0)</f>
        <v>0</v>
      </c>
      <c r="BH489" s="222">
        <f>IF(N489="sníž. přenesená",J489,0)</f>
        <v>0</v>
      </c>
      <c r="BI489" s="222">
        <f>IF(N489="nulová",J489,0)</f>
        <v>0</v>
      </c>
      <c r="BJ489" s="14" t="s">
        <v>81</v>
      </c>
      <c r="BK489" s="222">
        <f>ROUND(I489*H489,2)</f>
        <v>0</v>
      </c>
      <c r="BL489" s="14" t="s">
        <v>511</v>
      </c>
      <c r="BM489" s="221" t="s">
        <v>1301</v>
      </c>
    </row>
    <row r="490" s="2" customFormat="1" ht="16.5" customHeight="1">
      <c r="A490" s="35"/>
      <c r="B490" s="36"/>
      <c r="C490" s="223" t="s">
        <v>1302</v>
      </c>
      <c r="D490" s="223" t="s">
        <v>166</v>
      </c>
      <c r="E490" s="224" t="s">
        <v>1096</v>
      </c>
      <c r="F490" s="225" t="s">
        <v>1097</v>
      </c>
      <c r="G490" s="226" t="s">
        <v>789</v>
      </c>
      <c r="H490" s="227">
        <v>1</v>
      </c>
      <c r="I490" s="228"/>
      <c r="J490" s="229">
        <f>ROUND(I490*H490,2)</f>
        <v>0</v>
      </c>
      <c r="K490" s="230"/>
      <c r="L490" s="231"/>
      <c r="M490" s="232" t="s">
        <v>1</v>
      </c>
      <c r="N490" s="233" t="s">
        <v>41</v>
      </c>
      <c r="O490" s="88"/>
      <c r="P490" s="219">
        <f>O490*H490</f>
        <v>0</v>
      </c>
      <c r="Q490" s="219">
        <v>0</v>
      </c>
      <c r="R490" s="219">
        <f>Q490*H490</f>
        <v>0</v>
      </c>
      <c r="S490" s="219">
        <v>0</v>
      </c>
      <c r="T490" s="220">
        <f>S490*H490</f>
        <v>0</v>
      </c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R490" s="221" t="s">
        <v>516</v>
      </c>
      <c r="AT490" s="221" t="s">
        <v>166</v>
      </c>
      <c r="AU490" s="221" t="s">
        <v>83</v>
      </c>
      <c r="AY490" s="14" t="s">
        <v>142</v>
      </c>
      <c r="BE490" s="222">
        <f>IF(N490="základní",J490,0)</f>
        <v>0</v>
      </c>
      <c r="BF490" s="222">
        <f>IF(N490="snížená",J490,0)</f>
        <v>0</v>
      </c>
      <c r="BG490" s="222">
        <f>IF(N490="zákl. přenesená",J490,0)</f>
        <v>0</v>
      </c>
      <c r="BH490" s="222">
        <f>IF(N490="sníž. přenesená",J490,0)</f>
        <v>0</v>
      </c>
      <c r="BI490" s="222">
        <f>IF(N490="nulová",J490,0)</f>
        <v>0</v>
      </c>
      <c r="BJ490" s="14" t="s">
        <v>81</v>
      </c>
      <c r="BK490" s="222">
        <f>ROUND(I490*H490,2)</f>
        <v>0</v>
      </c>
      <c r="BL490" s="14" t="s">
        <v>511</v>
      </c>
      <c r="BM490" s="221" t="s">
        <v>1303</v>
      </c>
    </row>
    <row r="491" s="2" customFormat="1" ht="16.5" customHeight="1">
      <c r="A491" s="35"/>
      <c r="B491" s="36"/>
      <c r="C491" s="223" t="s">
        <v>1304</v>
      </c>
      <c r="D491" s="223" t="s">
        <v>166</v>
      </c>
      <c r="E491" s="224" t="s">
        <v>1096</v>
      </c>
      <c r="F491" s="225" t="s">
        <v>1097</v>
      </c>
      <c r="G491" s="226" t="s">
        <v>789</v>
      </c>
      <c r="H491" s="227">
        <v>1</v>
      </c>
      <c r="I491" s="228"/>
      <c r="J491" s="229">
        <f>ROUND(I491*H491,2)</f>
        <v>0</v>
      </c>
      <c r="K491" s="230"/>
      <c r="L491" s="231"/>
      <c r="M491" s="232" t="s">
        <v>1</v>
      </c>
      <c r="N491" s="233" t="s">
        <v>41</v>
      </c>
      <c r="O491" s="88"/>
      <c r="P491" s="219">
        <f>O491*H491</f>
        <v>0</v>
      </c>
      <c r="Q491" s="219">
        <v>0</v>
      </c>
      <c r="R491" s="219">
        <f>Q491*H491</f>
        <v>0</v>
      </c>
      <c r="S491" s="219">
        <v>0</v>
      </c>
      <c r="T491" s="220">
        <f>S491*H491</f>
        <v>0</v>
      </c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R491" s="221" t="s">
        <v>516</v>
      </c>
      <c r="AT491" s="221" t="s">
        <v>166</v>
      </c>
      <c r="AU491" s="221" t="s">
        <v>83</v>
      </c>
      <c r="AY491" s="14" t="s">
        <v>142</v>
      </c>
      <c r="BE491" s="222">
        <f>IF(N491="základní",J491,0)</f>
        <v>0</v>
      </c>
      <c r="BF491" s="222">
        <f>IF(N491="snížená",J491,0)</f>
        <v>0</v>
      </c>
      <c r="BG491" s="222">
        <f>IF(N491="zákl. přenesená",J491,0)</f>
        <v>0</v>
      </c>
      <c r="BH491" s="222">
        <f>IF(N491="sníž. přenesená",J491,0)</f>
        <v>0</v>
      </c>
      <c r="BI491" s="222">
        <f>IF(N491="nulová",J491,0)</f>
        <v>0</v>
      </c>
      <c r="BJ491" s="14" t="s">
        <v>81</v>
      </c>
      <c r="BK491" s="222">
        <f>ROUND(I491*H491,2)</f>
        <v>0</v>
      </c>
      <c r="BL491" s="14" t="s">
        <v>511</v>
      </c>
      <c r="BM491" s="221" t="s">
        <v>1305</v>
      </c>
    </row>
    <row r="492" s="2" customFormat="1" ht="16.5" customHeight="1">
      <c r="A492" s="35"/>
      <c r="B492" s="36"/>
      <c r="C492" s="223" t="s">
        <v>1306</v>
      </c>
      <c r="D492" s="223" t="s">
        <v>166</v>
      </c>
      <c r="E492" s="224" t="s">
        <v>1096</v>
      </c>
      <c r="F492" s="225" t="s">
        <v>1097</v>
      </c>
      <c r="G492" s="226" t="s">
        <v>789</v>
      </c>
      <c r="H492" s="227">
        <v>1</v>
      </c>
      <c r="I492" s="228"/>
      <c r="J492" s="229">
        <f>ROUND(I492*H492,2)</f>
        <v>0</v>
      </c>
      <c r="K492" s="230"/>
      <c r="L492" s="231"/>
      <c r="M492" s="232" t="s">
        <v>1</v>
      </c>
      <c r="N492" s="233" t="s">
        <v>41</v>
      </c>
      <c r="O492" s="88"/>
      <c r="P492" s="219">
        <f>O492*H492</f>
        <v>0</v>
      </c>
      <c r="Q492" s="219">
        <v>0</v>
      </c>
      <c r="R492" s="219">
        <f>Q492*H492</f>
        <v>0</v>
      </c>
      <c r="S492" s="219">
        <v>0</v>
      </c>
      <c r="T492" s="220">
        <f>S492*H492</f>
        <v>0</v>
      </c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R492" s="221" t="s">
        <v>516</v>
      </c>
      <c r="AT492" s="221" t="s">
        <v>166</v>
      </c>
      <c r="AU492" s="221" t="s">
        <v>83</v>
      </c>
      <c r="AY492" s="14" t="s">
        <v>142</v>
      </c>
      <c r="BE492" s="222">
        <f>IF(N492="základní",J492,0)</f>
        <v>0</v>
      </c>
      <c r="BF492" s="222">
        <f>IF(N492="snížená",J492,0)</f>
        <v>0</v>
      </c>
      <c r="BG492" s="222">
        <f>IF(N492="zákl. přenesená",J492,0)</f>
        <v>0</v>
      </c>
      <c r="BH492" s="222">
        <f>IF(N492="sníž. přenesená",J492,0)</f>
        <v>0</v>
      </c>
      <c r="BI492" s="222">
        <f>IF(N492="nulová",J492,0)</f>
        <v>0</v>
      </c>
      <c r="BJ492" s="14" t="s">
        <v>81</v>
      </c>
      <c r="BK492" s="222">
        <f>ROUND(I492*H492,2)</f>
        <v>0</v>
      </c>
      <c r="BL492" s="14" t="s">
        <v>511</v>
      </c>
      <c r="BM492" s="221" t="s">
        <v>1307</v>
      </c>
    </row>
    <row r="493" s="2" customFormat="1" ht="16.5" customHeight="1">
      <c r="A493" s="35"/>
      <c r="B493" s="36"/>
      <c r="C493" s="223" t="s">
        <v>1308</v>
      </c>
      <c r="D493" s="223" t="s">
        <v>166</v>
      </c>
      <c r="E493" s="224" t="s">
        <v>1146</v>
      </c>
      <c r="F493" s="225" t="s">
        <v>1147</v>
      </c>
      <c r="G493" s="226" t="s">
        <v>789</v>
      </c>
      <c r="H493" s="227">
        <v>1</v>
      </c>
      <c r="I493" s="228"/>
      <c r="J493" s="229">
        <f>ROUND(I493*H493,2)</f>
        <v>0</v>
      </c>
      <c r="K493" s="230"/>
      <c r="L493" s="231"/>
      <c r="M493" s="232" t="s">
        <v>1</v>
      </c>
      <c r="N493" s="233" t="s">
        <v>41</v>
      </c>
      <c r="O493" s="88"/>
      <c r="P493" s="219">
        <f>O493*H493</f>
        <v>0</v>
      </c>
      <c r="Q493" s="219">
        <v>0</v>
      </c>
      <c r="R493" s="219">
        <f>Q493*H493</f>
        <v>0</v>
      </c>
      <c r="S493" s="219">
        <v>0</v>
      </c>
      <c r="T493" s="220">
        <f>S493*H493</f>
        <v>0</v>
      </c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R493" s="221" t="s">
        <v>516</v>
      </c>
      <c r="AT493" s="221" t="s">
        <v>166</v>
      </c>
      <c r="AU493" s="221" t="s">
        <v>83</v>
      </c>
      <c r="AY493" s="14" t="s">
        <v>142</v>
      </c>
      <c r="BE493" s="222">
        <f>IF(N493="základní",J493,0)</f>
        <v>0</v>
      </c>
      <c r="BF493" s="222">
        <f>IF(N493="snížená",J493,0)</f>
        <v>0</v>
      </c>
      <c r="BG493" s="222">
        <f>IF(N493="zákl. přenesená",J493,0)</f>
        <v>0</v>
      </c>
      <c r="BH493" s="222">
        <f>IF(N493="sníž. přenesená",J493,0)</f>
        <v>0</v>
      </c>
      <c r="BI493" s="222">
        <f>IF(N493="nulová",J493,0)</f>
        <v>0</v>
      </c>
      <c r="BJ493" s="14" t="s">
        <v>81</v>
      </c>
      <c r="BK493" s="222">
        <f>ROUND(I493*H493,2)</f>
        <v>0</v>
      </c>
      <c r="BL493" s="14" t="s">
        <v>511</v>
      </c>
      <c r="BM493" s="221" t="s">
        <v>1309</v>
      </c>
    </row>
    <row r="494" s="2" customFormat="1" ht="16.5" customHeight="1">
      <c r="A494" s="35"/>
      <c r="B494" s="36"/>
      <c r="C494" s="223" t="s">
        <v>1310</v>
      </c>
      <c r="D494" s="223" t="s">
        <v>166</v>
      </c>
      <c r="E494" s="224" t="s">
        <v>1146</v>
      </c>
      <c r="F494" s="225" t="s">
        <v>1147</v>
      </c>
      <c r="G494" s="226" t="s">
        <v>789</v>
      </c>
      <c r="H494" s="227">
        <v>1</v>
      </c>
      <c r="I494" s="228"/>
      <c r="J494" s="229">
        <f>ROUND(I494*H494,2)</f>
        <v>0</v>
      </c>
      <c r="K494" s="230"/>
      <c r="L494" s="231"/>
      <c r="M494" s="232" t="s">
        <v>1</v>
      </c>
      <c r="N494" s="233" t="s">
        <v>41</v>
      </c>
      <c r="O494" s="88"/>
      <c r="P494" s="219">
        <f>O494*H494</f>
        <v>0</v>
      </c>
      <c r="Q494" s="219">
        <v>0</v>
      </c>
      <c r="R494" s="219">
        <f>Q494*H494</f>
        <v>0</v>
      </c>
      <c r="S494" s="219">
        <v>0</v>
      </c>
      <c r="T494" s="220">
        <f>S494*H494</f>
        <v>0</v>
      </c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R494" s="221" t="s">
        <v>516</v>
      </c>
      <c r="AT494" s="221" t="s">
        <v>166</v>
      </c>
      <c r="AU494" s="221" t="s">
        <v>83</v>
      </c>
      <c r="AY494" s="14" t="s">
        <v>142</v>
      </c>
      <c r="BE494" s="222">
        <f>IF(N494="základní",J494,0)</f>
        <v>0</v>
      </c>
      <c r="BF494" s="222">
        <f>IF(N494="snížená",J494,0)</f>
        <v>0</v>
      </c>
      <c r="BG494" s="222">
        <f>IF(N494="zákl. přenesená",J494,0)</f>
        <v>0</v>
      </c>
      <c r="BH494" s="222">
        <f>IF(N494="sníž. přenesená",J494,0)</f>
        <v>0</v>
      </c>
      <c r="BI494" s="222">
        <f>IF(N494="nulová",J494,0)</f>
        <v>0</v>
      </c>
      <c r="BJ494" s="14" t="s">
        <v>81</v>
      </c>
      <c r="BK494" s="222">
        <f>ROUND(I494*H494,2)</f>
        <v>0</v>
      </c>
      <c r="BL494" s="14" t="s">
        <v>511</v>
      </c>
      <c r="BM494" s="221" t="s">
        <v>1311</v>
      </c>
    </row>
    <row r="495" s="2" customFormat="1" ht="16.5" customHeight="1">
      <c r="A495" s="35"/>
      <c r="B495" s="36"/>
      <c r="C495" s="223" t="s">
        <v>1312</v>
      </c>
      <c r="D495" s="223" t="s">
        <v>166</v>
      </c>
      <c r="E495" s="224" t="s">
        <v>1146</v>
      </c>
      <c r="F495" s="225" t="s">
        <v>1147</v>
      </c>
      <c r="G495" s="226" t="s">
        <v>789</v>
      </c>
      <c r="H495" s="227">
        <v>1</v>
      </c>
      <c r="I495" s="228"/>
      <c r="J495" s="229">
        <f>ROUND(I495*H495,2)</f>
        <v>0</v>
      </c>
      <c r="K495" s="230"/>
      <c r="L495" s="231"/>
      <c r="M495" s="232" t="s">
        <v>1</v>
      </c>
      <c r="N495" s="233" t="s">
        <v>41</v>
      </c>
      <c r="O495" s="88"/>
      <c r="P495" s="219">
        <f>O495*H495</f>
        <v>0</v>
      </c>
      <c r="Q495" s="219">
        <v>0</v>
      </c>
      <c r="R495" s="219">
        <f>Q495*H495</f>
        <v>0</v>
      </c>
      <c r="S495" s="219">
        <v>0</v>
      </c>
      <c r="T495" s="220">
        <f>S495*H495</f>
        <v>0</v>
      </c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R495" s="221" t="s">
        <v>516</v>
      </c>
      <c r="AT495" s="221" t="s">
        <v>166</v>
      </c>
      <c r="AU495" s="221" t="s">
        <v>83</v>
      </c>
      <c r="AY495" s="14" t="s">
        <v>142</v>
      </c>
      <c r="BE495" s="222">
        <f>IF(N495="základní",J495,0)</f>
        <v>0</v>
      </c>
      <c r="BF495" s="222">
        <f>IF(N495="snížená",J495,0)</f>
        <v>0</v>
      </c>
      <c r="BG495" s="222">
        <f>IF(N495="zákl. přenesená",J495,0)</f>
        <v>0</v>
      </c>
      <c r="BH495" s="222">
        <f>IF(N495="sníž. přenesená",J495,0)</f>
        <v>0</v>
      </c>
      <c r="BI495" s="222">
        <f>IF(N495="nulová",J495,0)</f>
        <v>0</v>
      </c>
      <c r="BJ495" s="14" t="s">
        <v>81</v>
      </c>
      <c r="BK495" s="222">
        <f>ROUND(I495*H495,2)</f>
        <v>0</v>
      </c>
      <c r="BL495" s="14" t="s">
        <v>511</v>
      </c>
      <c r="BM495" s="221" t="s">
        <v>1313</v>
      </c>
    </row>
    <row r="496" s="2" customFormat="1" ht="16.5" customHeight="1">
      <c r="A496" s="35"/>
      <c r="B496" s="36"/>
      <c r="C496" s="223" t="s">
        <v>1314</v>
      </c>
      <c r="D496" s="223" t="s">
        <v>166</v>
      </c>
      <c r="E496" s="224" t="s">
        <v>1146</v>
      </c>
      <c r="F496" s="225" t="s">
        <v>1147</v>
      </c>
      <c r="G496" s="226" t="s">
        <v>789</v>
      </c>
      <c r="H496" s="227">
        <v>1</v>
      </c>
      <c r="I496" s="228"/>
      <c r="J496" s="229">
        <f>ROUND(I496*H496,2)</f>
        <v>0</v>
      </c>
      <c r="K496" s="230"/>
      <c r="L496" s="231"/>
      <c r="M496" s="232" t="s">
        <v>1</v>
      </c>
      <c r="N496" s="233" t="s">
        <v>41</v>
      </c>
      <c r="O496" s="88"/>
      <c r="P496" s="219">
        <f>O496*H496</f>
        <v>0</v>
      </c>
      <c r="Q496" s="219">
        <v>0</v>
      </c>
      <c r="R496" s="219">
        <f>Q496*H496</f>
        <v>0</v>
      </c>
      <c r="S496" s="219">
        <v>0</v>
      </c>
      <c r="T496" s="220">
        <f>S496*H496</f>
        <v>0</v>
      </c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R496" s="221" t="s">
        <v>516</v>
      </c>
      <c r="AT496" s="221" t="s">
        <v>166</v>
      </c>
      <c r="AU496" s="221" t="s">
        <v>83</v>
      </c>
      <c r="AY496" s="14" t="s">
        <v>142</v>
      </c>
      <c r="BE496" s="222">
        <f>IF(N496="základní",J496,0)</f>
        <v>0</v>
      </c>
      <c r="BF496" s="222">
        <f>IF(N496="snížená",J496,0)</f>
        <v>0</v>
      </c>
      <c r="BG496" s="222">
        <f>IF(N496="zákl. přenesená",J496,0)</f>
        <v>0</v>
      </c>
      <c r="BH496" s="222">
        <f>IF(N496="sníž. přenesená",J496,0)</f>
        <v>0</v>
      </c>
      <c r="BI496" s="222">
        <f>IF(N496="nulová",J496,0)</f>
        <v>0</v>
      </c>
      <c r="BJ496" s="14" t="s">
        <v>81</v>
      </c>
      <c r="BK496" s="222">
        <f>ROUND(I496*H496,2)</f>
        <v>0</v>
      </c>
      <c r="BL496" s="14" t="s">
        <v>511</v>
      </c>
      <c r="BM496" s="221" t="s">
        <v>1315</v>
      </c>
    </row>
    <row r="497" s="2" customFormat="1" ht="16.5" customHeight="1">
      <c r="A497" s="35"/>
      <c r="B497" s="36"/>
      <c r="C497" s="223" t="s">
        <v>1316</v>
      </c>
      <c r="D497" s="223" t="s">
        <v>166</v>
      </c>
      <c r="E497" s="224" t="s">
        <v>1146</v>
      </c>
      <c r="F497" s="225" t="s">
        <v>1147</v>
      </c>
      <c r="G497" s="226" t="s">
        <v>789</v>
      </c>
      <c r="H497" s="227">
        <v>1</v>
      </c>
      <c r="I497" s="228"/>
      <c r="J497" s="229">
        <f>ROUND(I497*H497,2)</f>
        <v>0</v>
      </c>
      <c r="K497" s="230"/>
      <c r="L497" s="231"/>
      <c r="M497" s="232" t="s">
        <v>1</v>
      </c>
      <c r="N497" s="233" t="s">
        <v>41</v>
      </c>
      <c r="O497" s="88"/>
      <c r="P497" s="219">
        <f>O497*H497</f>
        <v>0</v>
      </c>
      <c r="Q497" s="219">
        <v>0</v>
      </c>
      <c r="R497" s="219">
        <f>Q497*H497</f>
        <v>0</v>
      </c>
      <c r="S497" s="219">
        <v>0</v>
      </c>
      <c r="T497" s="220">
        <f>S497*H497</f>
        <v>0</v>
      </c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R497" s="221" t="s">
        <v>516</v>
      </c>
      <c r="AT497" s="221" t="s">
        <v>166</v>
      </c>
      <c r="AU497" s="221" t="s">
        <v>83</v>
      </c>
      <c r="AY497" s="14" t="s">
        <v>142</v>
      </c>
      <c r="BE497" s="222">
        <f>IF(N497="základní",J497,0)</f>
        <v>0</v>
      </c>
      <c r="BF497" s="222">
        <f>IF(N497="snížená",J497,0)</f>
        <v>0</v>
      </c>
      <c r="BG497" s="222">
        <f>IF(N497="zákl. přenesená",J497,0)</f>
        <v>0</v>
      </c>
      <c r="BH497" s="222">
        <f>IF(N497="sníž. přenesená",J497,0)</f>
        <v>0</v>
      </c>
      <c r="BI497" s="222">
        <f>IF(N497="nulová",J497,0)</f>
        <v>0</v>
      </c>
      <c r="BJ497" s="14" t="s">
        <v>81</v>
      </c>
      <c r="BK497" s="222">
        <f>ROUND(I497*H497,2)</f>
        <v>0</v>
      </c>
      <c r="BL497" s="14" t="s">
        <v>511</v>
      </c>
      <c r="BM497" s="221" t="s">
        <v>1317</v>
      </c>
    </row>
    <row r="498" s="2" customFormat="1" ht="16.5" customHeight="1">
      <c r="A498" s="35"/>
      <c r="B498" s="36"/>
      <c r="C498" s="223" t="s">
        <v>1318</v>
      </c>
      <c r="D498" s="223" t="s">
        <v>166</v>
      </c>
      <c r="E498" s="224" t="s">
        <v>1146</v>
      </c>
      <c r="F498" s="225" t="s">
        <v>1147</v>
      </c>
      <c r="G498" s="226" t="s">
        <v>789</v>
      </c>
      <c r="H498" s="227">
        <v>1</v>
      </c>
      <c r="I498" s="228"/>
      <c r="J498" s="229">
        <f>ROUND(I498*H498,2)</f>
        <v>0</v>
      </c>
      <c r="K498" s="230"/>
      <c r="L498" s="231"/>
      <c r="M498" s="232" t="s">
        <v>1</v>
      </c>
      <c r="N498" s="233" t="s">
        <v>41</v>
      </c>
      <c r="O498" s="88"/>
      <c r="P498" s="219">
        <f>O498*H498</f>
        <v>0</v>
      </c>
      <c r="Q498" s="219">
        <v>0</v>
      </c>
      <c r="R498" s="219">
        <f>Q498*H498</f>
        <v>0</v>
      </c>
      <c r="S498" s="219">
        <v>0</v>
      </c>
      <c r="T498" s="220">
        <f>S498*H498</f>
        <v>0</v>
      </c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R498" s="221" t="s">
        <v>516</v>
      </c>
      <c r="AT498" s="221" t="s">
        <v>166</v>
      </c>
      <c r="AU498" s="221" t="s">
        <v>83</v>
      </c>
      <c r="AY498" s="14" t="s">
        <v>142</v>
      </c>
      <c r="BE498" s="222">
        <f>IF(N498="základní",J498,0)</f>
        <v>0</v>
      </c>
      <c r="BF498" s="222">
        <f>IF(N498="snížená",J498,0)</f>
        <v>0</v>
      </c>
      <c r="BG498" s="222">
        <f>IF(N498="zákl. přenesená",J498,0)</f>
        <v>0</v>
      </c>
      <c r="BH498" s="222">
        <f>IF(N498="sníž. přenesená",J498,0)</f>
        <v>0</v>
      </c>
      <c r="BI498" s="222">
        <f>IF(N498="nulová",J498,0)</f>
        <v>0</v>
      </c>
      <c r="BJ498" s="14" t="s">
        <v>81</v>
      </c>
      <c r="BK498" s="222">
        <f>ROUND(I498*H498,2)</f>
        <v>0</v>
      </c>
      <c r="BL498" s="14" t="s">
        <v>511</v>
      </c>
      <c r="BM498" s="221" t="s">
        <v>1319</v>
      </c>
    </row>
    <row r="499" s="2" customFormat="1" ht="16.5" customHeight="1">
      <c r="A499" s="35"/>
      <c r="B499" s="36"/>
      <c r="C499" s="223" t="s">
        <v>1320</v>
      </c>
      <c r="D499" s="223" t="s">
        <v>166</v>
      </c>
      <c r="E499" s="224" t="s">
        <v>1096</v>
      </c>
      <c r="F499" s="225" t="s">
        <v>1097</v>
      </c>
      <c r="G499" s="226" t="s">
        <v>789</v>
      </c>
      <c r="H499" s="227">
        <v>1</v>
      </c>
      <c r="I499" s="228"/>
      <c r="J499" s="229">
        <f>ROUND(I499*H499,2)</f>
        <v>0</v>
      </c>
      <c r="K499" s="230"/>
      <c r="L499" s="231"/>
      <c r="M499" s="232" t="s">
        <v>1</v>
      </c>
      <c r="N499" s="233" t="s">
        <v>41</v>
      </c>
      <c r="O499" s="88"/>
      <c r="P499" s="219">
        <f>O499*H499</f>
        <v>0</v>
      </c>
      <c r="Q499" s="219">
        <v>0</v>
      </c>
      <c r="R499" s="219">
        <f>Q499*H499</f>
        <v>0</v>
      </c>
      <c r="S499" s="219">
        <v>0</v>
      </c>
      <c r="T499" s="220">
        <f>S499*H499</f>
        <v>0</v>
      </c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R499" s="221" t="s">
        <v>516</v>
      </c>
      <c r="AT499" s="221" t="s">
        <v>166</v>
      </c>
      <c r="AU499" s="221" t="s">
        <v>83</v>
      </c>
      <c r="AY499" s="14" t="s">
        <v>142</v>
      </c>
      <c r="BE499" s="222">
        <f>IF(N499="základní",J499,0)</f>
        <v>0</v>
      </c>
      <c r="BF499" s="222">
        <f>IF(N499="snížená",J499,0)</f>
        <v>0</v>
      </c>
      <c r="BG499" s="222">
        <f>IF(N499="zákl. přenesená",J499,0)</f>
        <v>0</v>
      </c>
      <c r="BH499" s="222">
        <f>IF(N499="sníž. přenesená",J499,0)</f>
        <v>0</v>
      </c>
      <c r="BI499" s="222">
        <f>IF(N499="nulová",J499,0)</f>
        <v>0</v>
      </c>
      <c r="BJ499" s="14" t="s">
        <v>81</v>
      </c>
      <c r="BK499" s="222">
        <f>ROUND(I499*H499,2)</f>
        <v>0</v>
      </c>
      <c r="BL499" s="14" t="s">
        <v>511</v>
      </c>
      <c r="BM499" s="221" t="s">
        <v>1321</v>
      </c>
    </row>
    <row r="500" s="2" customFormat="1" ht="16.5" customHeight="1">
      <c r="A500" s="35"/>
      <c r="B500" s="36"/>
      <c r="C500" s="223" t="s">
        <v>1322</v>
      </c>
      <c r="D500" s="223" t="s">
        <v>166</v>
      </c>
      <c r="E500" s="224" t="s">
        <v>1096</v>
      </c>
      <c r="F500" s="225" t="s">
        <v>1097</v>
      </c>
      <c r="G500" s="226" t="s">
        <v>789</v>
      </c>
      <c r="H500" s="227">
        <v>1</v>
      </c>
      <c r="I500" s="228"/>
      <c r="J500" s="229">
        <f>ROUND(I500*H500,2)</f>
        <v>0</v>
      </c>
      <c r="K500" s="230"/>
      <c r="L500" s="231"/>
      <c r="M500" s="232" t="s">
        <v>1</v>
      </c>
      <c r="N500" s="233" t="s">
        <v>41</v>
      </c>
      <c r="O500" s="88"/>
      <c r="P500" s="219">
        <f>O500*H500</f>
        <v>0</v>
      </c>
      <c r="Q500" s="219">
        <v>0</v>
      </c>
      <c r="R500" s="219">
        <f>Q500*H500</f>
        <v>0</v>
      </c>
      <c r="S500" s="219">
        <v>0</v>
      </c>
      <c r="T500" s="220">
        <f>S500*H500</f>
        <v>0</v>
      </c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R500" s="221" t="s">
        <v>516</v>
      </c>
      <c r="AT500" s="221" t="s">
        <v>166</v>
      </c>
      <c r="AU500" s="221" t="s">
        <v>83</v>
      </c>
      <c r="AY500" s="14" t="s">
        <v>142</v>
      </c>
      <c r="BE500" s="222">
        <f>IF(N500="základní",J500,0)</f>
        <v>0</v>
      </c>
      <c r="BF500" s="222">
        <f>IF(N500="snížená",J500,0)</f>
        <v>0</v>
      </c>
      <c r="BG500" s="222">
        <f>IF(N500="zákl. přenesená",J500,0)</f>
        <v>0</v>
      </c>
      <c r="BH500" s="222">
        <f>IF(N500="sníž. přenesená",J500,0)</f>
        <v>0</v>
      </c>
      <c r="BI500" s="222">
        <f>IF(N500="nulová",J500,0)</f>
        <v>0</v>
      </c>
      <c r="BJ500" s="14" t="s">
        <v>81</v>
      </c>
      <c r="BK500" s="222">
        <f>ROUND(I500*H500,2)</f>
        <v>0</v>
      </c>
      <c r="BL500" s="14" t="s">
        <v>511</v>
      </c>
      <c r="BM500" s="221" t="s">
        <v>1323</v>
      </c>
    </row>
    <row r="501" s="2" customFormat="1" ht="16.5" customHeight="1">
      <c r="A501" s="35"/>
      <c r="B501" s="36"/>
      <c r="C501" s="223" t="s">
        <v>1324</v>
      </c>
      <c r="D501" s="223" t="s">
        <v>166</v>
      </c>
      <c r="E501" s="224" t="s">
        <v>1096</v>
      </c>
      <c r="F501" s="225" t="s">
        <v>1097</v>
      </c>
      <c r="G501" s="226" t="s">
        <v>789</v>
      </c>
      <c r="H501" s="227">
        <v>1</v>
      </c>
      <c r="I501" s="228"/>
      <c r="J501" s="229">
        <f>ROUND(I501*H501,2)</f>
        <v>0</v>
      </c>
      <c r="K501" s="230"/>
      <c r="L501" s="231"/>
      <c r="M501" s="232" t="s">
        <v>1</v>
      </c>
      <c r="N501" s="233" t="s">
        <v>41</v>
      </c>
      <c r="O501" s="88"/>
      <c r="P501" s="219">
        <f>O501*H501</f>
        <v>0</v>
      </c>
      <c r="Q501" s="219">
        <v>0</v>
      </c>
      <c r="R501" s="219">
        <f>Q501*H501</f>
        <v>0</v>
      </c>
      <c r="S501" s="219">
        <v>0</v>
      </c>
      <c r="T501" s="220">
        <f>S501*H501</f>
        <v>0</v>
      </c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R501" s="221" t="s">
        <v>516</v>
      </c>
      <c r="AT501" s="221" t="s">
        <v>166</v>
      </c>
      <c r="AU501" s="221" t="s">
        <v>83</v>
      </c>
      <c r="AY501" s="14" t="s">
        <v>142</v>
      </c>
      <c r="BE501" s="222">
        <f>IF(N501="základní",J501,0)</f>
        <v>0</v>
      </c>
      <c r="BF501" s="222">
        <f>IF(N501="snížená",J501,0)</f>
        <v>0</v>
      </c>
      <c r="BG501" s="222">
        <f>IF(N501="zákl. přenesená",J501,0)</f>
        <v>0</v>
      </c>
      <c r="BH501" s="222">
        <f>IF(N501="sníž. přenesená",J501,0)</f>
        <v>0</v>
      </c>
      <c r="BI501" s="222">
        <f>IF(N501="nulová",J501,0)</f>
        <v>0</v>
      </c>
      <c r="BJ501" s="14" t="s">
        <v>81</v>
      </c>
      <c r="BK501" s="222">
        <f>ROUND(I501*H501,2)</f>
        <v>0</v>
      </c>
      <c r="BL501" s="14" t="s">
        <v>511</v>
      </c>
      <c r="BM501" s="221" t="s">
        <v>1325</v>
      </c>
    </row>
    <row r="502" s="2" customFormat="1" ht="16.5" customHeight="1">
      <c r="A502" s="35"/>
      <c r="B502" s="36"/>
      <c r="C502" s="223" t="s">
        <v>1326</v>
      </c>
      <c r="D502" s="223" t="s">
        <v>166</v>
      </c>
      <c r="E502" s="224" t="s">
        <v>1096</v>
      </c>
      <c r="F502" s="225" t="s">
        <v>1097</v>
      </c>
      <c r="G502" s="226" t="s">
        <v>789</v>
      </c>
      <c r="H502" s="227">
        <v>1</v>
      </c>
      <c r="I502" s="228"/>
      <c r="J502" s="229">
        <f>ROUND(I502*H502,2)</f>
        <v>0</v>
      </c>
      <c r="K502" s="230"/>
      <c r="L502" s="231"/>
      <c r="M502" s="232" t="s">
        <v>1</v>
      </c>
      <c r="N502" s="233" t="s">
        <v>41</v>
      </c>
      <c r="O502" s="88"/>
      <c r="P502" s="219">
        <f>O502*H502</f>
        <v>0</v>
      </c>
      <c r="Q502" s="219">
        <v>0</v>
      </c>
      <c r="R502" s="219">
        <f>Q502*H502</f>
        <v>0</v>
      </c>
      <c r="S502" s="219">
        <v>0</v>
      </c>
      <c r="T502" s="220">
        <f>S502*H502</f>
        <v>0</v>
      </c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R502" s="221" t="s">
        <v>516</v>
      </c>
      <c r="AT502" s="221" t="s">
        <v>166</v>
      </c>
      <c r="AU502" s="221" t="s">
        <v>83</v>
      </c>
      <c r="AY502" s="14" t="s">
        <v>142</v>
      </c>
      <c r="BE502" s="222">
        <f>IF(N502="základní",J502,0)</f>
        <v>0</v>
      </c>
      <c r="BF502" s="222">
        <f>IF(N502="snížená",J502,0)</f>
        <v>0</v>
      </c>
      <c r="BG502" s="222">
        <f>IF(N502="zákl. přenesená",J502,0)</f>
        <v>0</v>
      </c>
      <c r="BH502" s="222">
        <f>IF(N502="sníž. přenesená",J502,0)</f>
        <v>0</v>
      </c>
      <c r="BI502" s="222">
        <f>IF(N502="nulová",J502,0)</f>
        <v>0</v>
      </c>
      <c r="BJ502" s="14" t="s">
        <v>81</v>
      </c>
      <c r="BK502" s="222">
        <f>ROUND(I502*H502,2)</f>
        <v>0</v>
      </c>
      <c r="BL502" s="14" t="s">
        <v>511</v>
      </c>
      <c r="BM502" s="221" t="s">
        <v>1327</v>
      </c>
    </row>
    <row r="503" s="2" customFormat="1" ht="16.5" customHeight="1">
      <c r="A503" s="35"/>
      <c r="B503" s="36"/>
      <c r="C503" s="223" t="s">
        <v>1328</v>
      </c>
      <c r="D503" s="223" t="s">
        <v>166</v>
      </c>
      <c r="E503" s="224" t="s">
        <v>1096</v>
      </c>
      <c r="F503" s="225" t="s">
        <v>1097</v>
      </c>
      <c r="G503" s="226" t="s">
        <v>789</v>
      </c>
      <c r="H503" s="227">
        <v>1</v>
      </c>
      <c r="I503" s="228"/>
      <c r="J503" s="229">
        <f>ROUND(I503*H503,2)</f>
        <v>0</v>
      </c>
      <c r="K503" s="230"/>
      <c r="L503" s="231"/>
      <c r="M503" s="232" t="s">
        <v>1</v>
      </c>
      <c r="N503" s="233" t="s">
        <v>41</v>
      </c>
      <c r="O503" s="88"/>
      <c r="P503" s="219">
        <f>O503*H503</f>
        <v>0</v>
      </c>
      <c r="Q503" s="219">
        <v>0</v>
      </c>
      <c r="R503" s="219">
        <f>Q503*H503</f>
        <v>0</v>
      </c>
      <c r="S503" s="219">
        <v>0</v>
      </c>
      <c r="T503" s="220">
        <f>S503*H503</f>
        <v>0</v>
      </c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R503" s="221" t="s">
        <v>516</v>
      </c>
      <c r="AT503" s="221" t="s">
        <v>166</v>
      </c>
      <c r="AU503" s="221" t="s">
        <v>83</v>
      </c>
      <c r="AY503" s="14" t="s">
        <v>142</v>
      </c>
      <c r="BE503" s="222">
        <f>IF(N503="základní",J503,0)</f>
        <v>0</v>
      </c>
      <c r="BF503" s="222">
        <f>IF(N503="snížená",J503,0)</f>
        <v>0</v>
      </c>
      <c r="BG503" s="222">
        <f>IF(N503="zákl. přenesená",J503,0)</f>
        <v>0</v>
      </c>
      <c r="BH503" s="222">
        <f>IF(N503="sníž. přenesená",J503,0)</f>
        <v>0</v>
      </c>
      <c r="BI503" s="222">
        <f>IF(N503="nulová",J503,0)</f>
        <v>0</v>
      </c>
      <c r="BJ503" s="14" t="s">
        <v>81</v>
      </c>
      <c r="BK503" s="222">
        <f>ROUND(I503*H503,2)</f>
        <v>0</v>
      </c>
      <c r="BL503" s="14" t="s">
        <v>511</v>
      </c>
      <c r="BM503" s="221" t="s">
        <v>1329</v>
      </c>
    </row>
    <row r="504" s="2" customFormat="1" ht="16.5" customHeight="1">
      <c r="A504" s="35"/>
      <c r="B504" s="36"/>
      <c r="C504" s="223" t="s">
        <v>1330</v>
      </c>
      <c r="D504" s="223" t="s">
        <v>166</v>
      </c>
      <c r="E504" s="224" t="s">
        <v>1096</v>
      </c>
      <c r="F504" s="225" t="s">
        <v>1097</v>
      </c>
      <c r="G504" s="226" t="s">
        <v>789</v>
      </c>
      <c r="H504" s="227">
        <v>1</v>
      </c>
      <c r="I504" s="228"/>
      <c r="J504" s="229">
        <f>ROUND(I504*H504,2)</f>
        <v>0</v>
      </c>
      <c r="K504" s="230"/>
      <c r="L504" s="231"/>
      <c r="M504" s="232" t="s">
        <v>1</v>
      </c>
      <c r="N504" s="233" t="s">
        <v>41</v>
      </c>
      <c r="O504" s="88"/>
      <c r="P504" s="219">
        <f>O504*H504</f>
        <v>0</v>
      </c>
      <c r="Q504" s="219">
        <v>0</v>
      </c>
      <c r="R504" s="219">
        <f>Q504*H504</f>
        <v>0</v>
      </c>
      <c r="S504" s="219">
        <v>0</v>
      </c>
      <c r="T504" s="220">
        <f>S504*H504</f>
        <v>0</v>
      </c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R504" s="221" t="s">
        <v>516</v>
      </c>
      <c r="AT504" s="221" t="s">
        <v>166</v>
      </c>
      <c r="AU504" s="221" t="s">
        <v>83</v>
      </c>
      <c r="AY504" s="14" t="s">
        <v>142</v>
      </c>
      <c r="BE504" s="222">
        <f>IF(N504="základní",J504,0)</f>
        <v>0</v>
      </c>
      <c r="BF504" s="222">
        <f>IF(N504="snížená",J504,0)</f>
        <v>0</v>
      </c>
      <c r="BG504" s="222">
        <f>IF(N504="zákl. přenesená",J504,0)</f>
        <v>0</v>
      </c>
      <c r="BH504" s="222">
        <f>IF(N504="sníž. přenesená",J504,0)</f>
        <v>0</v>
      </c>
      <c r="BI504" s="222">
        <f>IF(N504="nulová",J504,0)</f>
        <v>0</v>
      </c>
      <c r="BJ504" s="14" t="s">
        <v>81</v>
      </c>
      <c r="BK504" s="222">
        <f>ROUND(I504*H504,2)</f>
        <v>0</v>
      </c>
      <c r="BL504" s="14" t="s">
        <v>511</v>
      </c>
      <c r="BM504" s="221" t="s">
        <v>1331</v>
      </c>
    </row>
    <row r="505" s="2" customFormat="1" ht="16.5" customHeight="1">
      <c r="A505" s="35"/>
      <c r="B505" s="36"/>
      <c r="C505" s="223" t="s">
        <v>1332</v>
      </c>
      <c r="D505" s="223" t="s">
        <v>166</v>
      </c>
      <c r="E505" s="224" t="s">
        <v>1096</v>
      </c>
      <c r="F505" s="225" t="s">
        <v>1097</v>
      </c>
      <c r="G505" s="226" t="s">
        <v>789</v>
      </c>
      <c r="H505" s="227">
        <v>1</v>
      </c>
      <c r="I505" s="228"/>
      <c r="J505" s="229">
        <f>ROUND(I505*H505,2)</f>
        <v>0</v>
      </c>
      <c r="K505" s="230"/>
      <c r="L505" s="231"/>
      <c r="M505" s="232" t="s">
        <v>1</v>
      </c>
      <c r="N505" s="233" t="s">
        <v>41</v>
      </c>
      <c r="O505" s="88"/>
      <c r="P505" s="219">
        <f>O505*H505</f>
        <v>0</v>
      </c>
      <c r="Q505" s="219">
        <v>0</v>
      </c>
      <c r="R505" s="219">
        <f>Q505*H505</f>
        <v>0</v>
      </c>
      <c r="S505" s="219">
        <v>0</v>
      </c>
      <c r="T505" s="220">
        <f>S505*H505</f>
        <v>0</v>
      </c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R505" s="221" t="s">
        <v>516</v>
      </c>
      <c r="AT505" s="221" t="s">
        <v>166</v>
      </c>
      <c r="AU505" s="221" t="s">
        <v>83</v>
      </c>
      <c r="AY505" s="14" t="s">
        <v>142</v>
      </c>
      <c r="BE505" s="222">
        <f>IF(N505="základní",J505,0)</f>
        <v>0</v>
      </c>
      <c r="BF505" s="222">
        <f>IF(N505="snížená",J505,0)</f>
        <v>0</v>
      </c>
      <c r="BG505" s="222">
        <f>IF(N505="zákl. přenesená",J505,0)</f>
        <v>0</v>
      </c>
      <c r="BH505" s="222">
        <f>IF(N505="sníž. přenesená",J505,0)</f>
        <v>0</v>
      </c>
      <c r="BI505" s="222">
        <f>IF(N505="nulová",J505,0)</f>
        <v>0</v>
      </c>
      <c r="BJ505" s="14" t="s">
        <v>81</v>
      </c>
      <c r="BK505" s="222">
        <f>ROUND(I505*H505,2)</f>
        <v>0</v>
      </c>
      <c r="BL505" s="14" t="s">
        <v>511</v>
      </c>
      <c r="BM505" s="221" t="s">
        <v>1333</v>
      </c>
    </row>
    <row r="506" s="2" customFormat="1" ht="16.5" customHeight="1">
      <c r="A506" s="35"/>
      <c r="B506" s="36"/>
      <c r="C506" s="223" t="s">
        <v>1334</v>
      </c>
      <c r="D506" s="223" t="s">
        <v>166</v>
      </c>
      <c r="E506" s="224" t="s">
        <v>1096</v>
      </c>
      <c r="F506" s="225" t="s">
        <v>1097</v>
      </c>
      <c r="G506" s="226" t="s">
        <v>789</v>
      </c>
      <c r="H506" s="227">
        <v>1</v>
      </c>
      <c r="I506" s="228"/>
      <c r="J506" s="229">
        <f>ROUND(I506*H506,2)</f>
        <v>0</v>
      </c>
      <c r="K506" s="230"/>
      <c r="L506" s="231"/>
      <c r="M506" s="232" t="s">
        <v>1</v>
      </c>
      <c r="N506" s="233" t="s">
        <v>41</v>
      </c>
      <c r="O506" s="88"/>
      <c r="P506" s="219">
        <f>O506*H506</f>
        <v>0</v>
      </c>
      <c r="Q506" s="219">
        <v>0</v>
      </c>
      <c r="R506" s="219">
        <f>Q506*H506</f>
        <v>0</v>
      </c>
      <c r="S506" s="219">
        <v>0</v>
      </c>
      <c r="T506" s="220">
        <f>S506*H506</f>
        <v>0</v>
      </c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R506" s="221" t="s">
        <v>516</v>
      </c>
      <c r="AT506" s="221" t="s">
        <v>166</v>
      </c>
      <c r="AU506" s="221" t="s">
        <v>83</v>
      </c>
      <c r="AY506" s="14" t="s">
        <v>142</v>
      </c>
      <c r="BE506" s="222">
        <f>IF(N506="základní",J506,0)</f>
        <v>0</v>
      </c>
      <c r="BF506" s="222">
        <f>IF(N506="snížená",J506,0)</f>
        <v>0</v>
      </c>
      <c r="BG506" s="222">
        <f>IF(N506="zákl. přenesená",J506,0)</f>
        <v>0</v>
      </c>
      <c r="BH506" s="222">
        <f>IF(N506="sníž. přenesená",J506,0)</f>
        <v>0</v>
      </c>
      <c r="BI506" s="222">
        <f>IF(N506="nulová",J506,0)</f>
        <v>0</v>
      </c>
      <c r="BJ506" s="14" t="s">
        <v>81</v>
      </c>
      <c r="BK506" s="222">
        <f>ROUND(I506*H506,2)</f>
        <v>0</v>
      </c>
      <c r="BL506" s="14" t="s">
        <v>511</v>
      </c>
      <c r="BM506" s="221" t="s">
        <v>1335</v>
      </c>
    </row>
    <row r="507" s="2" customFormat="1" ht="16.5" customHeight="1">
      <c r="A507" s="35"/>
      <c r="B507" s="36"/>
      <c r="C507" s="223" t="s">
        <v>1336</v>
      </c>
      <c r="D507" s="223" t="s">
        <v>166</v>
      </c>
      <c r="E507" s="224" t="s">
        <v>1096</v>
      </c>
      <c r="F507" s="225" t="s">
        <v>1097</v>
      </c>
      <c r="G507" s="226" t="s">
        <v>789</v>
      </c>
      <c r="H507" s="227">
        <v>1</v>
      </c>
      <c r="I507" s="228"/>
      <c r="J507" s="229">
        <f>ROUND(I507*H507,2)</f>
        <v>0</v>
      </c>
      <c r="K507" s="230"/>
      <c r="L507" s="231"/>
      <c r="M507" s="232" t="s">
        <v>1</v>
      </c>
      <c r="N507" s="233" t="s">
        <v>41</v>
      </c>
      <c r="O507" s="88"/>
      <c r="P507" s="219">
        <f>O507*H507</f>
        <v>0</v>
      </c>
      <c r="Q507" s="219">
        <v>0</v>
      </c>
      <c r="R507" s="219">
        <f>Q507*H507</f>
        <v>0</v>
      </c>
      <c r="S507" s="219">
        <v>0</v>
      </c>
      <c r="T507" s="220">
        <f>S507*H507</f>
        <v>0</v>
      </c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R507" s="221" t="s">
        <v>516</v>
      </c>
      <c r="AT507" s="221" t="s">
        <v>166</v>
      </c>
      <c r="AU507" s="221" t="s">
        <v>83</v>
      </c>
      <c r="AY507" s="14" t="s">
        <v>142</v>
      </c>
      <c r="BE507" s="222">
        <f>IF(N507="základní",J507,0)</f>
        <v>0</v>
      </c>
      <c r="BF507" s="222">
        <f>IF(N507="snížená",J507,0)</f>
        <v>0</v>
      </c>
      <c r="BG507" s="222">
        <f>IF(N507="zákl. přenesená",J507,0)</f>
        <v>0</v>
      </c>
      <c r="BH507" s="222">
        <f>IF(N507="sníž. přenesená",J507,0)</f>
        <v>0</v>
      </c>
      <c r="BI507" s="222">
        <f>IF(N507="nulová",J507,0)</f>
        <v>0</v>
      </c>
      <c r="BJ507" s="14" t="s">
        <v>81</v>
      </c>
      <c r="BK507" s="222">
        <f>ROUND(I507*H507,2)</f>
        <v>0</v>
      </c>
      <c r="BL507" s="14" t="s">
        <v>511</v>
      </c>
      <c r="BM507" s="221" t="s">
        <v>1337</v>
      </c>
    </row>
    <row r="508" s="2" customFormat="1" ht="16.5" customHeight="1">
      <c r="A508" s="35"/>
      <c r="B508" s="36"/>
      <c r="C508" s="223" t="s">
        <v>1338</v>
      </c>
      <c r="D508" s="223" t="s">
        <v>166</v>
      </c>
      <c r="E508" s="224" t="s">
        <v>1096</v>
      </c>
      <c r="F508" s="225" t="s">
        <v>1097</v>
      </c>
      <c r="G508" s="226" t="s">
        <v>789</v>
      </c>
      <c r="H508" s="227">
        <v>1</v>
      </c>
      <c r="I508" s="228"/>
      <c r="J508" s="229">
        <f>ROUND(I508*H508,2)</f>
        <v>0</v>
      </c>
      <c r="K508" s="230"/>
      <c r="L508" s="231"/>
      <c r="M508" s="232" t="s">
        <v>1</v>
      </c>
      <c r="N508" s="233" t="s">
        <v>41</v>
      </c>
      <c r="O508" s="88"/>
      <c r="P508" s="219">
        <f>O508*H508</f>
        <v>0</v>
      </c>
      <c r="Q508" s="219">
        <v>0</v>
      </c>
      <c r="R508" s="219">
        <f>Q508*H508</f>
        <v>0</v>
      </c>
      <c r="S508" s="219">
        <v>0</v>
      </c>
      <c r="T508" s="220">
        <f>S508*H508</f>
        <v>0</v>
      </c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R508" s="221" t="s">
        <v>516</v>
      </c>
      <c r="AT508" s="221" t="s">
        <v>166</v>
      </c>
      <c r="AU508" s="221" t="s">
        <v>83</v>
      </c>
      <c r="AY508" s="14" t="s">
        <v>142</v>
      </c>
      <c r="BE508" s="222">
        <f>IF(N508="základní",J508,0)</f>
        <v>0</v>
      </c>
      <c r="BF508" s="222">
        <f>IF(N508="snížená",J508,0)</f>
        <v>0</v>
      </c>
      <c r="BG508" s="222">
        <f>IF(N508="zákl. přenesená",J508,0)</f>
        <v>0</v>
      </c>
      <c r="BH508" s="222">
        <f>IF(N508="sníž. přenesená",J508,0)</f>
        <v>0</v>
      </c>
      <c r="BI508" s="222">
        <f>IF(N508="nulová",J508,0)</f>
        <v>0</v>
      </c>
      <c r="BJ508" s="14" t="s">
        <v>81</v>
      </c>
      <c r="BK508" s="222">
        <f>ROUND(I508*H508,2)</f>
        <v>0</v>
      </c>
      <c r="BL508" s="14" t="s">
        <v>511</v>
      </c>
      <c r="BM508" s="221" t="s">
        <v>1339</v>
      </c>
    </row>
    <row r="509" s="2" customFormat="1" ht="16.5" customHeight="1">
      <c r="A509" s="35"/>
      <c r="B509" s="36"/>
      <c r="C509" s="223" t="s">
        <v>1340</v>
      </c>
      <c r="D509" s="223" t="s">
        <v>166</v>
      </c>
      <c r="E509" s="224" t="s">
        <v>1096</v>
      </c>
      <c r="F509" s="225" t="s">
        <v>1097</v>
      </c>
      <c r="G509" s="226" t="s">
        <v>789</v>
      </c>
      <c r="H509" s="227">
        <v>1</v>
      </c>
      <c r="I509" s="228"/>
      <c r="J509" s="229">
        <f>ROUND(I509*H509,2)</f>
        <v>0</v>
      </c>
      <c r="K509" s="230"/>
      <c r="L509" s="231"/>
      <c r="M509" s="232" t="s">
        <v>1</v>
      </c>
      <c r="N509" s="233" t="s">
        <v>41</v>
      </c>
      <c r="O509" s="88"/>
      <c r="P509" s="219">
        <f>O509*H509</f>
        <v>0</v>
      </c>
      <c r="Q509" s="219">
        <v>0</v>
      </c>
      <c r="R509" s="219">
        <f>Q509*H509</f>
        <v>0</v>
      </c>
      <c r="S509" s="219">
        <v>0</v>
      </c>
      <c r="T509" s="220">
        <f>S509*H509</f>
        <v>0</v>
      </c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R509" s="221" t="s">
        <v>516</v>
      </c>
      <c r="AT509" s="221" t="s">
        <v>166</v>
      </c>
      <c r="AU509" s="221" t="s">
        <v>83</v>
      </c>
      <c r="AY509" s="14" t="s">
        <v>142</v>
      </c>
      <c r="BE509" s="222">
        <f>IF(N509="základní",J509,0)</f>
        <v>0</v>
      </c>
      <c r="BF509" s="222">
        <f>IF(N509="snížená",J509,0)</f>
        <v>0</v>
      </c>
      <c r="BG509" s="222">
        <f>IF(N509="zákl. přenesená",J509,0)</f>
        <v>0</v>
      </c>
      <c r="BH509" s="222">
        <f>IF(N509="sníž. přenesená",J509,0)</f>
        <v>0</v>
      </c>
      <c r="BI509" s="222">
        <f>IF(N509="nulová",J509,0)</f>
        <v>0</v>
      </c>
      <c r="BJ509" s="14" t="s">
        <v>81</v>
      </c>
      <c r="BK509" s="222">
        <f>ROUND(I509*H509,2)</f>
        <v>0</v>
      </c>
      <c r="BL509" s="14" t="s">
        <v>511</v>
      </c>
      <c r="BM509" s="221" t="s">
        <v>1341</v>
      </c>
    </row>
    <row r="510" s="2" customFormat="1" ht="16.5" customHeight="1">
      <c r="A510" s="35"/>
      <c r="B510" s="36"/>
      <c r="C510" s="223" t="s">
        <v>1342</v>
      </c>
      <c r="D510" s="223" t="s">
        <v>166</v>
      </c>
      <c r="E510" s="224" t="s">
        <v>1096</v>
      </c>
      <c r="F510" s="225" t="s">
        <v>1097</v>
      </c>
      <c r="G510" s="226" t="s">
        <v>789</v>
      </c>
      <c r="H510" s="227">
        <v>1</v>
      </c>
      <c r="I510" s="228"/>
      <c r="J510" s="229">
        <f>ROUND(I510*H510,2)</f>
        <v>0</v>
      </c>
      <c r="K510" s="230"/>
      <c r="L510" s="231"/>
      <c r="M510" s="232" t="s">
        <v>1</v>
      </c>
      <c r="N510" s="233" t="s">
        <v>41</v>
      </c>
      <c r="O510" s="88"/>
      <c r="P510" s="219">
        <f>O510*H510</f>
        <v>0</v>
      </c>
      <c r="Q510" s="219">
        <v>0</v>
      </c>
      <c r="R510" s="219">
        <f>Q510*H510</f>
        <v>0</v>
      </c>
      <c r="S510" s="219">
        <v>0</v>
      </c>
      <c r="T510" s="220">
        <f>S510*H510</f>
        <v>0</v>
      </c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R510" s="221" t="s">
        <v>516</v>
      </c>
      <c r="AT510" s="221" t="s">
        <v>166</v>
      </c>
      <c r="AU510" s="221" t="s">
        <v>83</v>
      </c>
      <c r="AY510" s="14" t="s">
        <v>142</v>
      </c>
      <c r="BE510" s="222">
        <f>IF(N510="základní",J510,0)</f>
        <v>0</v>
      </c>
      <c r="BF510" s="222">
        <f>IF(N510="snížená",J510,0)</f>
        <v>0</v>
      </c>
      <c r="BG510" s="222">
        <f>IF(N510="zákl. přenesená",J510,0)</f>
        <v>0</v>
      </c>
      <c r="BH510" s="222">
        <f>IF(N510="sníž. přenesená",J510,0)</f>
        <v>0</v>
      </c>
      <c r="BI510" s="222">
        <f>IF(N510="nulová",J510,0)</f>
        <v>0</v>
      </c>
      <c r="BJ510" s="14" t="s">
        <v>81</v>
      </c>
      <c r="BK510" s="222">
        <f>ROUND(I510*H510,2)</f>
        <v>0</v>
      </c>
      <c r="BL510" s="14" t="s">
        <v>511</v>
      </c>
      <c r="BM510" s="221" t="s">
        <v>1343</v>
      </c>
    </row>
    <row r="511" s="2" customFormat="1" ht="16.5" customHeight="1">
      <c r="A511" s="35"/>
      <c r="B511" s="36"/>
      <c r="C511" s="223" t="s">
        <v>1344</v>
      </c>
      <c r="D511" s="223" t="s">
        <v>166</v>
      </c>
      <c r="E511" s="224" t="s">
        <v>1096</v>
      </c>
      <c r="F511" s="225" t="s">
        <v>1097</v>
      </c>
      <c r="G511" s="226" t="s">
        <v>789</v>
      </c>
      <c r="H511" s="227">
        <v>1</v>
      </c>
      <c r="I511" s="228"/>
      <c r="J511" s="229">
        <f>ROUND(I511*H511,2)</f>
        <v>0</v>
      </c>
      <c r="K511" s="230"/>
      <c r="L511" s="231"/>
      <c r="M511" s="232" t="s">
        <v>1</v>
      </c>
      <c r="N511" s="233" t="s">
        <v>41</v>
      </c>
      <c r="O511" s="88"/>
      <c r="P511" s="219">
        <f>O511*H511</f>
        <v>0</v>
      </c>
      <c r="Q511" s="219">
        <v>0</v>
      </c>
      <c r="R511" s="219">
        <f>Q511*H511</f>
        <v>0</v>
      </c>
      <c r="S511" s="219">
        <v>0</v>
      </c>
      <c r="T511" s="220">
        <f>S511*H511</f>
        <v>0</v>
      </c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R511" s="221" t="s">
        <v>516</v>
      </c>
      <c r="AT511" s="221" t="s">
        <v>166</v>
      </c>
      <c r="AU511" s="221" t="s">
        <v>83</v>
      </c>
      <c r="AY511" s="14" t="s">
        <v>142</v>
      </c>
      <c r="BE511" s="222">
        <f>IF(N511="základní",J511,0)</f>
        <v>0</v>
      </c>
      <c r="BF511" s="222">
        <f>IF(N511="snížená",J511,0)</f>
        <v>0</v>
      </c>
      <c r="BG511" s="222">
        <f>IF(N511="zákl. přenesená",J511,0)</f>
        <v>0</v>
      </c>
      <c r="BH511" s="222">
        <f>IF(N511="sníž. přenesená",J511,0)</f>
        <v>0</v>
      </c>
      <c r="BI511" s="222">
        <f>IF(N511="nulová",J511,0)</f>
        <v>0</v>
      </c>
      <c r="BJ511" s="14" t="s">
        <v>81</v>
      </c>
      <c r="BK511" s="222">
        <f>ROUND(I511*H511,2)</f>
        <v>0</v>
      </c>
      <c r="BL511" s="14" t="s">
        <v>511</v>
      </c>
      <c r="BM511" s="221" t="s">
        <v>1345</v>
      </c>
    </row>
    <row r="512" s="2" customFormat="1" ht="16.5" customHeight="1">
      <c r="A512" s="35"/>
      <c r="B512" s="36"/>
      <c r="C512" s="223" t="s">
        <v>1346</v>
      </c>
      <c r="D512" s="223" t="s">
        <v>166</v>
      </c>
      <c r="E512" s="224" t="s">
        <v>1096</v>
      </c>
      <c r="F512" s="225" t="s">
        <v>1097</v>
      </c>
      <c r="G512" s="226" t="s">
        <v>789</v>
      </c>
      <c r="H512" s="227">
        <v>1</v>
      </c>
      <c r="I512" s="228"/>
      <c r="J512" s="229">
        <f>ROUND(I512*H512,2)</f>
        <v>0</v>
      </c>
      <c r="K512" s="230"/>
      <c r="L512" s="231"/>
      <c r="M512" s="232" t="s">
        <v>1</v>
      </c>
      <c r="N512" s="233" t="s">
        <v>41</v>
      </c>
      <c r="O512" s="88"/>
      <c r="P512" s="219">
        <f>O512*H512</f>
        <v>0</v>
      </c>
      <c r="Q512" s="219">
        <v>0</v>
      </c>
      <c r="R512" s="219">
        <f>Q512*H512</f>
        <v>0</v>
      </c>
      <c r="S512" s="219">
        <v>0</v>
      </c>
      <c r="T512" s="220">
        <f>S512*H512</f>
        <v>0</v>
      </c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R512" s="221" t="s">
        <v>516</v>
      </c>
      <c r="AT512" s="221" t="s">
        <v>166</v>
      </c>
      <c r="AU512" s="221" t="s">
        <v>83</v>
      </c>
      <c r="AY512" s="14" t="s">
        <v>142</v>
      </c>
      <c r="BE512" s="222">
        <f>IF(N512="základní",J512,0)</f>
        <v>0</v>
      </c>
      <c r="BF512" s="222">
        <f>IF(N512="snížená",J512,0)</f>
        <v>0</v>
      </c>
      <c r="BG512" s="222">
        <f>IF(N512="zákl. přenesená",J512,0)</f>
        <v>0</v>
      </c>
      <c r="BH512" s="222">
        <f>IF(N512="sníž. přenesená",J512,0)</f>
        <v>0</v>
      </c>
      <c r="BI512" s="222">
        <f>IF(N512="nulová",J512,0)</f>
        <v>0</v>
      </c>
      <c r="BJ512" s="14" t="s">
        <v>81</v>
      </c>
      <c r="BK512" s="222">
        <f>ROUND(I512*H512,2)</f>
        <v>0</v>
      </c>
      <c r="BL512" s="14" t="s">
        <v>511</v>
      </c>
      <c r="BM512" s="221" t="s">
        <v>1347</v>
      </c>
    </row>
    <row r="513" s="2" customFormat="1" ht="16.5" customHeight="1">
      <c r="A513" s="35"/>
      <c r="B513" s="36"/>
      <c r="C513" s="223" t="s">
        <v>1348</v>
      </c>
      <c r="D513" s="223" t="s">
        <v>166</v>
      </c>
      <c r="E513" s="224" t="s">
        <v>1096</v>
      </c>
      <c r="F513" s="225" t="s">
        <v>1097</v>
      </c>
      <c r="G513" s="226" t="s">
        <v>789</v>
      </c>
      <c r="H513" s="227">
        <v>1</v>
      </c>
      <c r="I513" s="228"/>
      <c r="J513" s="229">
        <f>ROUND(I513*H513,2)</f>
        <v>0</v>
      </c>
      <c r="K513" s="230"/>
      <c r="L513" s="231"/>
      <c r="M513" s="232" t="s">
        <v>1</v>
      </c>
      <c r="N513" s="233" t="s">
        <v>41</v>
      </c>
      <c r="O513" s="88"/>
      <c r="P513" s="219">
        <f>O513*H513</f>
        <v>0</v>
      </c>
      <c r="Q513" s="219">
        <v>0</v>
      </c>
      <c r="R513" s="219">
        <f>Q513*H513</f>
        <v>0</v>
      </c>
      <c r="S513" s="219">
        <v>0</v>
      </c>
      <c r="T513" s="220">
        <f>S513*H513</f>
        <v>0</v>
      </c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R513" s="221" t="s">
        <v>516</v>
      </c>
      <c r="AT513" s="221" t="s">
        <v>166</v>
      </c>
      <c r="AU513" s="221" t="s">
        <v>83</v>
      </c>
      <c r="AY513" s="14" t="s">
        <v>142</v>
      </c>
      <c r="BE513" s="222">
        <f>IF(N513="základní",J513,0)</f>
        <v>0</v>
      </c>
      <c r="BF513" s="222">
        <f>IF(N513="snížená",J513,0)</f>
        <v>0</v>
      </c>
      <c r="BG513" s="222">
        <f>IF(N513="zákl. přenesená",J513,0)</f>
        <v>0</v>
      </c>
      <c r="BH513" s="222">
        <f>IF(N513="sníž. přenesená",J513,0)</f>
        <v>0</v>
      </c>
      <c r="BI513" s="222">
        <f>IF(N513="nulová",J513,0)</f>
        <v>0</v>
      </c>
      <c r="BJ513" s="14" t="s">
        <v>81</v>
      </c>
      <c r="BK513" s="222">
        <f>ROUND(I513*H513,2)</f>
        <v>0</v>
      </c>
      <c r="BL513" s="14" t="s">
        <v>511</v>
      </c>
      <c r="BM513" s="221" t="s">
        <v>1349</v>
      </c>
    </row>
    <row r="514" s="2" customFormat="1" ht="16.5" customHeight="1">
      <c r="A514" s="35"/>
      <c r="B514" s="36"/>
      <c r="C514" s="223" t="s">
        <v>1350</v>
      </c>
      <c r="D514" s="223" t="s">
        <v>166</v>
      </c>
      <c r="E514" s="224" t="s">
        <v>1096</v>
      </c>
      <c r="F514" s="225" t="s">
        <v>1097</v>
      </c>
      <c r="G514" s="226" t="s">
        <v>789</v>
      </c>
      <c r="H514" s="227">
        <v>1</v>
      </c>
      <c r="I514" s="228"/>
      <c r="J514" s="229">
        <f>ROUND(I514*H514,2)</f>
        <v>0</v>
      </c>
      <c r="K514" s="230"/>
      <c r="L514" s="231"/>
      <c r="M514" s="232" t="s">
        <v>1</v>
      </c>
      <c r="N514" s="233" t="s">
        <v>41</v>
      </c>
      <c r="O514" s="88"/>
      <c r="P514" s="219">
        <f>O514*H514</f>
        <v>0</v>
      </c>
      <c r="Q514" s="219">
        <v>0</v>
      </c>
      <c r="R514" s="219">
        <f>Q514*H514</f>
        <v>0</v>
      </c>
      <c r="S514" s="219">
        <v>0</v>
      </c>
      <c r="T514" s="220">
        <f>S514*H514</f>
        <v>0</v>
      </c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R514" s="221" t="s">
        <v>516</v>
      </c>
      <c r="AT514" s="221" t="s">
        <v>166</v>
      </c>
      <c r="AU514" s="221" t="s">
        <v>83</v>
      </c>
      <c r="AY514" s="14" t="s">
        <v>142</v>
      </c>
      <c r="BE514" s="222">
        <f>IF(N514="základní",J514,0)</f>
        <v>0</v>
      </c>
      <c r="BF514" s="222">
        <f>IF(N514="snížená",J514,0)</f>
        <v>0</v>
      </c>
      <c r="BG514" s="222">
        <f>IF(N514="zákl. přenesená",J514,0)</f>
        <v>0</v>
      </c>
      <c r="BH514" s="222">
        <f>IF(N514="sníž. přenesená",J514,0)</f>
        <v>0</v>
      </c>
      <c r="BI514" s="222">
        <f>IF(N514="nulová",J514,0)</f>
        <v>0</v>
      </c>
      <c r="BJ514" s="14" t="s">
        <v>81</v>
      </c>
      <c r="BK514" s="222">
        <f>ROUND(I514*H514,2)</f>
        <v>0</v>
      </c>
      <c r="BL514" s="14" t="s">
        <v>511</v>
      </c>
      <c r="BM514" s="221" t="s">
        <v>1351</v>
      </c>
    </row>
    <row r="515" s="2" customFormat="1" ht="16.5" customHeight="1">
      <c r="A515" s="35"/>
      <c r="B515" s="36"/>
      <c r="C515" s="223" t="s">
        <v>1352</v>
      </c>
      <c r="D515" s="223" t="s">
        <v>166</v>
      </c>
      <c r="E515" s="224" t="s">
        <v>1096</v>
      </c>
      <c r="F515" s="225" t="s">
        <v>1097</v>
      </c>
      <c r="G515" s="226" t="s">
        <v>789</v>
      </c>
      <c r="H515" s="227">
        <v>1</v>
      </c>
      <c r="I515" s="228"/>
      <c r="J515" s="229">
        <f>ROUND(I515*H515,2)</f>
        <v>0</v>
      </c>
      <c r="K515" s="230"/>
      <c r="L515" s="231"/>
      <c r="M515" s="232" t="s">
        <v>1</v>
      </c>
      <c r="N515" s="233" t="s">
        <v>41</v>
      </c>
      <c r="O515" s="88"/>
      <c r="P515" s="219">
        <f>O515*H515</f>
        <v>0</v>
      </c>
      <c r="Q515" s="219">
        <v>0</v>
      </c>
      <c r="R515" s="219">
        <f>Q515*H515</f>
        <v>0</v>
      </c>
      <c r="S515" s="219">
        <v>0</v>
      </c>
      <c r="T515" s="220">
        <f>S515*H515</f>
        <v>0</v>
      </c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R515" s="221" t="s">
        <v>516</v>
      </c>
      <c r="AT515" s="221" t="s">
        <v>166</v>
      </c>
      <c r="AU515" s="221" t="s">
        <v>83</v>
      </c>
      <c r="AY515" s="14" t="s">
        <v>142</v>
      </c>
      <c r="BE515" s="222">
        <f>IF(N515="základní",J515,0)</f>
        <v>0</v>
      </c>
      <c r="BF515" s="222">
        <f>IF(N515="snížená",J515,0)</f>
        <v>0</v>
      </c>
      <c r="BG515" s="222">
        <f>IF(N515="zákl. přenesená",J515,0)</f>
        <v>0</v>
      </c>
      <c r="BH515" s="222">
        <f>IF(N515="sníž. přenesená",J515,0)</f>
        <v>0</v>
      </c>
      <c r="BI515" s="222">
        <f>IF(N515="nulová",J515,0)</f>
        <v>0</v>
      </c>
      <c r="BJ515" s="14" t="s">
        <v>81</v>
      </c>
      <c r="BK515" s="222">
        <f>ROUND(I515*H515,2)</f>
        <v>0</v>
      </c>
      <c r="BL515" s="14" t="s">
        <v>511</v>
      </c>
      <c r="BM515" s="221" t="s">
        <v>1353</v>
      </c>
    </row>
    <row r="516" s="2" customFormat="1" ht="16.5" customHeight="1">
      <c r="A516" s="35"/>
      <c r="B516" s="36"/>
      <c r="C516" s="223" t="s">
        <v>1354</v>
      </c>
      <c r="D516" s="223" t="s">
        <v>166</v>
      </c>
      <c r="E516" s="224" t="s">
        <v>1096</v>
      </c>
      <c r="F516" s="225" t="s">
        <v>1097</v>
      </c>
      <c r="G516" s="226" t="s">
        <v>789</v>
      </c>
      <c r="H516" s="227">
        <v>1</v>
      </c>
      <c r="I516" s="228"/>
      <c r="J516" s="229">
        <f>ROUND(I516*H516,2)</f>
        <v>0</v>
      </c>
      <c r="K516" s="230"/>
      <c r="L516" s="231"/>
      <c r="M516" s="232" t="s">
        <v>1</v>
      </c>
      <c r="N516" s="233" t="s">
        <v>41</v>
      </c>
      <c r="O516" s="88"/>
      <c r="P516" s="219">
        <f>O516*H516</f>
        <v>0</v>
      </c>
      <c r="Q516" s="219">
        <v>0</v>
      </c>
      <c r="R516" s="219">
        <f>Q516*H516</f>
        <v>0</v>
      </c>
      <c r="S516" s="219">
        <v>0</v>
      </c>
      <c r="T516" s="220">
        <f>S516*H516</f>
        <v>0</v>
      </c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R516" s="221" t="s">
        <v>516</v>
      </c>
      <c r="AT516" s="221" t="s">
        <v>166</v>
      </c>
      <c r="AU516" s="221" t="s">
        <v>83</v>
      </c>
      <c r="AY516" s="14" t="s">
        <v>142</v>
      </c>
      <c r="BE516" s="222">
        <f>IF(N516="základní",J516,0)</f>
        <v>0</v>
      </c>
      <c r="BF516" s="222">
        <f>IF(N516="snížená",J516,0)</f>
        <v>0</v>
      </c>
      <c r="BG516" s="222">
        <f>IF(N516="zákl. přenesená",J516,0)</f>
        <v>0</v>
      </c>
      <c r="BH516" s="222">
        <f>IF(N516="sníž. přenesená",J516,0)</f>
        <v>0</v>
      </c>
      <c r="BI516" s="222">
        <f>IF(N516="nulová",J516,0)</f>
        <v>0</v>
      </c>
      <c r="BJ516" s="14" t="s">
        <v>81</v>
      </c>
      <c r="BK516" s="222">
        <f>ROUND(I516*H516,2)</f>
        <v>0</v>
      </c>
      <c r="BL516" s="14" t="s">
        <v>511</v>
      </c>
      <c r="BM516" s="221" t="s">
        <v>1355</v>
      </c>
    </row>
    <row r="517" s="2" customFormat="1" ht="16.5" customHeight="1">
      <c r="A517" s="35"/>
      <c r="B517" s="36"/>
      <c r="C517" s="223" t="s">
        <v>1356</v>
      </c>
      <c r="D517" s="223" t="s">
        <v>166</v>
      </c>
      <c r="E517" s="224" t="s">
        <v>1096</v>
      </c>
      <c r="F517" s="225" t="s">
        <v>1097</v>
      </c>
      <c r="G517" s="226" t="s">
        <v>789</v>
      </c>
      <c r="H517" s="227">
        <v>1</v>
      </c>
      <c r="I517" s="228"/>
      <c r="J517" s="229">
        <f>ROUND(I517*H517,2)</f>
        <v>0</v>
      </c>
      <c r="K517" s="230"/>
      <c r="L517" s="231"/>
      <c r="M517" s="232" t="s">
        <v>1</v>
      </c>
      <c r="N517" s="233" t="s">
        <v>41</v>
      </c>
      <c r="O517" s="88"/>
      <c r="P517" s="219">
        <f>O517*H517</f>
        <v>0</v>
      </c>
      <c r="Q517" s="219">
        <v>0</v>
      </c>
      <c r="R517" s="219">
        <f>Q517*H517</f>
        <v>0</v>
      </c>
      <c r="S517" s="219">
        <v>0</v>
      </c>
      <c r="T517" s="220">
        <f>S517*H517</f>
        <v>0</v>
      </c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R517" s="221" t="s">
        <v>516</v>
      </c>
      <c r="AT517" s="221" t="s">
        <v>166</v>
      </c>
      <c r="AU517" s="221" t="s">
        <v>83</v>
      </c>
      <c r="AY517" s="14" t="s">
        <v>142</v>
      </c>
      <c r="BE517" s="222">
        <f>IF(N517="základní",J517,0)</f>
        <v>0</v>
      </c>
      <c r="BF517" s="222">
        <f>IF(N517="snížená",J517,0)</f>
        <v>0</v>
      </c>
      <c r="BG517" s="222">
        <f>IF(N517="zákl. přenesená",J517,0)</f>
        <v>0</v>
      </c>
      <c r="BH517" s="222">
        <f>IF(N517="sníž. přenesená",J517,0)</f>
        <v>0</v>
      </c>
      <c r="BI517" s="222">
        <f>IF(N517="nulová",J517,0)</f>
        <v>0</v>
      </c>
      <c r="BJ517" s="14" t="s">
        <v>81</v>
      </c>
      <c r="BK517" s="222">
        <f>ROUND(I517*H517,2)</f>
        <v>0</v>
      </c>
      <c r="BL517" s="14" t="s">
        <v>511</v>
      </c>
      <c r="BM517" s="221" t="s">
        <v>1357</v>
      </c>
    </row>
    <row r="518" s="2" customFormat="1" ht="16.5" customHeight="1">
      <c r="A518" s="35"/>
      <c r="B518" s="36"/>
      <c r="C518" s="223" t="s">
        <v>1358</v>
      </c>
      <c r="D518" s="223" t="s">
        <v>166</v>
      </c>
      <c r="E518" s="224" t="s">
        <v>1096</v>
      </c>
      <c r="F518" s="225" t="s">
        <v>1097</v>
      </c>
      <c r="G518" s="226" t="s">
        <v>789</v>
      </c>
      <c r="H518" s="227">
        <v>1</v>
      </c>
      <c r="I518" s="228"/>
      <c r="J518" s="229">
        <f>ROUND(I518*H518,2)</f>
        <v>0</v>
      </c>
      <c r="K518" s="230"/>
      <c r="L518" s="231"/>
      <c r="M518" s="232" t="s">
        <v>1</v>
      </c>
      <c r="N518" s="233" t="s">
        <v>41</v>
      </c>
      <c r="O518" s="88"/>
      <c r="P518" s="219">
        <f>O518*H518</f>
        <v>0</v>
      </c>
      <c r="Q518" s="219">
        <v>0</v>
      </c>
      <c r="R518" s="219">
        <f>Q518*H518</f>
        <v>0</v>
      </c>
      <c r="S518" s="219">
        <v>0</v>
      </c>
      <c r="T518" s="220">
        <f>S518*H518</f>
        <v>0</v>
      </c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R518" s="221" t="s">
        <v>516</v>
      </c>
      <c r="AT518" s="221" t="s">
        <v>166</v>
      </c>
      <c r="AU518" s="221" t="s">
        <v>83</v>
      </c>
      <c r="AY518" s="14" t="s">
        <v>142</v>
      </c>
      <c r="BE518" s="222">
        <f>IF(N518="základní",J518,0)</f>
        <v>0</v>
      </c>
      <c r="BF518" s="222">
        <f>IF(N518="snížená",J518,0)</f>
        <v>0</v>
      </c>
      <c r="BG518" s="222">
        <f>IF(N518="zákl. přenesená",J518,0)</f>
        <v>0</v>
      </c>
      <c r="BH518" s="222">
        <f>IF(N518="sníž. přenesená",J518,0)</f>
        <v>0</v>
      </c>
      <c r="BI518" s="222">
        <f>IF(N518="nulová",J518,0)</f>
        <v>0</v>
      </c>
      <c r="BJ518" s="14" t="s">
        <v>81</v>
      </c>
      <c r="BK518" s="222">
        <f>ROUND(I518*H518,2)</f>
        <v>0</v>
      </c>
      <c r="BL518" s="14" t="s">
        <v>511</v>
      </c>
      <c r="BM518" s="221" t="s">
        <v>1359</v>
      </c>
    </row>
    <row r="519" s="2" customFormat="1" ht="16.5" customHeight="1">
      <c r="A519" s="35"/>
      <c r="B519" s="36"/>
      <c r="C519" s="223" t="s">
        <v>1360</v>
      </c>
      <c r="D519" s="223" t="s">
        <v>166</v>
      </c>
      <c r="E519" s="224" t="s">
        <v>1096</v>
      </c>
      <c r="F519" s="225" t="s">
        <v>1097</v>
      </c>
      <c r="G519" s="226" t="s">
        <v>789</v>
      </c>
      <c r="H519" s="227">
        <v>1</v>
      </c>
      <c r="I519" s="228"/>
      <c r="J519" s="229">
        <f>ROUND(I519*H519,2)</f>
        <v>0</v>
      </c>
      <c r="K519" s="230"/>
      <c r="L519" s="231"/>
      <c r="M519" s="232" t="s">
        <v>1</v>
      </c>
      <c r="N519" s="233" t="s">
        <v>41</v>
      </c>
      <c r="O519" s="88"/>
      <c r="P519" s="219">
        <f>O519*H519</f>
        <v>0</v>
      </c>
      <c r="Q519" s="219">
        <v>0</v>
      </c>
      <c r="R519" s="219">
        <f>Q519*H519</f>
        <v>0</v>
      </c>
      <c r="S519" s="219">
        <v>0</v>
      </c>
      <c r="T519" s="220">
        <f>S519*H519</f>
        <v>0</v>
      </c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R519" s="221" t="s">
        <v>516</v>
      </c>
      <c r="AT519" s="221" t="s">
        <v>166</v>
      </c>
      <c r="AU519" s="221" t="s">
        <v>83</v>
      </c>
      <c r="AY519" s="14" t="s">
        <v>142</v>
      </c>
      <c r="BE519" s="222">
        <f>IF(N519="základní",J519,0)</f>
        <v>0</v>
      </c>
      <c r="BF519" s="222">
        <f>IF(N519="snížená",J519,0)</f>
        <v>0</v>
      </c>
      <c r="BG519" s="222">
        <f>IF(N519="zákl. přenesená",J519,0)</f>
        <v>0</v>
      </c>
      <c r="BH519" s="222">
        <f>IF(N519="sníž. přenesená",J519,0)</f>
        <v>0</v>
      </c>
      <c r="BI519" s="222">
        <f>IF(N519="nulová",J519,0)</f>
        <v>0</v>
      </c>
      <c r="BJ519" s="14" t="s">
        <v>81</v>
      </c>
      <c r="BK519" s="222">
        <f>ROUND(I519*H519,2)</f>
        <v>0</v>
      </c>
      <c r="BL519" s="14" t="s">
        <v>511</v>
      </c>
      <c r="BM519" s="221" t="s">
        <v>1361</v>
      </c>
    </row>
    <row r="520" s="2" customFormat="1" ht="16.5" customHeight="1">
      <c r="A520" s="35"/>
      <c r="B520" s="36"/>
      <c r="C520" s="223" t="s">
        <v>1362</v>
      </c>
      <c r="D520" s="223" t="s">
        <v>166</v>
      </c>
      <c r="E520" s="224" t="s">
        <v>1096</v>
      </c>
      <c r="F520" s="225" t="s">
        <v>1097</v>
      </c>
      <c r="G520" s="226" t="s">
        <v>789</v>
      </c>
      <c r="H520" s="227">
        <v>1</v>
      </c>
      <c r="I520" s="228"/>
      <c r="J520" s="229">
        <f>ROUND(I520*H520,2)</f>
        <v>0</v>
      </c>
      <c r="K520" s="230"/>
      <c r="L520" s="231"/>
      <c r="M520" s="232" t="s">
        <v>1</v>
      </c>
      <c r="N520" s="233" t="s">
        <v>41</v>
      </c>
      <c r="O520" s="88"/>
      <c r="P520" s="219">
        <f>O520*H520</f>
        <v>0</v>
      </c>
      <c r="Q520" s="219">
        <v>0</v>
      </c>
      <c r="R520" s="219">
        <f>Q520*H520</f>
        <v>0</v>
      </c>
      <c r="S520" s="219">
        <v>0</v>
      </c>
      <c r="T520" s="220">
        <f>S520*H520</f>
        <v>0</v>
      </c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R520" s="221" t="s">
        <v>516</v>
      </c>
      <c r="AT520" s="221" t="s">
        <v>166</v>
      </c>
      <c r="AU520" s="221" t="s">
        <v>83</v>
      </c>
      <c r="AY520" s="14" t="s">
        <v>142</v>
      </c>
      <c r="BE520" s="222">
        <f>IF(N520="základní",J520,0)</f>
        <v>0</v>
      </c>
      <c r="BF520" s="222">
        <f>IF(N520="snížená",J520,0)</f>
        <v>0</v>
      </c>
      <c r="BG520" s="222">
        <f>IF(N520="zákl. přenesená",J520,0)</f>
        <v>0</v>
      </c>
      <c r="BH520" s="222">
        <f>IF(N520="sníž. přenesená",J520,0)</f>
        <v>0</v>
      </c>
      <c r="BI520" s="222">
        <f>IF(N520="nulová",J520,0)</f>
        <v>0</v>
      </c>
      <c r="BJ520" s="14" t="s">
        <v>81</v>
      </c>
      <c r="BK520" s="222">
        <f>ROUND(I520*H520,2)</f>
        <v>0</v>
      </c>
      <c r="BL520" s="14" t="s">
        <v>511</v>
      </c>
      <c r="BM520" s="221" t="s">
        <v>1363</v>
      </c>
    </row>
    <row r="521" s="2" customFormat="1" ht="16.5" customHeight="1">
      <c r="A521" s="35"/>
      <c r="B521" s="36"/>
      <c r="C521" s="223" t="s">
        <v>1364</v>
      </c>
      <c r="D521" s="223" t="s">
        <v>166</v>
      </c>
      <c r="E521" s="224" t="s">
        <v>1096</v>
      </c>
      <c r="F521" s="225" t="s">
        <v>1097</v>
      </c>
      <c r="G521" s="226" t="s">
        <v>789</v>
      </c>
      <c r="H521" s="227">
        <v>1</v>
      </c>
      <c r="I521" s="228"/>
      <c r="J521" s="229">
        <f>ROUND(I521*H521,2)</f>
        <v>0</v>
      </c>
      <c r="K521" s="230"/>
      <c r="L521" s="231"/>
      <c r="M521" s="232" t="s">
        <v>1</v>
      </c>
      <c r="N521" s="233" t="s">
        <v>41</v>
      </c>
      <c r="O521" s="88"/>
      <c r="P521" s="219">
        <f>O521*H521</f>
        <v>0</v>
      </c>
      <c r="Q521" s="219">
        <v>0</v>
      </c>
      <c r="R521" s="219">
        <f>Q521*H521</f>
        <v>0</v>
      </c>
      <c r="S521" s="219">
        <v>0</v>
      </c>
      <c r="T521" s="220">
        <f>S521*H521</f>
        <v>0</v>
      </c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R521" s="221" t="s">
        <v>516</v>
      </c>
      <c r="AT521" s="221" t="s">
        <v>166</v>
      </c>
      <c r="AU521" s="221" t="s">
        <v>83</v>
      </c>
      <c r="AY521" s="14" t="s">
        <v>142</v>
      </c>
      <c r="BE521" s="222">
        <f>IF(N521="základní",J521,0)</f>
        <v>0</v>
      </c>
      <c r="BF521" s="222">
        <f>IF(N521="snížená",J521,0)</f>
        <v>0</v>
      </c>
      <c r="BG521" s="222">
        <f>IF(N521="zákl. přenesená",J521,0)</f>
        <v>0</v>
      </c>
      <c r="BH521" s="222">
        <f>IF(N521="sníž. přenesená",J521,0)</f>
        <v>0</v>
      </c>
      <c r="BI521" s="222">
        <f>IF(N521="nulová",J521,0)</f>
        <v>0</v>
      </c>
      <c r="BJ521" s="14" t="s">
        <v>81</v>
      </c>
      <c r="BK521" s="222">
        <f>ROUND(I521*H521,2)</f>
        <v>0</v>
      </c>
      <c r="BL521" s="14" t="s">
        <v>511</v>
      </c>
      <c r="BM521" s="221" t="s">
        <v>1365</v>
      </c>
    </row>
    <row r="522" s="2" customFormat="1" ht="16.5" customHeight="1">
      <c r="A522" s="35"/>
      <c r="B522" s="36"/>
      <c r="C522" s="223" t="s">
        <v>1366</v>
      </c>
      <c r="D522" s="223" t="s">
        <v>166</v>
      </c>
      <c r="E522" s="224" t="s">
        <v>1096</v>
      </c>
      <c r="F522" s="225" t="s">
        <v>1097</v>
      </c>
      <c r="G522" s="226" t="s">
        <v>789</v>
      </c>
      <c r="H522" s="227">
        <v>1</v>
      </c>
      <c r="I522" s="228"/>
      <c r="J522" s="229">
        <f>ROUND(I522*H522,2)</f>
        <v>0</v>
      </c>
      <c r="K522" s="230"/>
      <c r="L522" s="231"/>
      <c r="M522" s="232" t="s">
        <v>1</v>
      </c>
      <c r="N522" s="233" t="s">
        <v>41</v>
      </c>
      <c r="O522" s="88"/>
      <c r="P522" s="219">
        <f>O522*H522</f>
        <v>0</v>
      </c>
      <c r="Q522" s="219">
        <v>0</v>
      </c>
      <c r="R522" s="219">
        <f>Q522*H522</f>
        <v>0</v>
      </c>
      <c r="S522" s="219">
        <v>0</v>
      </c>
      <c r="T522" s="220">
        <f>S522*H522</f>
        <v>0</v>
      </c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R522" s="221" t="s">
        <v>516</v>
      </c>
      <c r="AT522" s="221" t="s">
        <v>166</v>
      </c>
      <c r="AU522" s="221" t="s">
        <v>83</v>
      </c>
      <c r="AY522" s="14" t="s">
        <v>142</v>
      </c>
      <c r="BE522" s="222">
        <f>IF(N522="základní",J522,0)</f>
        <v>0</v>
      </c>
      <c r="BF522" s="222">
        <f>IF(N522="snížená",J522,0)</f>
        <v>0</v>
      </c>
      <c r="BG522" s="222">
        <f>IF(N522="zákl. přenesená",J522,0)</f>
        <v>0</v>
      </c>
      <c r="BH522" s="222">
        <f>IF(N522="sníž. přenesená",J522,0)</f>
        <v>0</v>
      </c>
      <c r="BI522" s="222">
        <f>IF(N522="nulová",J522,0)</f>
        <v>0</v>
      </c>
      <c r="BJ522" s="14" t="s">
        <v>81</v>
      </c>
      <c r="BK522" s="222">
        <f>ROUND(I522*H522,2)</f>
        <v>0</v>
      </c>
      <c r="BL522" s="14" t="s">
        <v>511</v>
      </c>
      <c r="BM522" s="221" t="s">
        <v>1367</v>
      </c>
    </row>
    <row r="523" s="2" customFormat="1" ht="16.5" customHeight="1">
      <c r="A523" s="35"/>
      <c r="B523" s="36"/>
      <c r="C523" s="223" t="s">
        <v>1368</v>
      </c>
      <c r="D523" s="223" t="s">
        <v>166</v>
      </c>
      <c r="E523" s="224" t="s">
        <v>1096</v>
      </c>
      <c r="F523" s="225" t="s">
        <v>1097</v>
      </c>
      <c r="G523" s="226" t="s">
        <v>789</v>
      </c>
      <c r="H523" s="227">
        <v>1</v>
      </c>
      <c r="I523" s="228"/>
      <c r="J523" s="229">
        <f>ROUND(I523*H523,2)</f>
        <v>0</v>
      </c>
      <c r="K523" s="230"/>
      <c r="L523" s="231"/>
      <c r="M523" s="232" t="s">
        <v>1</v>
      </c>
      <c r="N523" s="233" t="s">
        <v>41</v>
      </c>
      <c r="O523" s="88"/>
      <c r="P523" s="219">
        <f>O523*H523</f>
        <v>0</v>
      </c>
      <c r="Q523" s="219">
        <v>0</v>
      </c>
      <c r="R523" s="219">
        <f>Q523*H523</f>
        <v>0</v>
      </c>
      <c r="S523" s="219">
        <v>0</v>
      </c>
      <c r="T523" s="220">
        <f>S523*H523</f>
        <v>0</v>
      </c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R523" s="221" t="s">
        <v>516</v>
      </c>
      <c r="AT523" s="221" t="s">
        <v>166</v>
      </c>
      <c r="AU523" s="221" t="s">
        <v>83</v>
      </c>
      <c r="AY523" s="14" t="s">
        <v>142</v>
      </c>
      <c r="BE523" s="222">
        <f>IF(N523="základní",J523,0)</f>
        <v>0</v>
      </c>
      <c r="BF523" s="222">
        <f>IF(N523="snížená",J523,0)</f>
        <v>0</v>
      </c>
      <c r="BG523" s="222">
        <f>IF(N523="zákl. přenesená",J523,0)</f>
        <v>0</v>
      </c>
      <c r="BH523" s="222">
        <f>IF(N523="sníž. přenesená",J523,0)</f>
        <v>0</v>
      </c>
      <c r="BI523" s="222">
        <f>IF(N523="nulová",J523,0)</f>
        <v>0</v>
      </c>
      <c r="BJ523" s="14" t="s">
        <v>81</v>
      </c>
      <c r="BK523" s="222">
        <f>ROUND(I523*H523,2)</f>
        <v>0</v>
      </c>
      <c r="BL523" s="14" t="s">
        <v>511</v>
      </c>
      <c r="BM523" s="221" t="s">
        <v>1369</v>
      </c>
    </row>
    <row r="524" s="2" customFormat="1" ht="16.5" customHeight="1">
      <c r="A524" s="35"/>
      <c r="B524" s="36"/>
      <c r="C524" s="223" t="s">
        <v>1370</v>
      </c>
      <c r="D524" s="223" t="s">
        <v>166</v>
      </c>
      <c r="E524" s="224" t="s">
        <v>1096</v>
      </c>
      <c r="F524" s="225" t="s">
        <v>1097</v>
      </c>
      <c r="G524" s="226" t="s">
        <v>789</v>
      </c>
      <c r="H524" s="227">
        <v>1</v>
      </c>
      <c r="I524" s="228"/>
      <c r="J524" s="229">
        <f>ROUND(I524*H524,2)</f>
        <v>0</v>
      </c>
      <c r="K524" s="230"/>
      <c r="L524" s="231"/>
      <c r="M524" s="232" t="s">
        <v>1</v>
      </c>
      <c r="N524" s="233" t="s">
        <v>41</v>
      </c>
      <c r="O524" s="88"/>
      <c r="P524" s="219">
        <f>O524*H524</f>
        <v>0</v>
      </c>
      <c r="Q524" s="219">
        <v>0</v>
      </c>
      <c r="R524" s="219">
        <f>Q524*H524</f>
        <v>0</v>
      </c>
      <c r="S524" s="219">
        <v>0</v>
      </c>
      <c r="T524" s="220">
        <f>S524*H524</f>
        <v>0</v>
      </c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R524" s="221" t="s">
        <v>516</v>
      </c>
      <c r="AT524" s="221" t="s">
        <v>166</v>
      </c>
      <c r="AU524" s="221" t="s">
        <v>83</v>
      </c>
      <c r="AY524" s="14" t="s">
        <v>142</v>
      </c>
      <c r="BE524" s="222">
        <f>IF(N524="základní",J524,0)</f>
        <v>0</v>
      </c>
      <c r="BF524" s="222">
        <f>IF(N524="snížená",J524,0)</f>
        <v>0</v>
      </c>
      <c r="BG524" s="222">
        <f>IF(N524="zákl. přenesená",J524,0)</f>
        <v>0</v>
      </c>
      <c r="BH524" s="222">
        <f>IF(N524="sníž. přenesená",J524,0)</f>
        <v>0</v>
      </c>
      <c r="BI524" s="222">
        <f>IF(N524="nulová",J524,0)</f>
        <v>0</v>
      </c>
      <c r="BJ524" s="14" t="s">
        <v>81</v>
      </c>
      <c r="BK524" s="222">
        <f>ROUND(I524*H524,2)</f>
        <v>0</v>
      </c>
      <c r="BL524" s="14" t="s">
        <v>511</v>
      </c>
      <c r="BM524" s="221" t="s">
        <v>1371</v>
      </c>
    </row>
    <row r="525" s="2" customFormat="1" ht="16.5" customHeight="1">
      <c r="A525" s="35"/>
      <c r="B525" s="36"/>
      <c r="C525" s="223" t="s">
        <v>1372</v>
      </c>
      <c r="D525" s="223" t="s">
        <v>166</v>
      </c>
      <c r="E525" s="224" t="s">
        <v>1096</v>
      </c>
      <c r="F525" s="225" t="s">
        <v>1097</v>
      </c>
      <c r="G525" s="226" t="s">
        <v>789</v>
      </c>
      <c r="H525" s="227">
        <v>1</v>
      </c>
      <c r="I525" s="228"/>
      <c r="J525" s="229">
        <f>ROUND(I525*H525,2)</f>
        <v>0</v>
      </c>
      <c r="K525" s="230"/>
      <c r="L525" s="231"/>
      <c r="M525" s="232" t="s">
        <v>1</v>
      </c>
      <c r="N525" s="233" t="s">
        <v>41</v>
      </c>
      <c r="O525" s="88"/>
      <c r="P525" s="219">
        <f>O525*H525</f>
        <v>0</v>
      </c>
      <c r="Q525" s="219">
        <v>0</v>
      </c>
      <c r="R525" s="219">
        <f>Q525*H525</f>
        <v>0</v>
      </c>
      <c r="S525" s="219">
        <v>0</v>
      </c>
      <c r="T525" s="220">
        <f>S525*H525</f>
        <v>0</v>
      </c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R525" s="221" t="s">
        <v>516</v>
      </c>
      <c r="AT525" s="221" t="s">
        <v>166</v>
      </c>
      <c r="AU525" s="221" t="s">
        <v>83</v>
      </c>
      <c r="AY525" s="14" t="s">
        <v>142</v>
      </c>
      <c r="BE525" s="222">
        <f>IF(N525="základní",J525,0)</f>
        <v>0</v>
      </c>
      <c r="BF525" s="222">
        <f>IF(N525="snížená",J525,0)</f>
        <v>0</v>
      </c>
      <c r="BG525" s="222">
        <f>IF(N525="zákl. přenesená",J525,0)</f>
        <v>0</v>
      </c>
      <c r="BH525" s="222">
        <f>IF(N525="sníž. přenesená",J525,0)</f>
        <v>0</v>
      </c>
      <c r="BI525" s="222">
        <f>IF(N525="nulová",J525,0)</f>
        <v>0</v>
      </c>
      <c r="BJ525" s="14" t="s">
        <v>81</v>
      </c>
      <c r="BK525" s="222">
        <f>ROUND(I525*H525,2)</f>
        <v>0</v>
      </c>
      <c r="BL525" s="14" t="s">
        <v>511</v>
      </c>
      <c r="BM525" s="221" t="s">
        <v>1373</v>
      </c>
    </row>
    <row r="526" s="2" customFormat="1" ht="16.5" customHeight="1">
      <c r="A526" s="35"/>
      <c r="B526" s="36"/>
      <c r="C526" s="223" t="s">
        <v>1374</v>
      </c>
      <c r="D526" s="223" t="s">
        <v>166</v>
      </c>
      <c r="E526" s="224" t="s">
        <v>1096</v>
      </c>
      <c r="F526" s="225" t="s">
        <v>1097</v>
      </c>
      <c r="G526" s="226" t="s">
        <v>789</v>
      </c>
      <c r="H526" s="227">
        <v>1</v>
      </c>
      <c r="I526" s="228"/>
      <c r="J526" s="229">
        <f>ROUND(I526*H526,2)</f>
        <v>0</v>
      </c>
      <c r="K526" s="230"/>
      <c r="L526" s="231"/>
      <c r="M526" s="232" t="s">
        <v>1</v>
      </c>
      <c r="N526" s="233" t="s">
        <v>41</v>
      </c>
      <c r="O526" s="88"/>
      <c r="P526" s="219">
        <f>O526*H526</f>
        <v>0</v>
      </c>
      <c r="Q526" s="219">
        <v>0</v>
      </c>
      <c r="R526" s="219">
        <f>Q526*H526</f>
        <v>0</v>
      </c>
      <c r="S526" s="219">
        <v>0</v>
      </c>
      <c r="T526" s="220">
        <f>S526*H526</f>
        <v>0</v>
      </c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R526" s="221" t="s">
        <v>516</v>
      </c>
      <c r="AT526" s="221" t="s">
        <v>166</v>
      </c>
      <c r="AU526" s="221" t="s">
        <v>83</v>
      </c>
      <c r="AY526" s="14" t="s">
        <v>142</v>
      </c>
      <c r="BE526" s="222">
        <f>IF(N526="základní",J526,0)</f>
        <v>0</v>
      </c>
      <c r="BF526" s="222">
        <f>IF(N526="snížená",J526,0)</f>
        <v>0</v>
      </c>
      <c r="BG526" s="222">
        <f>IF(N526="zákl. přenesená",J526,0)</f>
        <v>0</v>
      </c>
      <c r="BH526" s="222">
        <f>IF(N526="sníž. přenesená",J526,0)</f>
        <v>0</v>
      </c>
      <c r="BI526" s="222">
        <f>IF(N526="nulová",J526,0)</f>
        <v>0</v>
      </c>
      <c r="BJ526" s="14" t="s">
        <v>81</v>
      </c>
      <c r="BK526" s="222">
        <f>ROUND(I526*H526,2)</f>
        <v>0</v>
      </c>
      <c r="BL526" s="14" t="s">
        <v>511</v>
      </c>
      <c r="BM526" s="221" t="s">
        <v>1375</v>
      </c>
    </row>
    <row r="527" s="2" customFormat="1" ht="16.5" customHeight="1">
      <c r="A527" s="35"/>
      <c r="B527" s="36"/>
      <c r="C527" s="223" t="s">
        <v>1376</v>
      </c>
      <c r="D527" s="223" t="s">
        <v>166</v>
      </c>
      <c r="E527" s="224" t="s">
        <v>1096</v>
      </c>
      <c r="F527" s="225" t="s">
        <v>1097</v>
      </c>
      <c r="G527" s="226" t="s">
        <v>789</v>
      </c>
      <c r="H527" s="227">
        <v>1</v>
      </c>
      <c r="I527" s="228"/>
      <c r="J527" s="229">
        <f>ROUND(I527*H527,2)</f>
        <v>0</v>
      </c>
      <c r="K527" s="230"/>
      <c r="L527" s="231"/>
      <c r="M527" s="232" t="s">
        <v>1</v>
      </c>
      <c r="N527" s="233" t="s">
        <v>41</v>
      </c>
      <c r="O527" s="88"/>
      <c r="P527" s="219">
        <f>O527*H527</f>
        <v>0</v>
      </c>
      <c r="Q527" s="219">
        <v>0</v>
      </c>
      <c r="R527" s="219">
        <f>Q527*H527</f>
        <v>0</v>
      </c>
      <c r="S527" s="219">
        <v>0</v>
      </c>
      <c r="T527" s="220">
        <f>S527*H527</f>
        <v>0</v>
      </c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R527" s="221" t="s">
        <v>516</v>
      </c>
      <c r="AT527" s="221" t="s">
        <v>166</v>
      </c>
      <c r="AU527" s="221" t="s">
        <v>83</v>
      </c>
      <c r="AY527" s="14" t="s">
        <v>142</v>
      </c>
      <c r="BE527" s="222">
        <f>IF(N527="základní",J527,0)</f>
        <v>0</v>
      </c>
      <c r="BF527" s="222">
        <f>IF(N527="snížená",J527,0)</f>
        <v>0</v>
      </c>
      <c r="BG527" s="222">
        <f>IF(N527="zákl. přenesená",J527,0)</f>
        <v>0</v>
      </c>
      <c r="BH527" s="222">
        <f>IF(N527="sníž. přenesená",J527,0)</f>
        <v>0</v>
      </c>
      <c r="BI527" s="222">
        <f>IF(N527="nulová",J527,0)</f>
        <v>0</v>
      </c>
      <c r="BJ527" s="14" t="s">
        <v>81</v>
      </c>
      <c r="BK527" s="222">
        <f>ROUND(I527*H527,2)</f>
        <v>0</v>
      </c>
      <c r="BL527" s="14" t="s">
        <v>511</v>
      </c>
      <c r="BM527" s="221" t="s">
        <v>1377</v>
      </c>
    </row>
    <row r="528" s="2" customFormat="1" ht="16.5" customHeight="1">
      <c r="A528" s="35"/>
      <c r="B528" s="36"/>
      <c r="C528" s="223" t="s">
        <v>1378</v>
      </c>
      <c r="D528" s="223" t="s">
        <v>166</v>
      </c>
      <c r="E528" s="224" t="s">
        <v>1096</v>
      </c>
      <c r="F528" s="225" t="s">
        <v>1097</v>
      </c>
      <c r="G528" s="226" t="s">
        <v>789</v>
      </c>
      <c r="H528" s="227">
        <v>1</v>
      </c>
      <c r="I528" s="228"/>
      <c r="J528" s="229">
        <f>ROUND(I528*H528,2)</f>
        <v>0</v>
      </c>
      <c r="K528" s="230"/>
      <c r="L528" s="231"/>
      <c r="M528" s="232" t="s">
        <v>1</v>
      </c>
      <c r="N528" s="233" t="s">
        <v>41</v>
      </c>
      <c r="O528" s="88"/>
      <c r="P528" s="219">
        <f>O528*H528</f>
        <v>0</v>
      </c>
      <c r="Q528" s="219">
        <v>0</v>
      </c>
      <c r="R528" s="219">
        <f>Q528*H528</f>
        <v>0</v>
      </c>
      <c r="S528" s="219">
        <v>0</v>
      </c>
      <c r="T528" s="220">
        <f>S528*H528</f>
        <v>0</v>
      </c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R528" s="221" t="s">
        <v>516</v>
      </c>
      <c r="AT528" s="221" t="s">
        <v>166</v>
      </c>
      <c r="AU528" s="221" t="s">
        <v>83</v>
      </c>
      <c r="AY528" s="14" t="s">
        <v>142</v>
      </c>
      <c r="BE528" s="222">
        <f>IF(N528="základní",J528,0)</f>
        <v>0</v>
      </c>
      <c r="BF528" s="222">
        <f>IF(N528="snížená",J528,0)</f>
        <v>0</v>
      </c>
      <c r="BG528" s="222">
        <f>IF(N528="zákl. přenesená",J528,0)</f>
        <v>0</v>
      </c>
      <c r="BH528" s="222">
        <f>IF(N528="sníž. přenesená",J528,0)</f>
        <v>0</v>
      </c>
      <c r="BI528" s="222">
        <f>IF(N528="nulová",J528,0)</f>
        <v>0</v>
      </c>
      <c r="BJ528" s="14" t="s">
        <v>81</v>
      </c>
      <c r="BK528" s="222">
        <f>ROUND(I528*H528,2)</f>
        <v>0</v>
      </c>
      <c r="BL528" s="14" t="s">
        <v>511</v>
      </c>
      <c r="BM528" s="221" t="s">
        <v>1379</v>
      </c>
    </row>
    <row r="529" s="2" customFormat="1" ht="16.5" customHeight="1">
      <c r="A529" s="35"/>
      <c r="B529" s="36"/>
      <c r="C529" s="223" t="s">
        <v>1380</v>
      </c>
      <c r="D529" s="223" t="s">
        <v>166</v>
      </c>
      <c r="E529" s="224" t="s">
        <v>1096</v>
      </c>
      <c r="F529" s="225" t="s">
        <v>1097</v>
      </c>
      <c r="G529" s="226" t="s">
        <v>789</v>
      </c>
      <c r="H529" s="227">
        <v>1</v>
      </c>
      <c r="I529" s="228"/>
      <c r="J529" s="229">
        <f>ROUND(I529*H529,2)</f>
        <v>0</v>
      </c>
      <c r="K529" s="230"/>
      <c r="L529" s="231"/>
      <c r="M529" s="232" t="s">
        <v>1</v>
      </c>
      <c r="N529" s="233" t="s">
        <v>41</v>
      </c>
      <c r="O529" s="88"/>
      <c r="P529" s="219">
        <f>O529*H529</f>
        <v>0</v>
      </c>
      <c r="Q529" s="219">
        <v>0</v>
      </c>
      <c r="R529" s="219">
        <f>Q529*H529</f>
        <v>0</v>
      </c>
      <c r="S529" s="219">
        <v>0</v>
      </c>
      <c r="T529" s="220">
        <f>S529*H529</f>
        <v>0</v>
      </c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R529" s="221" t="s">
        <v>516</v>
      </c>
      <c r="AT529" s="221" t="s">
        <v>166</v>
      </c>
      <c r="AU529" s="221" t="s">
        <v>83</v>
      </c>
      <c r="AY529" s="14" t="s">
        <v>142</v>
      </c>
      <c r="BE529" s="222">
        <f>IF(N529="základní",J529,0)</f>
        <v>0</v>
      </c>
      <c r="BF529" s="222">
        <f>IF(N529="snížená",J529,0)</f>
        <v>0</v>
      </c>
      <c r="BG529" s="222">
        <f>IF(N529="zákl. přenesená",J529,0)</f>
        <v>0</v>
      </c>
      <c r="BH529" s="222">
        <f>IF(N529="sníž. přenesená",J529,0)</f>
        <v>0</v>
      </c>
      <c r="BI529" s="222">
        <f>IF(N529="nulová",J529,0)</f>
        <v>0</v>
      </c>
      <c r="BJ529" s="14" t="s">
        <v>81</v>
      </c>
      <c r="BK529" s="222">
        <f>ROUND(I529*H529,2)</f>
        <v>0</v>
      </c>
      <c r="BL529" s="14" t="s">
        <v>511</v>
      </c>
      <c r="BM529" s="221" t="s">
        <v>1381</v>
      </c>
    </row>
    <row r="530" s="2" customFormat="1" ht="16.5" customHeight="1">
      <c r="A530" s="35"/>
      <c r="B530" s="36"/>
      <c r="C530" s="223" t="s">
        <v>1382</v>
      </c>
      <c r="D530" s="223" t="s">
        <v>166</v>
      </c>
      <c r="E530" s="224" t="s">
        <v>1096</v>
      </c>
      <c r="F530" s="225" t="s">
        <v>1097</v>
      </c>
      <c r="G530" s="226" t="s">
        <v>789</v>
      </c>
      <c r="H530" s="227">
        <v>1</v>
      </c>
      <c r="I530" s="228"/>
      <c r="J530" s="229">
        <f>ROUND(I530*H530,2)</f>
        <v>0</v>
      </c>
      <c r="K530" s="230"/>
      <c r="L530" s="231"/>
      <c r="M530" s="232" t="s">
        <v>1</v>
      </c>
      <c r="N530" s="233" t="s">
        <v>41</v>
      </c>
      <c r="O530" s="88"/>
      <c r="P530" s="219">
        <f>O530*H530</f>
        <v>0</v>
      </c>
      <c r="Q530" s="219">
        <v>0</v>
      </c>
      <c r="R530" s="219">
        <f>Q530*H530</f>
        <v>0</v>
      </c>
      <c r="S530" s="219">
        <v>0</v>
      </c>
      <c r="T530" s="220">
        <f>S530*H530</f>
        <v>0</v>
      </c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R530" s="221" t="s">
        <v>516</v>
      </c>
      <c r="AT530" s="221" t="s">
        <v>166</v>
      </c>
      <c r="AU530" s="221" t="s">
        <v>83</v>
      </c>
      <c r="AY530" s="14" t="s">
        <v>142</v>
      </c>
      <c r="BE530" s="222">
        <f>IF(N530="základní",J530,0)</f>
        <v>0</v>
      </c>
      <c r="BF530" s="222">
        <f>IF(N530="snížená",J530,0)</f>
        <v>0</v>
      </c>
      <c r="BG530" s="222">
        <f>IF(N530="zákl. přenesená",J530,0)</f>
        <v>0</v>
      </c>
      <c r="BH530" s="222">
        <f>IF(N530="sníž. přenesená",J530,0)</f>
        <v>0</v>
      </c>
      <c r="BI530" s="222">
        <f>IF(N530="nulová",J530,0)</f>
        <v>0</v>
      </c>
      <c r="BJ530" s="14" t="s">
        <v>81</v>
      </c>
      <c r="BK530" s="222">
        <f>ROUND(I530*H530,2)</f>
        <v>0</v>
      </c>
      <c r="BL530" s="14" t="s">
        <v>511</v>
      </c>
      <c r="BM530" s="221" t="s">
        <v>1383</v>
      </c>
    </row>
    <row r="531" s="2" customFormat="1" ht="16.5" customHeight="1">
      <c r="A531" s="35"/>
      <c r="B531" s="36"/>
      <c r="C531" s="223" t="s">
        <v>1384</v>
      </c>
      <c r="D531" s="223" t="s">
        <v>166</v>
      </c>
      <c r="E531" s="224" t="s">
        <v>1096</v>
      </c>
      <c r="F531" s="225" t="s">
        <v>1097</v>
      </c>
      <c r="G531" s="226" t="s">
        <v>789</v>
      </c>
      <c r="H531" s="227">
        <v>1</v>
      </c>
      <c r="I531" s="228"/>
      <c r="J531" s="229">
        <f>ROUND(I531*H531,2)</f>
        <v>0</v>
      </c>
      <c r="K531" s="230"/>
      <c r="L531" s="231"/>
      <c r="M531" s="232" t="s">
        <v>1</v>
      </c>
      <c r="N531" s="233" t="s">
        <v>41</v>
      </c>
      <c r="O531" s="88"/>
      <c r="P531" s="219">
        <f>O531*H531</f>
        <v>0</v>
      </c>
      <c r="Q531" s="219">
        <v>0</v>
      </c>
      <c r="R531" s="219">
        <f>Q531*H531</f>
        <v>0</v>
      </c>
      <c r="S531" s="219">
        <v>0</v>
      </c>
      <c r="T531" s="220">
        <f>S531*H531</f>
        <v>0</v>
      </c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R531" s="221" t="s">
        <v>516</v>
      </c>
      <c r="AT531" s="221" t="s">
        <v>166</v>
      </c>
      <c r="AU531" s="221" t="s">
        <v>83</v>
      </c>
      <c r="AY531" s="14" t="s">
        <v>142</v>
      </c>
      <c r="BE531" s="222">
        <f>IF(N531="základní",J531,0)</f>
        <v>0</v>
      </c>
      <c r="BF531" s="222">
        <f>IF(N531="snížená",J531,0)</f>
        <v>0</v>
      </c>
      <c r="BG531" s="222">
        <f>IF(N531="zákl. přenesená",J531,0)</f>
        <v>0</v>
      </c>
      <c r="BH531" s="222">
        <f>IF(N531="sníž. přenesená",J531,0)</f>
        <v>0</v>
      </c>
      <c r="BI531" s="222">
        <f>IF(N531="nulová",J531,0)</f>
        <v>0</v>
      </c>
      <c r="BJ531" s="14" t="s">
        <v>81</v>
      </c>
      <c r="BK531" s="222">
        <f>ROUND(I531*H531,2)</f>
        <v>0</v>
      </c>
      <c r="BL531" s="14" t="s">
        <v>511</v>
      </c>
      <c r="BM531" s="221" t="s">
        <v>1385</v>
      </c>
    </row>
    <row r="532" s="2" customFormat="1" ht="16.5" customHeight="1">
      <c r="A532" s="35"/>
      <c r="B532" s="36"/>
      <c r="C532" s="223" t="s">
        <v>1386</v>
      </c>
      <c r="D532" s="223" t="s">
        <v>166</v>
      </c>
      <c r="E532" s="224" t="s">
        <v>1096</v>
      </c>
      <c r="F532" s="225" t="s">
        <v>1097</v>
      </c>
      <c r="G532" s="226" t="s">
        <v>789</v>
      </c>
      <c r="H532" s="227">
        <v>1</v>
      </c>
      <c r="I532" s="228"/>
      <c r="J532" s="229">
        <f>ROUND(I532*H532,2)</f>
        <v>0</v>
      </c>
      <c r="K532" s="230"/>
      <c r="L532" s="231"/>
      <c r="M532" s="232" t="s">
        <v>1</v>
      </c>
      <c r="N532" s="233" t="s">
        <v>41</v>
      </c>
      <c r="O532" s="88"/>
      <c r="P532" s="219">
        <f>O532*H532</f>
        <v>0</v>
      </c>
      <c r="Q532" s="219">
        <v>0</v>
      </c>
      <c r="R532" s="219">
        <f>Q532*H532</f>
        <v>0</v>
      </c>
      <c r="S532" s="219">
        <v>0</v>
      </c>
      <c r="T532" s="220">
        <f>S532*H532</f>
        <v>0</v>
      </c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R532" s="221" t="s">
        <v>516</v>
      </c>
      <c r="AT532" s="221" t="s">
        <v>166</v>
      </c>
      <c r="AU532" s="221" t="s">
        <v>83</v>
      </c>
      <c r="AY532" s="14" t="s">
        <v>142</v>
      </c>
      <c r="BE532" s="222">
        <f>IF(N532="základní",J532,0)</f>
        <v>0</v>
      </c>
      <c r="BF532" s="222">
        <f>IF(N532="snížená",J532,0)</f>
        <v>0</v>
      </c>
      <c r="BG532" s="222">
        <f>IF(N532="zákl. přenesená",J532,0)</f>
        <v>0</v>
      </c>
      <c r="BH532" s="222">
        <f>IF(N532="sníž. přenesená",J532,0)</f>
        <v>0</v>
      </c>
      <c r="BI532" s="222">
        <f>IF(N532="nulová",J532,0)</f>
        <v>0</v>
      </c>
      <c r="BJ532" s="14" t="s">
        <v>81</v>
      </c>
      <c r="BK532" s="222">
        <f>ROUND(I532*H532,2)</f>
        <v>0</v>
      </c>
      <c r="BL532" s="14" t="s">
        <v>511</v>
      </c>
      <c r="BM532" s="221" t="s">
        <v>1387</v>
      </c>
    </row>
    <row r="533" s="2" customFormat="1" ht="16.5" customHeight="1">
      <c r="A533" s="35"/>
      <c r="B533" s="36"/>
      <c r="C533" s="223" t="s">
        <v>1388</v>
      </c>
      <c r="D533" s="223" t="s">
        <v>166</v>
      </c>
      <c r="E533" s="224" t="s">
        <v>1096</v>
      </c>
      <c r="F533" s="225" t="s">
        <v>1097</v>
      </c>
      <c r="G533" s="226" t="s">
        <v>789</v>
      </c>
      <c r="H533" s="227">
        <v>1</v>
      </c>
      <c r="I533" s="228"/>
      <c r="J533" s="229">
        <f>ROUND(I533*H533,2)</f>
        <v>0</v>
      </c>
      <c r="K533" s="230"/>
      <c r="L533" s="231"/>
      <c r="M533" s="232" t="s">
        <v>1</v>
      </c>
      <c r="N533" s="233" t="s">
        <v>41</v>
      </c>
      <c r="O533" s="88"/>
      <c r="P533" s="219">
        <f>O533*H533</f>
        <v>0</v>
      </c>
      <c r="Q533" s="219">
        <v>0</v>
      </c>
      <c r="R533" s="219">
        <f>Q533*H533</f>
        <v>0</v>
      </c>
      <c r="S533" s="219">
        <v>0</v>
      </c>
      <c r="T533" s="220">
        <f>S533*H533</f>
        <v>0</v>
      </c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R533" s="221" t="s">
        <v>516</v>
      </c>
      <c r="AT533" s="221" t="s">
        <v>166</v>
      </c>
      <c r="AU533" s="221" t="s">
        <v>83</v>
      </c>
      <c r="AY533" s="14" t="s">
        <v>142</v>
      </c>
      <c r="BE533" s="222">
        <f>IF(N533="základní",J533,0)</f>
        <v>0</v>
      </c>
      <c r="BF533" s="222">
        <f>IF(N533="snížená",J533,0)</f>
        <v>0</v>
      </c>
      <c r="BG533" s="222">
        <f>IF(N533="zákl. přenesená",J533,0)</f>
        <v>0</v>
      </c>
      <c r="BH533" s="222">
        <f>IF(N533="sníž. přenesená",J533,0)</f>
        <v>0</v>
      </c>
      <c r="BI533" s="222">
        <f>IF(N533="nulová",J533,0)</f>
        <v>0</v>
      </c>
      <c r="BJ533" s="14" t="s">
        <v>81</v>
      </c>
      <c r="BK533" s="222">
        <f>ROUND(I533*H533,2)</f>
        <v>0</v>
      </c>
      <c r="BL533" s="14" t="s">
        <v>511</v>
      </c>
      <c r="BM533" s="221" t="s">
        <v>1389</v>
      </c>
    </row>
    <row r="534" s="2" customFormat="1" ht="16.5" customHeight="1">
      <c r="A534" s="35"/>
      <c r="B534" s="36"/>
      <c r="C534" s="223" t="s">
        <v>1390</v>
      </c>
      <c r="D534" s="223" t="s">
        <v>166</v>
      </c>
      <c r="E534" s="224" t="s">
        <v>1096</v>
      </c>
      <c r="F534" s="225" t="s">
        <v>1097</v>
      </c>
      <c r="G534" s="226" t="s">
        <v>789</v>
      </c>
      <c r="H534" s="227">
        <v>1</v>
      </c>
      <c r="I534" s="228"/>
      <c r="J534" s="229">
        <f>ROUND(I534*H534,2)</f>
        <v>0</v>
      </c>
      <c r="K534" s="230"/>
      <c r="L534" s="231"/>
      <c r="M534" s="232" t="s">
        <v>1</v>
      </c>
      <c r="N534" s="233" t="s">
        <v>41</v>
      </c>
      <c r="O534" s="88"/>
      <c r="P534" s="219">
        <f>O534*H534</f>
        <v>0</v>
      </c>
      <c r="Q534" s="219">
        <v>0</v>
      </c>
      <c r="R534" s="219">
        <f>Q534*H534</f>
        <v>0</v>
      </c>
      <c r="S534" s="219">
        <v>0</v>
      </c>
      <c r="T534" s="220">
        <f>S534*H534</f>
        <v>0</v>
      </c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R534" s="221" t="s">
        <v>516</v>
      </c>
      <c r="AT534" s="221" t="s">
        <v>166</v>
      </c>
      <c r="AU534" s="221" t="s">
        <v>83</v>
      </c>
      <c r="AY534" s="14" t="s">
        <v>142</v>
      </c>
      <c r="BE534" s="222">
        <f>IF(N534="základní",J534,0)</f>
        <v>0</v>
      </c>
      <c r="BF534" s="222">
        <f>IF(N534="snížená",J534,0)</f>
        <v>0</v>
      </c>
      <c r="BG534" s="222">
        <f>IF(N534="zákl. přenesená",J534,0)</f>
        <v>0</v>
      </c>
      <c r="BH534" s="222">
        <f>IF(N534="sníž. přenesená",J534,0)</f>
        <v>0</v>
      </c>
      <c r="BI534" s="222">
        <f>IF(N534="nulová",J534,0)</f>
        <v>0</v>
      </c>
      <c r="BJ534" s="14" t="s">
        <v>81</v>
      </c>
      <c r="BK534" s="222">
        <f>ROUND(I534*H534,2)</f>
        <v>0</v>
      </c>
      <c r="BL534" s="14" t="s">
        <v>511</v>
      </c>
      <c r="BM534" s="221" t="s">
        <v>1391</v>
      </c>
    </row>
    <row r="535" s="2" customFormat="1" ht="16.5" customHeight="1">
      <c r="A535" s="35"/>
      <c r="B535" s="36"/>
      <c r="C535" s="223" t="s">
        <v>1392</v>
      </c>
      <c r="D535" s="223" t="s">
        <v>166</v>
      </c>
      <c r="E535" s="224" t="s">
        <v>1096</v>
      </c>
      <c r="F535" s="225" t="s">
        <v>1097</v>
      </c>
      <c r="G535" s="226" t="s">
        <v>789</v>
      </c>
      <c r="H535" s="227">
        <v>1</v>
      </c>
      <c r="I535" s="228"/>
      <c r="J535" s="229">
        <f>ROUND(I535*H535,2)</f>
        <v>0</v>
      </c>
      <c r="K535" s="230"/>
      <c r="L535" s="231"/>
      <c r="M535" s="232" t="s">
        <v>1</v>
      </c>
      <c r="N535" s="233" t="s">
        <v>41</v>
      </c>
      <c r="O535" s="88"/>
      <c r="P535" s="219">
        <f>O535*H535</f>
        <v>0</v>
      </c>
      <c r="Q535" s="219">
        <v>0</v>
      </c>
      <c r="R535" s="219">
        <f>Q535*H535</f>
        <v>0</v>
      </c>
      <c r="S535" s="219">
        <v>0</v>
      </c>
      <c r="T535" s="220">
        <f>S535*H535</f>
        <v>0</v>
      </c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R535" s="221" t="s">
        <v>516</v>
      </c>
      <c r="AT535" s="221" t="s">
        <v>166</v>
      </c>
      <c r="AU535" s="221" t="s">
        <v>83</v>
      </c>
      <c r="AY535" s="14" t="s">
        <v>142</v>
      </c>
      <c r="BE535" s="222">
        <f>IF(N535="základní",J535,0)</f>
        <v>0</v>
      </c>
      <c r="BF535" s="222">
        <f>IF(N535="snížená",J535,0)</f>
        <v>0</v>
      </c>
      <c r="BG535" s="222">
        <f>IF(N535="zákl. přenesená",J535,0)</f>
        <v>0</v>
      </c>
      <c r="BH535" s="222">
        <f>IF(N535="sníž. přenesená",J535,0)</f>
        <v>0</v>
      </c>
      <c r="BI535" s="222">
        <f>IF(N535="nulová",J535,0)</f>
        <v>0</v>
      </c>
      <c r="BJ535" s="14" t="s">
        <v>81</v>
      </c>
      <c r="BK535" s="222">
        <f>ROUND(I535*H535,2)</f>
        <v>0</v>
      </c>
      <c r="BL535" s="14" t="s">
        <v>511</v>
      </c>
      <c r="BM535" s="221" t="s">
        <v>1393</v>
      </c>
    </row>
    <row r="536" s="2" customFormat="1" ht="16.5" customHeight="1">
      <c r="A536" s="35"/>
      <c r="B536" s="36"/>
      <c r="C536" s="223" t="s">
        <v>1394</v>
      </c>
      <c r="D536" s="223" t="s">
        <v>166</v>
      </c>
      <c r="E536" s="224" t="s">
        <v>1096</v>
      </c>
      <c r="F536" s="225" t="s">
        <v>1097</v>
      </c>
      <c r="G536" s="226" t="s">
        <v>789</v>
      </c>
      <c r="H536" s="227">
        <v>1</v>
      </c>
      <c r="I536" s="228"/>
      <c r="J536" s="229">
        <f>ROUND(I536*H536,2)</f>
        <v>0</v>
      </c>
      <c r="K536" s="230"/>
      <c r="L536" s="231"/>
      <c r="M536" s="232" t="s">
        <v>1</v>
      </c>
      <c r="N536" s="233" t="s">
        <v>41</v>
      </c>
      <c r="O536" s="88"/>
      <c r="P536" s="219">
        <f>O536*H536</f>
        <v>0</v>
      </c>
      <c r="Q536" s="219">
        <v>0</v>
      </c>
      <c r="R536" s="219">
        <f>Q536*H536</f>
        <v>0</v>
      </c>
      <c r="S536" s="219">
        <v>0</v>
      </c>
      <c r="T536" s="220">
        <f>S536*H536</f>
        <v>0</v>
      </c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R536" s="221" t="s">
        <v>516</v>
      </c>
      <c r="AT536" s="221" t="s">
        <v>166</v>
      </c>
      <c r="AU536" s="221" t="s">
        <v>83</v>
      </c>
      <c r="AY536" s="14" t="s">
        <v>142</v>
      </c>
      <c r="BE536" s="222">
        <f>IF(N536="základní",J536,0)</f>
        <v>0</v>
      </c>
      <c r="BF536" s="222">
        <f>IF(N536="snížená",J536,0)</f>
        <v>0</v>
      </c>
      <c r="BG536" s="222">
        <f>IF(N536="zákl. přenesená",J536,0)</f>
        <v>0</v>
      </c>
      <c r="BH536" s="222">
        <f>IF(N536="sníž. přenesená",J536,0)</f>
        <v>0</v>
      </c>
      <c r="BI536" s="222">
        <f>IF(N536="nulová",J536,0)</f>
        <v>0</v>
      </c>
      <c r="BJ536" s="14" t="s">
        <v>81</v>
      </c>
      <c r="BK536" s="222">
        <f>ROUND(I536*H536,2)</f>
        <v>0</v>
      </c>
      <c r="BL536" s="14" t="s">
        <v>511</v>
      </c>
      <c r="BM536" s="221" t="s">
        <v>1395</v>
      </c>
    </row>
    <row r="537" s="2" customFormat="1" ht="16.5" customHeight="1">
      <c r="A537" s="35"/>
      <c r="B537" s="36"/>
      <c r="C537" s="223" t="s">
        <v>1396</v>
      </c>
      <c r="D537" s="223" t="s">
        <v>166</v>
      </c>
      <c r="E537" s="224" t="s">
        <v>1096</v>
      </c>
      <c r="F537" s="225" t="s">
        <v>1097</v>
      </c>
      <c r="G537" s="226" t="s">
        <v>789</v>
      </c>
      <c r="H537" s="227">
        <v>1</v>
      </c>
      <c r="I537" s="228"/>
      <c r="J537" s="229">
        <f>ROUND(I537*H537,2)</f>
        <v>0</v>
      </c>
      <c r="K537" s="230"/>
      <c r="L537" s="231"/>
      <c r="M537" s="232" t="s">
        <v>1</v>
      </c>
      <c r="N537" s="233" t="s">
        <v>41</v>
      </c>
      <c r="O537" s="88"/>
      <c r="P537" s="219">
        <f>O537*H537</f>
        <v>0</v>
      </c>
      <c r="Q537" s="219">
        <v>0</v>
      </c>
      <c r="R537" s="219">
        <f>Q537*H537</f>
        <v>0</v>
      </c>
      <c r="S537" s="219">
        <v>0</v>
      </c>
      <c r="T537" s="220">
        <f>S537*H537</f>
        <v>0</v>
      </c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R537" s="221" t="s">
        <v>516</v>
      </c>
      <c r="AT537" s="221" t="s">
        <v>166</v>
      </c>
      <c r="AU537" s="221" t="s">
        <v>83</v>
      </c>
      <c r="AY537" s="14" t="s">
        <v>142</v>
      </c>
      <c r="BE537" s="222">
        <f>IF(N537="základní",J537,0)</f>
        <v>0</v>
      </c>
      <c r="BF537" s="222">
        <f>IF(N537="snížená",J537,0)</f>
        <v>0</v>
      </c>
      <c r="BG537" s="222">
        <f>IF(N537="zákl. přenesená",J537,0)</f>
        <v>0</v>
      </c>
      <c r="BH537" s="222">
        <f>IF(N537="sníž. přenesená",J537,0)</f>
        <v>0</v>
      </c>
      <c r="BI537" s="222">
        <f>IF(N537="nulová",J537,0)</f>
        <v>0</v>
      </c>
      <c r="BJ537" s="14" t="s">
        <v>81</v>
      </c>
      <c r="BK537" s="222">
        <f>ROUND(I537*H537,2)</f>
        <v>0</v>
      </c>
      <c r="BL537" s="14" t="s">
        <v>511</v>
      </c>
      <c r="BM537" s="221" t="s">
        <v>1397</v>
      </c>
    </row>
    <row r="538" s="2" customFormat="1" ht="16.5" customHeight="1">
      <c r="A538" s="35"/>
      <c r="B538" s="36"/>
      <c r="C538" s="223" t="s">
        <v>1398</v>
      </c>
      <c r="D538" s="223" t="s">
        <v>166</v>
      </c>
      <c r="E538" s="224" t="s">
        <v>1096</v>
      </c>
      <c r="F538" s="225" t="s">
        <v>1097</v>
      </c>
      <c r="G538" s="226" t="s">
        <v>789</v>
      </c>
      <c r="H538" s="227">
        <v>1</v>
      </c>
      <c r="I538" s="228"/>
      <c r="J538" s="229">
        <f>ROUND(I538*H538,2)</f>
        <v>0</v>
      </c>
      <c r="K538" s="230"/>
      <c r="L538" s="231"/>
      <c r="M538" s="232" t="s">
        <v>1</v>
      </c>
      <c r="N538" s="233" t="s">
        <v>41</v>
      </c>
      <c r="O538" s="88"/>
      <c r="P538" s="219">
        <f>O538*H538</f>
        <v>0</v>
      </c>
      <c r="Q538" s="219">
        <v>0</v>
      </c>
      <c r="R538" s="219">
        <f>Q538*H538</f>
        <v>0</v>
      </c>
      <c r="S538" s="219">
        <v>0</v>
      </c>
      <c r="T538" s="220">
        <f>S538*H538</f>
        <v>0</v>
      </c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R538" s="221" t="s">
        <v>516</v>
      </c>
      <c r="AT538" s="221" t="s">
        <v>166</v>
      </c>
      <c r="AU538" s="221" t="s">
        <v>83</v>
      </c>
      <c r="AY538" s="14" t="s">
        <v>142</v>
      </c>
      <c r="BE538" s="222">
        <f>IF(N538="základní",J538,0)</f>
        <v>0</v>
      </c>
      <c r="BF538" s="222">
        <f>IF(N538="snížená",J538,0)</f>
        <v>0</v>
      </c>
      <c r="BG538" s="222">
        <f>IF(N538="zákl. přenesená",J538,0)</f>
        <v>0</v>
      </c>
      <c r="BH538" s="222">
        <f>IF(N538="sníž. přenesená",J538,0)</f>
        <v>0</v>
      </c>
      <c r="BI538" s="222">
        <f>IF(N538="nulová",J538,0)</f>
        <v>0</v>
      </c>
      <c r="BJ538" s="14" t="s">
        <v>81</v>
      </c>
      <c r="BK538" s="222">
        <f>ROUND(I538*H538,2)</f>
        <v>0</v>
      </c>
      <c r="BL538" s="14" t="s">
        <v>511</v>
      </c>
      <c r="BM538" s="221" t="s">
        <v>1399</v>
      </c>
    </row>
    <row r="539" s="2" customFormat="1" ht="16.5" customHeight="1">
      <c r="A539" s="35"/>
      <c r="B539" s="36"/>
      <c r="C539" s="223" t="s">
        <v>1400</v>
      </c>
      <c r="D539" s="223" t="s">
        <v>166</v>
      </c>
      <c r="E539" s="224" t="s">
        <v>1096</v>
      </c>
      <c r="F539" s="225" t="s">
        <v>1097</v>
      </c>
      <c r="G539" s="226" t="s">
        <v>789</v>
      </c>
      <c r="H539" s="227">
        <v>1</v>
      </c>
      <c r="I539" s="228"/>
      <c r="J539" s="229">
        <f>ROUND(I539*H539,2)</f>
        <v>0</v>
      </c>
      <c r="K539" s="230"/>
      <c r="L539" s="231"/>
      <c r="M539" s="232" t="s">
        <v>1</v>
      </c>
      <c r="N539" s="233" t="s">
        <v>41</v>
      </c>
      <c r="O539" s="88"/>
      <c r="P539" s="219">
        <f>O539*H539</f>
        <v>0</v>
      </c>
      <c r="Q539" s="219">
        <v>0</v>
      </c>
      <c r="R539" s="219">
        <f>Q539*H539</f>
        <v>0</v>
      </c>
      <c r="S539" s="219">
        <v>0</v>
      </c>
      <c r="T539" s="220">
        <f>S539*H539</f>
        <v>0</v>
      </c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R539" s="221" t="s">
        <v>516</v>
      </c>
      <c r="AT539" s="221" t="s">
        <v>166</v>
      </c>
      <c r="AU539" s="221" t="s">
        <v>83</v>
      </c>
      <c r="AY539" s="14" t="s">
        <v>142</v>
      </c>
      <c r="BE539" s="222">
        <f>IF(N539="základní",J539,0)</f>
        <v>0</v>
      </c>
      <c r="BF539" s="222">
        <f>IF(N539="snížená",J539,0)</f>
        <v>0</v>
      </c>
      <c r="BG539" s="222">
        <f>IF(N539="zákl. přenesená",J539,0)</f>
        <v>0</v>
      </c>
      <c r="BH539" s="222">
        <f>IF(N539="sníž. přenesená",J539,0)</f>
        <v>0</v>
      </c>
      <c r="BI539" s="222">
        <f>IF(N539="nulová",J539,0)</f>
        <v>0</v>
      </c>
      <c r="BJ539" s="14" t="s">
        <v>81</v>
      </c>
      <c r="BK539" s="222">
        <f>ROUND(I539*H539,2)</f>
        <v>0</v>
      </c>
      <c r="BL539" s="14" t="s">
        <v>511</v>
      </c>
      <c r="BM539" s="221" t="s">
        <v>1401</v>
      </c>
    </row>
    <row r="540" s="2" customFormat="1" ht="16.5" customHeight="1">
      <c r="A540" s="35"/>
      <c r="B540" s="36"/>
      <c r="C540" s="223" t="s">
        <v>1402</v>
      </c>
      <c r="D540" s="223" t="s">
        <v>166</v>
      </c>
      <c r="E540" s="224" t="s">
        <v>1096</v>
      </c>
      <c r="F540" s="225" t="s">
        <v>1097</v>
      </c>
      <c r="G540" s="226" t="s">
        <v>789</v>
      </c>
      <c r="H540" s="227">
        <v>1</v>
      </c>
      <c r="I540" s="228"/>
      <c r="J540" s="229">
        <f>ROUND(I540*H540,2)</f>
        <v>0</v>
      </c>
      <c r="K540" s="230"/>
      <c r="L540" s="231"/>
      <c r="M540" s="232" t="s">
        <v>1</v>
      </c>
      <c r="N540" s="233" t="s">
        <v>41</v>
      </c>
      <c r="O540" s="88"/>
      <c r="P540" s="219">
        <f>O540*H540</f>
        <v>0</v>
      </c>
      <c r="Q540" s="219">
        <v>0</v>
      </c>
      <c r="R540" s="219">
        <f>Q540*H540</f>
        <v>0</v>
      </c>
      <c r="S540" s="219">
        <v>0</v>
      </c>
      <c r="T540" s="220">
        <f>S540*H540</f>
        <v>0</v>
      </c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R540" s="221" t="s">
        <v>516</v>
      </c>
      <c r="AT540" s="221" t="s">
        <v>166</v>
      </c>
      <c r="AU540" s="221" t="s">
        <v>83</v>
      </c>
      <c r="AY540" s="14" t="s">
        <v>142</v>
      </c>
      <c r="BE540" s="222">
        <f>IF(N540="základní",J540,0)</f>
        <v>0</v>
      </c>
      <c r="BF540" s="222">
        <f>IF(N540="snížená",J540,0)</f>
        <v>0</v>
      </c>
      <c r="BG540" s="222">
        <f>IF(N540="zákl. přenesená",J540,0)</f>
        <v>0</v>
      </c>
      <c r="BH540" s="222">
        <f>IF(N540="sníž. přenesená",J540,0)</f>
        <v>0</v>
      </c>
      <c r="BI540" s="222">
        <f>IF(N540="nulová",J540,0)</f>
        <v>0</v>
      </c>
      <c r="BJ540" s="14" t="s">
        <v>81</v>
      </c>
      <c r="BK540" s="222">
        <f>ROUND(I540*H540,2)</f>
        <v>0</v>
      </c>
      <c r="BL540" s="14" t="s">
        <v>511</v>
      </c>
      <c r="BM540" s="221" t="s">
        <v>1403</v>
      </c>
    </row>
    <row r="541" s="2" customFormat="1" ht="16.5" customHeight="1">
      <c r="A541" s="35"/>
      <c r="B541" s="36"/>
      <c r="C541" s="223" t="s">
        <v>1404</v>
      </c>
      <c r="D541" s="223" t="s">
        <v>166</v>
      </c>
      <c r="E541" s="224" t="s">
        <v>1096</v>
      </c>
      <c r="F541" s="225" t="s">
        <v>1097</v>
      </c>
      <c r="G541" s="226" t="s">
        <v>789</v>
      </c>
      <c r="H541" s="227">
        <v>1</v>
      </c>
      <c r="I541" s="228"/>
      <c r="J541" s="229">
        <f>ROUND(I541*H541,2)</f>
        <v>0</v>
      </c>
      <c r="K541" s="230"/>
      <c r="L541" s="231"/>
      <c r="M541" s="232" t="s">
        <v>1</v>
      </c>
      <c r="N541" s="233" t="s">
        <v>41</v>
      </c>
      <c r="O541" s="88"/>
      <c r="P541" s="219">
        <f>O541*H541</f>
        <v>0</v>
      </c>
      <c r="Q541" s="219">
        <v>0</v>
      </c>
      <c r="R541" s="219">
        <f>Q541*H541</f>
        <v>0</v>
      </c>
      <c r="S541" s="219">
        <v>0</v>
      </c>
      <c r="T541" s="220">
        <f>S541*H541</f>
        <v>0</v>
      </c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R541" s="221" t="s">
        <v>516</v>
      </c>
      <c r="AT541" s="221" t="s">
        <v>166</v>
      </c>
      <c r="AU541" s="221" t="s">
        <v>83</v>
      </c>
      <c r="AY541" s="14" t="s">
        <v>142</v>
      </c>
      <c r="BE541" s="222">
        <f>IF(N541="základní",J541,0)</f>
        <v>0</v>
      </c>
      <c r="BF541" s="222">
        <f>IF(N541="snížená",J541,0)</f>
        <v>0</v>
      </c>
      <c r="BG541" s="222">
        <f>IF(N541="zákl. přenesená",J541,0)</f>
        <v>0</v>
      </c>
      <c r="BH541" s="222">
        <f>IF(N541="sníž. přenesená",J541,0)</f>
        <v>0</v>
      </c>
      <c r="BI541" s="222">
        <f>IF(N541="nulová",J541,0)</f>
        <v>0</v>
      </c>
      <c r="BJ541" s="14" t="s">
        <v>81</v>
      </c>
      <c r="BK541" s="222">
        <f>ROUND(I541*H541,2)</f>
        <v>0</v>
      </c>
      <c r="BL541" s="14" t="s">
        <v>511</v>
      </c>
      <c r="BM541" s="221" t="s">
        <v>1405</v>
      </c>
    </row>
    <row r="542" s="2" customFormat="1" ht="16.5" customHeight="1">
      <c r="A542" s="35"/>
      <c r="B542" s="36"/>
      <c r="C542" s="223" t="s">
        <v>1406</v>
      </c>
      <c r="D542" s="223" t="s">
        <v>166</v>
      </c>
      <c r="E542" s="224" t="s">
        <v>1096</v>
      </c>
      <c r="F542" s="225" t="s">
        <v>1097</v>
      </c>
      <c r="G542" s="226" t="s">
        <v>789</v>
      </c>
      <c r="H542" s="227">
        <v>1</v>
      </c>
      <c r="I542" s="228"/>
      <c r="J542" s="229">
        <f>ROUND(I542*H542,2)</f>
        <v>0</v>
      </c>
      <c r="K542" s="230"/>
      <c r="L542" s="231"/>
      <c r="M542" s="232" t="s">
        <v>1</v>
      </c>
      <c r="N542" s="233" t="s">
        <v>41</v>
      </c>
      <c r="O542" s="88"/>
      <c r="P542" s="219">
        <f>O542*H542</f>
        <v>0</v>
      </c>
      <c r="Q542" s="219">
        <v>0</v>
      </c>
      <c r="R542" s="219">
        <f>Q542*H542</f>
        <v>0</v>
      </c>
      <c r="S542" s="219">
        <v>0</v>
      </c>
      <c r="T542" s="220">
        <f>S542*H542</f>
        <v>0</v>
      </c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R542" s="221" t="s">
        <v>516</v>
      </c>
      <c r="AT542" s="221" t="s">
        <v>166</v>
      </c>
      <c r="AU542" s="221" t="s">
        <v>83</v>
      </c>
      <c r="AY542" s="14" t="s">
        <v>142</v>
      </c>
      <c r="BE542" s="222">
        <f>IF(N542="základní",J542,0)</f>
        <v>0</v>
      </c>
      <c r="BF542" s="222">
        <f>IF(N542="snížená",J542,0)</f>
        <v>0</v>
      </c>
      <c r="BG542" s="222">
        <f>IF(N542="zákl. přenesená",J542,0)</f>
        <v>0</v>
      </c>
      <c r="BH542" s="222">
        <f>IF(N542="sníž. přenesená",J542,0)</f>
        <v>0</v>
      </c>
      <c r="BI542" s="222">
        <f>IF(N542="nulová",J542,0)</f>
        <v>0</v>
      </c>
      <c r="BJ542" s="14" t="s">
        <v>81</v>
      </c>
      <c r="BK542" s="222">
        <f>ROUND(I542*H542,2)</f>
        <v>0</v>
      </c>
      <c r="BL542" s="14" t="s">
        <v>511</v>
      </c>
      <c r="BM542" s="221" t="s">
        <v>1407</v>
      </c>
    </row>
    <row r="543" s="2" customFormat="1" ht="16.5" customHeight="1">
      <c r="A543" s="35"/>
      <c r="B543" s="36"/>
      <c r="C543" s="223" t="s">
        <v>1408</v>
      </c>
      <c r="D543" s="223" t="s">
        <v>166</v>
      </c>
      <c r="E543" s="224" t="s">
        <v>1096</v>
      </c>
      <c r="F543" s="225" t="s">
        <v>1097</v>
      </c>
      <c r="G543" s="226" t="s">
        <v>789</v>
      </c>
      <c r="H543" s="227">
        <v>1</v>
      </c>
      <c r="I543" s="228"/>
      <c r="J543" s="229">
        <f>ROUND(I543*H543,2)</f>
        <v>0</v>
      </c>
      <c r="K543" s="230"/>
      <c r="L543" s="231"/>
      <c r="M543" s="232" t="s">
        <v>1</v>
      </c>
      <c r="N543" s="233" t="s">
        <v>41</v>
      </c>
      <c r="O543" s="88"/>
      <c r="P543" s="219">
        <f>O543*H543</f>
        <v>0</v>
      </c>
      <c r="Q543" s="219">
        <v>0</v>
      </c>
      <c r="R543" s="219">
        <f>Q543*H543</f>
        <v>0</v>
      </c>
      <c r="S543" s="219">
        <v>0</v>
      </c>
      <c r="T543" s="220">
        <f>S543*H543</f>
        <v>0</v>
      </c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R543" s="221" t="s">
        <v>516</v>
      </c>
      <c r="AT543" s="221" t="s">
        <v>166</v>
      </c>
      <c r="AU543" s="221" t="s">
        <v>83</v>
      </c>
      <c r="AY543" s="14" t="s">
        <v>142</v>
      </c>
      <c r="BE543" s="222">
        <f>IF(N543="základní",J543,0)</f>
        <v>0</v>
      </c>
      <c r="BF543" s="222">
        <f>IF(N543="snížená",J543,0)</f>
        <v>0</v>
      </c>
      <c r="BG543" s="222">
        <f>IF(N543="zákl. přenesená",J543,0)</f>
        <v>0</v>
      </c>
      <c r="BH543" s="222">
        <f>IF(N543="sníž. přenesená",J543,0)</f>
        <v>0</v>
      </c>
      <c r="BI543" s="222">
        <f>IF(N543="nulová",J543,0)</f>
        <v>0</v>
      </c>
      <c r="BJ543" s="14" t="s">
        <v>81</v>
      </c>
      <c r="BK543" s="222">
        <f>ROUND(I543*H543,2)</f>
        <v>0</v>
      </c>
      <c r="BL543" s="14" t="s">
        <v>511</v>
      </c>
      <c r="BM543" s="221" t="s">
        <v>1409</v>
      </c>
    </row>
    <row r="544" s="2" customFormat="1" ht="16.5" customHeight="1">
      <c r="A544" s="35"/>
      <c r="B544" s="36"/>
      <c r="C544" s="223" t="s">
        <v>1410</v>
      </c>
      <c r="D544" s="223" t="s">
        <v>166</v>
      </c>
      <c r="E544" s="224" t="s">
        <v>1096</v>
      </c>
      <c r="F544" s="225" t="s">
        <v>1097</v>
      </c>
      <c r="G544" s="226" t="s">
        <v>789</v>
      </c>
      <c r="H544" s="227">
        <v>1</v>
      </c>
      <c r="I544" s="228"/>
      <c r="J544" s="229">
        <f>ROUND(I544*H544,2)</f>
        <v>0</v>
      </c>
      <c r="K544" s="230"/>
      <c r="L544" s="231"/>
      <c r="M544" s="232" t="s">
        <v>1</v>
      </c>
      <c r="N544" s="233" t="s">
        <v>41</v>
      </c>
      <c r="O544" s="88"/>
      <c r="P544" s="219">
        <f>O544*H544</f>
        <v>0</v>
      </c>
      <c r="Q544" s="219">
        <v>0</v>
      </c>
      <c r="R544" s="219">
        <f>Q544*H544</f>
        <v>0</v>
      </c>
      <c r="S544" s="219">
        <v>0</v>
      </c>
      <c r="T544" s="220">
        <f>S544*H544</f>
        <v>0</v>
      </c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R544" s="221" t="s">
        <v>516</v>
      </c>
      <c r="AT544" s="221" t="s">
        <v>166</v>
      </c>
      <c r="AU544" s="221" t="s">
        <v>83</v>
      </c>
      <c r="AY544" s="14" t="s">
        <v>142</v>
      </c>
      <c r="BE544" s="222">
        <f>IF(N544="základní",J544,0)</f>
        <v>0</v>
      </c>
      <c r="BF544" s="222">
        <f>IF(N544="snížená",J544,0)</f>
        <v>0</v>
      </c>
      <c r="BG544" s="222">
        <f>IF(N544="zákl. přenesená",J544,0)</f>
        <v>0</v>
      </c>
      <c r="BH544" s="222">
        <f>IF(N544="sníž. přenesená",J544,0)</f>
        <v>0</v>
      </c>
      <c r="BI544" s="222">
        <f>IF(N544="nulová",J544,0)</f>
        <v>0</v>
      </c>
      <c r="BJ544" s="14" t="s">
        <v>81</v>
      </c>
      <c r="BK544" s="222">
        <f>ROUND(I544*H544,2)</f>
        <v>0</v>
      </c>
      <c r="BL544" s="14" t="s">
        <v>511</v>
      </c>
      <c r="BM544" s="221" t="s">
        <v>1411</v>
      </c>
    </row>
    <row r="545" s="2" customFormat="1" ht="16.5" customHeight="1">
      <c r="A545" s="35"/>
      <c r="B545" s="36"/>
      <c r="C545" s="223" t="s">
        <v>1412</v>
      </c>
      <c r="D545" s="223" t="s">
        <v>166</v>
      </c>
      <c r="E545" s="224" t="s">
        <v>1096</v>
      </c>
      <c r="F545" s="225" t="s">
        <v>1097</v>
      </c>
      <c r="G545" s="226" t="s">
        <v>789</v>
      </c>
      <c r="H545" s="227">
        <v>1</v>
      </c>
      <c r="I545" s="228"/>
      <c r="J545" s="229">
        <f>ROUND(I545*H545,2)</f>
        <v>0</v>
      </c>
      <c r="K545" s="230"/>
      <c r="L545" s="231"/>
      <c r="M545" s="232" t="s">
        <v>1</v>
      </c>
      <c r="N545" s="233" t="s">
        <v>41</v>
      </c>
      <c r="O545" s="88"/>
      <c r="P545" s="219">
        <f>O545*H545</f>
        <v>0</v>
      </c>
      <c r="Q545" s="219">
        <v>0</v>
      </c>
      <c r="R545" s="219">
        <f>Q545*H545</f>
        <v>0</v>
      </c>
      <c r="S545" s="219">
        <v>0</v>
      </c>
      <c r="T545" s="220">
        <f>S545*H545</f>
        <v>0</v>
      </c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R545" s="221" t="s">
        <v>516</v>
      </c>
      <c r="AT545" s="221" t="s">
        <v>166</v>
      </c>
      <c r="AU545" s="221" t="s">
        <v>83</v>
      </c>
      <c r="AY545" s="14" t="s">
        <v>142</v>
      </c>
      <c r="BE545" s="222">
        <f>IF(N545="základní",J545,0)</f>
        <v>0</v>
      </c>
      <c r="BF545" s="222">
        <f>IF(N545="snížená",J545,0)</f>
        <v>0</v>
      </c>
      <c r="BG545" s="222">
        <f>IF(N545="zákl. přenesená",J545,0)</f>
        <v>0</v>
      </c>
      <c r="BH545" s="222">
        <f>IF(N545="sníž. přenesená",J545,0)</f>
        <v>0</v>
      </c>
      <c r="BI545" s="222">
        <f>IF(N545="nulová",J545,0)</f>
        <v>0</v>
      </c>
      <c r="BJ545" s="14" t="s">
        <v>81</v>
      </c>
      <c r="BK545" s="222">
        <f>ROUND(I545*H545,2)</f>
        <v>0</v>
      </c>
      <c r="BL545" s="14" t="s">
        <v>511</v>
      </c>
      <c r="BM545" s="221" t="s">
        <v>1413</v>
      </c>
    </row>
    <row r="546" s="2" customFormat="1" ht="16.5" customHeight="1">
      <c r="A546" s="35"/>
      <c r="B546" s="36"/>
      <c r="C546" s="223" t="s">
        <v>1414</v>
      </c>
      <c r="D546" s="223" t="s">
        <v>166</v>
      </c>
      <c r="E546" s="224" t="s">
        <v>1096</v>
      </c>
      <c r="F546" s="225" t="s">
        <v>1097</v>
      </c>
      <c r="G546" s="226" t="s">
        <v>789</v>
      </c>
      <c r="H546" s="227">
        <v>1</v>
      </c>
      <c r="I546" s="228"/>
      <c r="J546" s="229">
        <f>ROUND(I546*H546,2)</f>
        <v>0</v>
      </c>
      <c r="K546" s="230"/>
      <c r="L546" s="231"/>
      <c r="M546" s="232" t="s">
        <v>1</v>
      </c>
      <c r="N546" s="233" t="s">
        <v>41</v>
      </c>
      <c r="O546" s="88"/>
      <c r="P546" s="219">
        <f>O546*H546</f>
        <v>0</v>
      </c>
      <c r="Q546" s="219">
        <v>0</v>
      </c>
      <c r="R546" s="219">
        <f>Q546*H546</f>
        <v>0</v>
      </c>
      <c r="S546" s="219">
        <v>0</v>
      </c>
      <c r="T546" s="220">
        <f>S546*H546</f>
        <v>0</v>
      </c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R546" s="221" t="s">
        <v>516</v>
      </c>
      <c r="AT546" s="221" t="s">
        <v>166</v>
      </c>
      <c r="AU546" s="221" t="s">
        <v>83</v>
      </c>
      <c r="AY546" s="14" t="s">
        <v>142</v>
      </c>
      <c r="BE546" s="222">
        <f>IF(N546="základní",J546,0)</f>
        <v>0</v>
      </c>
      <c r="BF546" s="222">
        <f>IF(N546="snížená",J546,0)</f>
        <v>0</v>
      </c>
      <c r="BG546" s="222">
        <f>IF(N546="zákl. přenesená",J546,0)</f>
        <v>0</v>
      </c>
      <c r="BH546" s="222">
        <f>IF(N546="sníž. přenesená",J546,0)</f>
        <v>0</v>
      </c>
      <c r="BI546" s="222">
        <f>IF(N546="nulová",J546,0)</f>
        <v>0</v>
      </c>
      <c r="BJ546" s="14" t="s">
        <v>81</v>
      </c>
      <c r="BK546" s="222">
        <f>ROUND(I546*H546,2)</f>
        <v>0</v>
      </c>
      <c r="BL546" s="14" t="s">
        <v>511</v>
      </c>
      <c r="BM546" s="221" t="s">
        <v>1415</v>
      </c>
    </row>
    <row r="547" s="2" customFormat="1" ht="16.5" customHeight="1">
      <c r="A547" s="35"/>
      <c r="B547" s="36"/>
      <c r="C547" s="223" t="s">
        <v>1416</v>
      </c>
      <c r="D547" s="223" t="s">
        <v>166</v>
      </c>
      <c r="E547" s="224" t="s">
        <v>1096</v>
      </c>
      <c r="F547" s="225" t="s">
        <v>1097</v>
      </c>
      <c r="G547" s="226" t="s">
        <v>789</v>
      </c>
      <c r="H547" s="227">
        <v>1</v>
      </c>
      <c r="I547" s="228"/>
      <c r="J547" s="229">
        <f>ROUND(I547*H547,2)</f>
        <v>0</v>
      </c>
      <c r="K547" s="230"/>
      <c r="L547" s="231"/>
      <c r="M547" s="232" t="s">
        <v>1</v>
      </c>
      <c r="N547" s="233" t="s">
        <v>41</v>
      </c>
      <c r="O547" s="88"/>
      <c r="P547" s="219">
        <f>O547*H547</f>
        <v>0</v>
      </c>
      <c r="Q547" s="219">
        <v>0</v>
      </c>
      <c r="R547" s="219">
        <f>Q547*H547</f>
        <v>0</v>
      </c>
      <c r="S547" s="219">
        <v>0</v>
      </c>
      <c r="T547" s="220">
        <f>S547*H547</f>
        <v>0</v>
      </c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R547" s="221" t="s">
        <v>516</v>
      </c>
      <c r="AT547" s="221" t="s">
        <v>166</v>
      </c>
      <c r="AU547" s="221" t="s">
        <v>83</v>
      </c>
      <c r="AY547" s="14" t="s">
        <v>142</v>
      </c>
      <c r="BE547" s="222">
        <f>IF(N547="základní",J547,0)</f>
        <v>0</v>
      </c>
      <c r="BF547" s="222">
        <f>IF(N547="snížená",J547,0)</f>
        <v>0</v>
      </c>
      <c r="BG547" s="222">
        <f>IF(N547="zákl. přenesená",J547,0)</f>
        <v>0</v>
      </c>
      <c r="BH547" s="222">
        <f>IF(N547="sníž. přenesená",J547,0)</f>
        <v>0</v>
      </c>
      <c r="BI547" s="222">
        <f>IF(N547="nulová",J547,0)</f>
        <v>0</v>
      </c>
      <c r="BJ547" s="14" t="s">
        <v>81</v>
      </c>
      <c r="BK547" s="222">
        <f>ROUND(I547*H547,2)</f>
        <v>0</v>
      </c>
      <c r="BL547" s="14" t="s">
        <v>511</v>
      </c>
      <c r="BM547" s="221" t="s">
        <v>1417</v>
      </c>
    </row>
    <row r="548" s="2" customFormat="1" ht="16.5" customHeight="1">
      <c r="A548" s="35"/>
      <c r="B548" s="36"/>
      <c r="C548" s="223" t="s">
        <v>1418</v>
      </c>
      <c r="D548" s="223" t="s">
        <v>166</v>
      </c>
      <c r="E548" s="224" t="s">
        <v>1096</v>
      </c>
      <c r="F548" s="225" t="s">
        <v>1097</v>
      </c>
      <c r="G548" s="226" t="s">
        <v>789</v>
      </c>
      <c r="H548" s="227">
        <v>1</v>
      </c>
      <c r="I548" s="228"/>
      <c r="J548" s="229">
        <f>ROUND(I548*H548,2)</f>
        <v>0</v>
      </c>
      <c r="K548" s="230"/>
      <c r="L548" s="231"/>
      <c r="M548" s="232" t="s">
        <v>1</v>
      </c>
      <c r="N548" s="233" t="s">
        <v>41</v>
      </c>
      <c r="O548" s="88"/>
      <c r="P548" s="219">
        <f>O548*H548</f>
        <v>0</v>
      </c>
      <c r="Q548" s="219">
        <v>0</v>
      </c>
      <c r="R548" s="219">
        <f>Q548*H548</f>
        <v>0</v>
      </c>
      <c r="S548" s="219">
        <v>0</v>
      </c>
      <c r="T548" s="220">
        <f>S548*H548</f>
        <v>0</v>
      </c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R548" s="221" t="s">
        <v>516</v>
      </c>
      <c r="AT548" s="221" t="s">
        <v>166</v>
      </c>
      <c r="AU548" s="221" t="s">
        <v>83</v>
      </c>
      <c r="AY548" s="14" t="s">
        <v>142</v>
      </c>
      <c r="BE548" s="222">
        <f>IF(N548="základní",J548,0)</f>
        <v>0</v>
      </c>
      <c r="BF548" s="222">
        <f>IF(N548="snížená",J548,0)</f>
        <v>0</v>
      </c>
      <c r="BG548" s="222">
        <f>IF(N548="zákl. přenesená",J548,0)</f>
        <v>0</v>
      </c>
      <c r="BH548" s="222">
        <f>IF(N548="sníž. přenesená",J548,0)</f>
        <v>0</v>
      </c>
      <c r="BI548" s="222">
        <f>IF(N548="nulová",J548,0)</f>
        <v>0</v>
      </c>
      <c r="BJ548" s="14" t="s">
        <v>81</v>
      </c>
      <c r="BK548" s="222">
        <f>ROUND(I548*H548,2)</f>
        <v>0</v>
      </c>
      <c r="BL548" s="14" t="s">
        <v>511</v>
      </c>
      <c r="BM548" s="221" t="s">
        <v>1419</v>
      </c>
    </row>
    <row r="549" s="2" customFormat="1" ht="16.5" customHeight="1">
      <c r="A549" s="35"/>
      <c r="B549" s="36"/>
      <c r="C549" s="223" t="s">
        <v>1420</v>
      </c>
      <c r="D549" s="223" t="s">
        <v>166</v>
      </c>
      <c r="E549" s="224" t="s">
        <v>1146</v>
      </c>
      <c r="F549" s="225" t="s">
        <v>1147</v>
      </c>
      <c r="G549" s="226" t="s">
        <v>789</v>
      </c>
      <c r="H549" s="227">
        <v>1</v>
      </c>
      <c r="I549" s="228"/>
      <c r="J549" s="229">
        <f>ROUND(I549*H549,2)</f>
        <v>0</v>
      </c>
      <c r="K549" s="230"/>
      <c r="L549" s="231"/>
      <c r="M549" s="232" t="s">
        <v>1</v>
      </c>
      <c r="N549" s="233" t="s">
        <v>41</v>
      </c>
      <c r="O549" s="88"/>
      <c r="P549" s="219">
        <f>O549*H549</f>
        <v>0</v>
      </c>
      <c r="Q549" s="219">
        <v>0</v>
      </c>
      <c r="R549" s="219">
        <f>Q549*H549</f>
        <v>0</v>
      </c>
      <c r="S549" s="219">
        <v>0</v>
      </c>
      <c r="T549" s="220">
        <f>S549*H549</f>
        <v>0</v>
      </c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R549" s="221" t="s">
        <v>516</v>
      </c>
      <c r="AT549" s="221" t="s">
        <v>166</v>
      </c>
      <c r="AU549" s="221" t="s">
        <v>83</v>
      </c>
      <c r="AY549" s="14" t="s">
        <v>142</v>
      </c>
      <c r="BE549" s="222">
        <f>IF(N549="základní",J549,0)</f>
        <v>0</v>
      </c>
      <c r="BF549" s="222">
        <f>IF(N549="snížená",J549,0)</f>
        <v>0</v>
      </c>
      <c r="BG549" s="222">
        <f>IF(N549="zákl. přenesená",J549,0)</f>
        <v>0</v>
      </c>
      <c r="BH549" s="222">
        <f>IF(N549="sníž. přenesená",J549,0)</f>
        <v>0</v>
      </c>
      <c r="BI549" s="222">
        <f>IF(N549="nulová",J549,0)</f>
        <v>0</v>
      </c>
      <c r="BJ549" s="14" t="s">
        <v>81</v>
      </c>
      <c r="BK549" s="222">
        <f>ROUND(I549*H549,2)</f>
        <v>0</v>
      </c>
      <c r="BL549" s="14" t="s">
        <v>511</v>
      </c>
      <c r="BM549" s="221" t="s">
        <v>1421</v>
      </c>
    </row>
    <row r="550" s="2" customFormat="1" ht="16.5" customHeight="1">
      <c r="A550" s="35"/>
      <c r="B550" s="36"/>
      <c r="C550" s="223" t="s">
        <v>1422</v>
      </c>
      <c r="D550" s="223" t="s">
        <v>166</v>
      </c>
      <c r="E550" s="224" t="s">
        <v>1248</v>
      </c>
      <c r="F550" s="225" t="s">
        <v>1249</v>
      </c>
      <c r="G550" s="226" t="s">
        <v>789</v>
      </c>
      <c r="H550" s="227">
        <v>1</v>
      </c>
      <c r="I550" s="228"/>
      <c r="J550" s="229">
        <f>ROUND(I550*H550,2)</f>
        <v>0</v>
      </c>
      <c r="K550" s="230"/>
      <c r="L550" s="231"/>
      <c r="M550" s="232" t="s">
        <v>1</v>
      </c>
      <c r="N550" s="233" t="s">
        <v>41</v>
      </c>
      <c r="O550" s="88"/>
      <c r="P550" s="219">
        <f>O550*H550</f>
        <v>0</v>
      </c>
      <c r="Q550" s="219">
        <v>0</v>
      </c>
      <c r="R550" s="219">
        <f>Q550*H550</f>
        <v>0</v>
      </c>
      <c r="S550" s="219">
        <v>0</v>
      </c>
      <c r="T550" s="220">
        <f>S550*H550</f>
        <v>0</v>
      </c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R550" s="221" t="s">
        <v>516</v>
      </c>
      <c r="AT550" s="221" t="s">
        <v>166</v>
      </c>
      <c r="AU550" s="221" t="s">
        <v>83</v>
      </c>
      <c r="AY550" s="14" t="s">
        <v>142</v>
      </c>
      <c r="BE550" s="222">
        <f>IF(N550="základní",J550,0)</f>
        <v>0</v>
      </c>
      <c r="BF550" s="222">
        <f>IF(N550="snížená",J550,0)</f>
        <v>0</v>
      </c>
      <c r="BG550" s="222">
        <f>IF(N550="zákl. přenesená",J550,0)</f>
        <v>0</v>
      </c>
      <c r="BH550" s="222">
        <f>IF(N550="sníž. přenesená",J550,0)</f>
        <v>0</v>
      </c>
      <c r="BI550" s="222">
        <f>IF(N550="nulová",J550,0)</f>
        <v>0</v>
      </c>
      <c r="BJ550" s="14" t="s">
        <v>81</v>
      </c>
      <c r="BK550" s="222">
        <f>ROUND(I550*H550,2)</f>
        <v>0</v>
      </c>
      <c r="BL550" s="14" t="s">
        <v>511</v>
      </c>
      <c r="BM550" s="221" t="s">
        <v>1423</v>
      </c>
    </row>
    <row r="551" s="2" customFormat="1" ht="16.5" customHeight="1">
      <c r="A551" s="35"/>
      <c r="B551" s="36"/>
      <c r="C551" s="223" t="s">
        <v>1424</v>
      </c>
      <c r="D551" s="223" t="s">
        <v>166</v>
      </c>
      <c r="E551" s="224" t="s">
        <v>1260</v>
      </c>
      <c r="F551" s="225" t="s">
        <v>1261</v>
      </c>
      <c r="G551" s="226" t="s">
        <v>789</v>
      </c>
      <c r="H551" s="227">
        <v>1</v>
      </c>
      <c r="I551" s="228"/>
      <c r="J551" s="229">
        <f>ROUND(I551*H551,2)</f>
        <v>0</v>
      </c>
      <c r="K551" s="230"/>
      <c r="L551" s="231"/>
      <c r="M551" s="232" t="s">
        <v>1</v>
      </c>
      <c r="N551" s="233" t="s">
        <v>41</v>
      </c>
      <c r="O551" s="88"/>
      <c r="P551" s="219">
        <f>O551*H551</f>
        <v>0</v>
      </c>
      <c r="Q551" s="219">
        <v>0</v>
      </c>
      <c r="R551" s="219">
        <f>Q551*H551</f>
        <v>0</v>
      </c>
      <c r="S551" s="219">
        <v>0</v>
      </c>
      <c r="T551" s="220">
        <f>S551*H551</f>
        <v>0</v>
      </c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R551" s="221" t="s">
        <v>516</v>
      </c>
      <c r="AT551" s="221" t="s">
        <v>166</v>
      </c>
      <c r="AU551" s="221" t="s">
        <v>83</v>
      </c>
      <c r="AY551" s="14" t="s">
        <v>142</v>
      </c>
      <c r="BE551" s="222">
        <f>IF(N551="základní",J551,0)</f>
        <v>0</v>
      </c>
      <c r="BF551" s="222">
        <f>IF(N551="snížená",J551,0)</f>
        <v>0</v>
      </c>
      <c r="BG551" s="222">
        <f>IF(N551="zákl. přenesená",J551,0)</f>
        <v>0</v>
      </c>
      <c r="BH551" s="222">
        <f>IF(N551="sníž. přenesená",J551,0)</f>
        <v>0</v>
      </c>
      <c r="BI551" s="222">
        <f>IF(N551="nulová",J551,0)</f>
        <v>0</v>
      </c>
      <c r="BJ551" s="14" t="s">
        <v>81</v>
      </c>
      <c r="BK551" s="222">
        <f>ROUND(I551*H551,2)</f>
        <v>0</v>
      </c>
      <c r="BL551" s="14" t="s">
        <v>511</v>
      </c>
      <c r="BM551" s="221" t="s">
        <v>1425</v>
      </c>
    </row>
    <row r="552" s="2" customFormat="1" ht="16.5" customHeight="1">
      <c r="A552" s="35"/>
      <c r="B552" s="36"/>
      <c r="C552" s="223" t="s">
        <v>1426</v>
      </c>
      <c r="D552" s="223" t="s">
        <v>166</v>
      </c>
      <c r="E552" s="224" t="s">
        <v>1260</v>
      </c>
      <c r="F552" s="225" t="s">
        <v>1261</v>
      </c>
      <c r="G552" s="226" t="s">
        <v>789</v>
      </c>
      <c r="H552" s="227">
        <v>1</v>
      </c>
      <c r="I552" s="228"/>
      <c r="J552" s="229">
        <f>ROUND(I552*H552,2)</f>
        <v>0</v>
      </c>
      <c r="K552" s="230"/>
      <c r="L552" s="231"/>
      <c r="M552" s="232" t="s">
        <v>1</v>
      </c>
      <c r="N552" s="233" t="s">
        <v>41</v>
      </c>
      <c r="O552" s="88"/>
      <c r="P552" s="219">
        <f>O552*H552</f>
        <v>0</v>
      </c>
      <c r="Q552" s="219">
        <v>0</v>
      </c>
      <c r="R552" s="219">
        <f>Q552*H552</f>
        <v>0</v>
      </c>
      <c r="S552" s="219">
        <v>0</v>
      </c>
      <c r="T552" s="220">
        <f>S552*H552</f>
        <v>0</v>
      </c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R552" s="221" t="s">
        <v>516</v>
      </c>
      <c r="AT552" s="221" t="s">
        <v>166</v>
      </c>
      <c r="AU552" s="221" t="s">
        <v>83</v>
      </c>
      <c r="AY552" s="14" t="s">
        <v>142</v>
      </c>
      <c r="BE552" s="222">
        <f>IF(N552="základní",J552,0)</f>
        <v>0</v>
      </c>
      <c r="BF552" s="222">
        <f>IF(N552="snížená",J552,0)</f>
        <v>0</v>
      </c>
      <c r="BG552" s="222">
        <f>IF(N552="zákl. přenesená",J552,0)</f>
        <v>0</v>
      </c>
      <c r="BH552" s="222">
        <f>IF(N552="sníž. přenesená",J552,0)</f>
        <v>0</v>
      </c>
      <c r="BI552" s="222">
        <f>IF(N552="nulová",J552,0)</f>
        <v>0</v>
      </c>
      <c r="BJ552" s="14" t="s">
        <v>81</v>
      </c>
      <c r="BK552" s="222">
        <f>ROUND(I552*H552,2)</f>
        <v>0</v>
      </c>
      <c r="BL552" s="14" t="s">
        <v>511</v>
      </c>
      <c r="BM552" s="221" t="s">
        <v>1427</v>
      </c>
    </row>
    <row r="553" s="2" customFormat="1" ht="16.5" customHeight="1">
      <c r="A553" s="35"/>
      <c r="B553" s="36"/>
      <c r="C553" s="223" t="s">
        <v>1428</v>
      </c>
      <c r="D553" s="223" t="s">
        <v>166</v>
      </c>
      <c r="E553" s="224" t="s">
        <v>1248</v>
      </c>
      <c r="F553" s="225" t="s">
        <v>1249</v>
      </c>
      <c r="G553" s="226" t="s">
        <v>789</v>
      </c>
      <c r="H553" s="227">
        <v>1</v>
      </c>
      <c r="I553" s="228"/>
      <c r="J553" s="229">
        <f>ROUND(I553*H553,2)</f>
        <v>0</v>
      </c>
      <c r="K553" s="230"/>
      <c r="L553" s="231"/>
      <c r="M553" s="232" t="s">
        <v>1</v>
      </c>
      <c r="N553" s="233" t="s">
        <v>41</v>
      </c>
      <c r="O553" s="88"/>
      <c r="P553" s="219">
        <f>O553*H553</f>
        <v>0</v>
      </c>
      <c r="Q553" s="219">
        <v>0</v>
      </c>
      <c r="R553" s="219">
        <f>Q553*H553</f>
        <v>0</v>
      </c>
      <c r="S553" s="219">
        <v>0</v>
      </c>
      <c r="T553" s="220">
        <f>S553*H553</f>
        <v>0</v>
      </c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R553" s="221" t="s">
        <v>516</v>
      </c>
      <c r="AT553" s="221" t="s">
        <v>166</v>
      </c>
      <c r="AU553" s="221" t="s">
        <v>83</v>
      </c>
      <c r="AY553" s="14" t="s">
        <v>142</v>
      </c>
      <c r="BE553" s="222">
        <f>IF(N553="základní",J553,0)</f>
        <v>0</v>
      </c>
      <c r="BF553" s="222">
        <f>IF(N553="snížená",J553,0)</f>
        <v>0</v>
      </c>
      <c r="BG553" s="222">
        <f>IF(N553="zákl. přenesená",J553,0)</f>
        <v>0</v>
      </c>
      <c r="BH553" s="222">
        <f>IF(N553="sníž. přenesená",J553,0)</f>
        <v>0</v>
      </c>
      <c r="BI553" s="222">
        <f>IF(N553="nulová",J553,0)</f>
        <v>0</v>
      </c>
      <c r="BJ553" s="14" t="s">
        <v>81</v>
      </c>
      <c r="BK553" s="222">
        <f>ROUND(I553*H553,2)</f>
        <v>0</v>
      </c>
      <c r="BL553" s="14" t="s">
        <v>511</v>
      </c>
      <c r="BM553" s="221" t="s">
        <v>1429</v>
      </c>
    </row>
    <row r="554" s="2" customFormat="1" ht="16.5" customHeight="1">
      <c r="A554" s="35"/>
      <c r="B554" s="36"/>
      <c r="C554" s="223" t="s">
        <v>1430</v>
      </c>
      <c r="D554" s="223" t="s">
        <v>166</v>
      </c>
      <c r="E554" s="224" t="s">
        <v>1431</v>
      </c>
      <c r="F554" s="225" t="s">
        <v>1432</v>
      </c>
      <c r="G554" s="226" t="s">
        <v>789</v>
      </c>
      <c r="H554" s="227">
        <v>1</v>
      </c>
      <c r="I554" s="228"/>
      <c r="J554" s="229">
        <f>ROUND(I554*H554,2)</f>
        <v>0</v>
      </c>
      <c r="K554" s="230"/>
      <c r="L554" s="231"/>
      <c r="M554" s="232" t="s">
        <v>1</v>
      </c>
      <c r="N554" s="233" t="s">
        <v>41</v>
      </c>
      <c r="O554" s="88"/>
      <c r="P554" s="219">
        <f>O554*H554</f>
        <v>0</v>
      </c>
      <c r="Q554" s="219">
        <v>0</v>
      </c>
      <c r="R554" s="219">
        <f>Q554*H554</f>
        <v>0</v>
      </c>
      <c r="S554" s="219">
        <v>0</v>
      </c>
      <c r="T554" s="220">
        <f>S554*H554</f>
        <v>0</v>
      </c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R554" s="221" t="s">
        <v>516</v>
      </c>
      <c r="AT554" s="221" t="s">
        <v>166</v>
      </c>
      <c r="AU554" s="221" t="s">
        <v>83</v>
      </c>
      <c r="AY554" s="14" t="s">
        <v>142</v>
      </c>
      <c r="BE554" s="222">
        <f>IF(N554="základní",J554,0)</f>
        <v>0</v>
      </c>
      <c r="BF554" s="222">
        <f>IF(N554="snížená",J554,0)</f>
        <v>0</v>
      </c>
      <c r="BG554" s="222">
        <f>IF(N554="zákl. přenesená",J554,0)</f>
        <v>0</v>
      </c>
      <c r="BH554" s="222">
        <f>IF(N554="sníž. přenesená",J554,0)</f>
        <v>0</v>
      </c>
      <c r="BI554" s="222">
        <f>IF(N554="nulová",J554,0)</f>
        <v>0</v>
      </c>
      <c r="BJ554" s="14" t="s">
        <v>81</v>
      </c>
      <c r="BK554" s="222">
        <f>ROUND(I554*H554,2)</f>
        <v>0</v>
      </c>
      <c r="BL554" s="14" t="s">
        <v>511</v>
      </c>
      <c r="BM554" s="221" t="s">
        <v>1433</v>
      </c>
    </row>
    <row r="555" s="2" customFormat="1" ht="16.5" customHeight="1">
      <c r="A555" s="35"/>
      <c r="B555" s="36"/>
      <c r="C555" s="223" t="s">
        <v>1434</v>
      </c>
      <c r="D555" s="223" t="s">
        <v>166</v>
      </c>
      <c r="E555" s="224" t="s">
        <v>1096</v>
      </c>
      <c r="F555" s="225" t="s">
        <v>1097</v>
      </c>
      <c r="G555" s="226" t="s">
        <v>789</v>
      </c>
      <c r="H555" s="227">
        <v>1</v>
      </c>
      <c r="I555" s="228"/>
      <c r="J555" s="229">
        <f>ROUND(I555*H555,2)</f>
        <v>0</v>
      </c>
      <c r="K555" s="230"/>
      <c r="L555" s="231"/>
      <c r="M555" s="232" t="s">
        <v>1</v>
      </c>
      <c r="N555" s="233" t="s">
        <v>41</v>
      </c>
      <c r="O555" s="88"/>
      <c r="P555" s="219">
        <f>O555*H555</f>
        <v>0</v>
      </c>
      <c r="Q555" s="219">
        <v>0</v>
      </c>
      <c r="R555" s="219">
        <f>Q555*H555</f>
        <v>0</v>
      </c>
      <c r="S555" s="219">
        <v>0</v>
      </c>
      <c r="T555" s="220">
        <f>S555*H555</f>
        <v>0</v>
      </c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R555" s="221" t="s">
        <v>516</v>
      </c>
      <c r="AT555" s="221" t="s">
        <v>166</v>
      </c>
      <c r="AU555" s="221" t="s">
        <v>83</v>
      </c>
      <c r="AY555" s="14" t="s">
        <v>142</v>
      </c>
      <c r="BE555" s="222">
        <f>IF(N555="základní",J555,0)</f>
        <v>0</v>
      </c>
      <c r="BF555" s="222">
        <f>IF(N555="snížená",J555,0)</f>
        <v>0</v>
      </c>
      <c r="BG555" s="222">
        <f>IF(N555="zákl. přenesená",J555,0)</f>
        <v>0</v>
      </c>
      <c r="BH555" s="222">
        <f>IF(N555="sníž. přenesená",J555,0)</f>
        <v>0</v>
      </c>
      <c r="BI555" s="222">
        <f>IF(N555="nulová",J555,0)</f>
        <v>0</v>
      </c>
      <c r="BJ555" s="14" t="s">
        <v>81</v>
      </c>
      <c r="BK555" s="222">
        <f>ROUND(I555*H555,2)</f>
        <v>0</v>
      </c>
      <c r="BL555" s="14" t="s">
        <v>511</v>
      </c>
      <c r="BM555" s="221" t="s">
        <v>1435</v>
      </c>
    </row>
    <row r="556" s="2" customFormat="1" ht="16.5" customHeight="1">
      <c r="A556" s="35"/>
      <c r="B556" s="36"/>
      <c r="C556" s="223" t="s">
        <v>1436</v>
      </c>
      <c r="D556" s="223" t="s">
        <v>166</v>
      </c>
      <c r="E556" s="224" t="s">
        <v>1096</v>
      </c>
      <c r="F556" s="225" t="s">
        <v>1097</v>
      </c>
      <c r="G556" s="226" t="s">
        <v>789</v>
      </c>
      <c r="H556" s="227">
        <v>1</v>
      </c>
      <c r="I556" s="228"/>
      <c r="J556" s="229">
        <f>ROUND(I556*H556,2)</f>
        <v>0</v>
      </c>
      <c r="K556" s="230"/>
      <c r="L556" s="231"/>
      <c r="M556" s="232" t="s">
        <v>1</v>
      </c>
      <c r="N556" s="233" t="s">
        <v>41</v>
      </c>
      <c r="O556" s="88"/>
      <c r="P556" s="219">
        <f>O556*H556</f>
        <v>0</v>
      </c>
      <c r="Q556" s="219">
        <v>0</v>
      </c>
      <c r="R556" s="219">
        <f>Q556*H556</f>
        <v>0</v>
      </c>
      <c r="S556" s="219">
        <v>0</v>
      </c>
      <c r="T556" s="220">
        <f>S556*H556</f>
        <v>0</v>
      </c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R556" s="221" t="s">
        <v>516</v>
      </c>
      <c r="AT556" s="221" t="s">
        <v>166</v>
      </c>
      <c r="AU556" s="221" t="s">
        <v>83</v>
      </c>
      <c r="AY556" s="14" t="s">
        <v>142</v>
      </c>
      <c r="BE556" s="222">
        <f>IF(N556="základní",J556,0)</f>
        <v>0</v>
      </c>
      <c r="BF556" s="222">
        <f>IF(N556="snížená",J556,0)</f>
        <v>0</v>
      </c>
      <c r="BG556" s="222">
        <f>IF(N556="zákl. přenesená",J556,0)</f>
        <v>0</v>
      </c>
      <c r="BH556" s="222">
        <f>IF(N556="sníž. přenesená",J556,0)</f>
        <v>0</v>
      </c>
      <c r="BI556" s="222">
        <f>IF(N556="nulová",J556,0)</f>
        <v>0</v>
      </c>
      <c r="BJ556" s="14" t="s">
        <v>81</v>
      </c>
      <c r="BK556" s="222">
        <f>ROUND(I556*H556,2)</f>
        <v>0</v>
      </c>
      <c r="BL556" s="14" t="s">
        <v>511</v>
      </c>
      <c r="BM556" s="221" t="s">
        <v>1437</v>
      </c>
    </row>
    <row r="557" s="2" customFormat="1" ht="16.5" customHeight="1">
      <c r="A557" s="35"/>
      <c r="B557" s="36"/>
      <c r="C557" s="223" t="s">
        <v>1438</v>
      </c>
      <c r="D557" s="223" t="s">
        <v>166</v>
      </c>
      <c r="E557" s="224" t="s">
        <v>1096</v>
      </c>
      <c r="F557" s="225" t="s">
        <v>1097</v>
      </c>
      <c r="G557" s="226" t="s">
        <v>789</v>
      </c>
      <c r="H557" s="227">
        <v>1</v>
      </c>
      <c r="I557" s="228"/>
      <c r="J557" s="229">
        <f>ROUND(I557*H557,2)</f>
        <v>0</v>
      </c>
      <c r="K557" s="230"/>
      <c r="L557" s="231"/>
      <c r="M557" s="232" t="s">
        <v>1</v>
      </c>
      <c r="N557" s="233" t="s">
        <v>41</v>
      </c>
      <c r="O557" s="88"/>
      <c r="P557" s="219">
        <f>O557*H557</f>
        <v>0</v>
      </c>
      <c r="Q557" s="219">
        <v>0</v>
      </c>
      <c r="R557" s="219">
        <f>Q557*H557</f>
        <v>0</v>
      </c>
      <c r="S557" s="219">
        <v>0</v>
      </c>
      <c r="T557" s="220">
        <f>S557*H557</f>
        <v>0</v>
      </c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R557" s="221" t="s">
        <v>516</v>
      </c>
      <c r="AT557" s="221" t="s">
        <v>166</v>
      </c>
      <c r="AU557" s="221" t="s">
        <v>83</v>
      </c>
      <c r="AY557" s="14" t="s">
        <v>142</v>
      </c>
      <c r="BE557" s="222">
        <f>IF(N557="základní",J557,0)</f>
        <v>0</v>
      </c>
      <c r="BF557" s="222">
        <f>IF(N557="snížená",J557,0)</f>
        <v>0</v>
      </c>
      <c r="BG557" s="222">
        <f>IF(N557="zákl. přenesená",J557,0)</f>
        <v>0</v>
      </c>
      <c r="BH557" s="222">
        <f>IF(N557="sníž. přenesená",J557,0)</f>
        <v>0</v>
      </c>
      <c r="BI557" s="222">
        <f>IF(N557="nulová",J557,0)</f>
        <v>0</v>
      </c>
      <c r="BJ557" s="14" t="s">
        <v>81</v>
      </c>
      <c r="BK557" s="222">
        <f>ROUND(I557*H557,2)</f>
        <v>0</v>
      </c>
      <c r="BL557" s="14" t="s">
        <v>511</v>
      </c>
      <c r="BM557" s="221" t="s">
        <v>1439</v>
      </c>
    </row>
    <row r="558" s="2" customFormat="1" ht="16.5" customHeight="1">
      <c r="A558" s="35"/>
      <c r="B558" s="36"/>
      <c r="C558" s="223" t="s">
        <v>1440</v>
      </c>
      <c r="D558" s="223" t="s">
        <v>166</v>
      </c>
      <c r="E558" s="224" t="s">
        <v>1096</v>
      </c>
      <c r="F558" s="225" t="s">
        <v>1097</v>
      </c>
      <c r="G558" s="226" t="s">
        <v>789</v>
      </c>
      <c r="H558" s="227">
        <v>1</v>
      </c>
      <c r="I558" s="228"/>
      <c r="J558" s="229">
        <f>ROUND(I558*H558,2)</f>
        <v>0</v>
      </c>
      <c r="K558" s="230"/>
      <c r="L558" s="231"/>
      <c r="M558" s="232" t="s">
        <v>1</v>
      </c>
      <c r="N558" s="233" t="s">
        <v>41</v>
      </c>
      <c r="O558" s="88"/>
      <c r="P558" s="219">
        <f>O558*H558</f>
        <v>0</v>
      </c>
      <c r="Q558" s="219">
        <v>0</v>
      </c>
      <c r="R558" s="219">
        <f>Q558*H558</f>
        <v>0</v>
      </c>
      <c r="S558" s="219">
        <v>0</v>
      </c>
      <c r="T558" s="220">
        <f>S558*H558</f>
        <v>0</v>
      </c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R558" s="221" t="s">
        <v>516</v>
      </c>
      <c r="AT558" s="221" t="s">
        <v>166</v>
      </c>
      <c r="AU558" s="221" t="s">
        <v>83</v>
      </c>
      <c r="AY558" s="14" t="s">
        <v>142</v>
      </c>
      <c r="BE558" s="222">
        <f>IF(N558="základní",J558,0)</f>
        <v>0</v>
      </c>
      <c r="BF558" s="222">
        <f>IF(N558="snížená",J558,0)</f>
        <v>0</v>
      </c>
      <c r="BG558" s="222">
        <f>IF(N558="zákl. přenesená",J558,0)</f>
        <v>0</v>
      </c>
      <c r="BH558" s="222">
        <f>IF(N558="sníž. přenesená",J558,0)</f>
        <v>0</v>
      </c>
      <c r="BI558" s="222">
        <f>IF(N558="nulová",J558,0)</f>
        <v>0</v>
      </c>
      <c r="BJ558" s="14" t="s">
        <v>81</v>
      </c>
      <c r="BK558" s="222">
        <f>ROUND(I558*H558,2)</f>
        <v>0</v>
      </c>
      <c r="BL558" s="14" t="s">
        <v>511</v>
      </c>
      <c r="BM558" s="221" t="s">
        <v>1441</v>
      </c>
    </row>
    <row r="559" s="2" customFormat="1" ht="16.5" customHeight="1">
      <c r="A559" s="35"/>
      <c r="B559" s="36"/>
      <c r="C559" s="223" t="s">
        <v>1442</v>
      </c>
      <c r="D559" s="223" t="s">
        <v>166</v>
      </c>
      <c r="E559" s="224" t="s">
        <v>1096</v>
      </c>
      <c r="F559" s="225" t="s">
        <v>1097</v>
      </c>
      <c r="G559" s="226" t="s">
        <v>789</v>
      </c>
      <c r="H559" s="227">
        <v>1</v>
      </c>
      <c r="I559" s="228"/>
      <c r="J559" s="229">
        <f>ROUND(I559*H559,2)</f>
        <v>0</v>
      </c>
      <c r="K559" s="230"/>
      <c r="L559" s="231"/>
      <c r="M559" s="232" t="s">
        <v>1</v>
      </c>
      <c r="N559" s="233" t="s">
        <v>41</v>
      </c>
      <c r="O559" s="88"/>
      <c r="P559" s="219">
        <f>O559*H559</f>
        <v>0</v>
      </c>
      <c r="Q559" s="219">
        <v>0</v>
      </c>
      <c r="R559" s="219">
        <f>Q559*H559</f>
        <v>0</v>
      </c>
      <c r="S559" s="219">
        <v>0</v>
      </c>
      <c r="T559" s="220">
        <f>S559*H559</f>
        <v>0</v>
      </c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R559" s="221" t="s">
        <v>516</v>
      </c>
      <c r="AT559" s="221" t="s">
        <v>166</v>
      </c>
      <c r="AU559" s="221" t="s">
        <v>83</v>
      </c>
      <c r="AY559" s="14" t="s">
        <v>142</v>
      </c>
      <c r="BE559" s="222">
        <f>IF(N559="základní",J559,0)</f>
        <v>0</v>
      </c>
      <c r="BF559" s="222">
        <f>IF(N559="snížená",J559,0)</f>
        <v>0</v>
      </c>
      <c r="BG559" s="222">
        <f>IF(N559="zákl. přenesená",J559,0)</f>
        <v>0</v>
      </c>
      <c r="BH559" s="222">
        <f>IF(N559="sníž. přenesená",J559,0)</f>
        <v>0</v>
      </c>
      <c r="BI559" s="222">
        <f>IF(N559="nulová",J559,0)</f>
        <v>0</v>
      </c>
      <c r="BJ559" s="14" t="s">
        <v>81</v>
      </c>
      <c r="BK559" s="222">
        <f>ROUND(I559*H559,2)</f>
        <v>0</v>
      </c>
      <c r="BL559" s="14" t="s">
        <v>511</v>
      </c>
      <c r="BM559" s="221" t="s">
        <v>1443</v>
      </c>
    </row>
    <row r="560" s="2" customFormat="1" ht="16.5" customHeight="1">
      <c r="A560" s="35"/>
      <c r="B560" s="36"/>
      <c r="C560" s="223" t="s">
        <v>1444</v>
      </c>
      <c r="D560" s="223" t="s">
        <v>166</v>
      </c>
      <c r="E560" s="224" t="s">
        <v>1096</v>
      </c>
      <c r="F560" s="225" t="s">
        <v>1097</v>
      </c>
      <c r="G560" s="226" t="s">
        <v>789</v>
      </c>
      <c r="H560" s="227">
        <v>1</v>
      </c>
      <c r="I560" s="228"/>
      <c r="J560" s="229">
        <f>ROUND(I560*H560,2)</f>
        <v>0</v>
      </c>
      <c r="K560" s="230"/>
      <c r="L560" s="231"/>
      <c r="M560" s="232" t="s">
        <v>1</v>
      </c>
      <c r="N560" s="233" t="s">
        <v>41</v>
      </c>
      <c r="O560" s="88"/>
      <c r="P560" s="219">
        <f>O560*H560</f>
        <v>0</v>
      </c>
      <c r="Q560" s="219">
        <v>0</v>
      </c>
      <c r="R560" s="219">
        <f>Q560*H560</f>
        <v>0</v>
      </c>
      <c r="S560" s="219">
        <v>0</v>
      </c>
      <c r="T560" s="220">
        <f>S560*H560</f>
        <v>0</v>
      </c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R560" s="221" t="s">
        <v>516</v>
      </c>
      <c r="AT560" s="221" t="s">
        <v>166</v>
      </c>
      <c r="AU560" s="221" t="s">
        <v>83</v>
      </c>
      <c r="AY560" s="14" t="s">
        <v>142</v>
      </c>
      <c r="BE560" s="222">
        <f>IF(N560="základní",J560,0)</f>
        <v>0</v>
      </c>
      <c r="BF560" s="222">
        <f>IF(N560="snížená",J560,0)</f>
        <v>0</v>
      </c>
      <c r="BG560" s="222">
        <f>IF(N560="zákl. přenesená",J560,0)</f>
        <v>0</v>
      </c>
      <c r="BH560" s="222">
        <f>IF(N560="sníž. přenesená",J560,0)</f>
        <v>0</v>
      </c>
      <c r="BI560" s="222">
        <f>IF(N560="nulová",J560,0)</f>
        <v>0</v>
      </c>
      <c r="BJ560" s="14" t="s">
        <v>81</v>
      </c>
      <c r="BK560" s="222">
        <f>ROUND(I560*H560,2)</f>
        <v>0</v>
      </c>
      <c r="BL560" s="14" t="s">
        <v>511</v>
      </c>
      <c r="BM560" s="221" t="s">
        <v>1445</v>
      </c>
    </row>
    <row r="561" s="2" customFormat="1" ht="16.5" customHeight="1">
      <c r="A561" s="35"/>
      <c r="B561" s="36"/>
      <c r="C561" s="223" t="s">
        <v>1446</v>
      </c>
      <c r="D561" s="223" t="s">
        <v>166</v>
      </c>
      <c r="E561" s="224" t="s">
        <v>1096</v>
      </c>
      <c r="F561" s="225" t="s">
        <v>1097</v>
      </c>
      <c r="G561" s="226" t="s">
        <v>789</v>
      </c>
      <c r="H561" s="227">
        <v>1</v>
      </c>
      <c r="I561" s="228"/>
      <c r="J561" s="229">
        <f>ROUND(I561*H561,2)</f>
        <v>0</v>
      </c>
      <c r="K561" s="230"/>
      <c r="L561" s="231"/>
      <c r="M561" s="232" t="s">
        <v>1</v>
      </c>
      <c r="N561" s="233" t="s">
        <v>41</v>
      </c>
      <c r="O561" s="88"/>
      <c r="P561" s="219">
        <f>O561*H561</f>
        <v>0</v>
      </c>
      <c r="Q561" s="219">
        <v>0</v>
      </c>
      <c r="R561" s="219">
        <f>Q561*H561</f>
        <v>0</v>
      </c>
      <c r="S561" s="219">
        <v>0</v>
      </c>
      <c r="T561" s="220">
        <f>S561*H561</f>
        <v>0</v>
      </c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R561" s="221" t="s">
        <v>516</v>
      </c>
      <c r="AT561" s="221" t="s">
        <v>166</v>
      </c>
      <c r="AU561" s="221" t="s">
        <v>83</v>
      </c>
      <c r="AY561" s="14" t="s">
        <v>142</v>
      </c>
      <c r="BE561" s="222">
        <f>IF(N561="základní",J561,0)</f>
        <v>0</v>
      </c>
      <c r="BF561" s="222">
        <f>IF(N561="snížená",J561,0)</f>
        <v>0</v>
      </c>
      <c r="BG561" s="222">
        <f>IF(N561="zákl. přenesená",J561,0)</f>
        <v>0</v>
      </c>
      <c r="BH561" s="222">
        <f>IF(N561="sníž. přenesená",J561,0)</f>
        <v>0</v>
      </c>
      <c r="BI561" s="222">
        <f>IF(N561="nulová",J561,0)</f>
        <v>0</v>
      </c>
      <c r="BJ561" s="14" t="s">
        <v>81</v>
      </c>
      <c r="BK561" s="222">
        <f>ROUND(I561*H561,2)</f>
        <v>0</v>
      </c>
      <c r="BL561" s="14" t="s">
        <v>511</v>
      </c>
      <c r="BM561" s="221" t="s">
        <v>1447</v>
      </c>
    </row>
    <row r="562" s="2" customFormat="1" ht="16.5" customHeight="1">
      <c r="A562" s="35"/>
      <c r="B562" s="36"/>
      <c r="C562" s="223" t="s">
        <v>1448</v>
      </c>
      <c r="D562" s="223" t="s">
        <v>166</v>
      </c>
      <c r="E562" s="224" t="s">
        <v>1096</v>
      </c>
      <c r="F562" s="225" t="s">
        <v>1097</v>
      </c>
      <c r="G562" s="226" t="s">
        <v>789</v>
      </c>
      <c r="H562" s="227">
        <v>1</v>
      </c>
      <c r="I562" s="228"/>
      <c r="J562" s="229">
        <f>ROUND(I562*H562,2)</f>
        <v>0</v>
      </c>
      <c r="K562" s="230"/>
      <c r="L562" s="231"/>
      <c r="M562" s="232" t="s">
        <v>1</v>
      </c>
      <c r="N562" s="233" t="s">
        <v>41</v>
      </c>
      <c r="O562" s="88"/>
      <c r="P562" s="219">
        <f>O562*H562</f>
        <v>0</v>
      </c>
      <c r="Q562" s="219">
        <v>0</v>
      </c>
      <c r="R562" s="219">
        <f>Q562*H562</f>
        <v>0</v>
      </c>
      <c r="S562" s="219">
        <v>0</v>
      </c>
      <c r="T562" s="220">
        <f>S562*H562</f>
        <v>0</v>
      </c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R562" s="221" t="s">
        <v>516</v>
      </c>
      <c r="AT562" s="221" t="s">
        <v>166</v>
      </c>
      <c r="AU562" s="221" t="s">
        <v>83</v>
      </c>
      <c r="AY562" s="14" t="s">
        <v>142</v>
      </c>
      <c r="BE562" s="222">
        <f>IF(N562="základní",J562,0)</f>
        <v>0</v>
      </c>
      <c r="BF562" s="222">
        <f>IF(N562="snížená",J562,0)</f>
        <v>0</v>
      </c>
      <c r="BG562" s="222">
        <f>IF(N562="zákl. přenesená",J562,0)</f>
        <v>0</v>
      </c>
      <c r="BH562" s="222">
        <f>IF(N562="sníž. přenesená",J562,0)</f>
        <v>0</v>
      </c>
      <c r="BI562" s="222">
        <f>IF(N562="nulová",J562,0)</f>
        <v>0</v>
      </c>
      <c r="BJ562" s="14" t="s">
        <v>81</v>
      </c>
      <c r="BK562" s="222">
        <f>ROUND(I562*H562,2)</f>
        <v>0</v>
      </c>
      <c r="BL562" s="14" t="s">
        <v>511</v>
      </c>
      <c r="BM562" s="221" t="s">
        <v>1449</v>
      </c>
    </row>
    <row r="563" s="2" customFormat="1" ht="16.5" customHeight="1">
      <c r="A563" s="35"/>
      <c r="B563" s="36"/>
      <c r="C563" s="223" t="s">
        <v>1450</v>
      </c>
      <c r="D563" s="223" t="s">
        <v>166</v>
      </c>
      <c r="E563" s="224" t="s">
        <v>1096</v>
      </c>
      <c r="F563" s="225" t="s">
        <v>1097</v>
      </c>
      <c r="G563" s="226" t="s">
        <v>789</v>
      </c>
      <c r="H563" s="227">
        <v>1</v>
      </c>
      <c r="I563" s="228"/>
      <c r="J563" s="229">
        <f>ROUND(I563*H563,2)</f>
        <v>0</v>
      </c>
      <c r="K563" s="230"/>
      <c r="L563" s="231"/>
      <c r="M563" s="232" t="s">
        <v>1</v>
      </c>
      <c r="N563" s="233" t="s">
        <v>41</v>
      </c>
      <c r="O563" s="88"/>
      <c r="P563" s="219">
        <f>O563*H563</f>
        <v>0</v>
      </c>
      <c r="Q563" s="219">
        <v>0</v>
      </c>
      <c r="R563" s="219">
        <f>Q563*H563</f>
        <v>0</v>
      </c>
      <c r="S563" s="219">
        <v>0</v>
      </c>
      <c r="T563" s="220">
        <f>S563*H563</f>
        <v>0</v>
      </c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R563" s="221" t="s">
        <v>516</v>
      </c>
      <c r="AT563" s="221" t="s">
        <v>166</v>
      </c>
      <c r="AU563" s="221" t="s">
        <v>83</v>
      </c>
      <c r="AY563" s="14" t="s">
        <v>142</v>
      </c>
      <c r="BE563" s="222">
        <f>IF(N563="základní",J563,0)</f>
        <v>0</v>
      </c>
      <c r="BF563" s="222">
        <f>IF(N563="snížená",J563,0)</f>
        <v>0</v>
      </c>
      <c r="BG563" s="222">
        <f>IF(N563="zákl. přenesená",J563,0)</f>
        <v>0</v>
      </c>
      <c r="BH563" s="222">
        <f>IF(N563="sníž. přenesená",J563,0)</f>
        <v>0</v>
      </c>
      <c r="BI563" s="222">
        <f>IF(N563="nulová",J563,0)</f>
        <v>0</v>
      </c>
      <c r="BJ563" s="14" t="s">
        <v>81</v>
      </c>
      <c r="BK563" s="222">
        <f>ROUND(I563*H563,2)</f>
        <v>0</v>
      </c>
      <c r="BL563" s="14" t="s">
        <v>511</v>
      </c>
      <c r="BM563" s="221" t="s">
        <v>1451</v>
      </c>
    </row>
    <row r="564" s="2" customFormat="1" ht="16.5" customHeight="1">
      <c r="A564" s="35"/>
      <c r="B564" s="36"/>
      <c r="C564" s="223" t="s">
        <v>1452</v>
      </c>
      <c r="D564" s="223" t="s">
        <v>166</v>
      </c>
      <c r="E564" s="224" t="s">
        <v>1096</v>
      </c>
      <c r="F564" s="225" t="s">
        <v>1097</v>
      </c>
      <c r="G564" s="226" t="s">
        <v>789</v>
      </c>
      <c r="H564" s="227">
        <v>1</v>
      </c>
      <c r="I564" s="228"/>
      <c r="J564" s="229">
        <f>ROUND(I564*H564,2)</f>
        <v>0</v>
      </c>
      <c r="K564" s="230"/>
      <c r="L564" s="231"/>
      <c r="M564" s="232" t="s">
        <v>1</v>
      </c>
      <c r="N564" s="233" t="s">
        <v>41</v>
      </c>
      <c r="O564" s="88"/>
      <c r="P564" s="219">
        <f>O564*H564</f>
        <v>0</v>
      </c>
      <c r="Q564" s="219">
        <v>0</v>
      </c>
      <c r="R564" s="219">
        <f>Q564*H564</f>
        <v>0</v>
      </c>
      <c r="S564" s="219">
        <v>0</v>
      </c>
      <c r="T564" s="220">
        <f>S564*H564</f>
        <v>0</v>
      </c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R564" s="221" t="s">
        <v>516</v>
      </c>
      <c r="AT564" s="221" t="s">
        <v>166</v>
      </c>
      <c r="AU564" s="221" t="s">
        <v>83</v>
      </c>
      <c r="AY564" s="14" t="s">
        <v>142</v>
      </c>
      <c r="BE564" s="222">
        <f>IF(N564="základní",J564,0)</f>
        <v>0</v>
      </c>
      <c r="BF564" s="222">
        <f>IF(N564="snížená",J564,0)</f>
        <v>0</v>
      </c>
      <c r="BG564" s="222">
        <f>IF(N564="zákl. přenesená",J564,0)</f>
        <v>0</v>
      </c>
      <c r="BH564" s="222">
        <f>IF(N564="sníž. přenesená",J564,0)</f>
        <v>0</v>
      </c>
      <c r="BI564" s="222">
        <f>IF(N564="nulová",J564,0)</f>
        <v>0</v>
      </c>
      <c r="BJ564" s="14" t="s">
        <v>81</v>
      </c>
      <c r="BK564" s="222">
        <f>ROUND(I564*H564,2)</f>
        <v>0</v>
      </c>
      <c r="BL564" s="14" t="s">
        <v>511</v>
      </c>
      <c r="BM564" s="221" t="s">
        <v>1453</v>
      </c>
    </row>
    <row r="565" s="2" customFormat="1" ht="16.5" customHeight="1">
      <c r="A565" s="35"/>
      <c r="B565" s="36"/>
      <c r="C565" s="223" t="s">
        <v>1454</v>
      </c>
      <c r="D565" s="223" t="s">
        <v>166</v>
      </c>
      <c r="E565" s="224" t="s">
        <v>1096</v>
      </c>
      <c r="F565" s="225" t="s">
        <v>1097</v>
      </c>
      <c r="G565" s="226" t="s">
        <v>789</v>
      </c>
      <c r="H565" s="227">
        <v>1</v>
      </c>
      <c r="I565" s="228"/>
      <c r="J565" s="229">
        <f>ROUND(I565*H565,2)</f>
        <v>0</v>
      </c>
      <c r="K565" s="230"/>
      <c r="L565" s="231"/>
      <c r="M565" s="232" t="s">
        <v>1</v>
      </c>
      <c r="N565" s="233" t="s">
        <v>41</v>
      </c>
      <c r="O565" s="88"/>
      <c r="P565" s="219">
        <f>O565*H565</f>
        <v>0</v>
      </c>
      <c r="Q565" s="219">
        <v>0</v>
      </c>
      <c r="R565" s="219">
        <f>Q565*H565</f>
        <v>0</v>
      </c>
      <c r="S565" s="219">
        <v>0</v>
      </c>
      <c r="T565" s="220">
        <f>S565*H565</f>
        <v>0</v>
      </c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R565" s="221" t="s">
        <v>516</v>
      </c>
      <c r="AT565" s="221" t="s">
        <v>166</v>
      </c>
      <c r="AU565" s="221" t="s">
        <v>83</v>
      </c>
      <c r="AY565" s="14" t="s">
        <v>142</v>
      </c>
      <c r="BE565" s="222">
        <f>IF(N565="základní",J565,0)</f>
        <v>0</v>
      </c>
      <c r="BF565" s="222">
        <f>IF(N565="snížená",J565,0)</f>
        <v>0</v>
      </c>
      <c r="BG565" s="222">
        <f>IF(N565="zákl. přenesená",J565,0)</f>
        <v>0</v>
      </c>
      <c r="BH565" s="222">
        <f>IF(N565="sníž. přenesená",J565,0)</f>
        <v>0</v>
      </c>
      <c r="BI565" s="222">
        <f>IF(N565="nulová",J565,0)</f>
        <v>0</v>
      </c>
      <c r="BJ565" s="14" t="s">
        <v>81</v>
      </c>
      <c r="BK565" s="222">
        <f>ROUND(I565*H565,2)</f>
        <v>0</v>
      </c>
      <c r="BL565" s="14" t="s">
        <v>511</v>
      </c>
      <c r="BM565" s="221" t="s">
        <v>1455</v>
      </c>
    </row>
    <row r="566" s="2" customFormat="1" ht="16.5" customHeight="1">
      <c r="A566" s="35"/>
      <c r="B566" s="36"/>
      <c r="C566" s="223" t="s">
        <v>1456</v>
      </c>
      <c r="D566" s="223" t="s">
        <v>166</v>
      </c>
      <c r="E566" s="224" t="s">
        <v>1431</v>
      </c>
      <c r="F566" s="225" t="s">
        <v>1432</v>
      </c>
      <c r="G566" s="226" t="s">
        <v>789</v>
      </c>
      <c r="H566" s="227">
        <v>1</v>
      </c>
      <c r="I566" s="228"/>
      <c r="J566" s="229">
        <f>ROUND(I566*H566,2)</f>
        <v>0</v>
      </c>
      <c r="K566" s="230"/>
      <c r="L566" s="231"/>
      <c r="M566" s="232" t="s">
        <v>1</v>
      </c>
      <c r="N566" s="233" t="s">
        <v>41</v>
      </c>
      <c r="O566" s="88"/>
      <c r="P566" s="219">
        <f>O566*H566</f>
        <v>0</v>
      </c>
      <c r="Q566" s="219">
        <v>0</v>
      </c>
      <c r="R566" s="219">
        <f>Q566*H566</f>
        <v>0</v>
      </c>
      <c r="S566" s="219">
        <v>0</v>
      </c>
      <c r="T566" s="220">
        <f>S566*H566</f>
        <v>0</v>
      </c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R566" s="221" t="s">
        <v>516</v>
      </c>
      <c r="AT566" s="221" t="s">
        <v>166</v>
      </c>
      <c r="AU566" s="221" t="s">
        <v>83</v>
      </c>
      <c r="AY566" s="14" t="s">
        <v>142</v>
      </c>
      <c r="BE566" s="222">
        <f>IF(N566="základní",J566,0)</f>
        <v>0</v>
      </c>
      <c r="BF566" s="222">
        <f>IF(N566="snížená",J566,0)</f>
        <v>0</v>
      </c>
      <c r="BG566" s="222">
        <f>IF(N566="zákl. přenesená",J566,0)</f>
        <v>0</v>
      </c>
      <c r="BH566" s="222">
        <f>IF(N566="sníž. přenesená",J566,0)</f>
        <v>0</v>
      </c>
      <c r="BI566" s="222">
        <f>IF(N566="nulová",J566,0)</f>
        <v>0</v>
      </c>
      <c r="BJ566" s="14" t="s">
        <v>81</v>
      </c>
      <c r="BK566" s="222">
        <f>ROUND(I566*H566,2)</f>
        <v>0</v>
      </c>
      <c r="BL566" s="14" t="s">
        <v>511</v>
      </c>
      <c r="BM566" s="221" t="s">
        <v>1457</v>
      </c>
    </row>
    <row r="567" s="2" customFormat="1" ht="24.15" customHeight="1">
      <c r="A567" s="35"/>
      <c r="B567" s="36"/>
      <c r="C567" s="223" t="s">
        <v>1458</v>
      </c>
      <c r="D567" s="223" t="s">
        <v>166</v>
      </c>
      <c r="E567" s="224" t="s">
        <v>1459</v>
      </c>
      <c r="F567" s="225" t="s">
        <v>1460</v>
      </c>
      <c r="G567" s="226" t="s">
        <v>789</v>
      </c>
      <c r="H567" s="227">
        <v>1</v>
      </c>
      <c r="I567" s="228"/>
      <c r="J567" s="229">
        <f>ROUND(I567*H567,2)</f>
        <v>0</v>
      </c>
      <c r="K567" s="230"/>
      <c r="L567" s="231"/>
      <c r="M567" s="232" t="s">
        <v>1</v>
      </c>
      <c r="N567" s="233" t="s">
        <v>41</v>
      </c>
      <c r="O567" s="88"/>
      <c r="P567" s="219">
        <f>O567*H567</f>
        <v>0</v>
      </c>
      <c r="Q567" s="219">
        <v>0</v>
      </c>
      <c r="R567" s="219">
        <f>Q567*H567</f>
        <v>0</v>
      </c>
      <c r="S567" s="219">
        <v>0</v>
      </c>
      <c r="T567" s="220">
        <f>S567*H567</f>
        <v>0</v>
      </c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R567" s="221" t="s">
        <v>516</v>
      </c>
      <c r="AT567" s="221" t="s">
        <v>166</v>
      </c>
      <c r="AU567" s="221" t="s">
        <v>83</v>
      </c>
      <c r="AY567" s="14" t="s">
        <v>142</v>
      </c>
      <c r="BE567" s="222">
        <f>IF(N567="základní",J567,0)</f>
        <v>0</v>
      </c>
      <c r="BF567" s="222">
        <f>IF(N567="snížená",J567,0)</f>
        <v>0</v>
      </c>
      <c r="BG567" s="222">
        <f>IF(N567="zákl. přenesená",J567,0)</f>
        <v>0</v>
      </c>
      <c r="BH567" s="222">
        <f>IF(N567="sníž. přenesená",J567,0)</f>
        <v>0</v>
      </c>
      <c r="BI567" s="222">
        <f>IF(N567="nulová",J567,0)</f>
        <v>0</v>
      </c>
      <c r="BJ567" s="14" t="s">
        <v>81</v>
      </c>
      <c r="BK567" s="222">
        <f>ROUND(I567*H567,2)</f>
        <v>0</v>
      </c>
      <c r="BL567" s="14" t="s">
        <v>511</v>
      </c>
      <c r="BM567" s="221" t="s">
        <v>1461</v>
      </c>
    </row>
    <row r="568" s="2" customFormat="1" ht="16.5" customHeight="1">
      <c r="A568" s="35"/>
      <c r="B568" s="36"/>
      <c r="C568" s="223" t="s">
        <v>1462</v>
      </c>
      <c r="D568" s="223" t="s">
        <v>166</v>
      </c>
      <c r="E568" s="224" t="s">
        <v>1463</v>
      </c>
      <c r="F568" s="225" t="s">
        <v>1464</v>
      </c>
      <c r="G568" s="226" t="s">
        <v>789</v>
      </c>
      <c r="H568" s="227">
        <v>1</v>
      </c>
      <c r="I568" s="228"/>
      <c r="J568" s="229">
        <f>ROUND(I568*H568,2)</f>
        <v>0</v>
      </c>
      <c r="K568" s="230"/>
      <c r="L568" s="231"/>
      <c r="M568" s="232" t="s">
        <v>1</v>
      </c>
      <c r="N568" s="233" t="s">
        <v>41</v>
      </c>
      <c r="O568" s="88"/>
      <c r="P568" s="219">
        <f>O568*H568</f>
        <v>0</v>
      </c>
      <c r="Q568" s="219">
        <v>0</v>
      </c>
      <c r="R568" s="219">
        <f>Q568*H568</f>
        <v>0</v>
      </c>
      <c r="S568" s="219">
        <v>0</v>
      </c>
      <c r="T568" s="220">
        <f>S568*H568</f>
        <v>0</v>
      </c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R568" s="221" t="s">
        <v>516</v>
      </c>
      <c r="AT568" s="221" t="s">
        <v>166</v>
      </c>
      <c r="AU568" s="221" t="s">
        <v>83</v>
      </c>
      <c r="AY568" s="14" t="s">
        <v>142</v>
      </c>
      <c r="BE568" s="222">
        <f>IF(N568="základní",J568,0)</f>
        <v>0</v>
      </c>
      <c r="BF568" s="222">
        <f>IF(N568="snížená",J568,0)</f>
        <v>0</v>
      </c>
      <c r="BG568" s="222">
        <f>IF(N568="zákl. přenesená",J568,0)</f>
        <v>0</v>
      </c>
      <c r="BH568" s="222">
        <f>IF(N568="sníž. přenesená",J568,0)</f>
        <v>0</v>
      </c>
      <c r="BI568" s="222">
        <f>IF(N568="nulová",J568,0)</f>
        <v>0</v>
      </c>
      <c r="BJ568" s="14" t="s">
        <v>81</v>
      </c>
      <c r="BK568" s="222">
        <f>ROUND(I568*H568,2)</f>
        <v>0</v>
      </c>
      <c r="BL568" s="14" t="s">
        <v>511</v>
      </c>
      <c r="BM568" s="221" t="s">
        <v>1465</v>
      </c>
    </row>
    <row r="569" s="2" customFormat="1" ht="16.5" customHeight="1">
      <c r="A569" s="35"/>
      <c r="B569" s="36"/>
      <c r="C569" s="223" t="s">
        <v>1466</v>
      </c>
      <c r="D569" s="223" t="s">
        <v>166</v>
      </c>
      <c r="E569" s="224" t="s">
        <v>1467</v>
      </c>
      <c r="F569" s="225" t="s">
        <v>1468</v>
      </c>
      <c r="G569" s="226" t="s">
        <v>789</v>
      </c>
      <c r="H569" s="227">
        <v>1</v>
      </c>
      <c r="I569" s="228"/>
      <c r="J569" s="229">
        <f>ROUND(I569*H569,2)</f>
        <v>0</v>
      </c>
      <c r="K569" s="230"/>
      <c r="L569" s="231"/>
      <c r="M569" s="232" t="s">
        <v>1</v>
      </c>
      <c r="N569" s="233" t="s">
        <v>41</v>
      </c>
      <c r="O569" s="88"/>
      <c r="P569" s="219">
        <f>O569*H569</f>
        <v>0</v>
      </c>
      <c r="Q569" s="219">
        <v>0</v>
      </c>
      <c r="R569" s="219">
        <f>Q569*H569</f>
        <v>0</v>
      </c>
      <c r="S569" s="219">
        <v>0</v>
      </c>
      <c r="T569" s="220">
        <f>S569*H569</f>
        <v>0</v>
      </c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R569" s="221" t="s">
        <v>516</v>
      </c>
      <c r="AT569" s="221" t="s">
        <v>166</v>
      </c>
      <c r="AU569" s="221" t="s">
        <v>83</v>
      </c>
      <c r="AY569" s="14" t="s">
        <v>142</v>
      </c>
      <c r="BE569" s="222">
        <f>IF(N569="základní",J569,0)</f>
        <v>0</v>
      </c>
      <c r="BF569" s="222">
        <f>IF(N569="snížená",J569,0)</f>
        <v>0</v>
      </c>
      <c r="BG569" s="222">
        <f>IF(N569="zákl. přenesená",J569,0)</f>
        <v>0</v>
      </c>
      <c r="BH569" s="222">
        <f>IF(N569="sníž. přenesená",J569,0)</f>
        <v>0</v>
      </c>
      <c r="BI569" s="222">
        <f>IF(N569="nulová",J569,0)</f>
        <v>0</v>
      </c>
      <c r="BJ569" s="14" t="s">
        <v>81</v>
      </c>
      <c r="BK569" s="222">
        <f>ROUND(I569*H569,2)</f>
        <v>0</v>
      </c>
      <c r="BL569" s="14" t="s">
        <v>511</v>
      </c>
      <c r="BM569" s="221" t="s">
        <v>1469</v>
      </c>
    </row>
    <row r="570" s="2" customFormat="1" ht="16.5" customHeight="1">
      <c r="A570" s="35"/>
      <c r="B570" s="36"/>
      <c r="C570" s="223" t="s">
        <v>1470</v>
      </c>
      <c r="D570" s="223" t="s">
        <v>166</v>
      </c>
      <c r="E570" s="224" t="s">
        <v>1471</v>
      </c>
      <c r="F570" s="225" t="s">
        <v>1472</v>
      </c>
      <c r="G570" s="226" t="s">
        <v>789</v>
      </c>
      <c r="H570" s="227">
        <v>1</v>
      </c>
      <c r="I570" s="228"/>
      <c r="J570" s="229">
        <f>ROUND(I570*H570,2)</f>
        <v>0</v>
      </c>
      <c r="K570" s="230"/>
      <c r="L570" s="231"/>
      <c r="M570" s="232" t="s">
        <v>1</v>
      </c>
      <c r="N570" s="233" t="s">
        <v>41</v>
      </c>
      <c r="O570" s="88"/>
      <c r="P570" s="219">
        <f>O570*H570</f>
        <v>0</v>
      </c>
      <c r="Q570" s="219">
        <v>0</v>
      </c>
      <c r="R570" s="219">
        <f>Q570*H570</f>
        <v>0</v>
      </c>
      <c r="S570" s="219">
        <v>0</v>
      </c>
      <c r="T570" s="220">
        <f>S570*H570</f>
        <v>0</v>
      </c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R570" s="221" t="s">
        <v>516</v>
      </c>
      <c r="AT570" s="221" t="s">
        <v>166</v>
      </c>
      <c r="AU570" s="221" t="s">
        <v>83</v>
      </c>
      <c r="AY570" s="14" t="s">
        <v>142</v>
      </c>
      <c r="BE570" s="222">
        <f>IF(N570="základní",J570,0)</f>
        <v>0</v>
      </c>
      <c r="BF570" s="222">
        <f>IF(N570="snížená",J570,0)</f>
        <v>0</v>
      </c>
      <c r="BG570" s="222">
        <f>IF(N570="zákl. přenesená",J570,0)</f>
        <v>0</v>
      </c>
      <c r="BH570" s="222">
        <f>IF(N570="sníž. přenesená",J570,0)</f>
        <v>0</v>
      </c>
      <c r="BI570" s="222">
        <f>IF(N570="nulová",J570,0)</f>
        <v>0</v>
      </c>
      <c r="BJ570" s="14" t="s">
        <v>81</v>
      </c>
      <c r="BK570" s="222">
        <f>ROUND(I570*H570,2)</f>
        <v>0</v>
      </c>
      <c r="BL570" s="14" t="s">
        <v>511</v>
      </c>
      <c r="BM570" s="221" t="s">
        <v>1473</v>
      </c>
    </row>
    <row r="571" s="2" customFormat="1" ht="16.5" customHeight="1">
      <c r="A571" s="35"/>
      <c r="B571" s="36"/>
      <c r="C571" s="223" t="s">
        <v>1474</v>
      </c>
      <c r="D571" s="223" t="s">
        <v>166</v>
      </c>
      <c r="E571" s="224" t="s">
        <v>1475</v>
      </c>
      <c r="F571" s="225" t="s">
        <v>1476</v>
      </c>
      <c r="G571" s="226" t="s">
        <v>789</v>
      </c>
      <c r="H571" s="227">
        <v>3</v>
      </c>
      <c r="I571" s="228"/>
      <c r="J571" s="229">
        <f>ROUND(I571*H571,2)</f>
        <v>0</v>
      </c>
      <c r="K571" s="230"/>
      <c r="L571" s="231"/>
      <c r="M571" s="232" t="s">
        <v>1</v>
      </c>
      <c r="N571" s="233" t="s">
        <v>41</v>
      </c>
      <c r="O571" s="88"/>
      <c r="P571" s="219">
        <f>O571*H571</f>
        <v>0</v>
      </c>
      <c r="Q571" s="219">
        <v>0</v>
      </c>
      <c r="R571" s="219">
        <f>Q571*H571</f>
        <v>0</v>
      </c>
      <c r="S571" s="219">
        <v>0</v>
      </c>
      <c r="T571" s="220">
        <f>S571*H571</f>
        <v>0</v>
      </c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R571" s="221" t="s">
        <v>516</v>
      </c>
      <c r="AT571" s="221" t="s">
        <v>166</v>
      </c>
      <c r="AU571" s="221" t="s">
        <v>83</v>
      </c>
      <c r="AY571" s="14" t="s">
        <v>142</v>
      </c>
      <c r="BE571" s="222">
        <f>IF(N571="základní",J571,0)</f>
        <v>0</v>
      </c>
      <c r="BF571" s="222">
        <f>IF(N571="snížená",J571,0)</f>
        <v>0</v>
      </c>
      <c r="BG571" s="222">
        <f>IF(N571="zákl. přenesená",J571,0)</f>
        <v>0</v>
      </c>
      <c r="BH571" s="222">
        <f>IF(N571="sníž. přenesená",J571,0)</f>
        <v>0</v>
      </c>
      <c r="BI571" s="222">
        <f>IF(N571="nulová",J571,0)</f>
        <v>0</v>
      </c>
      <c r="BJ571" s="14" t="s">
        <v>81</v>
      </c>
      <c r="BK571" s="222">
        <f>ROUND(I571*H571,2)</f>
        <v>0</v>
      </c>
      <c r="BL571" s="14" t="s">
        <v>511</v>
      </c>
      <c r="BM571" s="221" t="s">
        <v>1477</v>
      </c>
    </row>
    <row r="572" s="2" customFormat="1" ht="16.5" customHeight="1">
      <c r="A572" s="35"/>
      <c r="B572" s="36"/>
      <c r="C572" s="223" t="s">
        <v>1478</v>
      </c>
      <c r="D572" s="223" t="s">
        <v>166</v>
      </c>
      <c r="E572" s="224" t="s">
        <v>1479</v>
      </c>
      <c r="F572" s="225" t="s">
        <v>1480</v>
      </c>
      <c r="G572" s="226" t="s">
        <v>789</v>
      </c>
      <c r="H572" s="227">
        <v>1</v>
      </c>
      <c r="I572" s="228"/>
      <c r="J572" s="229">
        <f>ROUND(I572*H572,2)</f>
        <v>0</v>
      </c>
      <c r="K572" s="230"/>
      <c r="L572" s="231"/>
      <c r="M572" s="232" t="s">
        <v>1</v>
      </c>
      <c r="N572" s="233" t="s">
        <v>41</v>
      </c>
      <c r="O572" s="88"/>
      <c r="P572" s="219">
        <f>O572*H572</f>
        <v>0</v>
      </c>
      <c r="Q572" s="219">
        <v>0</v>
      </c>
      <c r="R572" s="219">
        <f>Q572*H572</f>
        <v>0</v>
      </c>
      <c r="S572" s="219">
        <v>0</v>
      </c>
      <c r="T572" s="220">
        <f>S572*H572</f>
        <v>0</v>
      </c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R572" s="221" t="s">
        <v>516</v>
      </c>
      <c r="AT572" s="221" t="s">
        <v>166</v>
      </c>
      <c r="AU572" s="221" t="s">
        <v>83</v>
      </c>
      <c r="AY572" s="14" t="s">
        <v>142</v>
      </c>
      <c r="BE572" s="222">
        <f>IF(N572="základní",J572,0)</f>
        <v>0</v>
      </c>
      <c r="BF572" s="222">
        <f>IF(N572="snížená",J572,0)</f>
        <v>0</v>
      </c>
      <c r="BG572" s="222">
        <f>IF(N572="zákl. přenesená",J572,0)</f>
        <v>0</v>
      </c>
      <c r="BH572" s="222">
        <f>IF(N572="sníž. přenesená",J572,0)</f>
        <v>0</v>
      </c>
      <c r="BI572" s="222">
        <f>IF(N572="nulová",J572,0)</f>
        <v>0</v>
      </c>
      <c r="BJ572" s="14" t="s">
        <v>81</v>
      </c>
      <c r="BK572" s="222">
        <f>ROUND(I572*H572,2)</f>
        <v>0</v>
      </c>
      <c r="BL572" s="14" t="s">
        <v>511</v>
      </c>
      <c r="BM572" s="221" t="s">
        <v>1481</v>
      </c>
    </row>
    <row r="573" s="2" customFormat="1" ht="16.5" customHeight="1">
      <c r="A573" s="35"/>
      <c r="B573" s="36"/>
      <c r="C573" s="223" t="s">
        <v>1482</v>
      </c>
      <c r="D573" s="223" t="s">
        <v>166</v>
      </c>
      <c r="E573" s="224" t="s">
        <v>1483</v>
      </c>
      <c r="F573" s="225" t="s">
        <v>1484</v>
      </c>
      <c r="G573" s="226" t="s">
        <v>789</v>
      </c>
      <c r="H573" s="227">
        <v>4</v>
      </c>
      <c r="I573" s="228"/>
      <c r="J573" s="229">
        <f>ROUND(I573*H573,2)</f>
        <v>0</v>
      </c>
      <c r="K573" s="230"/>
      <c r="L573" s="231"/>
      <c r="M573" s="232" t="s">
        <v>1</v>
      </c>
      <c r="N573" s="233" t="s">
        <v>41</v>
      </c>
      <c r="O573" s="88"/>
      <c r="P573" s="219">
        <f>O573*H573</f>
        <v>0</v>
      </c>
      <c r="Q573" s="219">
        <v>0</v>
      </c>
      <c r="R573" s="219">
        <f>Q573*H573</f>
        <v>0</v>
      </c>
      <c r="S573" s="219">
        <v>0</v>
      </c>
      <c r="T573" s="220">
        <f>S573*H573</f>
        <v>0</v>
      </c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R573" s="221" t="s">
        <v>516</v>
      </c>
      <c r="AT573" s="221" t="s">
        <v>166</v>
      </c>
      <c r="AU573" s="221" t="s">
        <v>83</v>
      </c>
      <c r="AY573" s="14" t="s">
        <v>142</v>
      </c>
      <c r="BE573" s="222">
        <f>IF(N573="základní",J573,0)</f>
        <v>0</v>
      </c>
      <c r="BF573" s="222">
        <f>IF(N573="snížená",J573,0)</f>
        <v>0</v>
      </c>
      <c r="BG573" s="222">
        <f>IF(N573="zákl. přenesená",J573,0)</f>
        <v>0</v>
      </c>
      <c r="BH573" s="222">
        <f>IF(N573="sníž. přenesená",J573,0)</f>
        <v>0</v>
      </c>
      <c r="BI573" s="222">
        <f>IF(N573="nulová",J573,0)</f>
        <v>0</v>
      </c>
      <c r="BJ573" s="14" t="s">
        <v>81</v>
      </c>
      <c r="BK573" s="222">
        <f>ROUND(I573*H573,2)</f>
        <v>0</v>
      </c>
      <c r="BL573" s="14" t="s">
        <v>511</v>
      </c>
      <c r="BM573" s="221" t="s">
        <v>1485</v>
      </c>
    </row>
    <row r="574" s="2" customFormat="1" ht="24.15" customHeight="1">
      <c r="A574" s="35"/>
      <c r="B574" s="36"/>
      <c r="C574" s="223" t="s">
        <v>1486</v>
      </c>
      <c r="D574" s="223" t="s">
        <v>166</v>
      </c>
      <c r="E574" s="224" t="s">
        <v>1487</v>
      </c>
      <c r="F574" s="225" t="s">
        <v>1488</v>
      </c>
      <c r="G574" s="226" t="s">
        <v>789</v>
      </c>
      <c r="H574" s="227">
        <v>14</v>
      </c>
      <c r="I574" s="228"/>
      <c r="J574" s="229">
        <f>ROUND(I574*H574,2)</f>
        <v>0</v>
      </c>
      <c r="K574" s="230"/>
      <c r="L574" s="231"/>
      <c r="M574" s="232" t="s">
        <v>1</v>
      </c>
      <c r="N574" s="233" t="s">
        <v>41</v>
      </c>
      <c r="O574" s="88"/>
      <c r="P574" s="219">
        <f>O574*H574</f>
        <v>0</v>
      </c>
      <c r="Q574" s="219">
        <v>0</v>
      </c>
      <c r="R574" s="219">
        <f>Q574*H574</f>
        <v>0</v>
      </c>
      <c r="S574" s="219">
        <v>0</v>
      </c>
      <c r="T574" s="220">
        <f>S574*H574</f>
        <v>0</v>
      </c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R574" s="221" t="s">
        <v>516</v>
      </c>
      <c r="AT574" s="221" t="s">
        <v>166</v>
      </c>
      <c r="AU574" s="221" t="s">
        <v>83</v>
      </c>
      <c r="AY574" s="14" t="s">
        <v>142</v>
      </c>
      <c r="BE574" s="222">
        <f>IF(N574="základní",J574,0)</f>
        <v>0</v>
      </c>
      <c r="BF574" s="222">
        <f>IF(N574="snížená",J574,0)</f>
        <v>0</v>
      </c>
      <c r="BG574" s="222">
        <f>IF(N574="zákl. přenesená",J574,0)</f>
        <v>0</v>
      </c>
      <c r="BH574" s="222">
        <f>IF(N574="sníž. přenesená",J574,0)</f>
        <v>0</v>
      </c>
      <c r="BI574" s="222">
        <f>IF(N574="nulová",J574,0)</f>
        <v>0</v>
      </c>
      <c r="BJ574" s="14" t="s">
        <v>81</v>
      </c>
      <c r="BK574" s="222">
        <f>ROUND(I574*H574,2)</f>
        <v>0</v>
      </c>
      <c r="BL574" s="14" t="s">
        <v>511</v>
      </c>
      <c r="BM574" s="221" t="s">
        <v>1489</v>
      </c>
    </row>
    <row r="575" s="2" customFormat="1" ht="24.15" customHeight="1">
      <c r="A575" s="35"/>
      <c r="B575" s="36"/>
      <c r="C575" s="223" t="s">
        <v>1490</v>
      </c>
      <c r="D575" s="223" t="s">
        <v>166</v>
      </c>
      <c r="E575" s="224" t="s">
        <v>1491</v>
      </c>
      <c r="F575" s="225" t="s">
        <v>1492</v>
      </c>
      <c r="G575" s="226" t="s">
        <v>789</v>
      </c>
      <c r="H575" s="227">
        <v>27</v>
      </c>
      <c r="I575" s="228"/>
      <c r="J575" s="229">
        <f>ROUND(I575*H575,2)</f>
        <v>0</v>
      </c>
      <c r="K575" s="230"/>
      <c r="L575" s="231"/>
      <c r="M575" s="232" t="s">
        <v>1</v>
      </c>
      <c r="N575" s="233" t="s">
        <v>41</v>
      </c>
      <c r="O575" s="88"/>
      <c r="P575" s="219">
        <f>O575*H575</f>
        <v>0</v>
      </c>
      <c r="Q575" s="219">
        <v>0</v>
      </c>
      <c r="R575" s="219">
        <f>Q575*H575</f>
        <v>0</v>
      </c>
      <c r="S575" s="219">
        <v>0</v>
      </c>
      <c r="T575" s="220">
        <f>S575*H575</f>
        <v>0</v>
      </c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R575" s="221" t="s">
        <v>516</v>
      </c>
      <c r="AT575" s="221" t="s">
        <v>166</v>
      </c>
      <c r="AU575" s="221" t="s">
        <v>83</v>
      </c>
      <c r="AY575" s="14" t="s">
        <v>142</v>
      </c>
      <c r="BE575" s="222">
        <f>IF(N575="základní",J575,0)</f>
        <v>0</v>
      </c>
      <c r="BF575" s="222">
        <f>IF(N575="snížená",J575,0)</f>
        <v>0</v>
      </c>
      <c r="BG575" s="222">
        <f>IF(N575="zákl. přenesená",J575,0)</f>
        <v>0</v>
      </c>
      <c r="BH575" s="222">
        <f>IF(N575="sníž. přenesená",J575,0)</f>
        <v>0</v>
      </c>
      <c r="BI575" s="222">
        <f>IF(N575="nulová",J575,0)</f>
        <v>0</v>
      </c>
      <c r="BJ575" s="14" t="s">
        <v>81</v>
      </c>
      <c r="BK575" s="222">
        <f>ROUND(I575*H575,2)</f>
        <v>0</v>
      </c>
      <c r="BL575" s="14" t="s">
        <v>511</v>
      </c>
      <c r="BM575" s="221" t="s">
        <v>1493</v>
      </c>
    </row>
    <row r="576" s="2" customFormat="1" ht="16.5" customHeight="1">
      <c r="A576" s="35"/>
      <c r="B576" s="36"/>
      <c r="C576" s="223" t="s">
        <v>1494</v>
      </c>
      <c r="D576" s="223" t="s">
        <v>166</v>
      </c>
      <c r="E576" s="224" t="s">
        <v>1495</v>
      </c>
      <c r="F576" s="225" t="s">
        <v>1496</v>
      </c>
      <c r="G576" s="226" t="s">
        <v>789</v>
      </c>
      <c r="H576" s="227">
        <v>4</v>
      </c>
      <c r="I576" s="228"/>
      <c r="J576" s="229">
        <f>ROUND(I576*H576,2)</f>
        <v>0</v>
      </c>
      <c r="K576" s="230"/>
      <c r="L576" s="231"/>
      <c r="M576" s="232" t="s">
        <v>1</v>
      </c>
      <c r="N576" s="233" t="s">
        <v>41</v>
      </c>
      <c r="O576" s="88"/>
      <c r="P576" s="219">
        <f>O576*H576</f>
        <v>0</v>
      </c>
      <c r="Q576" s="219">
        <v>0</v>
      </c>
      <c r="R576" s="219">
        <f>Q576*H576</f>
        <v>0</v>
      </c>
      <c r="S576" s="219">
        <v>0</v>
      </c>
      <c r="T576" s="220">
        <f>S576*H576</f>
        <v>0</v>
      </c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R576" s="221" t="s">
        <v>516</v>
      </c>
      <c r="AT576" s="221" t="s">
        <v>166</v>
      </c>
      <c r="AU576" s="221" t="s">
        <v>83</v>
      </c>
      <c r="AY576" s="14" t="s">
        <v>142</v>
      </c>
      <c r="BE576" s="222">
        <f>IF(N576="základní",J576,0)</f>
        <v>0</v>
      </c>
      <c r="BF576" s="222">
        <f>IF(N576="snížená",J576,0)</f>
        <v>0</v>
      </c>
      <c r="BG576" s="222">
        <f>IF(N576="zákl. přenesená",J576,0)</f>
        <v>0</v>
      </c>
      <c r="BH576" s="222">
        <f>IF(N576="sníž. přenesená",J576,0)</f>
        <v>0</v>
      </c>
      <c r="BI576" s="222">
        <f>IF(N576="nulová",J576,0)</f>
        <v>0</v>
      </c>
      <c r="BJ576" s="14" t="s">
        <v>81</v>
      </c>
      <c r="BK576" s="222">
        <f>ROUND(I576*H576,2)</f>
        <v>0</v>
      </c>
      <c r="BL576" s="14" t="s">
        <v>511</v>
      </c>
      <c r="BM576" s="221" t="s">
        <v>1497</v>
      </c>
    </row>
    <row r="577" s="2" customFormat="1" ht="21.75" customHeight="1">
      <c r="A577" s="35"/>
      <c r="B577" s="36"/>
      <c r="C577" s="223" t="s">
        <v>1498</v>
      </c>
      <c r="D577" s="223" t="s">
        <v>166</v>
      </c>
      <c r="E577" s="224" t="s">
        <v>1499</v>
      </c>
      <c r="F577" s="225" t="s">
        <v>1500</v>
      </c>
      <c r="G577" s="226" t="s">
        <v>789</v>
      </c>
      <c r="H577" s="227">
        <v>4</v>
      </c>
      <c r="I577" s="228"/>
      <c r="J577" s="229">
        <f>ROUND(I577*H577,2)</f>
        <v>0</v>
      </c>
      <c r="K577" s="230"/>
      <c r="L577" s="231"/>
      <c r="M577" s="232" t="s">
        <v>1</v>
      </c>
      <c r="N577" s="233" t="s">
        <v>41</v>
      </c>
      <c r="O577" s="88"/>
      <c r="P577" s="219">
        <f>O577*H577</f>
        <v>0</v>
      </c>
      <c r="Q577" s="219">
        <v>0</v>
      </c>
      <c r="R577" s="219">
        <f>Q577*H577</f>
        <v>0</v>
      </c>
      <c r="S577" s="219">
        <v>0</v>
      </c>
      <c r="T577" s="220">
        <f>S577*H577</f>
        <v>0</v>
      </c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R577" s="221" t="s">
        <v>516</v>
      </c>
      <c r="AT577" s="221" t="s">
        <v>166</v>
      </c>
      <c r="AU577" s="221" t="s">
        <v>83</v>
      </c>
      <c r="AY577" s="14" t="s">
        <v>142</v>
      </c>
      <c r="BE577" s="222">
        <f>IF(N577="základní",J577,0)</f>
        <v>0</v>
      </c>
      <c r="BF577" s="222">
        <f>IF(N577="snížená",J577,0)</f>
        <v>0</v>
      </c>
      <c r="BG577" s="222">
        <f>IF(N577="zákl. přenesená",J577,0)</f>
        <v>0</v>
      </c>
      <c r="BH577" s="222">
        <f>IF(N577="sníž. přenesená",J577,0)</f>
        <v>0</v>
      </c>
      <c r="BI577" s="222">
        <f>IF(N577="nulová",J577,0)</f>
        <v>0</v>
      </c>
      <c r="BJ577" s="14" t="s">
        <v>81</v>
      </c>
      <c r="BK577" s="222">
        <f>ROUND(I577*H577,2)</f>
        <v>0</v>
      </c>
      <c r="BL577" s="14" t="s">
        <v>511</v>
      </c>
      <c r="BM577" s="221" t="s">
        <v>1501</v>
      </c>
    </row>
    <row r="578" s="2" customFormat="1" ht="24.15" customHeight="1">
      <c r="A578" s="35"/>
      <c r="B578" s="36"/>
      <c r="C578" s="223" t="s">
        <v>1502</v>
      </c>
      <c r="D578" s="223" t="s">
        <v>166</v>
      </c>
      <c r="E578" s="224" t="s">
        <v>1503</v>
      </c>
      <c r="F578" s="225" t="s">
        <v>1504</v>
      </c>
      <c r="G578" s="226" t="s">
        <v>789</v>
      </c>
      <c r="H578" s="227">
        <v>1</v>
      </c>
      <c r="I578" s="228"/>
      <c r="J578" s="229">
        <f>ROUND(I578*H578,2)</f>
        <v>0</v>
      </c>
      <c r="K578" s="230"/>
      <c r="L578" s="231"/>
      <c r="M578" s="232" t="s">
        <v>1</v>
      </c>
      <c r="N578" s="233" t="s">
        <v>41</v>
      </c>
      <c r="O578" s="88"/>
      <c r="P578" s="219">
        <f>O578*H578</f>
        <v>0</v>
      </c>
      <c r="Q578" s="219">
        <v>0</v>
      </c>
      <c r="R578" s="219">
        <f>Q578*H578</f>
        <v>0</v>
      </c>
      <c r="S578" s="219">
        <v>0</v>
      </c>
      <c r="T578" s="220">
        <f>S578*H578</f>
        <v>0</v>
      </c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R578" s="221" t="s">
        <v>516</v>
      </c>
      <c r="AT578" s="221" t="s">
        <v>166</v>
      </c>
      <c r="AU578" s="221" t="s">
        <v>83</v>
      </c>
      <c r="AY578" s="14" t="s">
        <v>142</v>
      </c>
      <c r="BE578" s="222">
        <f>IF(N578="základní",J578,0)</f>
        <v>0</v>
      </c>
      <c r="BF578" s="222">
        <f>IF(N578="snížená",J578,0)</f>
        <v>0</v>
      </c>
      <c r="BG578" s="222">
        <f>IF(N578="zákl. přenesená",J578,0)</f>
        <v>0</v>
      </c>
      <c r="BH578" s="222">
        <f>IF(N578="sníž. přenesená",J578,0)</f>
        <v>0</v>
      </c>
      <c r="BI578" s="222">
        <f>IF(N578="nulová",J578,0)</f>
        <v>0</v>
      </c>
      <c r="BJ578" s="14" t="s">
        <v>81</v>
      </c>
      <c r="BK578" s="222">
        <f>ROUND(I578*H578,2)</f>
        <v>0</v>
      </c>
      <c r="BL578" s="14" t="s">
        <v>511</v>
      </c>
      <c r="BM578" s="221" t="s">
        <v>1505</v>
      </c>
    </row>
    <row r="579" s="2" customFormat="1" ht="16.5" customHeight="1">
      <c r="A579" s="35"/>
      <c r="B579" s="36"/>
      <c r="C579" s="223" t="s">
        <v>1506</v>
      </c>
      <c r="D579" s="223" t="s">
        <v>166</v>
      </c>
      <c r="E579" s="224" t="s">
        <v>1507</v>
      </c>
      <c r="F579" s="225" t="s">
        <v>1508</v>
      </c>
      <c r="G579" s="226" t="s">
        <v>789</v>
      </c>
      <c r="H579" s="227">
        <v>1</v>
      </c>
      <c r="I579" s="228"/>
      <c r="J579" s="229">
        <f>ROUND(I579*H579,2)</f>
        <v>0</v>
      </c>
      <c r="K579" s="230"/>
      <c r="L579" s="231"/>
      <c r="M579" s="232" t="s">
        <v>1</v>
      </c>
      <c r="N579" s="233" t="s">
        <v>41</v>
      </c>
      <c r="O579" s="88"/>
      <c r="P579" s="219">
        <f>O579*H579</f>
        <v>0</v>
      </c>
      <c r="Q579" s="219">
        <v>0</v>
      </c>
      <c r="R579" s="219">
        <f>Q579*H579</f>
        <v>0</v>
      </c>
      <c r="S579" s="219">
        <v>0</v>
      </c>
      <c r="T579" s="220">
        <f>S579*H579</f>
        <v>0</v>
      </c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R579" s="221" t="s">
        <v>516</v>
      </c>
      <c r="AT579" s="221" t="s">
        <v>166</v>
      </c>
      <c r="AU579" s="221" t="s">
        <v>83</v>
      </c>
      <c r="AY579" s="14" t="s">
        <v>142</v>
      </c>
      <c r="BE579" s="222">
        <f>IF(N579="základní",J579,0)</f>
        <v>0</v>
      </c>
      <c r="BF579" s="222">
        <f>IF(N579="snížená",J579,0)</f>
        <v>0</v>
      </c>
      <c r="BG579" s="222">
        <f>IF(N579="zákl. přenesená",J579,0)</f>
        <v>0</v>
      </c>
      <c r="BH579" s="222">
        <f>IF(N579="sníž. přenesená",J579,0)</f>
        <v>0</v>
      </c>
      <c r="BI579" s="222">
        <f>IF(N579="nulová",J579,0)</f>
        <v>0</v>
      </c>
      <c r="BJ579" s="14" t="s">
        <v>81</v>
      </c>
      <c r="BK579" s="222">
        <f>ROUND(I579*H579,2)</f>
        <v>0</v>
      </c>
      <c r="BL579" s="14" t="s">
        <v>511</v>
      </c>
      <c r="BM579" s="221" t="s">
        <v>1509</v>
      </c>
    </row>
    <row r="580" s="2" customFormat="1" ht="16.5" customHeight="1">
      <c r="A580" s="35"/>
      <c r="B580" s="36"/>
      <c r="C580" s="223" t="s">
        <v>1510</v>
      </c>
      <c r="D580" s="223" t="s">
        <v>166</v>
      </c>
      <c r="E580" s="224" t="s">
        <v>1511</v>
      </c>
      <c r="F580" s="225" t="s">
        <v>1512</v>
      </c>
      <c r="G580" s="226" t="s">
        <v>789</v>
      </c>
      <c r="H580" s="227">
        <v>1</v>
      </c>
      <c r="I580" s="228"/>
      <c r="J580" s="229">
        <f>ROUND(I580*H580,2)</f>
        <v>0</v>
      </c>
      <c r="K580" s="230"/>
      <c r="L580" s="231"/>
      <c r="M580" s="232" t="s">
        <v>1</v>
      </c>
      <c r="N580" s="233" t="s">
        <v>41</v>
      </c>
      <c r="O580" s="88"/>
      <c r="P580" s="219">
        <f>O580*H580</f>
        <v>0</v>
      </c>
      <c r="Q580" s="219">
        <v>0</v>
      </c>
      <c r="R580" s="219">
        <f>Q580*H580</f>
        <v>0</v>
      </c>
      <c r="S580" s="219">
        <v>0</v>
      </c>
      <c r="T580" s="220">
        <f>S580*H580</f>
        <v>0</v>
      </c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R580" s="221" t="s">
        <v>516</v>
      </c>
      <c r="AT580" s="221" t="s">
        <v>166</v>
      </c>
      <c r="AU580" s="221" t="s">
        <v>83</v>
      </c>
      <c r="AY580" s="14" t="s">
        <v>142</v>
      </c>
      <c r="BE580" s="222">
        <f>IF(N580="základní",J580,0)</f>
        <v>0</v>
      </c>
      <c r="BF580" s="222">
        <f>IF(N580="snížená",J580,0)</f>
        <v>0</v>
      </c>
      <c r="BG580" s="222">
        <f>IF(N580="zákl. přenesená",J580,0)</f>
        <v>0</v>
      </c>
      <c r="BH580" s="222">
        <f>IF(N580="sníž. přenesená",J580,0)</f>
        <v>0</v>
      </c>
      <c r="BI580" s="222">
        <f>IF(N580="nulová",J580,0)</f>
        <v>0</v>
      </c>
      <c r="BJ580" s="14" t="s">
        <v>81</v>
      </c>
      <c r="BK580" s="222">
        <f>ROUND(I580*H580,2)</f>
        <v>0</v>
      </c>
      <c r="BL580" s="14" t="s">
        <v>511</v>
      </c>
      <c r="BM580" s="221" t="s">
        <v>1513</v>
      </c>
    </row>
    <row r="581" s="2" customFormat="1" ht="16.5" customHeight="1">
      <c r="A581" s="35"/>
      <c r="B581" s="36"/>
      <c r="C581" s="223" t="s">
        <v>1514</v>
      </c>
      <c r="D581" s="223" t="s">
        <v>166</v>
      </c>
      <c r="E581" s="224" t="s">
        <v>1515</v>
      </c>
      <c r="F581" s="225" t="s">
        <v>1472</v>
      </c>
      <c r="G581" s="226" t="s">
        <v>789</v>
      </c>
      <c r="H581" s="227">
        <v>1</v>
      </c>
      <c r="I581" s="228"/>
      <c r="J581" s="229">
        <f>ROUND(I581*H581,2)</f>
        <v>0</v>
      </c>
      <c r="K581" s="230"/>
      <c r="L581" s="231"/>
      <c r="M581" s="232" t="s">
        <v>1</v>
      </c>
      <c r="N581" s="233" t="s">
        <v>41</v>
      </c>
      <c r="O581" s="88"/>
      <c r="P581" s="219">
        <f>O581*H581</f>
        <v>0</v>
      </c>
      <c r="Q581" s="219">
        <v>0</v>
      </c>
      <c r="R581" s="219">
        <f>Q581*H581</f>
        <v>0</v>
      </c>
      <c r="S581" s="219">
        <v>0</v>
      </c>
      <c r="T581" s="220">
        <f>S581*H581</f>
        <v>0</v>
      </c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R581" s="221" t="s">
        <v>516</v>
      </c>
      <c r="AT581" s="221" t="s">
        <v>166</v>
      </c>
      <c r="AU581" s="221" t="s">
        <v>83</v>
      </c>
      <c r="AY581" s="14" t="s">
        <v>142</v>
      </c>
      <c r="BE581" s="222">
        <f>IF(N581="základní",J581,0)</f>
        <v>0</v>
      </c>
      <c r="BF581" s="222">
        <f>IF(N581="snížená",J581,0)</f>
        <v>0</v>
      </c>
      <c r="BG581" s="222">
        <f>IF(N581="zákl. přenesená",J581,0)</f>
        <v>0</v>
      </c>
      <c r="BH581" s="222">
        <f>IF(N581="sníž. přenesená",J581,0)</f>
        <v>0</v>
      </c>
      <c r="BI581" s="222">
        <f>IF(N581="nulová",J581,0)</f>
        <v>0</v>
      </c>
      <c r="BJ581" s="14" t="s">
        <v>81</v>
      </c>
      <c r="BK581" s="222">
        <f>ROUND(I581*H581,2)</f>
        <v>0</v>
      </c>
      <c r="BL581" s="14" t="s">
        <v>511</v>
      </c>
      <c r="BM581" s="221" t="s">
        <v>1516</v>
      </c>
    </row>
    <row r="582" s="2" customFormat="1" ht="16.5" customHeight="1">
      <c r="A582" s="35"/>
      <c r="B582" s="36"/>
      <c r="C582" s="223" t="s">
        <v>1517</v>
      </c>
      <c r="D582" s="223" t="s">
        <v>166</v>
      </c>
      <c r="E582" s="224" t="s">
        <v>1518</v>
      </c>
      <c r="F582" s="225" t="s">
        <v>1476</v>
      </c>
      <c r="G582" s="226" t="s">
        <v>789</v>
      </c>
      <c r="H582" s="227">
        <v>3</v>
      </c>
      <c r="I582" s="228"/>
      <c r="J582" s="229">
        <f>ROUND(I582*H582,2)</f>
        <v>0</v>
      </c>
      <c r="K582" s="230"/>
      <c r="L582" s="231"/>
      <c r="M582" s="232" t="s">
        <v>1</v>
      </c>
      <c r="N582" s="233" t="s">
        <v>41</v>
      </c>
      <c r="O582" s="88"/>
      <c r="P582" s="219">
        <f>O582*H582</f>
        <v>0</v>
      </c>
      <c r="Q582" s="219">
        <v>0</v>
      </c>
      <c r="R582" s="219">
        <f>Q582*H582</f>
        <v>0</v>
      </c>
      <c r="S582" s="219">
        <v>0</v>
      </c>
      <c r="T582" s="220">
        <f>S582*H582</f>
        <v>0</v>
      </c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R582" s="221" t="s">
        <v>516</v>
      </c>
      <c r="AT582" s="221" t="s">
        <v>166</v>
      </c>
      <c r="AU582" s="221" t="s">
        <v>83</v>
      </c>
      <c r="AY582" s="14" t="s">
        <v>142</v>
      </c>
      <c r="BE582" s="222">
        <f>IF(N582="základní",J582,0)</f>
        <v>0</v>
      </c>
      <c r="BF582" s="222">
        <f>IF(N582="snížená",J582,0)</f>
        <v>0</v>
      </c>
      <c r="BG582" s="222">
        <f>IF(N582="zákl. přenesená",J582,0)</f>
        <v>0</v>
      </c>
      <c r="BH582" s="222">
        <f>IF(N582="sníž. přenesená",J582,0)</f>
        <v>0</v>
      </c>
      <c r="BI582" s="222">
        <f>IF(N582="nulová",J582,0)</f>
        <v>0</v>
      </c>
      <c r="BJ582" s="14" t="s">
        <v>81</v>
      </c>
      <c r="BK582" s="222">
        <f>ROUND(I582*H582,2)</f>
        <v>0</v>
      </c>
      <c r="BL582" s="14" t="s">
        <v>511</v>
      </c>
      <c r="BM582" s="221" t="s">
        <v>1519</v>
      </c>
    </row>
    <row r="583" s="2" customFormat="1" ht="16.5" customHeight="1">
      <c r="A583" s="35"/>
      <c r="B583" s="36"/>
      <c r="C583" s="223" t="s">
        <v>1520</v>
      </c>
      <c r="D583" s="223" t="s">
        <v>166</v>
      </c>
      <c r="E583" s="224" t="s">
        <v>1479</v>
      </c>
      <c r="F583" s="225" t="s">
        <v>1480</v>
      </c>
      <c r="G583" s="226" t="s">
        <v>789</v>
      </c>
      <c r="H583" s="227">
        <v>1</v>
      </c>
      <c r="I583" s="228"/>
      <c r="J583" s="229">
        <f>ROUND(I583*H583,2)</f>
        <v>0</v>
      </c>
      <c r="K583" s="230"/>
      <c r="L583" s="231"/>
      <c r="M583" s="232" t="s">
        <v>1</v>
      </c>
      <c r="N583" s="233" t="s">
        <v>41</v>
      </c>
      <c r="O583" s="88"/>
      <c r="P583" s="219">
        <f>O583*H583</f>
        <v>0</v>
      </c>
      <c r="Q583" s="219">
        <v>0</v>
      </c>
      <c r="R583" s="219">
        <f>Q583*H583</f>
        <v>0</v>
      </c>
      <c r="S583" s="219">
        <v>0</v>
      </c>
      <c r="T583" s="220">
        <f>S583*H583</f>
        <v>0</v>
      </c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R583" s="221" t="s">
        <v>516</v>
      </c>
      <c r="AT583" s="221" t="s">
        <v>166</v>
      </c>
      <c r="AU583" s="221" t="s">
        <v>83</v>
      </c>
      <c r="AY583" s="14" t="s">
        <v>142</v>
      </c>
      <c r="BE583" s="222">
        <f>IF(N583="základní",J583,0)</f>
        <v>0</v>
      </c>
      <c r="BF583" s="222">
        <f>IF(N583="snížená",J583,0)</f>
        <v>0</v>
      </c>
      <c r="BG583" s="222">
        <f>IF(N583="zákl. přenesená",J583,0)</f>
        <v>0</v>
      </c>
      <c r="BH583" s="222">
        <f>IF(N583="sníž. přenesená",J583,0)</f>
        <v>0</v>
      </c>
      <c r="BI583" s="222">
        <f>IF(N583="nulová",J583,0)</f>
        <v>0</v>
      </c>
      <c r="BJ583" s="14" t="s">
        <v>81</v>
      </c>
      <c r="BK583" s="222">
        <f>ROUND(I583*H583,2)</f>
        <v>0</v>
      </c>
      <c r="BL583" s="14" t="s">
        <v>511</v>
      </c>
      <c r="BM583" s="221" t="s">
        <v>1521</v>
      </c>
    </row>
    <row r="584" s="2" customFormat="1" ht="24.15" customHeight="1">
      <c r="A584" s="35"/>
      <c r="B584" s="36"/>
      <c r="C584" s="223" t="s">
        <v>1522</v>
      </c>
      <c r="D584" s="223" t="s">
        <v>166</v>
      </c>
      <c r="E584" s="224" t="s">
        <v>1523</v>
      </c>
      <c r="F584" s="225" t="s">
        <v>1488</v>
      </c>
      <c r="G584" s="226" t="s">
        <v>789</v>
      </c>
      <c r="H584" s="227">
        <v>8</v>
      </c>
      <c r="I584" s="228"/>
      <c r="J584" s="229">
        <f>ROUND(I584*H584,2)</f>
        <v>0</v>
      </c>
      <c r="K584" s="230"/>
      <c r="L584" s="231"/>
      <c r="M584" s="232" t="s">
        <v>1</v>
      </c>
      <c r="N584" s="233" t="s">
        <v>41</v>
      </c>
      <c r="O584" s="88"/>
      <c r="P584" s="219">
        <f>O584*H584</f>
        <v>0</v>
      </c>
      <c r="Q584" s="219">
        <v>0</v>
      </c>
      <c r="R584" s="219">
        <f>Q584*H584</f>
        <v>0</v>
      </c>
      <c r="S584" s="219">
        <v>0</v>
      </c>
      <c r="T584" s="220">
        <f>S584*H584</f>
        <v>0</v>
      </c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R584" s="221" t="s">
        <v>516</v>
      </c>
      <c r="AT584" s="221" t="s">
        <v>166</v>
      </c>
      <c r="AU584" s="221" t="s">
        <v>83</v>
      </c>
      <c r="AY584" s="14" t="s">
        <v>142</v>
      </c>
      <c r="BE584" s="222">
        <f>IF(N584="základní",J584,0)</f>
        <v>0</v>
      </c>
      <c r="BF584" s="222">
        <f>IF(N584="snížená",J584,0)</f>
        <v>0</v>
      </c>
      <c r="BG584" s="222">
        <f>IF(N584="zákl. přenesená",J584,0)</f>
        <v>0</v>
      </c>
      <c r="BH584" s="222">
        <f>IF(N584="sníž. přenesená",J584,0)</f>
        <v>0</v>
      </c>
      <c r="BI584" s="222">
        <f>IF(N584="nulová",J584,0)</f>
        <v>0</v>
      </c>
      <c r="BJ584" s="14" t="s">
        <v>81</v>
      </c>
      <c r="BK584" s="222">
        <f>ROUND(I584*H584,2)</f>
        <v>0</v>
      </c>
      <c r="BL584" s="14" t="s">
        <v>511</v>
      </c>
      <c r="BM584" s="221" t="s">
        <v>1524</v>
      </c>
    </row>
    <row r="585" s="2" customFormat="1" ht="24.15" customHeight="1">
      <c r="A585" s="35"/>
      <c r="B585" s="36"/>
      <c r="C585" s="223" t="s">
        <v>1525</v>
      </c>
      <c r="D585" s="223" t="s">
        <v>166</v>
      </c>
      <c r="E585" s="224" t="s">
        <v>1526</v>
      </c>
      <c r="F585" s="225" t="s">
        <v>1492</v>
      </c>
      <c r="G585" s="226" t="s">
        <v>789</v>
      </c>
      <c r="H585" s="227">
        <v>22</v>
      </c>
      <c r="I585" s="228"/>
      <c r="J585" s="229">
        <f>ROUND(I585*H585,2)</f>
        <v>0</v>
      </c>
      <c r="K585" s="230"/>
      <c r="L585" s="231"/>
      <c r="M585" s="232" t="s">
        <v>1</v>
      </c>
      <c r="N585" s="233" t="s">
        <v>41</v>
      </c>
      <c r="O585" s="88"/>
      <c r="P585" s="219">
        <f>O585*H585</f>
        <v>0</v>
      </c>
      <c r="Q585" s="219">
        <v>0</v>
      </c>
      <c r="R585" s="219">
        <f>Q585*H585</f>
        <v>0</v>
      </c>
      <c r="S585" s="219">
        <v>0</v>
      </c>
      <c r="T585" s="220">
        <f>S585*H585</f>
        <v>0</v>
      </c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R585" s="221" t="s">
        <v>516</v>
      </c>
      <c r="AT585" s="221" t="s">
        <v>166</v>
      </c>
      <c r="AU585" s="221" t="s">
        <v>83</v>
      </c>
      <c r="AY585" s="14" t="s">
        <v>142</v>
      </c>
      <c r="BE585" s="222">
        <f>IF(N585="základní",J585,0)</f>
        <v>0</v>
      </c>
      <c r="BF585" s="222">
        <f>IF(N585="snížená",J585,0)</f>
        <v>0</v>
      </c>
      <c r="BG585" s="222">
        <f>IF(N585="zákl. přenesená",J585,0)</f>
        <v>0</v>
      </c>
      <c r="BH585" s="222">
        <f>IF(N585="sníž. přenesená",J585,0)</f>
        <v>0</v>
      </c>
      <c r="BI585" s="222">
        <f>IF(N585="nulová",J585,0)</f>
        <v>0</v>
      </c>
      <c r="BJ585" s="14" t="s">
        <v>81</v>
      </c>
      <c r="BK585" s="222">
        <f>ROUND(I585*H585,2)</f>
        <v>0</v>
      </c>
      <c r="BL585" s="14" t="s">
        <v>511</v>
      </c>
      <c r="BM585" s="221" t="s">
        <v>1527</v>
      </c>
    </row>
    <row r="586" s="2" customFormat="1" ht="21.75" customHeight="1">
      <c r="A586" s="35"/>
      <c r="B586" s="36"/>
      <c r="C586" s="223" t="s">
        <v>1528</v>
      </c>
      <c r="D586" s="223" t="s">
        <v>166</v>
      </c>
      <c r="E586" s="224" t="s">
        <v>1529</v>
      </c>
      <c r="F586" s="225" t="s">
        <v>1530</v>
      </c>
      <c r="G586" s="226" t="s">
        <v>789</v>
      </c>
      <c r="H586" s="227">
        <v>1</v>
      </c>
      <c r="I586" s="228"/>
      <c r="J586" s="229">
        <f>ROUND(I586*H586,2)</f>
        <v>0</v>
      </c>
      <c r="K586" s="230"/>
      <c r="L586" s="231"/>
      <c r="M586" s="232" t="s">
        <v>1</v>
      </c>
      <c r="N586" s="233" t="s">
        <v>41</v>
      </c>
      <c r="O586" s="88"/>
      <c r="P586" s="219">
        <f>O586*H586</f>
        <v>0</v>
      </c>
      <c r="Q586" s="219">
        <v>0</v>
      </c>
      <c r="R586" s="219">
        <f>Q586*H586</f>
        <v>0</v>
      </c>
      <c r="S586" s="219">
        <v>0</v>
      </c>
      <c r="T586" s="220">
        <f>S586*H586</f>
        <v>0</v>
      </c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R586" s="221" t="s">
        <v>516</v>
      </c>
      <c r="AT586" s="221" t="s">
        <v>166</v>
      </c>
      <c r="AU586" s="221" t="s">
        <v>83</v>
      </c>
      <c r="AY586" s="14" t="s">
        <v>142</v>
      </c>
      <c r="BE586" s="222">
        <f>IF(N586="základní",J586,0)</f>
        <v>0</v>
      </c>
      <c r="BF586" s="222">
        <f>IF(N586="snížená",J586,0)</f>
        <v>0</v>
      </c>
      <c r="BG586" s="222">
        <f>IF(N586="zákl. přenesená",J586,0)</f>
        <v>0</v>
      </c>
      <c r="BH586" s="222">
        <f>IF(N586="sníž. přenesená",J586,0)</f>
        <v>0</v>
      </c>
      <c r="BI586" s="222">
        <f>IF(N586="nulová",J586,0)</f>
        <v>0</v>
      </c>
      <c r="BJ586" s="14" t="s">
        <v>81</v>
      </c>
      <c r="BK586" s="222">
        <f>ROUND(I586*H586,2)</f>
        <v>0</v>
      </c>
      <c r="BL586" s="14" t="s">
        <v>511</v>
      </c>
      <c r="BM586" s="221" t="s">
        <v>1531</v>
      </c>
    </row>
    <row r="587" s="2" customFormat="1" ht="16.5" customHeight="1">
      <c r="A587" s="35"/>
      <c r="B587" s="36"/>
      <c r="C587" s="223" t="s">
        <v>1532</v>
      </c>
      <c r="D587" s="223" t="s">
        <v>166</v>
      </c>
      <c r="E587" s="224" t="s">
        <v>1515</v>
      </c>
      <c r="F587" s="225" t="s">
        <v>1472</v>
      </c>
      <c r="G587" s="226" t="s">
        <v>789</v>
      </c>
      <c r="H587" s="227">
        <v>1</v>
      </c>
      <c r="I587" s="228"/>
      <c r="J587" s="229">
        <f>ROUND(I587*H587,2)</f>
        <v>0</v>
      </c>
      <c r="K587" s="230"/>
      <c r="L587" s="231"/>
      <c r="M587" s="232" t="s">
        <v>1</v>
      </c>
      <c r="N587" s="233" t="s">
        <v>41</v>
      </c>
      <c r="O587" s="88"/>
      <c r="P587" s="219">
        <f>O587*H587</f>
        <v>0</v>
      </c>
      <c r="Q587" s="219">
        <v>0</v>
      </c>
      <c r="R587" s="219">
        <f>Q587*H587</f>
        <v>0</v>
      </c>
      <c r="S587" s="219">
        <v>0</v>
      </c>
      <c r="T587" s="220">
        <f>S587*H587</f>
        <v>0</v>
      </c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R587" s="221" t="s">
        <v>516</v>
      </c>
      <c r="AT587" s="221" t="s">
        <v>166</v>
      </c>
      <c r="AU587" s="221" t="s">
        <v>83</v>
      </c>
      <c r="AY587" s="14" t="s">
        <v>142</v>
      </c>
      <c r="BE587" s="222">
        <f>IF(N587="základní",J587,0)</f>
        <v>0</v>
      </c>
      <c r="BF587" s="222">
        <f>IF(N587="snížená",J587,0)</f>
        <v>0</v>
      </c>
      <c r="BG587" s="222">
        <f>IF(N587="zákl. přenesená",J587,0)</f>
        <v>0</v>
      </c>
      <c r="BH587" s="222">
        <f>IF(N587="sníž. přenesená",J587,0)</f>
        <v>0</v>
      </c>
      <c r="BI587" s="222">
        <f>IF(N587="nulová",J587,0)</f>
        <v>0</v>
      </c>
      <c r="BJ587" s="14" t="s">
        <v>81</v>
      </c>
      <c r="BK587" s="222">
        <f>ROUND(I587*H587,2)</f>
        <v>0</v>
      </c>
      <c r="BL587" s="14" t="s">
        <v>511</v>
      </c>
      <c r="BM587" s="221" t="s">
        <v>1533</v>
      </c>
    </row>
    <row r="588" s="2" customFormat="1" ht="16.5" customHeight="1">
      <c r="A588" s="35"/>
      <c r="B588" s="36"/>
      <c r="C588" s="223" t="s">
        <v>1534</v>
      </c>
      <c r="D588" s="223" t="s">
        <v>166</v>
      </c>
      <c r="E588" s="224" t="s">
        <v>1518</v>
      </c>
      <c r="F588" s="225" t="s">
        <v>1476</v>
      </c>
      <c r="G588" s="226" t="s">
        <v>789</v>
      </c>
      <c r="H588" s="227">
        <v>3</v>
      </c>
      <c r="I588" s="228"/>
      <c r="J588" s="229">
        <f>ROUND(I588*H588,2)</f>
        <v>0</v>
      </c>
      <c r="K588" s="230"/>
      <c r="L588" s="231"/>
      <c r="M588" s="232" t="s">
        <v>1</v>
      </c>
      <c r="N588" s="233" t="s">
        <v>41</v>
      </c>
      <c r="O588" s="88"/>
      <c r="P588" s="219">
        <f>O588*H588</f>
        <v>0</v>
      </c>
      <c r="Q588" s="219">
        <v>0</v>
      </c>
      <c r="R588" s="219">
        <f>Q588*H588</f>
        <v>0</v>
      </c>
      <c r="S588" s="219">
        <v>0</v>
      </c>
      <c r="T588" s="220">
        <f>S588*H588</f>
        <v>0</v>
      </c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R588" s="221" t="s">
        <v>516</v>
      </c>
      <c r="AT588" s="221" t="s">
        <v>166</v>
      </c>
      <c r="AU588" s="221" t="s">
        <v>83</v>
      </c>
      <c r="AY588" s="14" t="s">
        <v>142</v>
      </c>
      <c r="BE588" s="222">
        <f>IF(N588="základní",J588,0)</f>
        <v>0</v>
      </c>
      <c r="BF588" s="222">
        <f>IF(N588="snížená",J588,0)</f>
        <v>0</v>
      </c>
      <c r="BG588" s="222">
        <f>IF(N588="zákl. přenesená",J588,0)</f>
        <v>0</v>
      </c>
      <c r="BH588" s="222">
        <f>IF(N588="sníž. přenesená",J588,0)</f>
        <v>0</v>
      </c>
      <c r="BI588" s="222">
        <f>IF(N588="nulová",J588,0)</f>
        <v>0</v>
      </c>
      <c r="BJ588" s="14" t="s">
        <v>81</v>
      </c>
      <c r="BK588" s="222">
        <f>ROUND(I588*H588,2)</f>
        <v>0</v>
      </c>
      <c r="BL588" s="14" t="s">
        <v>511</v>
      </c>
      <c r="BM588" s="221" t="s">
        <v>1535</v>
      </c>
    </row>
    <row r="589" s="2" customFormat="1" ht="16.5" customHeight="1">
      <c r="A589" s="35"/>
      <c r="B589" s="36"/>
      <c r="C589" s="223" t="s">
        <v>1536</v>
      </c>
      <c r="D589" s="223" t="s">
        <v>166</v>
      </c>
      <c r="E589" s="224" t="s">
        <v>1479</v>
      </c>
      <c r="F589" s="225" t="s">
        <v>1480</v>
      </c>
      <c r="G589" s="226" t="s">
        <v>789</v>
      </c>
      <c r="H589" s="227">
        <v>1</v>
      </c>
      <c r="I589" s="228"/>
      <c r="J589" s="229">
        <f>ROUND(I589*H589,2)</f>
        <v>0</v>
      </c>
      <c r="K589" s="230"/>
      <c r="L589" s="231"/>
      <c r="M589" s="232" t="s">
        <v>1</v>
      </c>
      <c r="N589" s="233" t="s">
        <v>41</v>
      </c>
      <c r="O589" s="88"/>
      <c r="P589" s="219">
        <f>O589*H589</f>
        <v>0</v>
      </c>
      <c r="Q589" s="219">
        <v>0</v>
      </c>
      <c r="R589" s="219">
        <f>Q589*H589</f>
        <v>0</v>
      </c>
      <c r="S589" s="219">
        <v>0</v>
      </c>
      <c r="T589" s="220">
        <f>S589*H589</f>
        <v>0</v>
      </c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R589" s="221" t="s">
        <v>516</v>
      </c>
      <c r="AT589" s="221" t="s">
        <v>166</v>
      </c>
      <c r="AU589" s="221" t="s">
        <v>83</v>
      </c>
      <c r="AY589" s="14" t="s">
        <v>142</v>
      </c>
      <c r="BE589" s="222">
        <f>IF(N589="základní",J589,0)</f>
        <v>0</v>
      </c>
      <c r="BF589" s="222">
        <f>IF(N589="snížená",J589,0)</f>
        <v>0</v>
      </c>
      <c r="BG589" s="222">
        <f>IF(N589="zákl. přenesená",J589,0)</f>
        <v>0</v>
      </c>
      <c r="BH589" s="222">
        <f>IF(N589="sníž. přenesená",J589,0)</f>
        <v>0</v>
      </c>
      <c r="BI589" s="222">
        <f>IF(N589="nulová",J589,0)</f>
        <v>0</v>
      </c>
      <c r="BJ589" s="14" t="s">
        <v>81</v>
      </c>
      <c r="BK589" s="222">
        <f>ROUND(I589*H589,2)</f>
        <v>0</v>
      </c>
      <c r="BL589" s="14" t="s">
        <v>511</v>
      </c>
      <c r="BM589" s="221" t="s">
        <v>1537</v>
      </c>
    </row>
    <row r="590" s="2" customFormat="1" ht="24.15" customHeight="1">
      <c r="A590" s="35"/>
      <c r="B590" s="36"/>
      <c r="C590" s="223" t="s">
        <v>1538</v>
      </c>
      <c r="D590" s="223" t="s">
        <v>166</v>
      </c>
      <c r="E590" s="224" t="s">
        <v>1523</v>
      </c>
      <c r="F590" s="225" t="s">
        <v>1488</v>
      </c>
      <c r="G590" s="226" t="s">
        <v>789</v>
      </c>
      <c r="H590" s="227">
        <v>8</v>
      </c>
      <c r="I590" s="228"/>
      <c r="J590" s="229">
        <f>ROUND(I590*H590,2)</f>
        <v>0</v>
      </c>
      <c r="K590" s="230"/>
      <c r="L590" s="231"/>
      <c r="M590" s="232" t="s">
        <v>1</v>
      </c>
      <c r="N590" s="233" t="s">
        <v>41</v>
      </c>
      <c r="O590" s="88"/>
      <c r="P590" s="219">
        <f>O590*H590</f>
        <v>0</v>
      </c>
      <c r="Q590" s="219">
        <v>0</v>
      </c>
      <c r="R590" s="219">
        <f>Q590*H590</f>
        <v>0</v>
      </c>
      <c r="S590" s="219">
        <v>0</v>
      </c>
      <c r="T590" s="220">
        <f>S590*H590</f>
        <v>0</v>
      </c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R590" s="221" t="s">
        <v>516</v>
      </c>
      <c r="AT590" s="221" t="s">
        <v>166</v>
      </c>
      <c r="AU590" s="221" t="s">
        <v>83</v>
      </c>
      <c r="AY590" s="14" t="s">
        <v>142</v>
      </c>
      <c r="BE590" s="222">
        <f>IF(N590="základní",J590,0)</f>
        <v>0</v>
      </c>
      <c r="BF590" s="222">
        <f>IF(N590="snížená",J590,0)</f>
        <v>0</v>
      </c>
      <c r="BG590" s="222">
        <f>IF(N590="zákl. přenesená",J590,0)</f>
        <v>0</v>
      </c>
      <c r="BH590" s="222">
        <f>IF(N590="sníž. přenesená",J590,0)</f>
        <v>0</v>
      </c>
      <c r="BI590" s="222">
        <f>IF(N590="nulová",J590,0)</f>
        <v>0</v>
      </c>
      <c r="BJ590" s="14" t="s">
        <v>81</v>
      </c>
      <c r="BK590" s="222">
        <f>ROUND(I590*H590,2)</f>
        <v>0</v>
      </c>
      <c r="BL590" s="14" t="s">
        <v>511</v>
      </c>
      <c r="BM590" s="221" t="s">
        <v>1539</v>
      </c>
    </row>
    <row r="591" s="2" customFormat="1" ht="16.5" customHeight="1">
      <c r="A591" s="35"/>
      <c r="B591" s="36"/>
      <c r="C591" s="223" t="s">
        <v>1540</v>
      </c>
      <c r="D591" s="223" t="s">
        <v>166</v>
      </c>
      <c r="E591" s="224" t="s">
        <v>1511</v>
      </c>
      <c r="F591" s="225" t="s">
        <v>1512</v>
      </c>
      <c r="G591" s="226" t="s">
        <v>789</v>
      </c>
      <c r="H591" s="227">
        <v>1</v>
      </c>
      <c r="I591" s="228"/>
      <c r="J591" s="229">
        <f>ROUND(I591*H591,2)</f>
        <v>0</v>
      </c>
      <c r="K591" s="230"/>
      <c r="L591" s="231"/>
      <c r="M591" s="232" t="s">
        <v>1</v>
      </c>
      <c r="N591" s="233" t="s">
        <v>41</v>
      </c>
      <c r="O591" s="88"/>
      <c r="P591" s="219">
        <f>O591*H591</f>
        <v>0</v>
      </c>
      <c r="Q591" s="219">
        <v>0</v>
      </c>
      <c r="R591" s="219">
        <f>Q591*H591</f>
        <v>0</v>
      </c>
      <c r="S591" s="219">
        <v>0</v>
      </c>
      <c r="T591" s="220">
        <f>S591*H591</f>
        <v>0</v>
      </c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R591" s="221" t="s">
        <v>516</v>
      </c>
      <c r="AT591" s="221" t="s">
        <v>166</v>
      </c>
      <c r="AU591" s="221" t="s">
        <v>83</v>
      </c>
      <c r="AY591" s="14" t="s">
        <v>142</v>
      </c>
      <c r="BE591" s="222">
        <f>IF(N591="základní",J591,0)</f>
        <v>0</v>
      </c>
      <c r="BF591" s="222">
        <f>IF(N591="snížená",J591,0)</f>
        <v>0</v>
      </c>
      <c r="BG591" s="222">
        <f>IF(N591="zákl. přenesená",J591,0)</f>
        <v>0</v>
      </c>
      <c r="BH591" s="222">
        <f>IF(N591="sníž. přenesená",J591,0)</f>
        <v>0</v>
      </c>
      <c r="BI591" s="222">
        <f>IF(N591="nulová",J591,0)</f>
        <v>0</v>
      </c>
      <c r="BJ591" s="14" t="s">
        <v>81</v>
      </c>
      <c r="BK591" s="222">
        <f>ROUND(I591*H591,2)</f>
        <v>0</v>
      </c>
      <c r="BL591" s="14" t="s">
        <v>511</v>
      </c>
      <c r="BM591" s="221" t="s">
        <v>1541</v>
      </c>
    </row>
    <row r="592" s="2" customFormat="1" ht="24.15" customHeight="1">
      <c r="A592" s="35"/>
      <c r="B592" s="36"/>
      <c r="C592" s="223" t="s">
        <v>1542</v>
      </c>
      <c r="D592" s="223" t="s">
        <v>166</v>
      </c>
      <c r="E592" s="224" t="s">
        <v>1543</v>
      </c>
      <c r="F592" s="225" t="s">
        <v>1492</v>
      </c>
      <c r="G592" s="226" t="s">
        <v>789</v>
      </c>
      <c r="H592" s="227">
        <v>6</v>
      </c>
      <c r="I592" s="228"/>
      <c r="J592" s="229">
        <f>ROUND(I592*H592,2)</f>
        <v>0</v>
      </c>
      <c r="K592" s="230"/>
      <c r="L592" s="231"/>
      <c r="M592" s="232" t="s">
        <v>1</v>
      </c>
      <c r="N592" s="233" t="s">
        <v>41</v>
      </c>
      <c r="O592" s="88"/>
      <c r="P592" s="219">
        <f>O592*H592</f>
        <v>0</v>
      </c>
      <c r="Q592" s="219">
        <v>0</v>
      </c>
      <c r="R592" s="219">
        <f>Q592*H592</f>
        <v>0</v>
      </c>
      <c r="S592" s="219">
        <v>0</v>
      </c>
      <c r="T592" s="220">
        <f>S592*H592</f>
        <v>0</v>
      </c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R592" s="221" t="s">
        <v>516</v>
      </c>
      <c r="AT592" s="221" t="s">
        <v>166</v>
      </c>
      <c r="AU592" s="221" t="s">
        <v>83</v>
      </c>
      <c r="AY592" s="14" t="s">
        <v>142</v>
      </c>
      <c r="BE592" s="222">
        <f>IF(N592="základní",J592,0)</f>
        <v>0</v>
      </c>
      <c r="BF592" s="222">
        <f>IF(N592="snížená",J592,0)</f>
        <v>0</v>
      </c>
      <c r="BG592" s="222">
        <f>IF(N592="zákl. přenesená",J592,0)</f>
        <v>0</v>
      </c>
      <c r="BH592" s="222">
        <f>IF(N592="sníž. přenesená",J592,0)</f>
        <v>0</v>
      </c>
      <c r="BI592" s="222">
        <f>IF(N592="nulová",J592,0)</f>
        <v>0</v>
      </c>
      <c r="BJ592" s="14" t="s">
        <v>81</v>
      </c>
      <c r="BK592" s="222">
        <f>ROUND(I592*H592,2)</f>
        <v>0</v>
      </c>
      <c r="BL592" s="14" t="s">
        <v>511</v>
      </c>
      <c r="BM592" s="221" t="s">
        <v>1544</v>
      </c>
    </row>
    <row r="593" s="2" customFormat="1" ht="16.5" customHeight="1">
      <c r="A593" s="35"/>
      <c r="B593" s="36"/>
      <c r="C593" s="223" t="s">
        <v>1545</v>
      </c>
      <c r="D593" s="223" t="s">
        <v>166</v>
      </c>
      <c r="E593" s="224" t="s">
        <v>1546</v>
      </c>
      <c r="F593" s="225" t="s">
        <v>1547</v>
      </c>
      <c r="G593" s="226" t="s">
        <v>154</v>
      </c>
      <c r="H593" s="227">
        <v>28.800000000000001</v>
      </c>
      <c r="I593" s="228"/>
      <c r="J593" s="229">
        <f>ROUND(I593*H593,2)</f>
        <v>0</v>
      </c>
      <c r="K593" s="230"/>
      <c r="L593" s="231"/>
      <c r="M593" s="232" t="s">
        <v>1</v>
      </c>
      <c r="N593" s="233" t="s">
        <v>41</v>
      </c>
      <c r="O593" s="88"/>
      <c r="P593" s="219">
        <f>O593*H593</f>
        <v>0</v>
      </c>
      <c r="Q593" s="219">
        <v>0</v>
      </c>
      <c r="R593" s="219">
        <f>Q593*H593</f>
        <v>0</v>
      </c>
      <c r="S593" s="219">
        <v>0</v>
      </c>
      <c r="T593" s="220">
        <f>S593*H593</f>
        <v>0</v>
      </c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R593" s="221" t="s">
        <v>516</v>
      </c>
      <c r="AT593" s="221" t="s">
        <v>166</v>
      </c>
      <c r="AU593" s="221" t="s">
        <v>83</v>
      </c>
      <c r="AY593" s="14" t="s">
        <v>142</v>
      </c>
      <c r="BE593" s="222">
        <f>IF(N593="základní",J593,0)</f>
        <v>0</v>
      </c>
      <c r="BF593" s="222">
        <f>IF(N593="snížená",J593,0)</f>
        <v>0</v>
      </c>
      <c r="BG593" s="222">
        <f>IF(N593="zákl. přenesená",J593,0)</f>
        <v>0</v>
      </c>
      <c r="BH593" s="222">
        <f>IF(N593="sníž. přenesená",J593,0)</f>
        <v>0</v>
      </c>
      <c r="BI593" s="222">
        <f>IF(N593="nulová",J593,0)</f>
        <v>0</v>
      </c>
      <c r="BJ593" s="14" t="s">
        <v>81</v>
      </c>
      <c r="BK593" s="222">
        <f>ROUND(I593*H593,2)</f>
        <v>0</v>
      </c>
      <c r="BL593" s="14" t="s">
        <v>511</v>
      </c>
      <c r="BM593" s="221" t="s">
        <v>1548</v>
      </c>
    </row>
    <row r="594" s="2" customFormat="1" ht="16.5" customHeight="1">
      <c r="A594" s="35"/>
      <c r="B594" s="36"/>
      <c r="C594" s="223" t="s">
        <v>1549</v>
      </c>
      <c r="D594" s="223" t="s">
        <v>166</v>
      </c>
      <c r="E594" s="224" t="s">
        <v>1546</v>
      </c>
      <c r="F594" s="225" t="s">
        <v>1547</v>
      </c>
      <c r="G594" s="226" t="s">
        <v>154</v>
      </c>
      <c r="H594" s="227">
        <v>9</v>
      </c>
      <c r="I594" s="228"/>
      <c r="J594" s="229">
        <f>ROUND(I594*H594,2)</f>
        <v>0</v>
      </c>
      <c r="K594" s="230"/>
      <c r="L594" s="231"/>
      <c r="M594" s="232" t="s">
        <v>1</v>
      </c>
      <c r="N594" s="233" t="s">
        <v>41</v>
      </c>
      <c r="O594" s="88"/>
      <c r="P594" s="219">
        <f>O594*H594</f>
        <v>0</v>
      </c>
      <c r="Q594" s="219">
        <v>0</v>
      </c>
      <c r="R594" s="219">
        <f>Q594*H594</f>
        <v>0</v>
      </c>
      <c r="S594" s="219">
        <v>0</v>
      </c>
      <c r="T594" s="220">
        <f>S594*H594</f>
        <v>0</v>
      </c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R594" s="221" t="s">
        <v>516</v>
      </c>
      <c r="AT594" s="221" t="s">
        <v>166</v>
      </c>
      <c r="AU594" s="221" t="s">
        <v>83</v>
      </c>
      <c r="AY594" s="14" t="s">
        <v>142</v>
      </c>
      <c r="BE594" s="222">
        <f>IF(N594="základní",J594,0)</f>
        <v>0</v>
      </c>
      <c r="BF594" s="222">
        <f>IF(N594="snížená",J594,0)</f>
        <v>0</v>
      </c>
      <c r="BG594" s="222">
        <f>IF(N594="zákl. přenesená",J594,0)</f>
        <v>0</v>
      </c>
      <c r="BH594" s="222">
        <f>IF(N594="sníž. přenesená",J594,0)</f>
        <v>0</v>
      </c>
      <c r="BI594" s="222">
        <f>IF(N594="nulová",J594,0)</f>
        <v>0</v>
      </c>
      <c r="BJ594" s="14" t="s">
        <v>81</v>
      </c>
      <c r="BK594" s="222">
        <f>ROUND(I594*H594,2)</f>
        <v>0</v>
      </c>
      <c r="BL594" s="14" t="s">
        <v>511</v>
      </c>
      <c r="BM594" s="221" t="s">
        <v>1550</v>
      </c>
    </row>
    <row r="595" s="2" customFormat="1" ht="16.5" customHeight="1">
      <c r="A595" s="35"/>
      <c r="B595" s="36"/>
      <c r="C595" s="223" t="s">
        <v>1551</v>
      </c>
      <c r="D595" s="223" t="s">
        <v>166</v>
      </c>
      <c r="E595" s="224" t="s">
        <v>1546</v>
      </c>
      <c r="F595" s="225" t="s">
        <v>1547</v>
      </c>
      <c r="G595" s="226" t="s">
        <v>154</v>
      </c>
      <c r="H595" s="227">
        <v>23.800000000000001</v>
      </c>
      <c r="I595" s="228"/>
      <c r="J595" s="229">
        <f>ROUND(I595*H595,2)</f>
        <v>0</v>
      </c>
      <c r="K595" s="230"/>
      <c r="L595" s="231"/>
      <c r="M595" s="232" t="s">
        <v>1</v>
      </c>
      <c r="N595" s="233" t="s">
        <v>41</v>
      </c>
      <c r="O595" s="88"/>
      <c r="P595" s="219">
        <f>O595*H595</f>
        <v>0</v>
      </c>
      <c r="Q595" s="219">
        <v>0</v>
      </c>
      <c r="R595" s="219">
        <f>Q595*H595</f>
        <v>0</v>
      </c>
      <c r="S595" s="219">
        <v>0</v>
      </c>
      <c r="T595" s="220">
        <f>S595*H595</f>
        <v>0</v>
      </c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R595" s="221" t="s">
        <v>516</v>
      </c>
      <c r="AT595" s="221" t="s">
        <v>166</v>
      </c>
      <c r="AU595" s="221" t="s">
        <v>83</v>
      </c>
      <c r="AY595" s="14" t="s">
        <v>142</v>
      </c>
      <c r="BE595" s="222">
        <f>IF(N595="základní",J595,0)</f>
        <v>0</v>
      </c>
      <c r="BF595" s="222">
        <f>IF(N595="snížená",J595,0)</f>
        <v>0</v>
      </c>
      <c r="BG595" s="222">
        <f>IF(N595="zákl. přenesená",J595,0)</f>
        <v>0</v>
      </c>
      <c r="BH595" s="222">
        <f>IF(N595="sníž. přenesená",J595,0)</f>
        <v>0</v>
      </c>
      <c r="BI595" s="222">
        <f>IF(N595="nulová",J595,0)</f>
        <v>0</v>
      </c>
      <c r="BJ595" s="14" t="s">
        <v>81</v>
      </c>
      <c r="BK595" s="222">
        <f>ROUND(I595*H595,2)</f>
        <v>0</v>
      </c>
      <c r="BL595" s="14" t="s">
        <v>511</v>
      </c>
      <c r="BM595" s="221" t="s">
        <v>1552</v>
      </c>
    </row>
    <row r="596" s="2" customFormat="1" ht="16.5" customHeight="1">
      <c r="A596" s="35"/>
      <c r="B596" s="36"/>
      <c r="C596" s="223" t="s">
        <v>1553</v>
      </c>
      <c r="D596" s="223" t="s">
        <v>166</v>
      </c>
      <c r="E596" s="224" t="s">
        <v>1546</v>
      </c>
      <c r="F596" s="225" t="s">
        <v>1547</v>
      </c>
      <c r="G596" s="226" t="s">
        <v>154</v>
      </c>
      <c r="H596" s="227">
        <v>9.3000000000000007</v>
      </c>
      <c r="I596" s="228"/>
      <c r="J596" s="229">
        <f>ROUND(I596*H596,2)</f>
        <v>0</v>
      </c>
      <c r="K596" s="230"/>
      <c r="L596" s="231"/>
      <c r="M596" s="232" t="s">
        <v>1</v>
      </c>
      <c r="N596" s="233" t="s">
        <v>41</v>
      </c>
      <c r="O596" s="88"/>
      <c r="P596" s="219">
        <f>O596*H596</f>
        <v>0</v>
      </c>
      <c r="Q596" s="219">
        <v>0</v>
      </c>
      <c r="R596" s="219">
        <f>Q596*H596</f>
        <v>0</v>
      </c>
      <c r="S596" s="219">
        <v>0</v>
      </c>
      <c r="T596" s="220">
        <f>S596*H596</f>
        <v>0</v>
      </c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R596" s="221" t="s">
        <v>516</v>
      </c>
      <c r="AT596" s="221" t="s">
        <v>166</v>
      </c>
      <c r="AU596" s="221" t="s">
        <v>83</v>
      </c>
      <c r="AY596" s="14" t="s">
        <v>142</v>
      </c>
      <c r="BE596" s="222">
        <f>IF(N596="základní",J596,0)</f>
        <v>0</v>
      </c>
      <c r="BF596" s="222">
        <f>IF(N596="snížená",J596,0)</f>
        <v>0</v>
      </c>
      <c r="BG596" s="222">
        <f>IF(N596="zákl. přenesená",J596,0)</f>
        <v>0</v>
      </c>
      <c r="BH596" s="222">
        <f>IF(N596="sníž. přenesená",J596,0)</f>
        <v>0</v>
      </c>
      <c r="BI596" s="222">
        <f>IF(N596="nulová",J596,0)</f>
        <v>0</v>
      </c>
      <c r="BJ596" s="14" t="s">
        <v>81</v>
      </c>
      <c r="BK596" s="222">
        <f>ROUND(I596*H596,2)</f>
        <v>0</v>
      </c>
      <c r="BL596" s="14" t="s">
        <v>511</v>
      </c>
      <c r="BM596" s="221" t="s">
        <v>1554</v>
      </c>
    </row>
    <row r="597" s="2" customFormat="1" ht="16.5" customHeight="1">
      <c r="A597" s="35"/>
      <c r="B597" s="36"/>
      <c r="C597" s="223" t="s">
        <v>1555</v>
      </c>
      <c r="D597" s="223" t="s">
        <v>166</v>
      </c>
      <c r="E597" s="224" t="s">
        <v>1546</v>
      </c>
      <c r="F597" s="225" t="s">
        <v>1547</v>
      </c>
      <c r="G597" s="226" t="s">
        <v>154</v>
      </c>
      <c r="H597" s="227">
        <v>8.4000000000000004</v>
      </c>
      <c r="I597" s="228"/>
      <c r="J597" s="229">
        <f>ROUND(I597*H597,2)</f>
        <v>0</v>
      </c>
      <c r="K597" s="230"/>
      <c r="L597" s="231"/>
      <c r="M597" s="232" t="s">
        <v>1</v>
      </c>
      <c r="N597" s="233" t="s">
        <v>41</v>
      </c>
      <c r="O597" s="88"/>
      <c r="P597" s="219">
        <f>O597*H597</f>
        <v>0</v>
      </c>
      <c r="Q597" s="219">
        <v>0</v>
      </c>
      <c r="R597" s="219">
        <f>Q597*H597</f>
        <v>0</v>
      </c>
      <c r="S597" s="219">
        <v>0</v>
      </c>
      <c r="T597" s="220">
        <f>S597*H597</f>
        <v>0</v>
      </c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R597" s="221" t="s">
        <v>516</v>
      </c>
      <c r="AT597" s="221" t="s">
        <v>166</v>
      </c>
      <c r="AU597" s="221" t="s">
        <v>83</v>
      </c>
      <c r="AY597" s="14" t="s">
        <v>142</v>
      </c>
      <c r="BE597" s="222">
        <f>IF(N597="základní",J597,0)</f>
        <v>0</v>
      </c>
      <c r="BF597" s="222">
        <f>IF(N597="snížená",J597,0)</f>
        <v>0</v>
      </c>
      <c r="BG597" s="222">
        <f>IF(N597="zákl. přenesená",J597,0)</f>
        <v>0</v>
      </c>
      <c r="BH597" s="222">
        <f>IF(N597="sníž. přenesená",J597,0)</f>
        <v>0</v>
      </c>
      <c r="BI597" s="222">
        <f>IF(N597="nulová",J597,0)</f>
        <v>0</v>
      </c>
      <c r="BJ597" s="14" t="s">
        <v>81</v>
      </c>
      <c r="BK597" s="222">
        <f>ROUND(I597*H597,2)</f>
        <v>0</v>
      </c>
      <c r="BL597" s="14" t="s">
        <v>511</v>
      </c>
      <c r="BM597" s="221" t="s">
        <v>1556</v>
      </c>
    </row>
    <row r="598" s="2" customFormat="1" ht="16.5" customHeight="1">
      <c r="A598" s="35"/>
      <c r="B598" s="36"/>
      <c r="C598" s="223" t="s">
        <v>1557</v>
      </c>
      <c r="D598" s="223" t="s">
        <v>166</v>
      </c>
      <c r="E598" s="224" t="s">
        <v>1546</v>
      </c>
      <c r="F598" s="225" t="s">
        <v>1547</v>
      </c>
      <c r="G598" s="226" t="s">
        <v>154</v>
      </c>
      <c r="H598" s="227">
        <v>9.6999999999999993</v>
      </c>
      <c r="I598" s="228"/>
      <c r="J598" s="229">
        <f>ROUND(I598*H598,2)</f>
        <v>0</v>
      </c>
      <c r="K598" s="230"/>
      <c r="L598" s="231"/>
      <c r="M598" s="232" t="s">
        <v>1</v>
      </c>
      <c r="N598" s="233" t="s">
        <v>41</v>
      </c>
      <c r="O598" s="88"/>
      <c r="P598" s="219">
        <f>O598*H598</f>
        <v>0</v>
      </c>
      <c r="Q598" s="219">
        <v>0</v>
      </c>
      <c r="R598" s="219">
        <f>Q598*H598</f>
        <v>0</v>
      </c>
      <c r="S598" s="219">
        <v>0</v>
      </c>
      <c r="T598" s="220">
        <f>S598*H598</f>
        <v>0</v>
      </c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R598" s="221" t="s">
        <v>516</v>
      </c>
      <c r="AT598" s="221" t="s">
        <v>166</v>
      </c>
      <c r="AU598" s="221" t="s">
        <v>83</v>
      </c>
      <c r="AY598" s="14" t="s">
        <v>142</v>
      </c>
      <c r="BE598" s="222">
        <f>IF(N598="základní",J598,0)</f>
        <v>0</v>
      </c>
      <c r="BF598" s="222">
        <f>IF(N598="snížená",J598,0)</f>
        <v>0</v>
      </c>
      <c r="BG598" s="222">
        <f>IF(N598="zákl. přenesená",J598,0)</f>
        <v>0</v>
      </c>
      <c r="BH598" s="222">
        <f>IF(N598="sníž. přenesená",J598,0)</f>
        <v>0</v>
      </c>
      <c r="BI598" s="222">
        <f>IF(N598="nulová",J598,0)</f>
        <v>0</v>
      </c>
      <c r="BJ598" s="14" t="s">
        <v>81</v>
      </c>
      <c r="BK598" s="222">
        <f>ROUND(I598*H598,2)</f>
        <v>0</v>
      </c>
      <c r="BL598" s="14" t="s">
        <v>511</v>
      </c>
      <c r="BM598" s="221" t="s">
        <v>1558</v>
      </c>
    </row>
    <row r="599" s="2" customFormat="1" ht="16.5" customHeight="1">
      <c r="A599" s="35"/>
      <c r="B599" s="36"/>
      <c r="C599" s="223" t="s">
        <v>1559</v>
      </c>
      <c r="D599" s="223" t="s">
        <v>166</v>
      </c>
      <c r="E599" s="224" t="s">
        <v>1546</v>
      </c>
      <c r="F599" s="225" t="s">
        <v>1547</v>
      </c>
      <c r="G599" s="226" t="s">
        <v>154</v>
      </c>
      <c r="H599" s="227">
        <v>18.800000000000001</v>
      </c>
      <c r="I599" s="228"/>
      <c r="J599" s="229">
        <f>ROUND(I599*H599,2)</f>
        <v>0</v>
      </c>
      <c r="K599" s="230"/>
      <c r="L599" s="231"/>
      <c r="M599" s="232" t="s">
        <v>1</v>
      </c>
      <c r="N599" s="233" t="s">
        <v>41</v>
      </c>
      <c r="O599" s="88"/>
      <c r="P599" s="219">
        <f>O599*H599</f>
        <v>0</v>
      </c>
      <c r="Q599" s="219">
        <v>0</v>
      </c>
      <c r="R599" s="219">
        <f>Q599*H599</f>
        <v>0</v>
      </c>
      <c r="S599" s="219">
        <v>0</v>
      </c>
      <c r="T599" s="220">
        <f>S599*H599</f>
        <v>0</v>
      </c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R599" s="221" t="s">
        <v>516</v>
      </c>
      <c r="AT599" s="221" t="s">
        <v>166</v>
      </c>
      <c r="AU599" s="221" t="s">
        <v>83</v>
      </c>
      <c r="AY599" s="14" t="s">
        <v>142</v>
      </c>
      <c r="BE599" s="222">
        <f>IF(N599="základní",J599,0)</f>
        <v>0</v>
      </c>
      <c r="BF599" s="222">
        <f>IF(N599="snížená",J599,0)</f>
        <v>0</v>
      </c>
      <c r="BG599" s="222">
        <f>IF(N599="zákl. přenesená",J599,0)</f>
        <v>0</v>
      </c>
      <c r="BH599" s="222">
        <f>IF(N599="sníž. přenesená",J599,0)</f>
        <v>0</v>
      </c>
      <c r="BI599" s="222">
        <f>IF(N599="nulová",J599,0)</f>
        <v>0</v>
      </c>
      <c r="BJ599" s="14" t="s">
        <v>81</v>
      </c>
      <c r="BK599" s="222">
        <f>ROUND(I599*H599,2)</f>
        <v>0</v>
      </c>
      <c r="BL599" s="14" t="s">
        <v>511</v>
      </c>
      <c r="BM599" s="221" t="s">
        <v>1560</v>
      </c>
    </row>
    <row r="600" s="2" customFormat="1" ht="16.5" customHeight="1">
      <c r="A600" s="35"/>
      <c r="B600" s="36"/>
      <c r="C600" s="223" t="s">
        <v>1561</v>
      </c>
      <c r="D600" s="223" t="s">
        <v>166</v>
      </c>
      <c r="E600" s="224" t="s">
        <v>1546</v>
      </c>
      <c r="F600" s="225" t="s">
        <v>1547</v>
      </c>
      <c r="G600" s="226" t="s">
        <v>154</v>
      </c>
      <c r="H600" s="227">
        <v>12.5</v>
      </c>
      <c r="I600" s="228"/>
      <c r="J600" s="229">
        <f>ROUND(I600*H600,2)</f>
        <v>0</v>
      </c>
      <c r="K600" s="230"/>
      <c r="L600" s="231"/>
      <c r="M600" s="232" t="s">
        <v>1</v>
      </c>
      <c r="N600" s="233" t="s">
        <v>41</v>
      </c>
      <c r="O600" s="88"/>
      <c r="P600" s="219">
        <f>O600*H600</f>
        <v>0</v>
      </c>
      <c r="Q600" s="219">
        <v>0</v>
      </c>
      <c r="R600" s="219">
        <f>Q600*H600</f>
        <v>0</v>
      </c>
      <c r="S600" s="219">
        <v>0</v>
      </c>
      <c r="T600" s="220">
        <f>S600*H600</f>
        <v>0</v>
      </c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R600" s="221" t="s">
        <v>516</v>
      </c>
      <c r="AT600" s="221" t="s">
        <v>166</v>
      </c>
      <c r="AU600" s="221" t="s">
        <v>83</v>
      </c>
      <c r="AY600" s="14" t="s">
        <v>142</v>
      </c>
      <c r="BE600" s="222">
        <f>IF(N600="základní",J600,0)</f>
        <v>0</v>
      </c>
      <c r="BF600" s="222">
        <f>IF(N600="snížená",J600,0)</f>
        <v>0</v>
      </c>
      <c r="BG600" s="222">
        <f>IF(N600="zákl. přenesená",J600,0)</f>
        <v>0</v>
      </c>
      <c r="BH600" s="222">
        <f>IF(N600="sníž. přenesená",J600,0)</f>
        <v>0</v>
      </c>
      <c r="BI600" s="222">
        <f>IF(N600="nulová",J600,0)</f>
        <v>0</v>
      </c>
      <c r="BJ600" s="14" t="s">
        <v>81</v>
      </c>
      <c r="BK600" s="222">
        <f>ROUND(I600*H600,2)</f>
        <v>0</v>
      </c>
      <c r="BL600" s="14" t="s">
        <v>511</v>
      </c>
      <c r="BM600" s="221" t="s">
        <v>1562</v>
      </c>
    </row>
    <row r="601" s="2" customFormat="1" ht="16.5" customHeight="1">
      <c r="A601" s="35"/>
      <c r="B601" s="36"/>
      <c r="C601" s="223" t="s">
        <v>1563</v>
      </c>
      <c r="D601" s="223" t="s">
        <v>166</v>
      </c>
      <c r="E601" s="224" t="s">
        <v>1546</v>
      </c>
      <c r="F601" s="225" t="s">
        <v>1547</v>
      </c>
      <c r="G601" s="226" t="s">
        <v>154</v>
      </c>
      <c r="H601" s="227">
        <v>10.9</v>
      </c>
      <c r="I601" s="228"/>
      <c r="J601" s="229">
        <f>ROUND(I601*H601,2)</f>
        <v>0</v>
      </c>
      <c r="K601" s="230"/>
      <c r="L601" s="231"/>
      <c r="M601" s="232" t="s">
        <v>1</v>
      </c>
      <c r="N601" s="233" t="s">
        <v>41</v>
      </c>
      <c r="O601" s="88"/>
      <c r="P601" s="219">
        <f>O601*H601</f>
        <v>0</v>
      </c>
      <c r="Q601" s="219">
        <v>0</v>
      </c>
      <c r="R601" s="219">
        <f>Q601*H601</f>
        <v>0</v>
      </c>
      <c r="S601" s="219">
        <v>0</v>
      </c>
      <c r="T601" s="220">
        <f>S601*H601</f>
        <v>0</v>
      </c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R601" s="221" t="s">
        <v>516</v>
      </c>
      <c r="AT601" s="221" t="s">
        <v>166</v>
      </c>
      <c r="AU601" s="221" t="s">
        <v>83</v>
      </c>
      <c r="AY601" s="14" t="s">
        <v>142</v>
      </c>
      <c r="BE601" s="222">
        <f>IF(N601="základní",J601,0)</f>
        <v>0</v>
      </c>
      <c r="BF601" s="222">
        <f>IF(N601="snížená",J601,0)</f>
        <v>0</v>
      </c>
      <c r="BG601" s="222">
        <f>IF(N601="zákl. přenesená",J601,0)</f>
        <v>0</v>
      </c>
      <c r="BH601" s="222">
        <f>IF(N601="sníž. přenesená",J601,0)</f>
        <v>0</v>
      </c>
      <c r="BI601" s="222">
        <f>IF(N601="nulová",J601,0)</f>
        <v>0</v>
      </c>
      <c r="BJ601" s="14" t="s">
        <v>81</v>
      </c>
      <c r="BK601" s="222">
        <f>ROUND(I601*H601,2)</f>
        <v>0</v>
      </c>
      <c r="BL601" s="14" t="s">
        <v>511</v>
      </c>
      <c r="BM601" s="221" t="s">
        <v>1564</v>
      </c>
    </row>
    <row r="602" s="2" customFormat="1" ht="16.5" customHeight="1">
      <c r="A602" s="35"/>
      <c r="B602" s="36"/>
      <c r="C602" s="223" t="s">
        <v>1565</v>
      </c>
      <c r="D602" s="223" t="s">
        <v>166</v>
      </c>
      <c r="E602" s="224" t="s">
        <v>1546</v>
      </c>
      <c r="F602" s="225" t="s">
        <v>1547</v>
      </c>
      <c r="G602" s="226" t="s">
        <v>154</v>
      </c>
      <c r="H602" s="227">
        <v>11.1</v>
      </c>
      <c r="I602" s="228"/>
      <c r="J602" s="229">
        <f>ROUND(I602*H602,2)</f>
        <v>0</v>
      </c>
      <c r="K602" s="230"/>
      <c r="L602" s="231"/>
      <c r="M602" s="232" t="s">
        <v>1</v>
      </c>
      <c r="N602" s="233" t="s">
        <v>41</v>
      </c>
      <c r="O602" s="88"/>
      <c r="P602" s="219">
        <f>O602*H602</f>
        <v>0</v>
      </c>
      <c r="Q602" s="219">
        <v>0</v>
      </c>
      <c r="R602" s="219">
        <f>Q602*H602</f>
        <v>0</v>
      </c>
      <c r="S602" s="219">
        <v>0</v>
      </c>
      <c r="T602" s="220">
        <f>S602*H602</f>
        <v>0</v>
      </c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R602" s="221" t="s">
        <v>516</v>
      </c>
      <c r="AT602" s="221" t="s">
        <v>166</v>
      </c>
      <c r="AU602" s="221" t="s">
        <v>83</v>
      </c>
      <c r="AY602" s="14" t="s">
        <v>142</v>
      </c>
      <c r="BE602" s="222">
        <f>IF(N602="základní",J602,0)</f>
        <v>0</v>
      </c>
      <c r="BF602" s="222">
        <f>IF(N602="snížená",J602,0)</f>
        <v>0</v>
      </c>
      <c r="BG602" s="222">
        <f>IF(N602="zákl. přenesená",J602,0)</f>
        <v>0</v>
      </c>
      <c r="BH602" s="222">
        <f>IF(N602="sníž. přenesená",J602,0)</f>
        <v>0</v>
      </c>
      <c r="BI602" s="222">
        <f>IF(N602="nulová",J602,0)</f>
        <v>0</v>
      </c>
      <c r="BJ602" s="14" t="s">
        <v>81</v>
      </c>
      <c r="BK602" s="222">
        <f>ROUND(I602*H602,2)</f>
        <v>0</v>
      </c>
      <c r="BL602" s="14" t="s">
        <v>511</v>
      </c>
      <c r="BM602" s="221" t="s">
        <v>1566</v>
      </c>
    </row>
    <row r="603" s="2" customFormat="1" ht="16.5" customHeight="1">
      <c r="A603" s="35"/>
      <c r="B603" s="36"/>
      <c r="C603" s="223" t="s">
        <v>1567</v>
      </c>
      <c r="D603" s="223" t="s">
        <v>166</v>
      </c>
      <c r="E603" s="224" t="s">
        <v>1546</v>
      </c>
      <c r="F603" s="225" t="s">
        <v>1547</v>
      </c>
      <c r="G603" s="226" t="s">
        <v>154</v>
      </c>
      <c r="H603" s="227">
        <v>14.699999999999999</v>
      </c>
      <c r="I603" s="228"/>
      <c r="J603" s="229">
        <f>ROUND(I603*H603,2)</f>
        <v>0</v>
      </c>
      <c r="K603" s="230"/>
      <c r="L603" s="231"/>
      <c r="M603" s="232" t="s">
        <v>1</v>
      </c>
      <c r="N603" s="233" t="s">
        <v>41</v>
      </c>
      <c r="O603" s="88"/>
      <c r="P603" s="219">
        <f>O603*H603</f>
        <v>0</v>
      </c>
      <c r="Q603" s="219">
        <v>0</v>
      </c>
      <c r="R603" s="219">
        <f>Q603*H603</f>
        <v>0</v>
      </c>
      <c r="S603" s="219">
        <v>0</v>
      </c>
      <c r="T603" s="220">
        <f>S603*H603</f>
        <v>0</v>
      </c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R603" s="221" t="s">
        <v>516</v>
      </c>
      <c r="AT603" s="221" t="s">
        <v>166</v>
      </c>
      <c r="AU603" s="221" t="s">
        <v>83</v>
      </c>
      <c r="AY603" s="14" t="s">
        <v>142</v>
      </c>
      <c r="BE603" s="222">
        <f>IF(N603="základní",J603,0)</f>
        <v>0</v>
      </c>
      <c r="BF603" s="222">
        <f>IF(N603="snížená",J603,0)</f>
        <v>0</v>
      </c>
      <c r="BG603" s="222">
        <f>IF(N603="zákl. přenesená",J603,0)</f>
        <v>0</v>
      </c>
      <c r="BH603" s="222">
        <f>IF(N603="sníž. přenesená",J603,0)</f>
        <v>0</v>
      </c>
      <c r="BI603" s="222">
        <f>IF(N603="nulová",J603,0)</f>
        <v>0</v>
      </c>
      <c r="BJ603" s="14" t="s">
        <v>81</v>
      </c>
      <c r="BK603" s="222">
        <f>ROUND(I603*H603,2)</f>
        <v>0</v>
      </c>
      <c r="BL603" s="14" t="s">
        <v>511</v>
      </c>
      <c r="BM603" s="221" t="s">
        <v>1568</v>
      </c>
    </row>
    <row r="604" s="2" customFormat="1" ht="16.5" customHeight="1">
      <c r="A604" s="35"/>
      <c r="B604" s="36"/>
      <c r="C604" s="223" t="s">
        <v>1569</v>
      </c>
      <c r="D604" s="223" t="s">
        <v>166</v>
      </c>
      <c r="E604" s="224" t="s">
        <v>1546</v>
      </c>
      <c r="F604" s="225" t="s">
        <v>1547</v>
      </c>
      <c r="G604" s="226" t="s">
        <v>154</v>
      </c>
      <c r="H604" s="227">
        <v>11</v>
      </c>
      <c r="I604" s="228"/>
      <c r="J604" s="229">
        <f>ROUND(I604*H604,2)</f>
        <v>0</v>
      </c>
      <c r="K604" s="230"/>
      <c r="L604" s="231"/>
      <c r="M604" s="232" t="s">
        <v>1</v>
      </c>
      <c r="N604" s="233" t="s">
        <v>41</v>
      </c>
      <c r="O604" s="88"/>
      <c r="P604" s="219">
        <f>O604*H604</f>
        <v>0</v>
      </c>
      <c r="Q604" s="219">
        <v>0</v>
      </c>
      <c r="R604" s="219">
        <f>Q604*H604</f>
        <v>0</v>
      </c>
      <c r="S604" s="219">
        <v>0</v>
      </c>
      <c r="T604" s="220">
        <f>S604*H604</f>
        <v>0</v>
      </c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R604" s="221" t="s">
        <v>516</v>
      </c>
      <c r="AT604" s="221" t="s">
        <v>166</v>
      </c>
      <c r="AU604" s="221" t="s">
        <v>83</v>
      </c>
      <c r="AY604" s="14" t="s">
        <v>142</v>
      </c>
      <c r="BE604" s="222">
        <f>IF(N604="základní",J604,0)</f>
        <v>0</v>
      </c>
      <c r="BF604" s="222">
        <f>IF(N604="snížená",J604,0)</f>
        <v>0</v>
      </c>
      <c r="BG604" s="222">
        <f>IF(N604="zákl. přenesená",J604,0)</f>
        <v>0</v>
      </c>
      <c r="BH604" s="222">
        <f>IF(N604="sníž. přenesená",J604,0)</f>
        <v>0</v>
      </c>
      <c r="BI604" s="222">
        <f>IF(N604="nulová",J604,0)</f>
        <v>0</v>
      </c>
      <c r="BJ604" s="14" t="s">
        <v>81</v>
      </c>
      <c r="BK604" s="222">
        <f>ROUND(I604*H604,2)</f>
        <v>0</v>
      </c>
      <c r="BL604" s="14" t="s">
        <v>511</v>
      </c>
      <c r="BM604" s="221" t="s">
        <v>1570</v>
      </c>
    </row>
    <row r="605" s="2" customFormat="1" ht="16.5" customHeight="1">
      <c r="A605" s="35"/>
      <c r="B605" s="36"/>
      <c r="C605" s="223" t="s">
        <v>1571</v>
      </c>
      <c r="D605" s="223" t="s">
        <v>166</v>
      </c>
      <c r="E605" s="224" t="s">
        <v>1546</v>
      </c>
      <c r="F605" s="225" t="s">
        <v>1547</v>
      </c>
      <c r="G605" s="226" t="s">
        <v>154</v>
      </c>
      <c r="H605" s="227">
        <v>11</v>
      </c>
      <c r="I605" s="228"/>
      <c r="J605" s="229">
        <f>ROUND(I605*H605,2)</f>
        <v>0</v>
      </c>
      <c r="K605" s="230"/>
      <c r="L605" s="231"/>
      <c r="M605" s="232" t="s">
        <v>1</v>
      </c>
      <c r="N605" s="233" t="s">
        <v>41</v>
      </c>
      <c r="O605" s="88"/>
      <c r="P605" s="219">
        <f>O605*H605</f>
        <v>0</v>
      </c>
      <c r="Q605" s="219">
        <v>0</v>
      </c>
      <c r="R605" s="219">
        <f>Q605*H605</f>
        <v>0</v>
      </c>
      <c r="S605" s="219">
        <v>0</v>
      </c>
      <c r="T605" s="220">
        <f>S605*H605</f>
        <v>0</v>
      </c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R605" s="221" t="s">
        <v>516</v>
      </c>
      <c r="AT605" s="221" t="s">
        <v>166</v>
      </c>
      <c r="AU605" s="221" t="s">
        <v>83</v>
      </c>
      <c r="AY605" s="14" t="s">
        <v>142</v>
      </c>
      <c r="BE605" s="222">
        <f>IF(N605="základní",J605,0)</f>
        <v>0</v>
      </c>
      <c r="BF605" s="222">
        <f>IF(N605="snížená",J605,0)</f>
        <v>0</v>
      </c>
      <c r="BG605" s="222">
        <f>IF(N605="zákl. přenesená",J605,0)</f>
        <v>0</v>
      </c>
      <c r="BH605" s="222">
        <f>IF(N605="sníž. přenesená",J605,0)</f>
        <v>0</v>
      </c>
      <c r="BI605" s="222">
        <f>IF(N605="nulová",J605,0)</f>
        <v>0</v>
      </c>
      <c r="BJ605" s="14" t="s">
        <v>81</v>
      </c>
      <c r="BK605" s="222">
        <f>ROUND(I605*H605,2)</f>
        <v>0</v>
      </c>
      <c r="BL605" s="14" t="s">
        <v>511</v>
      </c>
      <c r="BM605" s="221" t="s">
        <v>1572</v>
      </c>
    </row>
    <row r="606" s="2" customFormat="1" ht="16.5" customHeight="1">
      <c r="A606" s="35"/>
      <c r="B606" s="36"/>
      <c r="C606" s="223" t="s">
        <v>1573</v>
      </c>
      <c r="D606" s="223" t="s">
        <v>166</v>
      </c>
      <c r="E606" s="224" t="s">
        <v>1546</v>
      </c>
      <c r="F606" s="225" t="s">
        <v>1547</v>
      </c>
      <c r="G606" s="226" t="s">
        <v>154</v>
      </c>
      <c r="H606" s="227">
        <v>11.699999999999999</v>
      </c>
      <c r="I606" s="228"/>
      <c r="J606" s="229">
        <f>ROUND(I606*H606,2)</f>
        <v>0</v>
      </c>
      <c r="K606" s="230"/>
      <c r="L606" s="231"/>
      <c r="M606" s="232" t="s">
        <v>1</v>
      </c>
      <c r="N606" s="233" t="s">
        <v>41</v>
      </c>
      <c r="O606" s="88"/>
      <c r="P606" s="219">
        <f>O606*H606</f>
        <v>0</v>
      </c>
      <c r="Q606" s="219">
        <v>0</v>
      </c>
      <c r="R606" s="219">
        <f>Q606*H606</f>
        <v>0</v>
      </c>
      <c r="S606" s="219">
        <v>0</v>
      </c>
      <c r="T606" s="220">
        <f>S606*H606</f>
        <v>0</v>
      </c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R606" s="221" t="s">
        <v>516</v>
      </c>
      <c r="AT606" s="221" t="s">
        <v>166</v>
      </c>
      <c r="AU606" s="221" t="s">
        <v>83</v>
      </c>
      <c r="AY606" s="14" t="s">
        <v>142</v>
      </c>
      <c r="BE606" s="222">
        <f>IF(N606="základní",J606,0)</f>
        <v>0</v>
      </c>
      <c r="BF606" s="222">
        <f>IF(N606="snížená",J606,0)</f>
        <v>0</v>
      </c>
      <c r="BG606" s="222">
        <f>IF(N606="zákl. přenesená",J606,0)</f>
        <v>0</v>
      </c>
      <c r="BH606" s="222">
        <f>IF(N606="sníž. přenesená",J606,0)</f>
        <v>0</v>
      </c>
      <c r="BI606" s="222">
        <f>IF(N606="nulová",J606,0)</f>
        <v>0</v>
      </c>
      <c r="BJ606" s="14" t="s">
        <v>81</v>
      </c>
      <c r="BK606" s="222">
        <f>ROUND(I606*H606,2)</f>
        <v>0</v>
      </c>
      <c r="BL606" s="14" t="s">
        <v>511</v>
      </c>
      <c r="BM606" s="221" t="s">
        <v>1574</v>
      </c>
    </row>
    <row r="607" s="2" customFormat="1" ht="16.5" customHeight="1">
      <c r="A607" s="35"/>
      <c r="B607" s="36"/>
      <c r="C607" s="223" t="s">
        <v>1575</v>
      </c>
      <c r="D607" s="223" t="s">
        <v>166</v>
      </c>
      <c r="E607" s="224" t="s">
        <v>1546</v>
      </c>
      <c r="F607" s="225" t="s">
        <v>1547</v>
      </c>
      <c r="G607" s="226" t="s">
        <v>154</v>
      </c>
      <c r="H607" s="227">
        <v>10.9</v>
      </c>
      <c r="I607" s="228"/>
      <c r="J607" s="229">
        <f>ROUND(I607*H607,2)</f>
        <v>0</v>
      </c>
      <c r="K607" s="230"/>
      <c r="L607" s="231"/>
      <c r="M607" s="232" t="s">
        <v>1</v>
      </c>
      <c r="N607" s="233" t="s">
        <v>41</v>
      </c>
      <c r="O607" s="88"/>
      <c r="P607" s="219">
        <f>O607*H607</f>
        <v>0</v>
      </c>
      <c r="Q607" s="219">
        <v>0</v>
      </c>
      <c r="R607" s="219">
        <f>Q607*H607</f>
        <v>0</v>
      </c>
      <c r="S607" s="219">
        <v>0</v>
      </c>
      <c r="T607" s="220">
        <f>S607*H607</f>
        <v>0</v>
      </c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R607" s="221" t="s">
        <v>516</v>
      </c>
      <c r="AT607" s="221" t="s">
        <v>166</v>
      </c>
      <c r="AU607" s="221" t="s">
        <v>83</v>
      </c>
      <c r="AY607" s="14" t="s">
        <v>142</v>
      </c>
      <c r="BE607" s="222">
        <f>IF(N607="základní",J607,0)</f>
        <v>0</v>
      </c>
      <c r="BF607" s="222">
        <f>IF(N607="snížená",J607,0)</f>
        <v>0</v>
      </c>
      <c r="BG607" s="222">
        <f>IF(N607="zákl. přenesená",J607,0)</f>
        <v>0</v>
      </c>
      <c r="BH607" s="222">
        <f>IF(N607="sníž. přenesená",J607,0)</f>
        <v>0</v>
      </c>
      <c r="BI607" s="222">
        <f>IF(N607="nulová",J607,0)</f>
        <v>0</v>
      </c>
      <c r="BJ607" s="14" t="s">
        <v>81</v>
      </c>
      <c r="BK607" s="222">
        <f>ROUND(I607*H607,2)</f>
        <v>0</v>
      </c>
      <c r="BL607" s="14" t="s">
        <v>511</v>
      </c>
      <c r="BM607" s="221" t="s">
        <v>1576</v>
      </c>
    </row>
    <row r="608" s="2" customFormat="1" ht="16.5" customHeight="1">
      <c r="A608" s="35"/>
      <c r="B608" s="36"/>
      <c r="C608" s="223" t="s">
        <v>1577</v>
      </c>
      <c r="D608" s="223" t="s">
        <v>166</v>
      </c>
      <c r="E608" s="224" t="s">
        <v>1546</v>
      </c>
      <c r="F608" s="225" t="s">
        <v>1547</v>
      </c>
      <c r="G608" s="226" t="s">
        <v>154</v>
      </c>
      <c r="H608" s="227">
        <v>10.9</v>
      </c>
      <c r="I608" s="228"/>
      <c r="J608" s="229">
        <f>ROUND(I608*H608,2)</f>
        <v>0</v>
      </c>
      <c r="K608" s="230"/>
      <c r="L608" s="231"/>
      <c r="M608" s="232" t="s">
        <v>1</v>
      </c>
      <c r="N608" s="233" t="s">
        <v>41</v>
      </c>
      <c r="O608" s="88"/>
      <c r="P608" s="219">
        <f>O608*H608</f>
        <v>0</v>
      </c>
      <c r="Q608" s="219">
        <v>0</v>
      </c>
      <c r="R608" s="219">
        <f>Q608*H608</f>
        <v>0</v>
      </c>
      <c r="S608" s="219">
        <v>0</v>
      </c>
      <c r="T608" s="220">
        <f>S608*H608</f>
        <v>0</v>
      </c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R608" s="221" t="s">
        <v>516</v>
      </c>
      <c r="AT608" s="221" t="s">
        <v>166</v>
      </c>
      <c r="AU608" s="221" t="s">
        <v>83</v>
      </c>
      <c r="AY608" s="14" t="s">
        <v>142</v>
      </c>
      <c r="BE608" s="222">
        <f>IF(N608="základní",J608,0)</f>
        <v>0</v>
      </c>
      <c r="BF608" s="222">
        <f>IF(N608="snížená",J608,0)</f>
        <v>0</v>
      </c>
      <c r="BG608" s="222">
        <f>IF(N608="zákl. přenesená",J608,0)</f>
        <v>0</v>
      </c>
      <c r="BH608" s="222">
        <f>IF(N608="sníž. přenesená",J608,0)</f>
        <v>0</v>
      </c>
      <c r="BI608" s="222">
        <f>IF(N608="nulová",J608,0)</f>
        <v>0</v>
      </c>
      <c r="BJ608" s="14" t="s">
        <v>81</v>
      </c>
      <c r="BK608" s="222">
        <f>ROUND(I608*H608,2)</f>
        <v>0</v>
      </c>
      <c r="BL608" s="14" t="s">
        <v>511</v>
      </c>
      <c r="BM608" s="221" t="s">
        <v>1578</v>
      </c>
    </row>
    <row r="609" s="2" customFormat="1" ht="16.5" customHeight="1">
      <c r="A609" s="35"/>
      <c r="B609" s="36"/>
      <c r="C609" s="223" t="s">
        <v>1579</v>
      </c>
      <c r="D609" s="223" t="s">
        <v>166</v>
      </c>
      <c r="E609" s="224" t="s">
        <v>1546</v>
      </c>
      <c r="F609" s="225" t="s">
        <v>1547</v>
      </c>
      <c r="G609" s="226" t="s">
        <v>154</v>
      </c>
      <c r="H609" s="227">
        <v>9.8000000000000007</v>
      </c>
      <c r="I609" s="228"/>
      <c r="J609" s="229">
        <f>ROUND(I609*H609,2)</f>
        <v>0</v>
      </c>
      <c r="K609" s="230"/>
      <c r="L609" s="231"/>
      <c r="M609" s="232" t="s">
        <v>1</v>
      </c>
      <c r="N609" s="233" t="s">
        <v>41</v>
      </c>
      <c r="O609" s="88"/>
      <c r="P609" s="219">
        <f>O609*H609</f>
        <v>0</v>
      </c>
      <c r="Q609" s="219">
        <v>0</v>
      </c>
      <c r="R609" s="219">
        <f>Q609*H609</f>
        <v>0</v>
      </c>
      <c r="S609" s="219">
        <v>0</v>
      </c>
      <c r="T609" s="220">
        <f>S609*H609</f>
        <v>0</v>
      </c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R609" s="221" t="s">
        <v>516</v>
      </c>
      <c r="AT609" s="221" t="s">
        <v>166</v>
      </c>
      <c r="AU609" s="221" t="s">
        <v>83</v>
      </c>
      <c r="AY609" s="14" t="s">
        <v>142</v>
      </c>
      <c r="BE609" s="222">
        <f>IF(N609="základní",J609,0)</f>
        <v>0</v>
      </c>
      <c r="BF609" s="222">
        <f>IF(N609="snížená",J609,0)</f>
        <v>0</v>
      </c>
      <c r="BG609" s="222">
        <f>IF(N609="zákl. přenesená",J609,0)</f>
        <v>0</v>
      </c>
      <c r="BH609" s="222">
        <f>IF(N609="sníž. přenesená",J609,0)</f>
        <v>0</v>
      </c>
      <c r="BI609" s="222">
        <f>IF(N609="nulová",J609,0)</f>
        <v>0</v>
      </c>
      <c r="BJ609" s="14" t="s">
        <v>81</v>
      </c>
      <c r="BK609" s="222">
        <f>ROUND(I609*H609,2)</f>
        <v>0</v>
      </c>
      <c r="BL609" s="14" t="s">
        <v>511</v>
      </c>
      <c r="BM609" s="221" t="s">
        <v>1580</v>
      </c>
    </row>
    <row r="610" s="2" customFormat="1" ht="16.5" customHeight="1">
      <c r="A610" s="35"/>
      <c r="B610" s="36"/>
      <c r="C610" s="223" t="s">
        <v>1581</v>
      </c>
      <c r="D610" s="223" t="s">
        <v>166</v>
      </c>
      <c r="E610" s="224" t="s">
        <v>1546</v>
      </c>
      <c r="F610" s="225" t="s">
        <v>1547</v>
      </c>
      <c r="G610" s="226" t="s">
        <v>154</v>
      </c>
      <c r="H610" s="227">
        <v>11</v>
      </c>
      <c r="I610" s="228"/>
      <c r="J610" s="229">
        <f>ROUND(I610*H610,2)</f>
        <v>0</v>
      </c>
      <c r="K610" s="230"/>
      <c r="L610" s="231"/>
      <c r="M610" s="232" t="s">
        <v>1</v>
      </c>
      <c r="N610" s="233" t="s">
        <v>41</v>
      </c>
      <c r="O610" s="88"/>
      <c r="P610" s="219">
        <f>O610*H610</f>
        <v>0</v>
      </c>
      <c r="Q610" s="219">
        <v>0</v>
      </c>
      <c r="R610" s="219">
        <f>Q610*H610</f>
        <v>0</v>
      </c>
      <c r="S610" s="219">
        <v>0</v>
      </c>
      <c r="T610" s="220">
        <f>S610*H610</f>
        <v>0</v>
      </c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R610" s="221" t="s">
        <v>516</v>
      </c>
      <c r="AT610" s="221" t="s">
        <v>166</v>
      </c>
      <c r="AU610" s="221" t="s">
        <v>83</v>
      </c>
      <c r="AY610" s="14" t="s">
        <v>142</v>
      </c>
      <c r="BE610" s="222">
        <f>IF(N610="základní",J610,0)</f>
        <v>0</v>
      </c>
      <c r="BF610" s="222">
        <f>IF(N610="snížená",J610,0)</f>
        <v>0</v>
      </c>
      <c r="BG610" s="222">
        <f>IF(N610="zákl. přenesená",J610,0)</f>
        <v>0</v>
      </c>
      <c r="BH610" s="222">
        <f>IF(N610="sníž. přenesená",J610,0)</f>
        <v>0</v>
      </c>
      <c r="BI610" s="222">
        <f>IF(N610="nulová",J610,0)</f>
        <v>0</v>
      </c>
      <c r="BJ610" s="14" t="s">
        <v>81</v>
      </c>
      <c r="BK610" s="222">
        <f>ROUND(I610*H610,2)</f>
        <v>0</v>
      </c>
      <c r="BL610" s="14" t="s">
        <v>511</v>
      </c>
      <c r="BM610" s="221" t="s">
        <v>1582</v>
      </c>
    </row>
    <row r="611" s="2" customFormat="1" ht="16.5" customHeight="1">
      <c r="A611" s="35"/>
      <c r="B611" s="36"/>
      <c r="C611" s="223" t="s">
        <v>1583</v>
      </c>
      <c r="D611" s="223" t="s">
        <v>166</v>
      </c>
      <c r="E611" s="224" t="s">
        <v>1546</v>
      </c>
      <c r="F611" s="225" t="s">
        <v>1547</v>
      </c>
      <c r="G611" s="226" t="s">
        <v>154</v>
      </c>
      <c r="H611" s="227">
        <v>11.699999999999999</v>
      </c>
      <c r="I611" s="228"/>
      <c r="J611" s="229">
        <f>ROUND(I611*H611,2)</f>
        <v>0</v>
      </c>
      <c r="K611" s="230"/>
      <c r="L611" s="231"/>
      <c r="M611" s="232" t="s">
        <v>1</v>
      </c>
      <c r="N611" s="233" t="s">
        <v>41</v>
      </c>
      <c r="O611" s="88"/>
      <c r="P611" s="219">
        <f>O611*H611</f>
        <v>0</v>
      </c>
      <c r="Q611" s="219">
        <v>0</v>
      </c>
      <c r="R611" s="219">
        <f>Q611*H611</f>
        <v>0</v>
      </c>
      <c r="S611" s="219">
        <v>0</v>
      </c>
      <c r="T611" s="220">
        <f>S611*H611</f>
        <v>0</v>
      </c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R611" s="221" t="s">
        <v>516</v>
      </c>
      <c r="AT611" s="221" t="s">
        <v>166</v>
      </c>
      <c r="AU611" s="221" t="s">
        <v>83</v>
      </c>
      <c r="AY611" s="14" t="s">
        <v>142</v>
      </c>
      <c r="BE611" s="222">
        <f>IF(N611="základní",J611,0)</f>
        <v>0</v>
      </c>
      <c r="BF611" s="222">
        <f>IF(N611="snížená",J611,0)</f>
        <v>0</v>
      </c>
      <c r="BG611" s="222">
        <f>IF(N611="zákl. přenesená",J611,0)</f>
        <v>0</v>
      </c>
      <c r="BH611" s="222">
        <f>IF(N611="sníž. přenesená",J611,0)</f>
        <v>0</v>
      </c>
      <c r="BI611" s="222">
        <f>IF(N611="nulová",J611,0)</f>
        <v>0</v>
      </c>
      <c r="BJ611" s="14" t="s">
        <v>81</v>
      </c>
      <c r="BK611" s="222">
        <f>ROUND(I611*H611,2)</f>
        <v>0</v>
      </c>
      <c r="BL611" s="14" t="s">
        <v>511</v>
      </c>
      <c r="BM611" s="221" t="s">
        <v>1584</v>
      </c>
    </row>
    <row r="612" s="2" customFormat="1" ht="16.5" customHeight="1">
      <c r="A612" s="35"/>
      <c r="B612" s="36"/>
      <c r="C612" s="223" t="s">
        <v>1585</v>
      </c>
      <c r="D612" s="223" t="s">
        <v>166</v>
      </c>
      <c r="E612" s="224" t="s">
        <v>1546</v>
      </c>
      <c r="F612" s="225" t="s">
        <v>1547</v>
      </c>
      <c r="G612" s="226" t="s">
        <v>154</v>
      </c>
      <c r="H612" s="227">
        <v>15.9</v>
      </c>
      <c r="I612" s="228"/>
      <c r="J612" s="229">
        <f>ROUND(I612*H612,2)</f>
        <v>0</v>
      </c>
      <c r="K612" s="230"/>
      <c r="L612" s="231"/>
      <c r="M612" s="232" t="s">
        <v>1</v>
      </c>
      <c r="N612" s="233" t="s">
        <v>41</v>
      </c>
      <c r="O612" s="88"/>
      <c r="P612" s="219">
        <f>O612*H612</f>
        <v>0</v>
      </c>
      <c r="Q612" s="219">
        <v>0</v>
      </c>
      <c r="R612" s="219">
        <f>Q612*H612</f>
        <v>0</v>
      </c>
      <c r="S612" s="219">
        <v>0</v>
      </c>
      <c r="T612" s="220">
        <f>S612*H612</f>
        <v>0</v>
      </c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R612" s="221" t="s">
        <v>516</v>
      </c>
      <c r="AT612" s="221" t="s">
        <v>166</v>
      </c>
      <c r="AU612" s="221" t="s">
        <v>83</v>
      </c>
      <c r="AY612" s="14" t="s">
        <v>142</v>
      </c>
      <c r="BE612" s="222">
        <f>IF(N612="základní",J612,0)</f>
        <v>0</v>
      </c>
      <c r="BF612" s="222">
        <f>IF(N612="snížená",J612,0)</f>
        <v>0</v>
      </c>
      <c r="BG612" s="222">
        <f>IF(N612="zákl. přenesená",J612,0)</f>
        <v>0</v>
      </c>
      <c r="BH612" s="222">
        <f>IF(N612="sníž. přenesená",J612,0)</f>
        <v>0</v>
      </c>
      <c r="BI612" s="222">
        <f>IF(N612="nulová",J612,0)</f>
        <v>0</v>
      </c>
      <c r="BJ612" s="14" t="s">
        <v>81</v>
      </c>
      <c r="BK612" s="222">
        <f>ROUND(I612*H612,2)</f>
        <v>0</v>
      </c>
      <c r="BL612" s="14" t="s">
        <v>511</v>
      </c>
      <c r="BM612" s="221" t="s">
        <v>1586</v>
      </c>
    </row>
    <row r="613" s="2" customFormat="1" ht="16.5" customHeight="1">
      <c r="A613" s="35"/>
      <c r="B613" s="36"/>
      <c r="C613" s="223" t="s">
        <v>1587</v>
      </c>
      <c r="D613" s="223" t="s">
        <v>166</v>
      </c>
      <c r="E613" s="224" t="s">
        <v>1546</v>
      </c>
      <c r="F613" s="225" t="s">
        <v>1547</v>
      </c>
      <c r="G613" s="226" t="s">
        <v>154</v>
      </c>
      <c r="H613" s="227">
        <v>8.8000000000000007</v>
      </c>
      <c r="I613" s="228"/>
      <c r="J613" s="229">
        <f>ROUND(I613*H613,2)</f>
        <v>0</v>
      </c>
      <c r="K613" s="230"/>
      <c r="L613" s="231"/>
      <c r="M613" s="232" t="s">
        <v>1</v>
      </c>
      <c r="N613" s="233" t="s">
        <v>41</v>
      </c>
      <c r="O613" s="88"/>
      <c r="P613" s="219">
        <f>O613*H613</f>
        <v>0</v>
      </c>
      <c r="Q613" s="219">
        <v>0</v>
      </c>
      <c r="R613" s="219">
        <f>Q613*H613</f>
        <v>0</v>
      </c>
      <c r="S613" s="219">
        <v>0</v>
      </c>
      <c r="T613" s="220">
        <f>S613*H613</f>
        <v>0</v>
      </c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R613" s="221" t="s">
        <v>516</v>
      </c>
      <c r="AT613" s="221" t="s">
        <v>166</v>
      </c>
      <c r="AU613" s="221" t="s">
        <v>83</v>
      </c>
      <c r="AY613" s="14" t="s">
        <v>142</v>
      </c>
      <c r="BE613" s="222">
        <f>IF(N613="základní",J613,0)</f>
        <v>0</v>
      </c>
      <c r="BF613" s="222">
        <f>IF(N613="snížená",J613,0)</f>
        <v>0</v>
      </c>
      <c r="BG613" s="222">
        <f>IF(N613="zákl. přenesená",J613,0)</f>
        <v>0</v>
      </c>
      <c r="BH613" s="222">
        <f>IF(N613="sníž. přenesená",J613,0)</f>
        <v>0</v>
      </c>
      <c r="BI613" s="222">
        <f>IF(N613="nulová",J613,0)</f>
        <v>0</v>
      </c>
      <c r="BJ613" s="14" t="s">
        <v>81</v>
      </c>
      <c r="BK613" s="222">
        <f>ROUND(I613*H613,2)</f>
        <v>0</v>
      </c>
      <c r="BL613" s="14" t="s">
        <v>511</v>
      </c>
      <c r="BM613" s="221" t="s">
        <v>1588</v>
      </c>
    </row>
    <row r="614" s="2" customFormat="1" ht="16.5" customHeight="1">
      <c r="A614" s="35"/>
      <c r="B614" s="36"/>
      <c r="C614" s="223" t="s">
        <v>1589</v>
      </c>
      <c r="D614" s="223" t="s">
        <v>166</v>
      </c>
      <c r="E614" s="224" t="s">
        <v>1546</v>
      </c>
      <c r="F614" s="225" t="s">
        <v>1547</v>
      </c>
      <c r="G614" s="226" t="s">
        <v>154</v>
      </c>
      <c r="H614" s="227">
        <v>8.5999999999999996</v>
      </c>
      <c r="I614" s="228"/>
      <c r="J614" s="229">
        <f>ROUND(I614*H614,2)</f>
        <v>0</v>
      </c>
      <c r="K614" s="230"/>
      <c r="L614" s="231"/>
      <c r="M614" s="232" t="s">
        <v>1</v>
      </c>
      <c r="N614" s="233" t="s">
        <v>41</v>
      </c>
      <c r="O614" s="88"/>
      <c r="P614" s="219">
        <f>O614*H614</f>
        <v>0</v>
      </c>
      <c r="Q614" s="219">
        <v>0</v>
      </c>
      <c r="R614" s="219">
        <f>Q614*H614</f>
        <v>0</v>
      </c>
      <c r="S614" s="219">
        <v>0</v>
      </c>
      <c r="T614" s="220">
        <f>S614*H614</f>
        <v>0</v>
      </c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R614" s="221" t="s">
        <v>516</v>
      </c>
      <c r="AT614" s="221" t="s">
        <v>166</v>
      </c>
      <c r="AU614" s="221" t="s">
        <v>83</v>
      </c>
      <c r="AY614" s="14" t="s">
        <v>142</v>
      </c>
      <c r="BE614" s="222">
        <f>IF(N614="základní",J614,0)</f>
        <v>0</v>
      </c>
      <c r="BF614" s="222">
        <f>IF(N614="snížená",J614,0)</f>
        <v>0</v>
      </c>
      <c r="BG614" s="222">
        <f>IF(N614="zákl. přenesená",J614,0)</f>
        <v>0</v>
      </c>
      <c r="BH614" s="222">
        <f>IF(N614="sníž. přenesená",J614,0)</f>
        <v>0</v>
      </c>
      <c r="BI614" s="222">
        <f>IF(N614="nulová",J614,0)</f>
        <v>0</v>
      </c>
      <c r="BJ614" s="14" t="s">
        <v>81</v>
      </c>
      <c r="BK614" s="222">
        <f>ROUND(I614*H614,2)</f>
        <v>0</v>
      </c>
      <c r="BL614" s="14" t="s">
        <v>511</v>
      </c>
      <c r="BM614" s="221" t="s">
        <v>1590</v>
      </c>
    </row>
    <row r="615" s="2" customFormat="1" ht="16.5" customHeight="1">
      <c r="A615" s="35"/>
      <c r="B615" s="36"/>
      <c r="C615" s="223" t="s">
        <v>1591</v>
      </c>
      <c r="D615" s="223" t="s">
        <v>166</v>
      </c>
      <c r="E615" s="224" t="s">
        <v>1546</v>
      </c>
      <c r="F615" s="225" t="s">
        <v>1547</v>
      </c>
      <c r="G615" s="226" t="s">
        <v>154</v>
      </c>
      <c r="H615" s="227">
        <v>12.199999999999999</v>
      </c>
      <c r="I615" s="228"/>
      <c r="J615" s="229">
        <f>ROUND(I615*H615,2)</f>
        <v>0</v>
      </c>
      <c r="K615" s="230"/>
      <c r="L615" s="231"/>
      <c r="M615" s="232" t="s">
        <v>1</v>
      </c>
      <c r="N615" s="233" t="s">
        <v>41</v>
      </c>
      <c r="O615" s="88"/>
      <c r="P615" s="219">
        <f>O615*H615</f>
        <v>0</v>
      </c>
      <c r="Q615" s="219">
        <v>0</v>
      </c>
      <c r="R615" s="219">
        <f>Q615*H615</f>
        <v>0</v>
      </c>
      <c r="S615" s="219">
        <v>0</v>
      </c>
      <c r="T615" s="220">
        <f>S615*H615</f>
        <v>0</v>
      </c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R615" s="221" t="s">
        <v>516</v>
      </c>
      <c r="AT615" s="221" t="s">
        <v>166</v>
      </c>
      <c r="AU615" s="221" t="s">
        <v>83</v>
      </c>
      <c r="AY615" s="14" t="s">
        <v>142</v>
      </c>
      <c r="BE615" s="222">
        <f>IF(N615="základní",J615,0)</f>
        <v>0</v>
      </c>
      <c r="BF615" s="222">
        <f>IF(N615="snížená",J615,0)</f>
        <v>0</v>
      </c>
      <c r="BG615" s="222">
        <f>IF(N615="zákl. přenesená",J615,0)</f>
        <v>0</v>
      </c>
      <c r="BH615" s="222">
        <f>IF(N615="sníž. přenesená",J615,0)</f>
        <v>0</v>
      </c>
      <c r="BI615" s="222">
        <f>IF(N615="nulová",J615,0)</f>
        <v>0</v>
      </c>
      <c r="BJ615" s="14" t="s">
        <v>81</v>
      </c>
      <c r="BK615" s="222">
        <f>ROUND(I615*H615,2)</f>
        <v>0</v>
      </c>
      <c r="BL615" s="14" t="s">
        <v>511</v>
      </c>
      <c r="BM615" s="221" t="s">
        <v>1592</v>
      </c>
    </row>
    <row r="616" s="2" customFormat="1" ht="16.5" customHeight="1">
      <c r="A616" s="35"/>
      <c r="B616" s="36"/>
      <c r="C616" s="223" t="s">
        <v>1593</v>
      </c>
      <c r="D616" s="223" t="s">
        <v>166</v>
      </c>
      <c r="E616" s="224" t="s">
        <v>1546</v>
      </c>
      <c r="F616" s="225" t="s">
        <v>1547</v>
      </c>
      <c r="G616" s="226" t="s">
        <v>154</v>
      </c>
      <c r="H616" s="227">
        <v>9.0999999999999996</v>
      </c>
      <c r="I616" s="228"/>
      <c r="J616" s="229">
        <f>ROUND(I616*H616,2)</f>
        <v>0</v>
      </c>
      <c r="K616" s="230"/>
      <c r="L616" s="231"/>
      <c r="M616" s="232" t="s">
        <v>1</v>
      </c>
      <c r="N616" s="233" t="s">
        <v>41</v>
      </c>
      <c r="O616" s="88"/>
      <c r="P616" s="219">
        <f>O616*H616</f>
        <v>0</v>
      </c>
      <c r="Q616" s="219">
        <v>0</v>
      </c>
      <c r="R616" s="219">
        <f>Q616*H616</f>
        <v>0</v>
      </c>
      <c r="S616" s="219">
        <v>0</v>
      </c>
      <c r="T616" s="220">
        <f>S616*H616</f>
        <v>0</v>
      </c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R616" s="221" t="s">
        <v>516</v>
      </c>
      <c r="AT616" s="221" t="s">
        <v>166</v>
      </c>
      <c r="AU616" s="221" t="s">
        <v>83</v>
      </c>
      <c r="AY616" s="14" t="s">
        <v>142</v>
      </c>
      <c r="BE616" s="222">
        <f>IF(N616="základní",J616,0)</f>
        <v>0</v>
      </c>
      <c r="BF616" s="222">
        <f>IF(N616="snížená",J616,0)</f>
        <v>0</v>
      </c>
      <c r="BG616" s="222">
        <f>IF(N616="zákl. přenesená",J616,0)</f>
        <v>0</v>
      </c>
      <c r="BH616" s="222">
        <f>IF(N616="sníž. přenesená",J616,0)</f>
        <v>0</v>
      </c>
      <c r="BI616" s="222">
        <f>IF(N616="nulová",J616,0)</f>
        <v>0</v>
      </c>
      <c r="BJ616" s="14" t="s">
        <v>81</v>
      </c>
      <c r="BK616" s="222">
        <f>ROUND(I616*H616,2)</f>
        <v>0</v>
      </c>
      <c r="BL616" s="14" t="s">
        <v>511</v>
      </c>
      <c r="BM616" s="221" t="s">
        <v>1594</v>
      </c>
    </row>
    <row r="617" s="2" customFormat="1" ht="16.5" customHeight="1">
      <c r="A617" s="35"/>
      <c r="B617" s="36"/>
      <c r="C617" s="223" t="s">
        <v>1595</v>
      </c>
      <c r="D617" s="223" t="s">
        <v>166</v>
      </c>
      <c r="E617" s="224" t="s">
        <v>1546</v>
      </c>
      <c r="F617" s="225" t="s">
        <v>1547</v>
      </c>
      <c r="G617" s="226" t="s">
        <v>154</v>
      </c>
      <c r="H617" s="227">
        <v>24</v>
      </c>
      <c r="I617" s="228"/>
      <c r="J617" s="229">
        <f>ROUND(I617*H617,2)</f>
        <v>0</v>
      </c>
      <c r="K617" s="230"/>
      <c r="L617" s="231"/>
      <c r="M617" s="232" t="s">
        <v>1</v>
      </c>
      <c r="N617" s="233" t="s">
        <v>41</v>
      </c>
      <c r="O617" s="88"/>
      <c r="P617" s="219">
        <f>O617*H617</f>
        <v>0</v>
      </c>
      <c r="Q617" s="219">
        <v>0</v>
      </c>
      <c r="R617" s="219">
        <f>Q617*H617</f>
        <v>0</v>
      </c>
      <c r="S617" s="219">
        <v>0</v>
      </c>
      <c r="T617" s="220">
        <f>S617*H617</f>
        <v>0</v>
      </c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R617" s="221" t="s">
        <v>516</v>
      </c>
      <c r="AT617" s="221" t="s">
        <v>166</v>
      </c>
      <c r="AU617" s="221" t="s">
        <v>83</v>
      </c>
      <c r="AY617" s="14" t="s">
        <v>142</v>
      </c>
      <c r="BE617" s="222">
        <f>IF(N617="základní",J617,0)</f>
        <v>0</v>
      </c>
      <c r="BF617" s="222">
        <f>IF(N617="snížená",J617,0)</f>
        <v>0</v>
      </c>
      <c r="BG617" s="222">
        <f>IF(N617="zákl. přenesená",J617,0)</f>
        <v>0</v>
      </c>
      <c r="BH617" s="222">
        <f>IF(N617="sníž. přenesená",J617,0)</f>
        <v>0</v>
      </c>
      <c r="BI617" s="222">
        <f>IF(N617="nulová",J617,0)</f>
        <v>0</v>
      </c>
      <c r="BJ617" s="14" t="s">
        <v>81</v>
      </c>
      <c r="BK617" s="222">
        <f>ROUND(I617*H617,2)</f>
        <v>0</v>
      </c>
      <c r="BL617" s="14" t="s">
        <v>511</v>
      </c>
      <c r="BM617" s="221" t="s">
        <v>1596</v>
      </c>
    </row>
    <row r="618" s="2" customFormat="1" ht="16.5" customHeight="1">
      <c r="A618" s="35"/>
      <c r="B618" s="36"/>
      <c r="C618" s="223" t="s">
        <v>1597</v>
      </c>
      <c r="D618" s="223" t="s">
        <v>166</v>
      </c>
      <c r="E618" s="224" t="s">
        <v>1546</v>
      </c>
      <c r="F618" s="225" t="s">
        <v>1547</v>
      </c>
      <c r="G618" s="226" t="s">
        <v>154</v>
      </c>
      <c r="H618" s="227">
        <v>9.1999999999999993</v>
      </c>
      <c r="I618" s="228"/>
      <c r="J618" s="229">
        <f>ROUND(I618*H618,2)</f>
        <v>0</v>
      </c>
      <c r="K618" s="230"/>
      <c r="L618" s="231"/>
      <c r="M618" s="232" t="s">
        <v>1</v>
      </c>
      <c r="N618" s="233" t="s">
        <v>41</v>
      </c>
      <c r="O618" s="88"/>
      <c r="P618" s="219">
        <f>O618*H618</f>
        <v>0</v>
      </c>
      <c r="Q618" s="219">
        <v>0</v>
      </c>
      <c r="R618" s="219">
        <f>Q618*H618</f>
        <v>0</v>
      </c>
      <c r="S618" s="219">
        <v>0</v>
      </c>
      <c r="T618" s="220">
        <f>S618*H618</f>
        <v>0</v>
      </c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R618" s="221" t="s">
        <v>516</v>
      </c>
      <c r="AT618" s="221" t="s">
        <v>166</v>
      </c>
      <c r="AU618" s="221" t="s">
        <v>83</v>
      </c>
      <c r="AY618" s="14" t="s">
        <v>142</v>
      </c>
      <c r="BE618" s="222">
        <f>IF(N618="základní",J618,0)</f>
        <v>0</v>
      </c>
      <c r="BF618" s="222">
        <f>IF(N618="snížená",J618,0)</f>
        <v>0</v>
      </c>
      <c r="BG618" s="222">
        <f>IF(N618="zákl. přenesená",J618,0)</f>
        <v>0</v>
      </c>
      <c r="BH618" s="222">
        <f>IF(N618="sníž. přenesená",J618,0)</f>
        <v>0</v>
      </c>
      <c r="BI618" s="222">
        <f>IF(N618="nulová",J618,0)</f>
        <v>0</v>
      </c>
      <c r="BJ618" s="14" t="s">
        <v>81</v>
      </c>
      <c r="BK618" s="222">
        <f>ROUND(I618*H618,2)</f>
        <v>0</v>
      </c>
      <c r="BL618" s="14" t="s">
        <v>511</v>
      </c>
      <c r="BM618" s="221" t="s">
        <v>1598</v>
      </c>
    </row>
    <row r="619" s="2" customFormat="1" ht="16.5" customHeight="1">
      <c r="A619" s="35"/>
      <c r="B619" s="36"/>
      <c r="C619" s="223" t="s">
        <v>1599</v>
      </c>
      <c r="D619" s="223" t="s">
        <v>166</v>
      </c>
      <c r="E619" s="224" t="s">
        <v>1546</v>
      </c>
      <c r="F619" s="225" t="s">
        <v>1547</v>
      </c>
      <c r="G619" s="226" t="s">
        <v>154</v>
      </c>
      <c r="H619" s="227">
        <v>8.5999999999999996</v>
      </c>
      <c r="I619" s="228"/>
      <c r="J619" s="229">
        <f>ROUND(I619*H619,2)</f>
        <v>0</v>
      </c>
      <c r="K619" s="230"/>
      <c r="L619" s="231"/>
      <c r="M619" s="232" t="s">
        <v>1</v>
      </c>
      <c r="N619" s="233" t="s">
        <v>41</v>
      </c>
      <c r="O619" s="88"/>
      <c r="P619" s="219">
        <f>O619*H619</f>
        <v>0</v>
      </c>
      <c r="Q619" s="219">
        <v>0</v>
      </c>
      <c r="R619" s="219">
        <f>Q619*H619</f>
        <v>0</v>
      </c>
      <c r="S619" s="219">
        <v>0</v>
      </c>
      <c r="T619" s="220">
        <f>S619*H619</f>
        <v>0</v>
      </c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R619" s="221" t="s">
        <v>516</v>
      </c>
      <c r="AT619" s="221" t="s">
        <v>166</v>
      </c>
      <c r="AU619" s="221" t="s">
        <v>83</v>
      </c>
      <c r="AY619" s="14" t="s">
        <v>142</v>
      </c>
      <c r="BE619" s="222">
        <f>IF(N619="základní",J619,0)</f>
        <v>0</v>
      </c>
      <c r="BF619" s="222">
        <f>IF(N619="snížená",J619,0)</f>
        <v>0</v>
      </c>
      <c r="BG619" s="222">
        <f>IF(N619="zákl. přenesená",J619,0)</f>
        <v>0</v>
      </c>
      <c r="BH619" s="222">
        <f>IF(N619="sníž. přenesená",J619,0)</f>
        <v>0</v>
      </c>
      <c r="BI619" s="222">
        <f>IF(N619="nulová",J619,0)</f>
        <v>0</v>
      </c>
      <c r="BJ619" s="14" t="s">
        <v>81</v>
      </c>
      <c r="BK619" s="222">
        <f>ROUND(I619*H619,2)</f>
        <v>0</v>
      </c>
      <c r="BL619" s="14" t="s">
        <v>511</v>
      </c>
      <c r="BM619" s="221" t="s">
        <v>1600</v>
      </c>
    </row>
    <row r="620" s="2" customFormat="1" ht="16.5" customHeight="1">
      <c r="A620" s="35"/>
      <c r="B620" s="36"/>
      <c r="C620" s="223" t="s">
        <v>1601</v>
      </c>
      <c r="D620" s="223" t="s">
        <v>166</v>
      </c>
      <c r="E620" s="224" t="s">
        <v>1546</v>
      </c>
      <c r="F620" s="225" t="s">
        <v>1547</v>
      </c>
      <c r="G620" s="226" t="s">
        <v>154</v>
      </c>
      <c r="H620" s="227">
        <v>22.399999999999999</v>
      </c>
      <c r="I620" s="228"/>
      <c r="J620" s="229">
        <f>ROUND(I620*H620,2)</f>
        <v>0</v>
      </c>
      <c r="K620" s="230"/>
      <c r="L620" s="231"/>
      <c r="M620" s="232" t="s">
        <v>1</v>
      </c>
      <c r="N620" s="233" t="s">
        <v>41</v>
      </c>
      <c r="O620" s="88"/>
      <c r="P620" s="219">
        <f>O620*H620</f>
        <v>0</v>
      </c>
      <c r="Q620" s="219">
        <v>0</v>
      </c>
      <c r="R620" s="219">
        <f>Q620*H620</f>
        <v>0</v>
      </c>
      <c r="S620" s="219">
        <v>0</v>
      </c>
      <c r="T620" s="220">
        <f>S620*H620</f>
        <v>0</v>
      </c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R620" s="221" t="s">
        <v>516</v>
      </c>
      <c r="AT620" s="221" t="s">
        <v>166</v>
      </c>
      <c r="AU620" s="221" t="s">
        <v>83</v>
      </c>
      <c r="AY620" s="14" t="s">
        <v>142</v>
      </c>
      <c r="BE620" s="222">
        <f>IF(N620="základní",J620,0)</f>
        <v>0</v>
      </c>
      <c r="BF620" s="222">
        <f>IF(N620="snížená",J620,0)</f>
        <v>0</v>
      </c>
      <c r="BG620" s="222">
        <f>IF(N620="zákl. přenesená",J620,0)</f>
        <v>0</v>
      </c>
      <c r="BH620" s="222">
        <f>IF(N620="sníž. přenesená",J620,0)</f>
        <v>0</v>
      </c>
      <c r="BI620" s="222">
        <f>IF(N620="nulová",J620,0)</f>
        <v>0</v>
      </c>
      <c r="BJ620" s="14" t="s">
        <v>81</v>
      </c>
      <c r="BK620" s="222">
        <f>ROUND(I620*H620,2)</f>
        <v>0</v>
      </c>
      <c r="BL620" s="14" t="s">
        <v>511</v>
      </c>
      <c r="BM620" s="221" t="s">
        <v>1602</v>
      </c>
    </row>
    <row r="621" s="2" customFormat="1" ht="16.5" customHeight="1">
      <c r="A621" s="35"/>
      <c r="B621" s="36"/>
      <c r="C621" s="223" t="s">
        <v>1603</v>
      </c>
      <c r="D621" s="223" t="s">
        <v>166</v>
      </c>
      <c r="E621" s="224" t="s">
        <v>1546</v>
      </c>
      <c r="F621" s="225" t="s">
        <v>1547</v>
      </c>
      <c r="G621" s="226" t="s">
        <v>154</v>
      </c>
      <c r="H621" s="227">
        <v>8.6999999999999993</v>
      </c>
      <c r="I621" s="228"/>
      <c r="J621" s="229">
        <f>ROUND(I621*H621,2)</f>
        <v>0</v>
      </c>
      <c r="K621" s="230"/>
      <c r="L621" s="231"/>
      <c r="M621" s="232" t="s">
        <v>1</v>
      </c>
      <c r="N621" s="233" t="s">
        <v>41</v>
      </c>
      <c r="O621" s="88"/>
      <c r="P621" s="219">
        <f>O621*H621</f>
        <v>0</v>
      </c>
      <c r="Q621" s="219">
        <v>0</v>
      </c>
      <c r="R621" s="219">
        <f>Q621*H621</f>
        <v>0</v>
      </c>
      <c r="S621" s="219">
        <v>0</v>
      </c>
      <c r="T621" s="220">
        <f>S621*H621</f>
        <v>0</v>
      </c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R621" s="221" t="s">
        <v>516</v>
      </c>
      <c r="AT621" s="221" t="s">
        <v>166</v>
      </c>
      <c r="AU621" s="221" t="s">
        <v>83</v>
      </c>
      <c r="AY621" s="14" t="s">
        <v>142</v>
      </c>
      <c r="BE621" s="222">
        <f>IF(N621="základní",J621,0)</f>
        <v>0</v>
      </c>
      <c r="BF621" s="222">
        <f>IF(N621="snížená",J621,0)</f>
        <v>0</v>
      </c>
      <c r="BG621" s="222">
        <f>IF(N621="zákl. přenesená",J621,0)</f>
        <v>0</v>
      </c>
      <c r="BH621" s="222">
        <f>IF(N621="sníž. přenesená",J621,0)</f>
        <v>0</v>
      </c>
      <c r="BI621" s="222">
        <f>IF(N621="nulová",J621,0)</f>
        <v>0</v>
      </c>
      <c r="BJ621" s="14" t="s">
        <v>81</v>
      </c>
      <c r="BK621" s="222">
        <f>ROUND(I621*H621,2)</f>
        <v>0</v>
      </c>
      <c r="BL621" s="14" t="s">
        <v>511</v>
      </c>
      <c r="BM621" s="221" t="s">
        <v>1604</v>
      </c>
    </row>
    <row r="622" s="2" customFormat="1" ht="16.5" customHeight="1">
      <c r="A622" s="35"/>
      <c r="B622" s="36"/>
      <c r="C622" s="223" t="s">
        <v>1605</v>
      </c>
      <c r="D622" s="223" t="s">
        <v>166</v>
      </c>
      <c r="E622" s="224" t="s">
        <v>1546</v>
      </c>
      <c r="F622" s="225" t="s">
        <v>1547</v>
      </c>
      <c r="G622" s="226" t="s">
        <v>154</v>
      </c>
      <c r="H622" s="227">
        <v>26.600000000000001</v>
      </c>
      <c r="I622" s="228"/>
      <c r="J622" s="229">
        <f>ROUND(I622*H622,2)</f>
        <v>0</v>
      </c>
      <c r="K622" s="230"/>
      <c r="L622" s="231"/>
      <c r="M622" s="232" t="s">
        <v>1</v>
      </c>
      <c r="N622" s="233" t="s">
        <v>41</v>
      </c>
      <c r="O622" s="88"/>
      <c r="P622" s="219">
        <f>O622*H622</f>
        <v>0</v>
      </c>
      <c r="Q622" s="219">
        <v>0</v>
      </c>
      <c r="R622" s="219">
        <f>Q622*H622</f>
        <v>0</v>
      </c>
      <c r="S622" s="219">
        <v>0</v>
      </c>
      <c r="T622" s="220">
        <f>S622*H622</f>
        <v>0</v>
      </c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R622" s="221" t="s">
        <v>516</v>
      </c>
      <c r="AT622" s="221" t="s">
        <v>166</v>
      </c>
      <c r="AU622" s="221" t="s">
        <v>83</v>
      </c>
      <c r="AY622" s="14" t="s">
        <v>142</v>
      </c>
      <c r="BE622" s="222">
        <f>IF(N622="základní",J622,0)</f>
        <v>0</v>
      </c>
      <c r="BF622" s="222">
        <f>IF(N622="snížená",J622,0)</f>
        <v>0</v>
      </c>
      <c r="BG622" s="222">
        <f>IF(N622="zákl. přenesená",J622,0)</f>
        <v>0</v>
      </c>
      <c r="BH622" s="222">
        <f>IF(N622="sníž. přenesená",J622,0)</f>
        <v>0</v>
      </c>
      <c r="BI622" s="222">
        <f>IF(N622="nulová",J622,0)</f>
        <v>0</v>
      </c>
      <c r="BJ622" s="14" t="s">
        <v>81</v>
      </c>
      <c r="BK622" s="222">
        <f>ROUND(I622*H622,2)</f>
        <v>0</v>
      </c>
      <c r="BL622" s="14" t="s">
        <v>511</v>
      </c>
      <c r="BM622" s="221" t="s">
        <v>1606</v>
      </c>
    </row>
    <row r="623" s="2" customFormat="1" ht="16.5" customHeight="1">
      <c r="A623" s="35"/>
      <c r="B623" s="36"/>
      <c r="C623" s="223" t="s">
        <v>1607</v>
      </c>
      <c r="D623" s="223" t="s">
        <v>166</v>
      </c>
      <c r="E623" s="224" t="s">
        <v>1546</v>
      </c>
      <c r="F623" s="225" t="s">
        <v>1547</v>
      </c>
      <c r="G623" s="226" t="s">
        <v>154</v>
      </c>
      <c r="H623" s="227">
        <v>8.9000000000000004</v>
      </c>
      <c r="I623" s="228"/>
      <c r="J623" s="229">
        <f>ROUND(I623*H623,2)</f>
        <v>0</v>
      </c>
      <c r="K623" s="230"/>
      <c r="L623" s="231"/>
      <c r="M623" s="232" t="s">
        <v>1</v>
      </c>
      <c r="N623" s="233" t="s">
        <v>41</v>
      </c>
      <c r="O623" s="88"/>
      <c r="P623" s="219">
        <f>O623*H623</f>
        <v>0</v>
      </c>
      <c r="Q623" s="219">
        <v>0</v>
      </c>
      <c r="R623" s="219">
        <f>Q623*H623</f>
        <v>0</v>
      </c>
      <c r="S623" s="219">
        <v>0</v>
      </c>
      <c r="T623" s="220">
        <f>S623*H623</f>
        <v>0</v>
      </c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R623" s="221" t="s">
        <v>516</v>
      </c>
      <c r="AT623" s="221" t="s">
        <v>166</v>
      </c>
      <c r="AU623" s="221" t="s">
        <v>83</v>
      </c>
      <c r="AY623" s="14" t="s">
        <v>142</v>
      </c>
      <c r="BE623" s="222">
        <f>IF(N623="základní",J623,0)</f>
        <v>0</v>
      </c>
      <c r="BF623" s="222">
        <f>IF(N623="snížená",J623,0)</f>
        <v>0</v>
      </c>
      <c r="BG623" s="222">
        <f>IF(N623="zákl. přenesená",J623,0)</f>
        <v>0</v>
      </c>
      <c r="BH623" s="222">
        <f>IF(N623="sníž. přenesená",J623,0)</f>
        <v>0</v>
      </c>
      <c r="BI623" s="222">
        <f>IF(N623="nulová",J623,0)</f>
        <v>0</v>
      </c>
      <c r="BJ623" s="14" t="s">
        <v>81</v>
      </c>
      <c r="BK623" s="222">
        <f>ROUND(I623*H623,2)</f>
        <v>0</v>
      </c>
      <c r="BL623" s="14" t="s">
        <v>511</v>
      </c>
      <c r="BM623" s="221" t="s">
        <v>1608</v>
      </c>
    </row>
    <row r="624" s="2" customFormat="1" ht="16.5" customHeight="1">
      <c r="A624" s="35"/>
      <c r="B624" s="36"/>
      <c r="C624" s="223" t="s">
        <v>1609</v>
      </c>
      <c r="D624" s="223" t="s">
        <v>166</v>
      </c>
      <c r="E624" s="224" t="s">
        <v>1546</v>
      </c>
      <c r="F624" s="225" t="s">
        <v>1547</v>
      </c>
      <c r="G624" s="226" t="s">
        <v>154</v>
      </c>
      <c r="H624" s="227">
        <v>8.5999999999999996</v>
      </c>
      <c r="I624" s="228"/>
      <c r="J624" s="229">
        <f>ROUND(I624*H624,2)</f>
        <v>0</v>
      </c>
      <c r="K624" s="230"/>
      <c r="L624" s="231"/>
      <c r="M624" s="232" t="s">
        <v>1</v>
      </c>
      <c r="N624" s="233" t="s">
        <v>41</v>
      </c>
      <c r="O624" s="88"/>
      <c r="P624" s="219">
        <f>O624*H624</f>
        <v>0</v>
      </c>
      <c r="Q624" s="219">
        <v>0</v>
      </c>
      <c r="R624" s="219">
        <f>Q624*H624</f>
        <v>0</v>
      </c>
      <c r="S624" s="219">
        <v>0</v>
      </c>
      <c r="T624" s="220">
        <f>S624*H624</f>
        <v>0</v>
      </c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R624" s="221" t="s">
        <v>516</v>
      </c>
      <c r="AT624" s="221" t="s">
        <v>166</v>
      </c>
      <c r="AU624" s="221" t="s">
        <v>83</v>
      </c>
      <c r="AY624" s="14" t="s">
        <v>142</v>
      </c>
      <c r="BE624" s="222">
        <f>IF(N624="základní",J624,0)</f>
        <v>0</v>
      </c>
      <c r="BF624" s="222">
        <f>IF(N624="snížená",J624,0)</f>
        <v>0</v>
      </c>
      <c r="BG624" s="222">
        <f>IF(N624="zákl. přenesená",J624,0)</f>
        <v>0</v>
      </c>
      <c r="BH624" s="222">
        <f>IF(N624="sníž. přenesená",J624,0)</f>
        <v>0</v>
      </c>
      <c r="BI624" s="222">
        <f>IF(N624="nulová",J624,0)</f>
        <v>0</v>
      </c>
      <c r="BJ624" s="14" t="s">
        <v>81</v>
      </c>
      <c r="BK624" s="222">
        <f>ROUND(I624*H624,2)</f>
        <v>0</v>
      </c>
      <c r="BL624" s="14" t="s">
        <v>511</v>
      </c>
      <c r="BM624" s="221" t="s">
        <v>1610</v>
      </c>
    </row>
    <row r="625" s="2" customFormat="1" ht="16.5" customHeight="1">
      <c r="A625" s="35"/>
      <c r="B625" s="36"/>
      <c r="C625" s="223" t="s">
        <v>1611</v>
      </c>
      <c r="D625" s="223" t="s">
        <v>166</v>
      </c>
      <c r="E625" s="224" t="s">
        <v>1546</v>
      </c>
      <c r="F625" s="225" t="s">
        <v>1547</v>
      </c>
      <c r="G625" s="226" t="s">
        <v>154</v>
      </c>
      <c r="H625" s="227">
        <v>27.899999999999999</v>
      </c>
      <c r="I625" s="228"/>
      <c r="J625" s="229">
        <f>ROUND(I625*H625,2)</f>
        <v>0</v>
      </c>
      <c r="K625" s="230"/>
      <c r="L625" s="231"/>
      <c r="M625" s="232" t="s">
        <v>1</v>
      </c>
      <c r="N625" s="233" t="s">
        <v>41</v>
      </c>
      <c r="O625" s="88"/>
      <c r="P625" s="219">
        <f>O625*H625</f>
        <v>0</v>
      </c>
      <c r="Q625" s="219">
        <v>0</v>
      </c>
      <c r="R625" s="219">
        <f>Q625*H625</f>
        <v>0</v>
      </c>
      <c r="S625" s="219">
        <v>0</v>
      </c>
      <c r="T625" s="220">
        <f>S625*H625</f>
        <v>0</v>
      </c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R625" s="221" t="s">
        <v>516</v>
      </c>
      <c r="AT625" s="221" t="s">
        <v>166</v>
      </c>
      <c r="AU625" s="221" t="s">
        <v>83</v>
      </c>
      <c r="AY625" s="14" t="s">
        <v>142</v>
      </c>
      <c r="BE625" s="222">
        <f>IF(N625="základní",J625,0)</f>
        <v>0</v>
      </c>
      <c r="BF625" s="222">
        <f>IF(N625="snížená",J625,0)</f>
        <v>0</v>
      </c>
      <c r="BG625" s="222">
        <f>IF(N625="zákl. přenesená",J625,0)</f>
        <v>0</v>
      </c>
      <c r="BH625" s="222">
        <f>IF(N625="sníž. přenesená",J625,0)</f>
        <v>0</v>
      </c>
      <c r="BI625" s="222">
        <f>IF(N625="nulová",J625,0)</f>
        <v>0</v>
      </c>
      <c r="BJ625" s="14" t="s">
        <v>81</v>
      </c>
      <c r="BK625" s="222">
        <f>ROUND(I625*H625,2)</f>
        <v>0</v>
      </c>
      <c r="BL625" s="14" t="s">
        <v>511</v>
      </c>
      <c r="BM625" s="221" t="s">
        <v>1612</v>
      </c>
    </row>
    <row r="626" s="2" customFormat="1" ht="16.5" customHeight="1">
      <c r="A626" s="35"/>
      <c r="B626" s="36"/>
      <c r="C626" s="223" t="s">
        <v>1613</v>
      </c>
      <c r="D626" s="223" t="s">
        <v>166</v>
      </c>
      <c r="E626" s="224" t="s">
        <v>1546</v>
      </c>
      <c r="F626" s="225" t="s">
        <v>1547</v>
      </c>
      <c r="G626" s="226" t="s">
        <v>154</v>
      </c>
      <c r="H626" s="227">
        <v>8.9000000000000004</v>
      </c>
      <c r="I626" s="228"/>
      <c r="J626" s="229">
        <f>ROUND(I626*H626,2)</f>
        <v>0</v>
      </c>
      <c r="K626" s="230"/>
      <c r="L626" s="231"/>
      <c r="M626" s="232" t="s">
        <v>1</v>
      </c>
      <c r="N626" s="233" t="s">
        <v>41</v>
      </c>
      <c r="O626" s="88"/>
      <c r="P626" s="219">
        <f>O626*H626</f>
        <v>0</v>
      </c>
      <c r="Q626" s="219">
        <v>0</v>
      </c>
      <c r="R626" s="219">
        <f>Q626*H626</f>
        <v>0</v>
      </c>
      <c r="S626" s="219">
        <v>0</v>
      </c>
      <c r="T626" s="220">
        <f>S626*H626</f>
        <v>0</v>
      </c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R626" s="221" t="s">
        <v>516</v>
      </c>
      <c r="AT626" s="221" t="s">
        <v>166</v>
      </c>
      <c r="AU626" s="221" t="s">
        <v>83</v>
      </c>
      <c r="AY626" s="14" t="s">
        <v>142</v>
      </c>
      <c r="BE626" s="222">
        <f>IF(N626="základní",J626,0)</f>
        <v>0</v>
      </c>
      <c r="BF626" s="222">
        <f>IF(N626="snížená",J626,0)</f>
        <v>0</v>
      </c>
      <c r="BG626" s="222">
        <f>IF(N626="zákl. přenesená",J626,0)</f>
        <v>0</v>
      </c>
      <c r="BH626" s="222">
        <f>IF(N626="sníž. přenesená",J626,0)</f>
        <v>0</v>
      </c>
      <c r="BI626" s="222">
        <f>IF(N626="nulová",J626,0)</f>
        <v>0</v>
      </c>
      <c r="BJ626" s="14" t="s">
        <v>81</v>
      </c>
      <c r="BK626" s="222">
        <f>ROUND(I626*H626,2)</f>
        <v>0</v>
      </c>
      <c r="BL626" s="14" t="s">
        <v>511</v>
      </c>
      <c r="BM626" s="221" t="s">
        <v>1614</v>
      </c>
    </row>
    <row r="627" s="2" customFormat="1" ht="16.5" customHeight="1">
      <c r="A627" s="35"/>
      <c r="B627" s="36"/>
      <c r="C627" s="223" t="s">
        <v>1615</v>
      </c>
      <c r="D627" s="223" t="s">
        <v>166</v>
      </c>
      <c r="E627" s="224" t="s">
        <v>1546</v>
      </c>
      <c r="F627" s="225" t="s">
        <v>1547</v>
      </c>
      <c r="G627" s="226" t="s">
        <v>154</v>
      </c>
      <c r="H627" s="227">
        <v>28.600000000000001</v>
      </c>
      <c r="I627" s="228"/>
      <c r="J627" s="229">
        <f>ROUND(I627*H627,2)</f>
        <v>0</v>
      </c>
      <c r="K627" s="230"/>
      <c r="L627" s="231"/>
      <c r="M627" s="232" t="s">
        <v>1</v>
      </c>
      <c r="N627" s="233" t="s">
        <v>41</v>
      </c>
      <c r="O627" s="88"/>
      <c r="P627" s="219">
        <f>O627*H627</f>
        <v>0</v>
      </c>
      <c r="Q627" s="219">
        <v>0</v>
      </c>
      <c r="R627" s="219">
        <f>Q627*H627</f>
        <v>0</v>
      </c>
      <c r="S627" s="219">
        <v>0</v>
      </c>
      <c r="T627" s="220">
        <f>S627*H627</f>
        <v>0</v>
      </c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R627" s="221" t="s">
        <v>516</v>
      </c>
      <c r="AT627" s="221" t="s">
        <v>166</v>
      </c>
      <c r="AU627" s="221" t="s">
        <v>83</v>
      </c>
      <c r="AY627" s="14" t="s">
        <v>142</v>
      </c>
      <c r="BE627" s="222">
        <f>IF(N627="základní",J627,0)</f>
        <v>0</v>
      </c>
      <c r="BF627" s="222">
        <f>IF(N627="snížená",J627,0)</f>
        <v>0</v>
      </c>
      <c r="BG627" s="222">
        <f>IF(N627="zákl. přenesená",J627,0)</f>
        <v>0</v>
      </c>
      <c r="BH627" s="222">
        <f>IF(N627="sníž. přenesená",J627,0)</f>
        <v>0</v>
      </c>
      <c r="BI627" s="222">
        <f>IF(N627="nulová",J627,0)</f>
        <v>0</v>
      </c>
      <c r="BJ627" s="14" t="s">
        <v>81</v>
      </c>
      <c r="BK627" s="222">
        <f>ROUND(I627*H627,2)</f>
        <v>0</v>
      </c>
      <c r="BL627" s="14" t="s">
        <v>511</v>
      </c>
      <c r="BM627" s="221" t="s">
        <v>1616</v>
      </c>
    </row>
    <row r="628" s="2" customFormat="1" ht="16.5" customHeight="1">
      <c r="A628" s="35"/>
      <c r="B628" s="36"/>
      <c r="C628" s="223" t="s">
        <v>1617</v>
      </c>
      <c r="D628" s="223" t="s">
        <v>166</v>
      </c>
      <c r="E628" s="224" t="s">
        <v>1546</v>
      </c>
      <c r="F628" s="225" t="s">
        <v>1547</v>
      </c>
      <c r="G628" s="226" t="s">
        <v>154</v>
      </c>
      <c r="H628" s="227">
        <v>8.6999999999999993</v>
      </c>
      <c r="I628" s="228"/>
      <c r="J628" s="229">
        <f>ROUND(I628*H628,2)</f>
        <v>0</v>
      </c>
      <c r="K628" s="230"/>
      <c r="L628" s="231"/>
      <c r="M628" s="232" t="s">
        <v>1</v>
      </c>
      <c r="N628" s="233" t="s">
        <v>41</v>
      </c>
      <c r="O628" s="88"/>
      <c r="P628" s="219">
        <f>O628*H628</f>
        <v>0</v>
      </c>
      <c r="Q628" s="219">
        <v>0</v>
      </c>
      <c r="R628" s="219">
        <f>Q628*H628</f>
        <v>0</v>
      </c>
      <c r="S628" s="219">
        <v>0</v>
      </c>
      <c r="T628" s="220">
        <f>S628*H628</f>
        <v>0</v>
      </c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R628" s="221" t="s">
        <v>516</v>
      </c>
      <c r="AT628" s="221" t="s">
        <v>166</v>
      </c>
      <c r="AU628" s="221" t="s">
        <v>83</v>
      </c>
      <c r="AY628" s="14" t="s">
        <v>142</v>
      </c>
      <c r="BE628" s="222">
        <f>IF(N628="základní",J628,0)</f>
        <v>0</v>
      </c>
      <c r="BF628" s="222">
        <f>IF(N628="snížená",J628,0)</f>
        <v>0</v>
      </c>
      <c r="BG628" s="222">
        <f>IF(N628="zákl. přenesená",J628,0)</f>
        <v>0</v>
      </c>
      <c r="BH628" s="222">
        <f>IF(N628="sníž. přenesená",J628,0)</f>
        <v>0</v>
      </c>
      <c r="BI628" s="222">
        <f>IF(N628="nulová",J628,0)</f>
        <v>0</v>
      </c>
      <c r="BJ628" s="14" t="s">
        <v>81</v>
      </c>
      <c r="BK628" s="222">
        <f>ROUND(I628*H628,2)</f>
        <v>0</v>
      </c>
      <c r="BL628" s="14" t="s">
        <v>511</v>
      </c>
      <c r="BM628" s="221" t="s">
        <v>1618</v>
      </c>
    </row>
    <row r="629" s="2" customFormat="1" ht="16.5" customHeight="1">
      <c r="A629" s="35"/>
      <c r="B629" s="36"/>
      <c r="C629" s="223" t="s">
        <v>1619</v>
      </c>
      <c r="D629" s="223" t="s">
        <v>166</v>
      </c>
      <c r="E629" s="224" t="s">
        <v>1546</v>
      </c>
      <c r="F629" s="225" t="s">
        <v>1547</v>
      </c>
      <c r="G629" s="226" t="s">
        <v>154</v>
      </c>
      <c r="H629" s="227">
        <v>9.5999999999999996</v>
      </c>
      <c r="I629" s="228"/>
      <c r="J629" s="229">
        <f>ROUND(I629*H629,2)</f>
        <v>0</v>
      </c>
      <c r="K629" s="230"/>
      <c r="L629" s="231"/>
      <c r="M629" s="232" t="s">
        <v>1</v>
      </c>
      <c r="N629" s="233" t="s">
        <v>41</v>
      </c>
      <c r="O629" s="88"/>
      <c r="P629" s="219">
        <f>O629*H629</f>
        <v>0</v>
      </c>
      <c r="Q629" s="219">
        <v>0</v>
      </c>
      <c r="R629" s="219">
        <f>Q629*H629</f>
        <v>0</v>
      </c>
      <c r="S629" s="219">
        <v>0</v>
      </c>
      <c r="T629" s="220">
        <f>S629*H629</f>
        <v>0</v>
      </c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R629" s="221" t="s">
        <v>516</v>
      </c>
      <c r="AT629" s="221" t="s">
        <v>166</v>
      </c>
      <c r="AU629" s="221" t="s">
        <v>83</v>
      </c>
      <c r="AY629" s="14" t="s">
        <v>142</v>
      </c>
      <c r="BE629" s="222">
        <f>IF(N629="základní",J629,0)</f>
        <v>0</v>
      </c>
      <c r="BF629" s="222">
        <f>IF(N629="snížená",J629,0)</f>
        <v>0</v>
      </c>
      <c r="BG629" s="222">
        <f>IF(N629="zákl. přenesená",J629,0)</f>
        <v>0</v>
      </c>
      <c r="BH629" s="222">
        <f>IF(N629="sníž. přenesená",J629,0)</f>
        <v>0</v>
      </c>
      <c r="BI629" s="222">
        <f>IF(N629="nulová",J629,0)</f>
        <v>0</v>
      </c>
      <c r="BJ629" s="14" t="s">
        <v>81</v>
      </c>
      <c r="BK629" s="222">
        <f>ROUND(I629*H629,2)</f>
        <v>0</v>
      </c>
      <c r="BL629" s="14" t="s">
        <v>511</v>
      </c>
      <c r="BM629" s="221" t="s">
        <v>1620</v>
      </c>
    </row>
    <row r="630" s="2" customFormat="1" ht="16.5" customHeight="1">
      <c r="A630" s="35"/>
      <c r="B630" s="36"/>
      <c r="C630" s="223" t="s">
        <v>1621</v>
      </c>
      <c r="D630" s="223" t="s">
        <v>166</v>
      </c>
      <c r="E630" s="224" t="s">
        <v>1546</v>
      </c>
      <c r="F630" s="225" t="s">
        <v>1547</v>
      </c>
      <c r="G630" s="226" t="s">
        <v>154</v>
      </c>
      <c r="H630" s="227">
        <v>9.9000000000000004</v>
      </c>
      <c r="I630" s="228"/>
      <c r="J630" s="229">
        <f>ROUND(I630*H630,2)</f>
        <v>0</v>
      </c>
      <c r="K630" s="230"/>
      <c r="L630" s="231"/>
      <c r="M630" s="232" t="s">
        <v>1</v>
      </c>
      <c r="N630" s="233" t="s">
        <v>41</v>
      </c>
      <c r="O630" s="88"/>
      <c r="P630" s="219">
        <f>O630*H630</f>
        <v>0</v>
      </c>
      <c r="Q630" s="219">
        <v>0</v>
      </c>
      <c r="R630" s="219">
        <f>Q630*H630</f>
        <v>0</v>
      </c>
      <c r="S630" s="219">
        <v>0</v>
      </c>
      <c r="T630" s="220">
        <f>S630*H630</f>
        <v>0</v>
      </c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R630" s="221" t="s">
        <v>516</v>
      </c>
      <c r="AT630" s="221" t="s">
        <v>166</v>
      </c>
      <c r="AU630" s="221" t="s">
        <v>83</v>
      </c>
      <c r="AY630" s="14" t="s">
        <v>142</v>
      </c>
      <c r="BE630" s="222">
        <f>IF(N630="základní",J630,0)</f>
        <v>0</v>
      </c>
      <c r="BF630" s="222">
        <f>IF(N630="snížená",J630,0)</f>
        <v>0</v>
      </c>
      <c r="BG630" s="222">
        <f>IF(N630="zákl. přenesená",J630,0)</f>
        <v>0</v>
      </c>
      <c r="BH630" s="222">
        <f>IF(N630="sníž. přenesená",J630,0)</f>
        <v>0</v>
      </c>
      <c r="BI630" s="222">
        <f>IF(N630="nulová",J630,0)</f>
        <v>0</v>
      </c>
      <c r="BJ630" s="14" t="s">
        <v>81</v>
      </c>
      <c r="BK630" s="222">
        <f>ROUND(I630*H630,2)</f>
        <v>0</v>
      </c>
      <c r="BL630" s="14" t="s">
        <v>511</v>
      </c>
      <c r="BM630" s="221" t="s">
        <v>1622</v>
      </c>
    </row>
    <row r="631" s="2" customFormat="1" ht="16.5" customHeight="1">
      <c r="A631" s="35"/>
      <c r="B631" s="36"/>
      <c r="C631" s="223" t="s">
        <v>1623</v>
      </c>
      <c r="D631" s="223" t="s">
        <v>166</v>
      </c>
      <c r="E631" s="224" t="s">
        <v>1546</v>
      </c>
      <c r="F631" s="225" t="s">
        <v>1547</v>
      </c>
      <c r="G631" s="226" t="s">
        <v>154</v>
      </c>
      <c r="H631" s="227">
        <v>16.399999999999999</v>
      </c>
      <c r="I631" s="228"/>
      <c r="J631" s="229">
        <f>ROUND(I631*H631,2)</f>
        <v>0</v>
      </c>
      <c r="K631" s="230"/>
      <c r="L631" s="231"/>
      <c r="M631" s="232" t="s">
        <v>1</v>
      </c>
      <c r="N631" s="233" t="s">
        <v>41</v>
      </c>
      <c r="O631" s="88"/>
      <c r="P631" s="219">
        <f>O631*H631</f>
        <v>0</v>
      </c>
      <c r="Q631" s="219">
        <v>0</v>
      </c>
      <c r="R631" s="219">
        <f>Q631*H631</f>
        <v>0</v>
      </c>
      <c r="S631" s="219">
        <v>0</v>
      </c>
      <c r="T631" s="220">
        <f>S631*H631</f>
        <v>0</v>
      </c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R631" s="221" t="s">
        <v>516</v>
      </c>
      <c r="AT631" s="221" t="s">
        <v>166</v>
      </c>
      <c r="AU631" s="221" t="s">
        <v>83</v>
      </c>
      <c r="AY631" s="14" t="s">
        <v>142</v>
      </c>
      <c r="BE631" s="222">
        <f>IF(N631="základní",J631,0)</f>
        <v>0</v>
      </c>
      <c r="BF631" s="222">
        <f>IF(N631="snížená",J631,0)</f>
        <v>0</v>
      </c>
      <c r="BG631" s="222">
        <f>IF(N631="zákl. přenesená",J631,0)</f>
        <v>0</v>
      </c>
      <c r="BH631" s="222">
        <f>IF(N631="sníž. přenesená",J631,0)</f>
        <v>0</v>
      </c>
      <c r="BI631" s="222">
        <f>IF(N631="nulová",J631,0)</f>
        <v>0</v>
      </c>
      <c r="BJ631" s="14" t="s">
        <v>81</v>
      </c>
      <c r="BK631" s="222">
        <f>ROUND(I631*H631,2)</f>
        <v>0</v>
      </c>
      <c r="BL631" s="14" t="s">
        <v>511</v>
      </c>
      <c r="BM631" s="221" t="s">
        <v>1624</v>
      </c>
    </row>
    <row r="632" s="2" customFormat="1" ht="16.5" customHeight="1">
      <c r="A632" s="35"/>
      <c r="B632" s="36"/>
      <c r="C632" s="223" t="s">
        <v>1625</v>
      </c>
      <c r="D632" s="223" t="s">
        <v>166</v>
      </c>
      <c r="E632" s="224" t="s">
        <v>1546</v>
      </c>
      <c r="F632" s="225" t="s">
        <v>1547</v>
      </c>
      <c r="G632" s="226" t="s">
        <v>154</v>
      </c>
      <c r="H632" s="227">
        <v>10</v>
      </c>
      <c r="I632" s="228"/>
      <c r="J632" s="229">
        <f>ROUND(I632*H632,2)</f>
        <v>0</v>
      </c>
      <c r="K632" s="230"/>
      <c r="L632" s="231"/>
      <c r="M632" s="232" t="s">
        <v>1</v>
      </c>
      <c r="N632" s="233" t="s">
        <v>41</v>
      </c>
      <c r="O632" s="88"/>
      <c r="P632" s="219">
        <f>O632*H632</f>
        <v>0</v>
      </c>
      <c r="Q632" s="219">
        <v>0</v>
      </c>
      <c r="R632" s="219">
        <f>Q632*H632</f>
        <v>0</v>
      </c>
      <c r="S632" s="219">
        <v>0</v>
      </c>
      <c r="T632" s="220">
        <f>S632*H632</f>
        <v>0</v>
      </c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R632" s="221" t="s">
        <v>516</v>
      </c>
      <c r="AT632" s="221" t="s">
        <v>166</v>
      </c>
      <c r="AU632" s="221" t="s">
        <v>83</v>
      </c>
      <c r="AY632" s="14" t="s">
        <v>142</v>
      </c>
      <c r="BE632" s="222">
        <f>IF(N632="základní",J632,0)</f>
        <v>0</v>
      </c>
      <c r="BF632" s="222">
        <f>IF(N632="snížená",J632,0)</f>
        <v>0</v>
      </c>
      <c r="BG632" s="222">
        <f>IF(N632="zákl. přenesená",J632,0)</f>
        <v>0</v>
      </c>
      <c r="BH632" s="222">
        <f>IF(N632="sníž. přenesená",J632,0)</f>
        <v>0</v>
      </c>
      <c r="BI632" s="222">
        <f>IF(N632="nulová",J632,0)</f>
        <v>0</v>
      </c>
      <c r="BJ632" s="14" t="s">
        <v>81</v>
      </c>
      <c r="BK632" s="222">
        <f>ROUND(I632*H632,2)</f>
        <v>0</v>
      </c>
      <c r="BL632" s="14" t="s">
        <v>511</v>
      </c>
      <c r="BM632" s="221" t="s">
        <v>1626</v>
      </c>
    </row>
    <row r="633" s="2" customFormat="1" ht="16.5" customHeight="1">
      <c r="A633" s="35"/>
      <c r="B633" s="36"/>
      <c r="C633" s="223" t="s">
        <v>1627</v>
      </c>
      <c r="D633" s="223" t="s">
        <v>166</v>
      </c>
      <c r="E633" s="224" t="s">
        <v>1546</v>
      </c>
      <c r="F633" s="225" t="s">
        <v>1547</v>
      </c>
      <c r="G633" s="226" t="s">
        <v>154</v>
      </c>
      <c r="H633" s="227">
        <v>9.8000000000000007</v>
      </c>
      <c r="I633" s="228"/>
      <c r="J633" s="229">
        <f>ROUND(I633*H633,2)</f>
        <v>0</v>
      </c>
      <c r="K633" s="230"/>
      <c r="L633" s="231"/>
      <c r="M633" s="232" t="s">
        <v>1</v>
      </c>
      <c r="N633" s="233" t="s">
        <v>41</v>
      </c>
      <c r="O633" s="88"/>
      <c r="P633" s="219">
        <f>O633*H633</f>
        <v>0</v>
      </c>
      <c r="Q633" s="219">
        <v>0</v>
      </c>
      <c r="R633" s="219">
        <f>Q633*H633</f>
        <v>0</v>
      </c>
      <c r="S633" s="219">
        <v>0</v>
      </c>
      <c r="T633" s="220">
        <f>S633*H633</f>
        <v>0</v>
      </c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R633" s="221" t="s">
        <v>516</v>
      </c>
      <c r="AT633" s="221" t="s">
        <v>166</v>
      </c>
      <c r="AU633" s="221" t="s">
        <v>83</v>
      </c>
      <c r="AY633" s="14" t="s">
        <v>142</v>
      </c>
      <c r="BE633" s="222">
        <f>IF(N633="základní",J633,0)</f>
        <v>0</v>
      </c>
      <c r="BF633" s="222">
        <f>IF(N633="snížená",J633,0)</f>
        <v>0</v>
      </c>
      <c r="BG633" s="222">
        <f>IF(N633="zákl. přenesená",J633,0)</f>
        <v>0</v>
      </c>
      <c r="BH633" s="222">
        <f>IF(N633="sníž. přenesená",J633,0)</f>
        <v>0</v>
      </c>
      <c r="BI633" s="222">
        <f>IF(N633="nulová",J633,0)</f>
        <v>0</v>
      </c>
      <c r="BJ633" s="14" t="s">
        <v>81</v>
      </c>
      <c r="BK633" s="222">
        <f>ROUND(I633*H633,2)</f>
        <v>0</v>
      </c>
      <c r="BL633" s="14" t="s">
        <v>511</v>
      </c>
      <c r="BM633" s="221" t="s">
        <v>1628</v>
      </c>
    </row>
    <row r="634" s="2" customFormat="1" ht="16.5" customHeight="1">
      <c r="A634" s="35"/>
      <c r="B634" s="36"/>
      <c r="C634" s="223" t="s">
        <v>1629</v>
      </c>
      <c r="D634" s="223" t="s">
        <v>166</v>
      </c>
      <c r="E634" s="224" t="s">
        <v>1546</v>
      </c>
      <c r="F634" s="225" t="s">
        <v>1547</v>
      </c>
      <c r="G634" s="226" t="s">
        <v>154</v>
      </c>
      <c r="H634" s="227">
        <v>9.8000000000000007</v>
      </c>
      <c r="I634" s="228"/>
      <c r="J634" s="229">
        <f>ROUND(I634*H634,2)</f>
        <v>0</v>
      </c>
      <c r="K634" s="230"/>
      <c r="L634" s="231"/>
      <c r="M634" s="232" t="s">
        <v>1</v>
      </c>
      <c r="N634" s="233" t="s">
        <v>41</v>
      </c>
      <c r="O634" s="88"/>
      <c r="P634" s="219">
        <f>O634*H634</f>
        <v>0</v>
      </c>
      <c r="Q634" s="219">
        <v>0</v>
      </c>
      <c r="R634" s="219">
        <f>Q634*H634</f>
        <v>0</v>
      </c>
      <c r="S634" s="219">
        <v>0</v>
      </c>
      <c r="T634" s="220">
        <f>S634*H634</f>
        <v>0</v>
      </c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R634" s="221" t="s">
        <v>516</v>
      </c>
      <c r="AT634" s="221" t="s">
        <v>166</v>
      </c>
      <c r="AU634" s="221" t="s">
        <v>83</v>
      </c>
      <c r="AY634" s="14" t="s">
        <v>142</v>
      </c>
      <c r="BE634" s="222">
        <f>IF(N634="základní",J634,0)</f>
        <v>0</v>
      </c>
      <c r="BF634" s="222">
        <f>IF(N634="snížená",J634,0)</f>
        <v>0</v>
      </c>
      <c r="BG634" s="222">
        <f>IF(N634="zákl. přenesená",J634,0)</f>
        <v>0</v>
      </c>
      <c r="BH634" s="222">
        <f>IF(N634="sníž. přenesená",J634,0)</f>
        <v>0</v>
      </c>
      <c r="BI634" s="222">
        <f>IF(N634="nulová",J634,0)</f>
        <v>0</v>
      </c>
      <c r="BJ634" s="14" t="s">
        <v>81</v>
      </c>
      <c r="BK634" s="222">
        <f>ROUND(I634*H634,2)</f>
        <v>0</v>
      </c>
      <c r="BL634" s="14" t="s">
        <v>511</v>
      </c>
      <c r="BM634" s="221" t="s">
        <v>1630</v>
      </c>
    </row>
    <row r="635" s="2" customFormat="1" ht="16.5" customHeight="1">
      <c r="A635" s="35"/>
      <c r="B635" s="36"/>
      <c r="C635" s="223" t="s">
        <v>1631</v>
      </c>
      <c r="D635" s="223" t="s">
        <v>166</v>
      </c>
      <c r="E635" s="224" t="s">
        <v>1546</v>
      </c>
      <c r="F635" s="225" t="s">
        <v>1547</v>
      </c>
      <c r="G635" s="226" t="s">
        <v>154</v>
      </c>
      <c r="H635" s="227">
        <v>11.300000000000001</v>
      </c>
      <c r="I635" s="228"/>
      <c r="J635" s="229">
        <f>ROUND(I635*H635,2)</f>
        <v>0</v>
      </c>
      <c r="K635" s="230"/>
      <c r="L635" s="231"/>
      <c r="M635" s="232" t="s">
        <v>1</v>
      </c>
      <c r="N635" s="233" t="s">
        <v>41</v>
      </c>
      <c r="O635" s="88"/>
      <c r="P635" s="219">
        <f>O635*H635</f>
        <v>0</v>
      </c>
      <c r="Q635" s="219">
        <v>0</v>
      </c>
      <c r="R635" s="219">
        <f>Q635*H635</f>
        <v>0</v>
      </c>
      <c r="S635" s="219">
        <v>0</v>
      </c>
      <c r="T635" s="220">
        <f>S635*H635</f>
        <v>0</v>
      </c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R635" s="221" t="s">
        <v>516</v>
      </c>
      <c r="AT635" s="221" t="s">
        <v>166</v>
      </c>
      <c r="AU635" s="221" t="s">
        <v>83</v>
      </c>
      <c r="AY635" s="14" t="s">
        <v>142</v>
      </c>
      <c r="BE635" s="222">
        <f>IF(N635="základní",J635,0)</f>
        <v>0</v>
      </c>
      <c r="BF635" s="222">
        <f>IF(N635="snížená",J635,0)</f>
        <v>0</v>
      </c>
      <c r="BG635" s="222">
        <f>IF(N635="zákl. přenesená",J635,0)</f>
        <v>0</v>
      </c>
      <c r="BH635" s="222">
        <f>IF(N635="sníž. přenesená",J635,0)</f>
        <v>0</v>
      </c>
      <c r="BI635" s="222">
        <f>IF(N635="nulová",J635,0)</f>
        <v>0</v>
      </c>
      <c r="BJ635" s="14" t="s">
        <v>81</v>
      </c>
      <c r="BK635" s="222">
        <f>ROUND(I635*H635,2)</f>
        <v>0</v>
      </c>
      <c r="BL635" s="14" t="s">
        <v>511</v>
      </c>
      <c r="BM635" s="221" t="s">
        <v>1632</v>
      </c>
    </row>
    <row r="636" s="2" customFormat="1" ht="16.5" customHeight="1">
      <c r="A636" s="35"/>
      <c r="B636" s="36"/>
      <c r="C636" s="223" t="s">
        <v>1633</v>
      </c>
      <c r="D636" s="223" t="s">
        <v>166</v>
      </c>
      <c r="E636" s="224" t="s">
        <v>1546</v>
      </c>
      <c r="F636" s="225" t="s">
        <v>1547</v>
      </c>
      <c r="G636" s="226" t="s">
        <v>154</v>
      </c>
      <c r="H636" s="227">
        <v>8.3000000000000007</v>
      </c>
      <c r="I636" s="228"/>
      <c r="J636" s="229">
        <f>ROUND(I636*H636,2)</f>
        <v>0</v>
      </c>
      <c r="K636" s="230"/>
      <c r="L636" s="231"/>
      <c r="M636" s="232" t="s">
        <v>1</v>
      </c>
      <c r="N636" s="233" t="s">
        <v>41</v>
      </c>
      <c r="O636" s="88"/>
      <c r="P636" s="219">
        <f>O636*H636</f>
        <v>0</v>
      </c>
      <c r="Q636" s="219">
        <v>0</v>
      </c>
      <c r="R636" s="219">
        <f>Q636*H636</f>
        <v>0</v>
      </c>
      <c r="S636" s="219">
        <v>0</v>
      </c>
      <c r="T636" s="220">
        <f>S636*H636</f>
        <v>0</v>
      </c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R636" s="221" t="s">
        <v>516</v>
      </c>
      <c r="AT636" s="221" t="s">
        <v>166</v>
      </c>
      <c r="AU636" s="221" t="s">
        <v>83</v>
      </c>
      <c r="AY636" s="14" t="s">
        <v>142</v>
      </c>
      <c r="BE636" s="222">
        <f>IF(N636="základní",J636,0)</f>
        <v>0</v>
      </c>
      <c r="BF636" s="222">
        <f>IF(N636="snížená",J636,0)</f>
        <v>0</v>
      </c>
      <c r="BG636" s="222">
        <f>IF(N636="zákl. přenesená",J636,0)</f>
        <v>0</v>
      </c>
      <c r="BH636" s="222">
        <f>IF(N636="sníž. přenesená",J636,0)</f>
        <v>0</v>
      </c>
      <c r="BI636" s="222">
        <f>IF(N636="nulová",J636,0)</f>
        <v>0</v>
      </c>
      <c r="BJ636" s="14" t="s">
        <v>81</v>
      </c>
      <c r="BK636" s="222">
        <f>ROUND(I636*H636,2)</f>
        <v>0</v>
      </c>
      <c r="BL636" s="14" t="s">
        <v>511</v>
      </c>
      <c r="BM636" s="221" t="s">
        <v>1634</v>
      </c>
    </row>
    <row r="637" s="2" customFormat="1" ht="16.5" customHeight="1">
      <c r="A637" s="35"/>
      <c r="B637" s="36"/>
      <c r="C637" s="223" t="s">
        <v>1635</v>
      </c>
      <c r="D637" s="223" t="s">
        <v>166</v>
      </c>
      <c r="E637" s="224" t="s">
        <v>1546</v>
      </c>
      <c r="F637" s="225" t="s">
        <v>1547</v>
      </c>
      <c r="G637" s="226" t="s">
        <v>154</v>
      </c>
      <c r="H637" s="227">
        <v>14.6</v>
      </c>
      <c r="I637" s="228"/>
      <c r="J637" s="229">
        <f>ROUND(I637*H637,2)</f>
        <v>0</v>
      </c>
      <c r="K637" s="230"/>
      <c r="L637" s="231"/>
      <c r="M637" s="232" t="s">
        <v>1</v>
      </c>
      <c r="N637" s="233" t="s">
        <v>41</v>
      </c>
      <c r="O637" s="88"/>
      <c r="P637" s="219">
        <f>O637*H637</f>
        <v>0</v>
      </c>
      <c r="Q637" s="219">
        <v>0</v>
      </c>
      <c r="R637" s="219">
        <f>Q637*H637</f>
        <v>0</v>
      </c>
      <c r="S637" s="219">
        <v>0</v>
      </c>
      <c r="T637" s="220">
        <f>S637*H637</f>
        <v>0</v>
      </c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R637" s="221" t="s">
        <v>516</v>
      </c>
      <c r="AT637" s="221" t="s">
        <v>166</v>
      </c>
      <c r="AU637" s="221" t="s">
        <v>83</v>
      </c>
      <c r="AY637" s="14" t="s">
        <v>142</v>
      </c>
      <c r="BE637" s="222">
        <f>IF(N637="základní",J637,0)</f>
        <v>0</v>
      </c>
      <c r="BF637" s="222">
        <f>IF(N637="snížená",J637,0)</f>
        <v>0</v>
      </c>
      <c r="BG637" s="222">
        <f>IF(N637="zákl. přenesená",J637,0)</f>
        <v>0</v>
      </c>
      <c r="BH637" s="222">
        <f>IF(N637="sníž. přenesená",J637,0)</f>
        <v>0</v>
      </c>
      <c r="BI637" s="222">
        <f>IF(N637="nulová",J637,0)</f>
        <v>0</v>
      </c>
      <c r="BJ637" s="14" t="s">
        <v>81</v>
      </c>
      <c r="BK637" s="222">
        <f>ROUND(I637*H637,2)</f>
        <v>0</v>
      </c>
      <c r="BL637" s="14" t="s">
        <v>511</v>
      </c>
      <c r="BM637" s="221" t="s">
        <v>1636</v>
      </c>
    </row>
    <row r="638" s="2" customFormat="1" ht="16.5" customHeight="1">
      <c r="A638" s="35"/>
      <c r="B638" s="36"/>
      <c r="C638" s="223" t="s">
        <v>1637</v>
      </c>
      <c r="D638" s="223" t="s">
        <v>166</v>
      </c>
      <c r="E638" s="224" t="s">
        <v>1546</v>
      </c>
      <c r="F638" s="225" t="s">
        <v>1547</v>
      </c>
      <c r="G638" s="226" t="s">
        <v>154</v>
      </c>
      <c r="H638" s="227">
        <v>9.0999999999999996</v>
      </c>
      <c r="I638" s="228"/>
      <c r="J638" s="229">
        <f>ROUND(I638*H638,2)</f>
        <v>0</v>
      </c>
      <c r="K638" s="230"/>
      <c r="L638" s="231"/>
      <c r="M638" s="232" t="s">
        <v>1</v>
      </c>
      <c r="N638" s="233" t="s">
        <v>41</v>
      </c>
      <c r="O638" s="88"/>
      <c r="P638" s="219">
        <f>O638*H638</f>
        <v>0</v>
      </c>
      <c r="Q638" s="219">
        <v>0</v>
      </c>
      <c r="R638" s="219">
        <f>Q638*H638</f>
        <v>0</v>
      </c>
      <c r="S638" s="219">
        <v>0</v>
      </c>
      <c r="T638" s="220">
        <f>S638*H638</f>
        <v>0</v>
      </c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R638" s="221" t="s">
        <v>516</v>
      </c>
      <c r="AT638" s="221" t="s">
        <v>166</v>
      </c>
      <c r="AU638" s="221" t="s">
        <v>83</v>
      </c>
      <c r="AY638" s="14" t="s">
        <v>142</v>
      </c>
      <c r="BE638" s="222">
        <f>IF(N638="základní",J638,0)</f>
        <v>0</v>
      </c>
      <c r="BF638" s="222">
        <f>IF(N638="snížená",J638,0)</f>
        <v>0</v>
      </c>
      <c r="BG638" s="222">
        <f>IF(N638="zákl. přenesená",J638,0)</f>
        <v>0</v>
      </c>
      <c r="BH638" s="222">
        <f>IF(N638="sníž. přenesená",J638,0)</f>
        <v>0</v>
      </c>
      <c r="BI638" s="222">
        <f>IF(N638="nulová",J638,0)</f>
        <v>0</v>
      </c>
      <c r="BJ638" s="14" t="s">
        <v>81</v>
      </c>
      <c r="BK638" s="222">
        <f>ROUND(I638*H638,2)</f>
        <v>0</v>
      </c>
      <c r="BL638" s="14" t="s">
        <v>511</v>
      </c>
      <c r="BM638" s="221" t="s">
        <v>1638</v>
      </c>
    </row>
    <row r="639" s="2" customFormat="1" ht="16.5" customHeight="1">
      <c r="A639" s="35"/>
      <c r="B639" s="36"/>
      <c r="C639" s="223" t="s">
        <v>1639</v>
      </c>
      <c r="D639" s="223" t="s">
        <v>166</v>
      </c>
      <c r="E639" s="224" t="s">
        <v>1546</v>
      </c>
      <c r="F639" s="225" t="s">
        <v>1547</v>
      </c>
      <c r="G639" s="226" t="s">
        <v>154</v>
      </c>
      <c r="H639" s="227">
        <v>9</v>
      </c>
      <c r="I639" s="228"/>
      <c r="J639" s="229">
        <f>ROUND(I639*H639,2)</f>
        <v>0</v>
      </c>
      <c r="K639" s="230"/>
      <c r="L639" s="231"/>
      <c r="M639" s="232" t="s">
        <v>1</v>
      </c>
      <c r="N639" s="233" t="s">
        <v>41</v>
      </c>
      <c r="O639" s="88"/>
      <c r="P639" s="219">
        <f>O639*H639</f>
        <v>0</v>
      </c>
      <c r="Q639" s="219">
        <v>0</v>
      </c>
      <c r="R639" s="219">
        <f>Q639*H639</f>
        <v>0</v>
      </c>
      <c r="S639" s="219">
        <v>0</v>
      </c>
      <c r="T639" s="220">
        <f>S639*H639</f>
        <v>0</v>
      </c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R639" s="221" t="s">
        <v>516</v>
      </c>
      <c r="AT639" s="221" t="s">
        <v>166</v>
      </c>
      <c r="AU639" s="221" t="s">
        <v>83</v>
      </c>
      <c r="AY639" s="14" t="s">
        <v>142</v>
      </c>
      <c r="BE639" s="222">
        <f>IF(N639="základní",J639,0)</f>
        <v>0</v>
      </c>
      <c r="BF639" s="222">
        <f>IF(N639="snížená",J639,0)</f>
        <v>0</v>
      </c>
      <c r="BG639" s="222">
        <f>IF(N639="zákl. přenesená",J639,0)</f>
        <v>0</v>
      </c>
      <c r="BH639" s="222">
        <f>IF(N639="sníž. přenesená",J639,0)</f>
        <v>0</v>
      </c>
      <c r="BI639" s="222">
        <f>IF(N639="nulová",J639,0)</f>
        <v>0</v>
      </c>
      <c r="BJ639" s="14" t="s">
        <v>81</v>
      </c>
      <c r="BK639" s="222">
        <f>ROUND(I639*H639,2)</f>
        <v>0</v>
      </c>
      <c r="BL639" s="14" t="s">
        <v>511</v>
      </c>
      <c r="BM639" s="221" t="s">
        <v>1640</v>
      </c>
    </row>
    <row r="640" s="2" customFormat="1" ht="16.5" customHeight="1">
      <c r="A640" s="35"/>
      <c r="B640" s="36"/>
      <c r="C640" s="223" t="s">
        <v>1641</v>
      </c>
      <c r="D640" s="223" t="s">
        <v>166</v>
      </c>
      <c r="E640" s="224" t="s">
        <v>1546</v>
      </c>
      <c r="F640" s="225" t="s">
        <v>1547</v>
      </c>
      <c r="G640" s="226" t="s">
        <v>154</v>
      </c>
      <c r="H640" s="227">
        <v>14.6</v>
      </c>
      <c r="I640" s="228"/>
      <c r="J640" s="229">
        <f>ROUND(I640*H640,2)</f>
        <v>0</v>
      </c>
      <c r="K640" s="230"/>
      <c r="L640" s="231"/>
      <c r="M640" s="232" t="s">
        <v>1</v>
      </c>
      <c r="N640" s="233" t="s">
        <v>41</v>
      </c>
      <c r="O640" s="88"/>
      <c r="P640" s="219">
        <f>O640*H640</f>
        <v>0</v>
      </c>
      <c r="Q640" s="219">
        <v>0</v>
      </c>
      <c r="R640" s="219">
        <f>Q640*H640</f>
        <v>0</v>
      </c>
      <c r="S640" s="219">
        <v>0</v>
      </c>
      <c r="T640" s="220">
        <f>S640*H640</f>
        <v>0</v>
      </c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R640" s="221" t="s">
        <v>516</v>
      </c>
      <c r="AT640" s="221" t="s">
        <v>166</v>
      </c>
      <c r="AU640" s="221" t="s">
        <v>83</v>
      </c>
      <c r="AY640" s="14" t="s">
        <v>142</v>
      </c>
      <c r="BE640" s="222">
        <f>IF(N640="základní",J640,0)</f>
        <v>0</v>
      </c>
      <c r="BF640" s="222">
        <f>IF(N640="snížená",J640,0)</f>
        <v>0</v>
      </c>
      <c r="BG640" s="222">
        <f>IF(N640="zákl. přenesená",J640,0)</f>
        <v>0</v>
      </c>
      <c r="BH640" s="222">
        <f>IF(N640="sníž. přenesená",J640,0)</f>
        <v>0</v>
      </c>
      <c r="BI640" s="222">
        <f>IF(N640="nulová",J640,0)</f>
        <v>0</v>
      </c>
      <c r="BJ640" s="14" t="s">
        <v>81</v>
      </c>
      <c r="BK640" s="222">
        <f>ROUND(I640*H640,2)</f>
        <v>0</v>
      </c>
      <c r="BL640" s="14" t="s">
        <v>511</v>
      </c>
      <c r="BM640" s="221" t="s">
        <v>1642</v>
      </c>
    </row>
    <row r="641" s="2" customFormat="1" ht="16.5" customHeight="1">
      <c r="A641" s="35"/>
      <c r="B641" s="36"/>
      <c r="C641" s="223" t="s">
        <v>1643</v>
      </c>
      <c r="D641" s="223" t="s">
        <v>166</v>
      </c>
      <c r="E641" s="224" t="s">
        <v>1546</v>
      </c>
      <c r="F641" s="225" t="s">
        <v>1547</v>
      </c>
      <c r="G641" s="226" t="s">
        <v>154</v>
      </c>
      <c r="H641" s="227">
        <v>10</v>
      </c>
      <c r="I641" s="228"/>
      <c r="J641" s="229">
        <f>ROUND(I641*H641,2)</f>
        <v>0</v>
      </c>
      <c r="K641" s="230"/>
      <c r="L641" s="231"/>
      <c r="M641" s="232" t="s">
        <v>1</v>
      </c>
      <c r="N641" s="233" t="s">
        <v>41</v>
      </c>
      <c r="O641" s="88"/>
      <c r="P641" s="219">
        <f>O641*H641</f>
        <v>0</v>
      </c>
      <c r="Q641" s="219">
        <v>0</v>
      </c>
      <c r="R641" s="219">
        <f>Q641*H641</f>
        <v>0</v>
      </c>
      <c r="S641" s="219">
        <v>0</v>
      </c>
      <c r="T641" s="220">
        <f>S641*H641</f>
        <v>0</v>
      </c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R641" s="221" t="s">
        <v>516</v>
      </c>
      <c r="AT641" s="221" t="s">
        <v>166</v>
      </c>
      <c r="AU641" s="221" t="s">
        <v>83</v>
      </c>
      <c r="AY641" s="14" t="s">
        <v>142</v>
      </c>
      <c r="BE641" s="222">
        <f>IF(N641="základní",J641,0)</f>
        <v>0</v>
      </c>
      <c r="BF641" s="222">
        <f>IF(N641="snížená",J641,0)</f>
        <v>0</v>
      </c>
      <c r="BG641" s="222">
        <f>IF(N641="zákl. přenesená",J641,0)</f>
        <v>0</v>
      </c>
      <c r="BH641" s="222">
        <f>IF(N641="sníž. přenesená",J641,0)</f>
        <v>0</v>
      </c>
      <c r="BI641" s="222">
        <f>IF(N641="nulová",J641,0)</f>
        <v>0</v>
      </c>
      <c r="BJ641" s="14" t="s">
        <v>81</v>
      </c>
      <c r="BK641" s="222">
        <f>ROUND(I641*H641,2)</f>
        <v>0</v>
      </c>
      <c r="BL641" s="14" t="s">
        <v>511</v>
      </c>
      <c r="BM641" s="221" t="s">
        <v>1644</v>
      </c>
    </row>
    <row r="642" s="2" customFormat="1" ht="16.5" customHeight="1">
      <c r="A642" s="35"/>
      <c r="B642" s="36"/>
      <c r="C642" s="223" t="s">
        <v>1645</v>
      </c>
      <c r="D642" s="223" t="s">
        <v>166</v>
      </c>
      <c r="E642" s="224" t="s">
        <v>1546</v>
      </c>
      <c r="F642" s="225" t="s">
        <v>1547</v>
      </c>
      <c r="G642" s="226" t="s">
        <v>154</v>
      </c>
      <c r="H642" s="227">
        <v>9.5</v>
      </c>
      <c r="I642" s="228"/>
      <c r="J642" s="229">
        <f>ROUND(I642*H642,2)</f>
        <v>0</v>
      </c>
      <c r="K642" s="230"/>
      <c r="L642" s="231"/>
      <c r="M642" s="232" t="s">
        <v>1</v>
      </c>
      <c r="N642" s="233" t="s">
        <v>41</v>
      </c>
      <c r="O642" s="88"/>
      <c r="P642" s="219">
        <f>O642*H642</f>
        <v>0</v>
      </c>
      <c r="Q642" s="219">
        <v>0</v>
      </c>
      <c r="R642" s="219">
        <f>Q642*H642</f>
        <v>0</v>
      </c>
      <c r="S642" s="219">
        <v>0</v>
      </c>
      <c r="T642" s="220">
        <f>S642*H642</f>
        <v>0</v>
      </c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R642" s="221" t="s">
        <v>516</v>
      </c>
      <c r="AT642" s="221" t="s">
        <v>166</v>
      </c>
      <c r="AU642" s="221" t="s">
        <v>83</v>
      </c>
      <c r="AY642" s="14" t="s">
        <v>142</v>
      </c>
      <c r="BE642" s="222">
        <f>IF(N642="základní",J642,0)</f>
        <v>0</v>
      </c>
      <c r="BF642" s="222">
        <f>IF(N642="snížená",J642,0)</f>
        <v>0</v>
      </c>
      <c r="BG642" s="222">
        <f>IF(N642="zákl. přenesená",J642,0)</f>
        <v>0</v>
      </c>
      <c r="BH642" s="222">
        <f>IF(N642="sníž. přenesená",J642,0)</f>
        <v>0</v>
      </c>
      <c r="BI642" s="222">
        <f>IF(N642="nulová",J642,0)</f>
        <v>0</v>
      </c>
      <c r="BJ642" s="14" t="s">
        <v>81</v>
      </c>
      <c r="BK642" s="222">
        <f>ROUND(I642*H642,2)</f>
        <v>0</v>
      </c>
      <c r="BL642" s="14" t="s">
        <v>511</v>
      </c>
      <c r="BM642" s="221" t="s">
        <v>1646</v>
      </c>
    </row>
    <row r="643" s="2" customFormat="1" ht="16.5" customHeight="1">
      <c r="A643" s="35"/>
      <c r="B643" s="36"/>
      <c r="C643" s="223" t="s">
        <v>1647</v>
      </c>
      <c r="D643" s="223" t="s">
        <v>166</v>
      </c>
      <c r="E643" s="224" t="s">
        <v>1546</v>
      </c>
      <c r="F643" s="225" t="s">
        <v>1547</v>
      </c>
      <c r="G643" s="226" t="s">
        <v>154</v>
      </c>
      <c r="H643" s="227">
        <v>21.100000000000001</v>
      </c>
      <c r="I643" s="228"/>
      <c r="J643" s="229">
        <f>ROUND(I643*H643,2)</f>
        <v>0</v>
      </c>
      <c r="K643" s="230"/>
      <c r="L643" s="231"/>
      <c r="M643" s="232" t="s">
        <v>1</v>
      </c>
      <c r="N643" s="233" t="s">
        <v>41</v>
      </c>
      <c r="O643" s="88"/>
      <c r="P643" s="219">
        <f>O643*H643</f>
        <v>0</v>
      </c>
      <c r="Q643" s="219">
        <v>0</v>
      </c>
      <c r="R643" s="219">
        <f>Q643*H643</f>
        <v>0</v>
      </c>
      <c r="S643" s="219">
        <v>0</v>
      </c>
      <c r="T643" s="220">
        <f>S643*H643</f>
        <v>0</v>
      </c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R643" s="221" t="s">
        <v>516</v>
      </c>
      <c r="AT643" s="221" t="s">
        <v>166</v>
      </c>
      <c r="AU643" s="221" t="s">
        <v>83</v>
      </c>
      <c r="AY643" s="14" t="s">
        <v>142</v>
      </c>
      <c r="BE643" s="222">
        <f>IF(N643="základní",J643,0)</f>
        <v>0</v>
      </c>
      <c r="BF643" s="222">
        <f>IF(N643="snížená",J643,0)</f>
        <v>0</v>
      </c>
      <c r="BG643" s="222">
        <f>IF(N643="zákl. přenesená",J643,0)</f>
        <v>0</v>
      </c>
      <c r="BH643" s="222">
        <f>IF(N643="sníž. přenesená",J643,0)</f>
        <v>0</v>
      </c>
      <c r="BI643" s="222">
        <f>IF(N643="nulová",J643,0)</f>
        <v>0</v>
      </c>
      <c r="BJ643" s="14" t="s">
        <v>81</v>
      </c>
      <c r="BK643" s="222">
        <f>ROUND(I643*H643,2)</f>
        <v>0</v>
      </c>
      <c r="BL643" s="14" t="s">
        <v>511</v>
      </c>
      <c r="BM643" s="221" t="s">
        <v>1648</v>
      </c>
    </row>
    <row r="644" s="2" customFormat="1" ht="16.5" customHeight="1">
      <c r="A644" s="35"/>
      <c r="B644" s="36"/>
      <c r="C644" s="223" t="s">
        <v>1649</v>
      </c>
      <c r="D644" s="223" t="s">
        <v>166</v>
      </c>
      <c r="E644" s="224" t="s">
        <v>1546</v>
      </c>
      <c r="F644" s="225" t="s">
        <v>1547</v>
      </c>
      <c r="G644" s="226" t="s">
        <v>154</v>
      </c>
      <c r="H644" s="227">
        <v>8.5999999999999996</v>
      </c>
      <c r="I644" s="228"/>
      <c r="J644" s="229">
        <f>ROUND(I644*H644,2)</f>
        <v>0</v>
      </c>
      <c r="K644" s="230"/>
      <c r="L644" s="231"/>
      <c r="M644" s="232" t="s">
        <v>1</v>
      </c>
      <c r="N644" s="233" t="s">
        <v>41</v>
      </c>
      <c r="O644" s="88"/>
      <c r="P644" s="219">
        <f>O644*H644</f>
        <v>0</v>
      </c>
      <c r="Q644" s="219">
        <v>0</v>
      </c>
      <c r="R644" s="219">
        <f>Q644*H644</f>
        <v>0</v>
      </c>
      <c r="S644" s="219">
        <v>0</v>
      </c>
      <c r="T644" s="220">
        <f>S644*H644</f>
        <v>0</v>
      </c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R644" s="221" t="s">
        <v>516</v>
      </c>
      <c r="AT644" s="221" t="s">
        <v>166</v>
      </c>
      <c r="AU644" s="221" t="s">
        <v>83</v>
      </c>
      <c r="AY644" s="14" t="s">
        <v>142</v>
      </c>
      <c r="BE644" s="222">
        <f>IF(N644="základní",J644,0)</f>
        <v>0</v>
      </c>
      <c r="BF644" s="222">
        <f>IF(N644="snížená",J644,0)</f>
        <v>0</v>
      </c>
      <c r="BG644" s="222">
        <f>IF(N644="zákl. přenesená",J644,0)</f>
        <v>0</v>
      </c>
      <c r="BH644" s="222">
        <f>IF(N644="sníž. přenesená",J644,0)</f>
        <v>0</v>
      </c>
      <c r="BI644" s="222">
        <f>IF(N644="nulová",J644,0)</f>
        <v>0</v>
      </c>
      <c r="BJ644" s="14" t="s">
        <v>81</v>
      </c>
      <c r="BK644" s="222">
        <f>ROUND(I644*H644,2)</f>
        <v>0</v>
      </c>
      <c r="BL644" s="14" t="s">
        <v>511</v>
      </c>
      <c r="BM644" s="221" t="s">
        <v>1650</v>
      </c>
    </row>
    <row r="645" s="2" customFormat="1" ht="16.5" customHeight="1">
      <c r="A645" s="35"/>
      <c r="B645" s="36"/>
      <c r="C645" s="223" t="s">
        <v>1651</v>
      </c>
      <c r="D645" s="223" t="s">
        <v>166</v>
      </c>
      <c r="E645" s="224" t="s">
        <v>1546</v>
      </c>
      <c r="F645" s="225" t="s">
        <v>1547</v>
      </c>
      <c r="G645" s="226" t="s">
        <v>154</v>
      </c>
      <c r="H645" s="227">
        <v>8.4000000000000004</v>
      </c>
      <c r="I645" s="228"/>
      <c r="J645" s="229">
        <f>ROUND(I645*H645,2)</f>
        <v>0</v>
      </c>
      <c r="K645" s="230"/>
      <c r="L645" s="231"/>
      <c r="M645" s="232" t="s">
        <v>1</v>
      </c>
      <c r="N645" s="233" t="s">
        <v>41</v>
      </c>
      <c r="O645" s="88"/>
      <c r="P645" s="219">
        <f>O645*H645</f>
        <v>0</v>
      </c>
      <c r="Q645" s="219">
        <v>0</v>
      </c>
      <c r="R645" s="219">
        <f>Q645*H645</f>
        <v>0</v>
      </c>
      <c r="S645" s="219">
        <v>0</v>
      </c>
      <c r="T645" s="220">
        <f>S645*H645</f>
        <v>0</v>
      </c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R645" s="221" t="s">
        <v>516</v>
      </c>
      <c r="AT645" s="221" t="s">
        <v>166</v>
      </c>
      <c r="AU645" s="221" t="s">
        <v>83</v>
      </c>
      <c r="AY645" s="14" t="s">
        <v>142</v>
      </c>
      <c r="BE645" s="222">
        <f>IF(N645="základní",J645,0)</f>
        <v>0</v>
      </c>
      <c r="BF645" s="222">
        <f>IF(N645="snížená",J645,0)</f>
        <v>0</v>
      </c>
      <c r="BG645" s="222">
        <f>IF(N645="zákl. přenesená",J645,0)</f>
        <v>0</v>
      </c>
      <c r="BH645" s="222">
        <f>IF(N645="sníž. přenesená",J645,0)</f>
        <v>0</v>
      </c>
      <c r="BI645" s="222">
        <f>IF(N645="nulová",J645,0)</f>
        <v>0</v>
      </c>
      <c r="BJ645" s="14" t="s">
        <v>81</v>
      </c>
      <c r="BK645" s="222">
        <f>ROUND(I645*H645,2)</f>
        <v>0</v>
      </c>
      <c r="BL645" s="14" t="s">
        <v>511</v>
      </c>
      <c r="BM645" s="221" t="s">
        <v>1652</v>
      </c>
    </row>
    <row r="646" s="2" customFormat="1" ht="16.5" customHeight="1">
      <c r="A646" s="35"/>
      <c r="B646" s="36"/>
      <c r="C646" s="223" t="s">
        <v>1653</v>
      </c>
      <c r="D646" s="223" t="s">
        <v>166</v>
      </c>
      <c r="E646" s="224" t="s">
        <v>1546</v>
      </c>
      <c r="F646" s="225" t="s">
        <v>1547</v>
      </c>
      <c r="G646" s="226" t="s">
        <v>154</v>
      </c>
      <c r="H646" s="227">
        <v>11.5</v>
      </c>
      <c r="I646" s="228"/>
      <c r="J646" s="229">
        <f>ROUND(I646*H646,2)</f>
        <v>0</v>
      </c>
      <c r="K646" s="230"/>
      <c r="L646" s="231"/>
      <c r="M646" s="232" t="s">
        <v>1</v>
      </c>
      <c r="N646" s="233" t="s">
        <v>41</v>
      </c>
      <c r="O646" s="88"/>
      <c r="P646" s="219">
        <f>O646*H646</f>
        <v>0</v>
      </c>
      <c r="Q646" s="219">
        <v>0</v>
      </c>
      <c r="R646" s="219">
        <f>Q646*H646</f>
        <v>0</v>
      </c>
      <c r="S646" s="219">
        <v>0</v>
      </c>
      <c r="T646" s="220">
        <f>S646*H646</f>
        <v>0</v>
      </c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R646" s="221" t="s">
        <v>516</v>
      </c>
      <c r="AT646" s="221" t="s">
        <v>166</v>
      </c>
      <c r="AU646" s="221" t="s">
        <v>83</v>
      </c>
      <c r="AY646" s="14" t="s">
        <v>142</v>
      </c>
      <c r="BE646" s="222">
        <f>IF(N646="základní",J646,0)</f>
        <v>0</v>
      </c>
      <c r="BF646" s="222">
        <f>IF(N646="snížená",J646,0)</f>
        <v>0</v>
      </c>
      <c r="BG646" s="222">
        <f>IF(N646="zákl. přenesená",J646,0)</f>
        <v>0</v>
      </c>
      <c r="BH646" s="222">
        <f>IF(N646="sníž. přenesená",J646,0)</f>
        <v>0</v>
      </c>
      <c r="BI646" s="222">
        <f>IF(N646="nulová",J646,0)</f>
        <v>0</v>
      </c>
      <c r="BJ646" s="14" t="s">
        <v>81</v>
      </c>
      <c r="BK646" s="222">
        <f>ROUND(I646*H646,2)</f>
        <v>0</v>
      </c>
      <c r="BL646" s="14" t="s">
        <v>511</v>
      </c>
      <c r="BM646" s="221" t="s">
        <v>1654</v>
      </c>
    </row>
    <row r="647" s="2" customFormat="1" ht="16.5" customHeight="1">
      <c r="A647" s="35"/>
      <c r="B647" s="36"/>
      <c r="C647" s="223" t="s">
        <v>1655</v>
      </c>
      <c r="D647" s="223" t="s">
        <v>166</v>
      </c>
      <c r="E647" s="224" t="s">
        <v>1546</v>
      </c>
      <c r="F647" s="225" t="s">
        <v>1547</v>
      </c>
      <c r="G647" s="226" t="s">
        <v>154</v>
      </c>
      <c r="H647" s="227">
        <v>27.100000000000001</v>
      </c>
      <c r="I647" s="228"/>
      <c r="J647" s="229">
        <f>ROUND(I647*H647,2)</f>
        <v>0</v>
      </c>
      <c r="K647" s="230"/>
      <c r="L647" s="231"/>
      <c r="M647" s="232" t="s">
        <v>1</v>
      </c>
      <c r="N647" s="233" t="s">
        <v>41</v>
      </c>
      <c r="O647" s="88"/>
      <c r="P647" s="219">
        <f>O647*H647</f>
        <v>0</v>
      </c>
      <c r="Q647" s="219">
        <v>0</v>
      </c>
      <c r="R647" s="219">
        <f>Q647*H647</f>
        <v>0</v>
      </c>
      <c r="S647" s="219">
        <v>0</v>
      </c>
      <c r="T647" s="220">
        <f>S647*H647</f>
        <v>0</v>
      </c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R647" s="221" t="s">
        <v>516</v>
      </c>
      <c r="AT647" s="221" t="s">
        <v>166</v>
      </c>
      <c r="AU647" s="221" t="s">
        <v>83</v>
      </c>
      <c r="AY647" s="14" t="s">
        <v>142</v>
      </c>
      <c r="BE647" s="222">
        <f>IF(N647="základní",J647,0)</f>
        <v>0</v>
      </c>
      <c r="BF647" s="222">
        <f>IF(N647="snížená",J647,0)</f>
        <v>0</v>
      </c>
      <c r="BG647" s="222">
        <f>IF(N647="zákl. přenesená",J647,0)</f>
        <v>0</v>
      </c>
      <c r="BH647" s="222">
        <f>IF(N647="sníž. přenesená",J647,0)</f>
        <v>0</v>
      </c>
      <c r="BI647" s="222">
        <f>IF(N647="nulová",J647,0)</f>
        <v>0</v>
      </c>
      <c r="BJ647" s="14" t="s">
        <v>81</v>
      </c>
      <c r="BK647" s="222">
        <f>ROUND(I647*H647,2)</f>
        <v>0</v>
      </c>
      <c r="BL647" s="14" t="s">
        <v>511</v>
      </c>
      <c r="BM647" s="221" t="s">
        <v>1656</v>
      </c>
    </row>
    <row r="648" s="2" customFormat="1" ht="16.5" customHeight="1">
      <c r="A648" s="35"/>
      <c r="B648" s="36"/>
      <c r="C648" s="223" t="s">
        <v>1657</v>
      </c>
      <c r="D648" s="223" t="s">
        <v>166</v>
      </c>
      <c r="E648" s="224" t="s">
        <v>1546</v>
      </c>
      <c r="F648" s="225" t="s">
        <v>1547</v>
      </c>
      <c r="G648" s="226" t="s">
        <v>154</v>
      </c>
      <c r="H648" s="227">
        <v>9.5</v>
      </c>
      <c r="I648" s="228"/>
      <c r="J648" s="229">
        <f>ROUND(I648*H648,2)</f>
        <v>0</v>
      </c>
      <c r="K648" s="230"/>
      <c r="L648" s="231"/>
      <c r="M648" s="232" t="s">
        <v>1</v>
      </c>
      <c r="N648" s="233" t="s">
        <v>41</v>
      </c>
      <c r="O648" s="88"/>
      <c r="P648" s="219">
        <f>O648*H648</f>
        <v>0</v>
      </c>
      <c r="Q648" s="219">
        <v>0</v>
      </c>
      <c r="R648" s="219">
        <f>Q648*H648</f>
        <v>0</v>
      </c>
      <c r="S648" s="219">
        <v>0</v>
      </c>
      <c r="T648" s="220">
        <f>S648*H648</f>
        <v>0</v>
      </c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R648" s="221" t="s">
        <v>516</v>
      </c>
      <c r="AT648" s="221" t="s">
        <v>166</v>
      </c>
      <c r="AU648" s="221" t="s">
        <v>83</v>
      </c>
      <c r="AY648" s="14" t="s">
        <v>142</v>
      </c>
      <c r="BE648" s="222">
        <f>IF(N648="základní",J648,0)</f>
        <v>0</v>
      </c>
      <c r="BF648" s="222">
        <f>IF(N648="snížená",J648,0)</f>
        <v>0</v>
      </c>
      <c r="BG648" s="222">
        <f>IF(N648="zákl. přenesená",J648,0)</f>
        <v>0</v>
      </c>
      <c r="BH648" s="222">
        <f>IF(N648="sníž. přenesená",J648,0)</f>
        <v>0</v>
      </c>
      <c r="BI648" s="222">
        <f>IF(N648="nulová",J648,0)</f>
        <v>0</v>
      </c>
      <c r="BJ648" s="14" t="s">
        <v>81</v>
      </c>
      <c r="BK648" s="222">
        <f>ROUND(I648*H648,2)</f>
        <v>0</v>
      </c>
      <c r="BL648" s="14" t="s">
        <v>511</v>
      </c>
      <c r="BM648" s="221" t="s">
        <v>1658</v>
      </c>
    </row>
    <row r="649" s="2" customFormat="1" ht="16.5" customHeight="1">
      <c r="A649" s="35"/>
      <c r="B649" s="36"/>
      <c r="C649" s="223" t="s">
        <v>1659</v>
      </c>
      <c r="D649" s="223" t="s">
        <v>166</v>
      </c>
      <c r="E649" s="224" t="s">
        <v>1546</v>
      </c>
      <c r="F649" s="225" t="s">
        <v>1547</v>
      </c>
      <c r="G649" s="226" t="s">
        <v>154</v>
      </c>
      <c r="H649" s="227">
        <v>9.0999999999999996</v>
      </c>
      <c r="I649" s="228"/>
      <c r="J649" s="229">
        <f>ROUND(I649*H649,2)</f>
        <v>0</v>
      </c>
      <c r="K649" s="230"/>
      <c r="L649" s="231"/>
      <c r="M649" s="232" t="s">
        <v>1</v>
      </c>
      <c r="N649" s="233" t="s">
        <v>41</v>
      </c>
      <c r="O649" s="88"/>
      <c r="P649" s="219">
        <f>O649*H649</f>
        <v>0</v>
      </c>
      <c r="Q649" s="219">
        <v>0</v>
      </c>
      <c r="R649" s="219">
        <f>Q649*H649</f>
        <v>0</v>
      </c>
      <c r="S649" s="219">
        <v>0</v>
      </c>
      <c r="T649" s="220">
        <f>S649*H649</f>
        <v>0</v>
      </c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R649" s="221" t="s">
        <v>516</v>
      </c>
      <c r="AT649" s="221" t="s">
        <v>166</v>
      </c>
      <c r="AU649" s="221" t="s">
        <v>83</v>
      </c>
      <c r="AY649" s="14" t="s">
        <v>142</v>
      </c>
      <c r="BE649" s="222">
        <f>IF(N649="základní",J649,0)</f>
        <v>0</v>
      </c>
      <c r="BF649" s="222">
        <f>IF(N649="snížená",J649,0)</f>
        <v>0</v>
      </c>
      <c r="BG649" s="222">
        <f>IF(N649="zákl. přenesená",J649,0)</f>
        <v>0</v>
      </c>
      <c r="BH649" s="222">
        <f>IF(N649="sníž. přenesená",J649,0)</f>
        <v>0</v>
      </c>
      <c r="BI649" s="222">
        <f>IF(N649="nulová",J649,0)</f>
        <v>0</v>
      </c>
      <c r="BJ649" s="14" t="s">
        <v>81</v>
      </c>
      <c r="BK649" s="222">
        <f>ROUND(I649*H649,2)</f>
        <v>0</v>
      </c>
      <c r="BL649" s="14" t="s">
        <v>511</v>
      </c>
      <c r="BM649" s="221" t="s">
        <v>1660</v>
      </c>
    </row>
    <row r="650" s="2" customFormat="1" ht="16.5" customHeight="1">
      <c r="A650" s="35"/>
      <c r="B650" s="36"/>
      <c r="C650" s="223" t="s">
        <v>1661</v>
      </c>
      <c r="D650" s="223" t="s">
        <v>166</v>
      </c>
      <c r="E650" s="224" t="s">
        <v>1546</v>
      </c>
      <c r="F650" s="225" t="s">
        <v>1547</v>
      </c>
      <c r="G650" s="226" t="s">
        <v>154</v>
      </c>
      <c r="H650" s="227">
        <v>31.800000000000001</v>
      </c>
      <c r="I650" s="228"/>
      <c r="J650" s="229">
        <f>ROUND(I650*H650,2)</f>
        <v>0</v>
      </c>
      <c r="K650" s="230"/>
      <c r="L650" s="231"/>
      <c r="M650" s="232" t="s">
        <v>1</v>
      </c>
      <c r="N650" s="233" t="s">
        <v>41</v>
      </c>
      <c r="O650" s="88"/>
      <c r="P650" s="219">
        <f>O650*H650</f>
        <v>0</v>
      </c>
      <c r="Q650" s="219">
        <v>0</v>
      </c>
      <c r="R650" s="219">
        <f>Q650*H650</f>
        <v>0</v>
      </c>
      <c r="S650" s="219">
        <v>0</v>
      </c>
      <c r="T650" s="220">
        <f>S650*H650</f>
        <v>0</v>
      </c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R650" s="221" t="s">
        <v>516</v>
      </c>
      <c r="AT650" s="221" t="s">
        <v>166</v>
      </c>
      <c r="AU650" s="221" t="s">
        <v>83</v>
      </c>
      <c r="AY650" s="14" t="s">
        <v>142</v>
      </c>
      <c r="BE650" s="222">
        <f>IF(N650="základní",J650,0)</f>
        <v>0</v>
      </c>
      <c r="BF650" s="222">
        <f>IF(N650="snížená",J650,0)</f>
        <v>0</v>
      </c>
      <c r="BG650" s="222">
        <f>IF(N650="zákl. přenesená",J650,0)</f>
        <v>0</v>
      </c>
      <c r="BH650" s="222">
        <f>IF(N650="sníž. přenesená",J650,0)</f>
        <v>0</v>
      </c>
      <c r="BI650" s="222">
        <f>IF(N650="nulová",J650,0)</f>
        <v>0</v>
      </c>
      <c r="BJ650" s="14" t="s">
        <v>81</v>
      </c>
      <c r="BK650" s="222">
        <f>ROUND(I650*H650,2)</f>
        <v>0</v>
      </c>
      <c r="BL650" s="14" t="s">
        <v>511</v>
      </c>
      <c r="BM650" s="221" t="s">
        <v>1662</v>
      </c>
    </row>
    <row r="651" s="2" customFormat="1" ht="16.5" customHeight="1">
      <c r="A651" s="35"/>
      <c r="B651" s="36"/>
      <c r="C651" s="223" t="s">
        <v>1663</v>
      </c>
      <c r="D651" s="223" t="s">
        <v>166</v>
      </c>
      <c r="E651" s="224" t="s">
        <v>1546</v>
      </c>
      <c r="F651" s="225" t="s">
        <v>1547</v>
      </c>
      <c r="G651" s="226" t="s">
        <v>154</v>
      </c>
      <c r="H651" s="227">
        <v>10.300000000000001</v>
      </c>
      <c r="I651" s="228"/>
      <c r="J651" s="229">
        <f>ROUND(I651*H651,2)</f>
        <v>0</v>
      </c>
      <c r="K651" s="230"/>
      <c r="L651" s="231"/>
      <c r="M651" s="232" t="s">
        <v>1</v>
      </c>
      <c r="N651" s="233" t="s">
        <v>41</v>
      </c>
      <c r="O651" s="88"/>
      <c r="P651" s="219">
        <f>O651*H651</f>
        <v>0</v>
      </c>
      <c r="Q651" s="219">
        <v>0</v>
      </c>
      <c r="R651" s="219">
        <f>Q651*H651</f>
        <v>0</v>
      </c>
      <c r="S651" s="219">
        <v>0</v>
      </c>
      <c r="T651" s="220">
        <f>S651*H651</f>
        <v>0</v>
      </c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R651" s="221" t="s">
        <v>516</v>
      </c>
      <c r="AT651" s="221" t="s">
        <v>166</v>
      </c>
      <c r="AU651" s="221" t="s">
        <v>83</v>
      </c>
      <c r="AY651" s="14" t="s">
        <v>142</v>
      </c>
      <c r="BE651" s="222">
        <f>IF(N651="základní",J651,0)</f>
        <v>0</v>
      </c>
      <c r="BF651" s="222">
        <f>IF(N651="snížená",J651,0)</f>
        <v>0</v>
      </c>
      <c r="BG651" s="222">
        <f>IF(N651="zákl. přenesená",J651,0)</f>
        <v>0</v>
      </c>
      <c r="BH651" s="222">
        <f>IF(N651="sníž. přenesená",J651,0)</f>
        <v>0</v>
      </c>
      <c r="BI651" s="222">
        <f>IF(N651="nulová",J651,0)</f>
        <v>0</v>
      </c>
      <c r="BJ651" s="14" t="s">
        <v>81</v>
      </c>
      <c r="BK651" s="222">
        <f>ROUND(I651*H651,2)</f>
        <v>0</v>
      </c>
      <c r="BL651" s="14" t="s">
        <v>511</v>
      </c>
      <c r="BM651" s="221" t="s">
        <v>1664</v>
      </c>
    </row>
    <row r="652" s="2" customFormat="1" ht="16.5" customHeight="1">
      <c r="A652" s="35"/>
      <c r="B652" s="36"/>
      <c r="C652" s="223" t="s">
        <v>1665</v>
      </c>
      <c r="D652" s="223" t="s">
        <v>166</v>
      </c>
      <c r="E652" s="224" t="s">
        <v>1546</v>
      </c>
      <c r="F652" s="225" t="s">
        <v>1547</v>
      </c>
      <c r="G652" s="226" t="s">
        <v>154</v>
      </c>
      <c r="H652" s="227">
        <v>8.4000000000000004</v>
      </c>
      <c r="I652" s="228"/>
      <c r="J652" s="229">
        <f>ROUND(I652*H652,2)</f>
        <v>0</v>
      </c>
      <c r="K652" s="230"/>
      <c r="L652" s="231"/>
      <c r="M652" s="232" t="s">
        <v>1</v>
      </c>
      <c r="N652" s="233" t="s">
        <v>41</v>
      </c>
      <c r="O652" s="88"/>
      <c r="P652" s="219">
        <f>O652*H652</f>
        <v>0</v>
      </c>
      <c r="Q652" s="219">
        <v>0</v>
      </c>
      <c r="R652" s="219">
        <f>Q652*H652</f>
        <v>0</v>
      </c>
      <c r="S652" s="219">
        <v>0</v>
      </c>
      <c r="T652" s="220">
        <f>S652*H652</f>
        <v>0</v>
      </c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R652" s="221" t="s">
        <v>516</v>
      </c>
      <c r="AT652" s="221" t="s">
        <v>166</v>
      </c>
      <c r="AU652" s="221" t="s">
        <v>83</v>
      </c>
      <c r="AY652" s="14" t="s">
        <v>142</v>
      </c>
      <c r="BE652" s="222">
        <f>IF(N652="základní",J652,0)</f>
        <v>0</v>
      </c>
      <c r="BF652" s="222">
        <f>IF(N652="snížená",J652,0)</f>
        <v>0</v>
      </c>
      <c r="BG652" s="222">
        <f>IF(N652="zákl. přenesená",J652,0)</f>
        <v>0</v>
      </c>
      <c r="BH652" s="222">
        <f>IF(N652="sníž. přenesená",J652,0)</f>
        <v>0</v>
      </c>
      <c r="BI652" s="222">
        <f>IF(N652="nulová",J652,0)</f>
        <v>0</v>
      </c>
      <c r="BJ652" s="14" t="s">
        <v>81</v>
      </c>
      <c r="BK652" s="222">
        <f>ROUND(I652*H652,2)</f>
        <v>0</v>
      </c>
      <c r="BL652" s="14" t="s">
        <v>511</v>
      </c>
      <c r="BM652" s="221" t="s">
        <v>1666</v>
      </c>
    </row>
    <row r="653" s="2" customFormat="1" ht="16.5" customHeight="1">
      <c r="A653" s="35"/>
      <c r="B653" s="36"/>
      <c r="C653" s="223" t="s">
        <v>1667</v>
      </c>
      <c r="D653" s="223" t="s">
        <v>166</v>
      </c>
      <c r="E653" s="224" t="s">
        <v>1546</v>
      </c>
      <c r="F653" s="225" t="s">
        <v>1547</v>
      </c>
      <c r="G653" s="226" t="s">
        <v>154</v>
      </c>
      <c r="H653" s="227">
        <v>27.5</v>
      </c>
      <c r="I653" s="228"/>
      <c r="J653" s="229">
        <f>ROUND(I653*H653,2)</f>
        <v>0</v>
      </c>
      <c r="K653" s="230"/>
      <c r="L653" s="231"/>
      <c r="M653" s="232" t="s">
        <v>1</v>
      </c>
      <c r="N653" s="233" t="s">
        <v>41</v>
      </c>
      <c r="O653" s="88"/>
      <c r="P653" s="219">
        <f>O653*H653</f>
        <v>0</v>
      </c>
      <c r="Q653" s="219">
        <v>0</v>
      </c>
      <c r="R653" s="219">
        <f>Q653*H653</f>
        <v>0</v>
      </c>
      <c r="S653" s="219">
        <v>0</v>
      </c>
      <c r="T653" s="220">
        <f>S653*H653</f>
        <v>0</v>
      </c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R653" s="221" t="s">
        <v>516</v>
      </c>
      <c r="AT653" s="221" t="s">
        <v>166</v>
      </c>
      <c r="AU653" s="221" t="s">
        <v>83</v>
      </c>
      <c r="AY653" s="14" t="s">
        <v>142</v>
      </c>
      <c r="BE653" s="222">
        <f>IF(N653="základní",J653,0)</f>
        <v>0</v>
      </c>
      <c r="BF653" s="222">
        <f>IF(N653="snížená",J653,0)</f>
        <v>0</v>
      </c>
      <c r="BG653" s="222">
        <f>IF(N653="zákl. přenesená",J653,0)</f>
        <v>0</v>
      </c>
      <c r="BH653" s="222">
        <f>IF(N653="sníž. přenesená",J653,0)</f>
        <v>0</v>
      </c>
      <c r="BI653" s="222">
        <f>IF(N653="nulová",J653,0)</f>
        <v>0</v>
      </c>
      <c r="BJ653" s="14" t="s">
        <v>81</v>
      </c>
      <c r="BK653" s="222">
        <f>ROUND(I653*H653,2)</f>
        <v>0</v>
      </c>
      <c r="BL653" s="14" t="s">
        <v>511</v>
      </c>
      <c r="BM653" s="221" t="s">
        <v>1668</v>
      </c>
    </row>
    <row r="654" s="2" customFormat="1" ht="16.5" customHeight="1">
      <c r="A654" s="35"/>
      <c r="B654" s="36"/>
      <c r="C654" s="223" t="s">
        <v>1669</v>
      </c>
      <c r="D654" s="223" t="s">
        <v>166</v>
      </c>
      <c r="E654" s="224" t="s">
        <v>1546</v>
      </c>
      <c r="F654" s="225" t="s">
        <v>1547</v>
      </c>
      <c r="G654" s="226" t="s">
        <v>154</v>
      </c>
      <c r="H654" s="227">
        <v>8.5</v>
      </c>
      <c r="I654" s="228"/>
      <c r="J654" s="229">
        <f>ROUND(I654*H654,2)</f>
        <v>0</v>
      </c>
      <c r="K654" s="230"/>
      <c r="L654" s="231"/>
      <c r="M654" s="232" t="s">
        <v>1</v>
      </c>
      <c r="N654" s="233" t="s">
        <v>41</v>
      </c>
      <c r="O654" s="88"/>
      <c r="P654" s="219">
        <f>O654*H654</f>
        <v>0</v>
      </c>
      <c r="Q654" s="219">
        <v>0</v>
      </c>
      <c r="R654" s="219">
        <f>Q654*H654</f>
        <v>0</v>
      </c>
      <c r="S654" s="219">
        <v>0</v>
      </c>
      <c r="T654" s="220">
        <f>S654*H654</f>
        <v>0</v>
      </c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R654" s="221" t="s">
        <v>516</v>
      </c>
      <c r="AT654" s="221" t="s">
        <v>166</v>
      </c>
      <c r="AU654" s="221" t="s">
        <v>83</v>
      </c>
      <c r="AY654" s="14" t="s">
        <v>142</v>
      </c>
      <c r="BE654" s="222">
        <f>IF(N654="základní",J654,0)</f>
        <v>0</v>
      </c>
      <c r="BF654" s="222">
        <f>IF(N654="snížená",J654,0)</f>
        <v>0</v>
      </c>
      <c r="BG654" s="222">
        <f>IF(N654="zákl. přenesená",J654,0)</f>
        <v>0</v>
      </c>
      <c r="BH654" s="222">
        <f>IF(N654="sníž. přenesená",J654,0)</f>
        <v>0</v>
      </c>
      <c r="BI654" s="222">
        <f>IF(N654="nulová",J654,0)</f>
        <v>0</v>
      </c>
      <c r="BJ654" s="14" t="s">
        <v>81</v>
      </c>
      <c r="BK654" s="222">
        <f>ROUND(I654*H654,2)</f>
        <v>0</v>
      </c>
      <c r="BL654" s="14" t="s">
        <v>511</v>
      </c>
      <c r="BM654" s="221" t="s">
        <v>1670</v>
      </c>
    </row>
    <row r="655" s="2" customFormat="1" ht="16.5" customHeight="1">
      <c r="A655" s="35"/>
      <c r="B655" s="36"/>
      <c r="C655" s="223" t="s">
        <v>1671</v>
      </c>
      <c r="D655" s="223" t="s">
        <v>166</v>
      </c>
      <c r="E655" s="224" t="s">
        <v>1546</v>
      </c>
      <c r="F655" s="225" t="s">
        <v>1547</v>
      </c>
      <c r="G655" s="226" t="s">
        <v>154</v>
      </c>
      <c r="H655" s="227">
        <v>9.5</v>
      </c>
      <c r="I655" s="228"/>
      <c r="J655" s="229">
        <f>ROUND(I655*H655,2)</f>
        <v>0</v>
      </c>
      <c r="K655" s="230"/>
      <c r="L655" s="231"/>
      <c r="M655" s="232" t="s">
        <v>1</v>
      </c>
      <c r="N655" s="233" t="s">
        <v>41</v>
      </c>
      <c r="O655" s="88"/>
      <c r="P655" s="219">
        <f>O655*H655</f>
        <v>0</v>
      </c>
      <c r="Q655" s="219">
        <v>0</v>
      </c>
      <c r="R655" s="219">
        <f>Q655*H655</f>
        <v>0</v>
      </c>
      <c r="S655" s="219">
        <v>0</v>
      </c>
      <c r="T655" s="220">
        <f>S655*H655</f>
        <v>0</v>
      </c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R655" s="221" t="s">
        <v>516</v>
      </c>
      <c r="AT655" s="221" t="s">
        <v>166</v>
      </c>
      <c r="AU655" s="221" t="s">
        <v>83</v>
      </c>
      <c r="AY655" s="14" t="s">
        <v>142</v>
      </c>
      <c r="BE655" s="222">
        <f>IF(N655="základní",J655,0)</f>
        <v>0</v>
      </c>
      <c r="BF655" s="222">
        <f>IF(N655="snížená",J655,0)</f>
        <v>0</v>
      </c>
      <c r="BG655" s="222">
        <f>IF(N655="zákl. přenesená",J655,0)</f>
        <v>0</v>
      </c>
      <c r="BH655" s="222">
        <f>IF(N655="sníž. přenesená",J655,0)</f>
        <v>0</v>
      </c>
      <c r="BI655" s="222">
        <f>IF(N655="nulová",J655,0)</f>
        <v>0</v>
      </c>
      <c r="BJ655" s="14" t="s">
        <v>81</v>
      </c>
      <c r="BK655" s="222">
        <f>ROUND(I655*H655,2)</f>
        <v>0</v>
      </c>
      <c r="BL655" s="14" t="s">
        <v>511</v>
      </c>
      <c r="BM655" s="221" t="s">
        <v>1672</v>
      </c>
    </row>
    <row r="656" s="2" customFormat="1" ht="16.5" customHeight="1">
      <c r="A656" s="35"/>
      <c r="B656" s="36"/>
      <c r="C656" s="223" t="s">
        <v>1673</v>
      </c>
      <c r="D656" s="223" t="s">
        <v>166</v>
      </c>
      <c r="E656" s="224" t="s">
        <v>1546</v>
      </c>
      <c r="F656" s="225" t="s">
        <v>1547</v>
      </c>
      <c r="G656" s="226" t="s">
        <v>154</v>
      </c>
      <c r="H656" s="227">
        <v>24.899999999999999</v>
      </c>
      <c r="I656" s="228"/>
      <c r="J656" s="229">
        <f>ROUND(I656*H656,2)</f>
        <v>0</v>
      </c>
      <c r="K656" s="230"/>
      <c r="L656" s="231"/>
      <c r="M656" s="232" t="s">
        <v>1</v>
      </c>
      <c r="N656" s="233" t="s">
        <v>41</v>
      </c>
      <c r="O656" s="88"/>
      <c r="P656" s="219">
        <f>O656*H656</f>
        <v>0</v>
      </c>
      <c r="Q656" s="219">
        <v>0</v>
      </c>
      <c r="R656" s="219">
        <f>Q656*H656</f>
        <v>0</v>
      </c>
      <c r="S656" s="219">
        <v>0</v>
      </c>
      <c r="T656" s="220">
        <f>S656*H656</f>
        <v>0</v>
      </c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R656" s="221" t="s">
        <v>516</v>
      </c>
      <c r="AT656" s="221" t="s">
        <v>166</v>
      </c>
      <c r="AU656" s="221" t="s">
        <v>83</v>
      </c>
      <c r="AY656" s="14" t="s">
        <v>142</v>
      </c>
      <c r="BE656" s="222">
        <f>IF(N656="základní",J656,0)</f>
        <v>0</v>
      </c>
      <c r="BF656" s="222">
        <f>IF(N656="snížená",J656,0)</f>
        <v>0</v>
      </c>
      <c r="BG656" s="222">
        <f>IF(N656="zákl. přenesená",J656,0)</f>
        <v>0</v>
      </c>
      <c r="BH656" s="222">
        <f>IF(N656="sníž. přenesená",J656,0)</f>
        <v>0</v>
      </c>
      <c r="BI656" s="222">
        <f>IF(N656="nulová",J656,0)</f>
        <v>0</v>
      </c>
      <c r="BJ656" s="14" t="s">
        <v>81</v>
      </c>
      <c r="BK656" s="222">
        <f>ROUND(I656*H656,2)</f>
        <v>0</v>
      </c>
      <c r="BL656" s="14" t="s">
        <v>511</v>
      </c>
      <c r="BM656" s="221" t="s">
        <v>1674</v>
      </c>
    </row>
    <row r="657" s="2" customFormat="1" ht="16.5" customHeight="1">
      <c r="A657" s="35"/>
      <c r="B657" s="36"/>
      <c r="C657" s="223" t="s">
        <v>1675</v>
      </c>
      <c r="D657" s="223" t="s">
        <v>166</v>
      </c>
      <c r="E657" s="224" t="s">
        <v>1546</v>
      </c>
      <c r="F657" s="225" t="s">
        <v>1547</v>
      </c>
      <c r="G657" s="226" t="s">
        <v>154</v>
      </c>
      <c r="H657" s="227">
        <v>12.5</v>
      </c>
      <c r="I657" s="228"/>
      <c r="J657" s="229">
        <f>ROUND(I657*H657,2)</f>
        <v>0</v>
      </c>
      <c r="K657" s="230"/>
      <c r="L657" s="231"/>
      <c r="M657" s="232" t="s">
        <v>1</v>
      </c>
      <c r="N657" s="233" t="s">
        <v>41</v>
      </c>
      <c r="O657" s="88"/>
      <c r="P657" s="219">
        <f>O657*H657</f>
        <v>0</v>
      </c>
      <c r="Q657" s="219">
        <v>0</v>
      </c>
      <c r="R657" s="219">
        <f>Q657*H657</f>
        <v>0</v>
      </c>
      <c r="S657" s="219">
        <v>0</v>
      </c>
      <c r="T657" s="220">
        <f>S657*H657</f>
        <v>0</v>
      </c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R657" s="221" t="s">
        <v>516</v>
      </c>
      <c r="AT657" s="221" t="s">
        <v>166</v>
      </c>
      <c r="AU657" s="221" t="s">
        <v>83</v>
      </c>
      <c r="AY657" s="14" t="s">
        <v>142</v>
      </c>
      <c r="BE657" s="222">
        <f>IF(N657="základní",J657,0)</f>
        <v>0</v>
      </c>
      <c r="BF657" s="222">
        <f>IF(N657="snížená",J657,0)</f>
        <v>0</v>
      </c>
      <c r="BG657" s="222">
        <f>IF(N657="zákl. přenesená",J657,0)</f>
        <v>0</v>
      </c>
      <c r="BH657" s="222">
        <f>IF(N657="sníž. přenesená",J657,0)</f>
        <v>0</v>
      </c>
      <c r="BI657" s="222">
        <f>IF(N657="nulová",J657,0)</f>
        <v>0</v>
      </c>
      <c r="BJ657" s="14" t="s">
        <v>81</v>
      </c>
      <c r="BK657" s="222">
        <f>ROUND(I657*H657,2)</f>
        <v>0</v>
      </c>
      <c r="BL657" s="14" t="s">
        <v>511</v>
      </c>
      <c r="BM657" s="221" t="s">
        <v>1676</v>
      </c>
    </row>
    <row r="658" s="2" customFormat="1" ht="16.5" customHeight="1">
      <c r="A658" s="35"/>
      <c r="B658" s="36"/>
      <c r="C658" s="223" t="s">
        <v>1677</v>
      </c>
      <c r="D658" s="223" t="s">
        <v>166</v>
      </c>
      <c r="E658" s="224" t="s">
        <v>1546</v>
      </c>
      <c r="F658" s="225" t="s">
        <v>1547</v>
      </c>
      <c r="G658" s="226" t="s">
        <v>154</v>
      </c>
      <c r="H658" s="227">
        <v>9.8000000000000007</v>
      </c>
      <c r="I658" s="228"/>
      <c r="J658" s="229">
        <f>ROUND(I658*H658,2)</f>
        <v>0</v>
      </c>
      <c r="K658" s="230"/>
      <c r="L658" s="231"/>
      <c r="M658" s="232" t="s">
        <v>1</v>
      </c>
      <c r="N658" s="233" t="s">
        <v>41</v>
      </c>
      <c r="O658" s="88"/>
      <c r="P658" s="219">
        <f>O658*H658</f>
        <v>0</v>
      </c>
      <c r="Q658" s="219">
        <v>0</v>
      </c>
      <c r="R658" s="219">
        <f>Q658*H658</f>
        <v>0</v>
      </c>
      <c r="S658" s="219">
        <v>0</v>
      </c>
      <c r="T658" s="220">
        <f>S658*H658</f>
        <v>0</v>
      </c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R658" s="221" t="s">
        <v>516</v>
      </c>
      <c r="AT658" s="221" t="s">
        <v>166</v>
      </c>
      <c r="AU658" s="221" t="s">
        <v>83</v>
      </c>
      <c r="AY658" s="14" t="s">
        <v>142</v>
      </c>
      <c r="BE658" s="222">
        <f>IF(N658="základní",J658,0)</f>
        <v>0</v>
      </c>
      <c r="BF658" s="222">
        <f>IF(N658="snížená",J658,0)</f>
        <v>0</v>
      </c>
      <c r="BG658" s="222">
        <f>IF(N658="zákl. přenesená",J658,0)</f>
        <v>0</v>
      </c>
      <c r="BH658" s="222">
        <f>IF(N658="sníž. přenesená",J658,0)</f>
        <v>0</v>
      </c>
      <c r="BI658" s="222">
        <f>IF(N658="nulová",J658,0)</f>
        <v>0</v>
      </c>
      <c r="BJ658" s="14" t="s">
        <v>81</v>
      </c>
      <c r="BK658" s="222">
        <f>ROUND(I658*H658,2)</f>
        <v>0</v>
      </c>
      <c r="BL658" s="14" t="s">
        <v>511</v>
      </c>
      <c r="BM658" s="221" t="s">
        <v>1678</v>
      </c>
    </row>
    <row r="659" s="2" customFormat="1" ht="16.5" customHeight="1">
      <c r="A659" s="35"/>
      <c r="B659" s="36"/>
      <c r="C659" s="223" t="s">
        <v>1679</v>
      </c>
      <c r="D659" s="223" t="s">
        <v>166</v>
      </c>
      <c r="E659" s="224" t="s">
        <v>1546</v>
      </c>
      <c r="F659" s="225" t="s">
        <v>1547</v>
      </c>
      <c r="G659" s="226" t="s">
        <v>154</v>
      </c>
      <c r="H659" s="227">
        <v>9.6999999999999993</v>
      </c>
      <c r="I659" s="228"/>
      <c r="J659" s="229">
        <f>ROUND(I659*H659,2)</f>
        <v>0</v>
      </c>
      <c r="K659" s="230"/>
      <c r="L659" s="231"/>
      <c r="M659" s="232" t="s">
        <v>1</v>
      </c>
      <c r="N659" s="233" t="s">
        <v>41</v>
      </c>
      <c r="O659" s="88"/>
      <c r="P659" s="219">
        <f>O659*H659</f>
        <v>0</v>
      </c>
      <c r="Q659" s="219">
        <v>0</v>
      </c>
      <c r="R659" s="219">
        <f>Q659*H659</f>
        <v>0</v>
      </c>
      <c r="S659" s="219">
        <v>0</v>
      </c>
      <c r="T659" s="220">
        <f>S659*H659</f>
        <v>0</v>
      </c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R659" s="221" t="s">
        <v>516</v>
      </c>
      <c r="AT659" s="221" t="s">
        <v>166</v>
      </c>
      <c r="AU659" s="221" t="s">
        <v>83</v>
      </c>
      <c r="AY659" s="14" t="s">
        <v>142</v>
      </c>
      <c r="BE659" s="222">
        <f>IF(N659="základní",J659,0)</f>
        <v>0</v>
      </c>
      <c r="BF659" s="222">
        <f>IF(N659="snížená",J659,0)</f>
        <v>0</v>
      </c>
      <c r="BG659" s="222">
        <f>IF(N659="zákl. přenesená",J659,0)</f>
        <v>0</v>
      </c>
      <c r="BH659" s="222">
        <f>IF(N659="sníž. přenesená",J659,0)</f>
        <v>0</v>
      </c>
      <c r="BI659" s="222">
        <f>IF(N659="nulová",J659,0)</f>
        <v>0</v>
      </c>
      <c r="BJ659" s="14" t="s">
        <v>81</v>
      </c>
      <c r="BK659" s="222">
        <f>ROUND(I659*H659,2)</f>
        <v>0</v>
      </c>
      <c r="BL659" s="14" t="s">
        <v>511</v>
      </c>
      <c r="BM659" s="221" t="s">
        <v>1680</v>
      </c>
    </row>
    <row r="660" s="2" customFormat="1" ht="16.5" customHeight="1">
      <c r="A660" s="35"/>
      <c r="B660" s="36"/>
      <c r="C660" s="223" t="s">
        <v>1681</v>
      </c>
      <c r="D660" s="223" t="s">
        <v>166</v>
      </c>
      <c r="E660" s="224" t="s">
        <v>1546</v>
      </c>
      <c r="F660" s="225" t="s">
        <v>1547</v>
      </c>
      <c r="G660" s="226" t="s">
        <v>154</v>
      </c>
      <c r="H660" s="227">
        <v>9.8000000000000007</v>
      </c>
      <c r="I660" s="228"/>
      <c r="J660" s="229">
        <f>ROUND(I660*H660,2)</f>
        <v>0</v>
      </c>
      <c r="K660" s="230"/>
      <c r="L660" s="231"/>
      <c r="M660" s="232" t="s">
        <v>1</v>
      </c>
      <c r="N660" s="233" t="s">
        <v>41</v>
      </c>
      <c r="O660" s="88"/>
      <c r="P660" s="219">
        <f>O660*H660</f>
        <v>0</v>
      </c>
      <c r="Q660" s="219">
        <v>0</v>
      </c>
      <c r="R660" s="219">
        <f>Q660*H660</f>
        <v>0</v>
      </c>
      <c r="S660" s="219">
        <v>0</v>
      </c>
      <c r="T660" s="220">
        <f>S660*H660</f>
        <v>0</v>
      </c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R660" s="221" t="s">
        <v>516</v>
      </c>
      <c r="AT660" s="221" t="s">
        <v>166</v>
      </c>
      <c r="AU660" s="221" t="s">
        <v>83</v>
      </c>
      <c r="AY660" s="14" t="s">
        <v>142</v>
      </c>
      <c r="BE660" s="222">
        <f>IF(N660="základní",J660,0)</f>
        <v>0</v>
      </c>
      <c r="BF660" s="222">
        <f>IF(N660="snížená",J660,0)</f>
        <v>0</v>
      </c>
      <c r="BG660" s="222">
        <f>IF(N660="zákl. přenesená",J660,0)</f>
        <v>0</v>
      </c>
      <c r="BH660" s="222">
        <f>IF(N660="sníž. přenesená",J660,0)</f>
        <v>0</v>
      </c>
      <c r="BI660" s="222">
        <f>IF(N660="nulová",J660,0)</f>
        <v>0</v>
      </c>
      <c r="BJ660" s="14" t="s">
        <v>81</v>
      </c>
      <c r="BK660" s="222">
        <f>ROUND(I660*H660,2)</f>
        <v>0</v>
      </c>
      <c r="BL660" s="14" t="s">
        <v>511</v>
      </c>
      <c r="BM660" s="221" t="s">
        <v>1682</v>
      </c>
    </row>
    <row r="661" s="2" customFormat="1" ht="16.5" customHeight="1">
      <c r="A661" s="35"/>
      <c r="B661" s="36"/>
      <c r="C661" s="223" t="s">
        <v>1683</v>
      </c>
      <c r="D661" s="223" t="s">
        <v>166</v>
      </c>
      <c r="E661" s="224" t="s">
        <v>1546</v>
      </c>
      <c r="F661" s="225" t="s">
        <v>1547</v>
      </c>
      <c r="G661" s="226" t="s">
        <v>154</v>
      </c>
      <c r="H661" s="227">
        <v>26.800000000000001</v>
      </c>
      <c r="I661" s="228"/>
      <c r="J661" s="229">
        <f>ROUND(I661*H661,2)</f>
        <v>0</v>
      </c>
      <c r="K661" s="230"/>
      <c r="L661" s="231"/>
      <c r="M661" s="232" t="s">
        <v>1</v>
      </c>
      <c r="N661" s="233" t="s">
        <v>41</v>
      </c>
      <c r="O661" s="88"/>
      <c r="P661" s="219">
        <f>O661*H661</f>
        <v>0</v>
      </c>
      <c r="Q661" s="219">
        <v>0</v>
      </c>
      <c r="R661" s="219">
        <f>Q661*H661</f>
        <v>0</v>
      </c>
      <c r="S661" s="219">
        <v>0</v>
      </c>
      <c r="T661" s="220">
        <f>S661*H661</f>
        <v>0</v>
      </c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R661" s="221" t="s">
        <v>516</v>
      </c>
      <c r="AT661" s="221" t="s">
        <v>166</v>
      </c>
      <c r="AU661" s="221" t="s">
        <v>83</v>
      </c>
      <c r="AY661" s="14" t="s">
        <v>142</v>
      </c>
      <c r="BE661" s="222">
        <f>IF(N661="základní",J661,0)</f>
        <v>0</v>
      </c>
      <c r="BF661" s="222">
        <f>IF(N661="snížená",J661,0)</f>
        <v>0</v>
      </c>
      <c r="BG661" s="222">
        <f>IF(N661="zákl. přenesená",J661,0)</f>
        <v>0</v>
      </c>
      <c r="BH661" s="222">
        <f>IF(N661="sníž. přenesená",J661,0)</f>
        <v>0</v>
      </c>
      <c r="BI661" s="222">
        <f>IF(N661="nulová",J661,0)</f>
        <v>0</v>
      </c>
      <c r="BJ661" s="14" t="s">
        <v>81</v>
      </c>
      <c r="BK661" s="222">
        <f>ROUND(I661*H661,2)</f>
        <v>0</v>
      </c>
      <c r="BL661" s="14" t="s">
        <v>511</v>
      </c>
      <c r="BM661" s="221" t="s">
        <v>1684</v>
      </c>
    </row>
    <row r="662" s="2" customFormat="1" ht="16.5" customHeight="1">
      <c r="A662" s="35"/>
      <c r="B662" s="36"/>
      <c r="C662" s="223" t="s">
        <v>1685</v>
      </c>
      <c r="D662" s="223" t="s">
        <v>166</v>
      </c>
      <c r="E662" s="224" t="s">
        <v>1546</v>
      </c>
      <c r="F662" s="225" t="s">
        <v>1547</v>
      </c>
      <c r="G662" s="226" t="s">
        <v>154</v>
      </c>
      <c r="H662" s="227">
        <v>9.5999999999999996</v>
      </c>
      <c r="I662" s="228"/>
      <c r="J662" s="229">
        <f>ROUND(I662*H662,2)</f>
        <v>0</v>
      </c>
      <c r="K662" s="230"/>
      <c r="L662" s="231"/>
      <c r="M662" s="232" t="s">
        <v>1</v>
      </c>
      <c r="N662" s="233" t="s">
        <v>41</v>
      </c>
      <c r="O662" s="88"/>
      <c r="P662" s="219">
        <f>O662*H662</f>
        <v>0</v>
      </c>
      <c r="Q662" s="219">
        <v>0</v>
      </c>
      <c r="R662" s="219">
        <f>Q662*H662</f>
        <v>0</v>
      </c>
      <c r="S662" s="219">
        <v>0</v>
      </c>
      <c r="T662" s="220">
        <f>S662*H662</f>
        <v>0</v>
      </c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R662" s="221" t="s">
        <v>516</v>
      </c>
      <c r="AT662" s="221" t="s">
        <v>166</v>
      </c>
      <c r="AU662" s="221" t="s">
        <v>83</v>
      </c>
      <c r="AY662" s="14" t="s">
        <v>142</v>
      </c>
      <c r="BE662" s="222">
        <f>IF(N662="základní",J662,0)</f>
        <v>0</v>
      </c>
      <c r="BF662" s="222">
        <f>IF(N662="snížená",J662,0)</f>
        <v>0</v>
      </c>
      <c r="BG662" s="222">
        <f>IF(N662="zákl. přenesená",J662,0)</f>
        <v>0</v>
      </c>
      <c r="BH662" s="222">
        <f>IF(N662="sníž. přenesená",J662,0)</f>
        <v>0</v>
      </c>
      <c r="BI662" s="222">
        <f>IF(N662="nulová",J662,0)</f>
        <v>0</v>
      </c>
      <c r="BJ662" s="14" t="s">
        <v>81</v>
      </c>
      <c r="BK662" s="222">
        <f>ROUND(I662*H662,2)</f>
        <v>0</v>
      </c>
      <c r="BL662" s="14" t="s">
        <v>511</v>
      </c>
      <c r="BM662" s="221" t="s">
        <v>1686</v>
      </c>
    </row>
    <row r="663" s="2" customFormat="1" ht="16.5" customHeight="1">
      <c r="A663" s="35"/>
      <c r="B663" s="36"/>
      <c r="C663" s="223" t="s">
        <v>1687</v>
      </c>
      <c r="D663" s="223" t="s">
        <v>166</v>
      </c>
      <c r="E663" s="224" t="s">
        <v>1546</v>
      </c>
      <c r="F663" s="225" t="s">
        <v>1547</v>
      </c>
      <c r="G663" s="226" t="s">
        <v>154</v>
      </c>
      <c r="H663" s="227">
        <v>9.4000000000000004</v>
      </c>
      <c r="I663" s="228"/>
      <c r="J663" s="229">
        <f>ROUND(I663*H663,2)</f>
        <v>0</v>
      </c>
      <c r="K663" s="230"/>
      <c r="L663" s="231"/>
      <c r="M663" s="232" t="s">
        <v>1</v>
      </c>
      <c r="N663" s="233" t="s">
        <v>41</v>
      </c>
      <c r="O663" s="88"/>
      <c r="P663" s="219">
        <f>O663*H663</f>
        <v>0</v>
      </c>
      <c r="Q663" s="219">
        <v>0</v>
      </c>
      <c r="R663" s="219">
        <f>Q663*H663</f>
        <v>0</v>
      </c>
      <c r="S663" s="219">
        <v>0</v>
      </c>
      <c r="T663" s="220">
        <f>S663*H663</f>
        <v>0</v>
      </c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R663" s="221" t="s">
        <v>516</v>
      </c>
      <c r="AT663" s="221" t="s">
        <v>166</v>
      </c>
      <c r="AU663" s="221" t="s">
        <v>83</v>
      </c>
      <c r="AY663" s="14" t="s">
        <v>142</v>
      </c>
      <c r="BE663" s="222">
        <f>IF(N663="základní",J663,0)</f>
        <v>0</v>
      </c>
      <c r="BF663" s="222">
        <f>IF(N663="snížená",J663,0)</f>
        <v>0</v>
      </c>
      <c r="BG663" s="222">
        <f>IF(N663="zákl. přenesená",J663,0)</f>
        <v>0</v>
      </c>
      <c r="BH663" s="222">
        <f>IF(N663="sníž. přenesená",J663,0)</f>
        <v>0</v>
      </c>
      <c r="BI663" s="222">
        <f>IF(N663="nulová",J663,0)</f>
        <v>0</v>
      </c>
      <c r="BJ663" s="14" t="s">
        <v>81</v>
      </c>
      <c r="BK663" s="222">
        <f>ROUND(I663*H663,2)</f>
        <v>0</v>
      </c>
      <c r="BL663" s="14" t="s">
        <v>511</v>
      </c>
      <c r="BM663" s="221" t="s">
        <v>1688</v>
      </c>
    </row>
    <row r="664" s="2" customFormat="1" ht="16.5" customHeight="1">
      <c r="A664" s="35"/>
      <c r="B664" s="36"/>
      <c r="C664" s="223" t="s">
        <v>1689</v>
      </c>
      <c r="D664" s="223" t="s">
        <v>166</v>
      </c>
      <c r="E664" s="224" t="s">
        <v>1546</v>
      </c>
      <c r="F664" s="225" t="s">
        <v>1547</v>
      </c>
      <c r="G664" s="226" t="s">
        <v>154</v>
      </c>
      <c r="H664" s="227">
        <v>9.1999999999999993</v>
      </c>
      <c r="I664" s="228"/>
      <c r="J664" s="229">
        <f>ROUND(I664*H664,2)</f>
        <v>0</v>
      </c>
      <c r="K664" s="230"/>
      <c r="L664" s="231"/>
      <c r="M664" s="232" t="s">
        <v>1</v>
      </c>
      <c r="N664" s="233" t="s">
        <v>41</v>
      </c>
      <c r="O664" s="88"/>
      <c r="P664" s="219">
        <f>O664*H664</f>
        <v>0</v>
      </c>
      <c r="Q664" s="219">
        <v>0</v>
      </c>
      <c r="R664" s="219">
        <f>Q664*H664</f>
        <v>0</v>
      </c>
      <c r="S664" s="219">
        <v>0</v>
      </c>
      <c r="T664" s="220">
        <f>S664*H664</f>
        <v>0</v>
      </c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R664" s="221" t="s">
        <v>516</v>
      </c>
      <c r="AT664" s="221" t="s">
        <v>166</v>
      </c>
      <c r="AU664" s="221" t="s">
        <v>83</v>
      </c>
      <c r="AY664" s="14" t="s">
        <v>142</v>
      </c>
      <c r="BE664" s="222">
        <f>IF(N664="základní",J664,0)</f>
        <v>0</v>
      </c>
      <c r="BF664" s="222">
        <f>IF(N664="snížená",J664,0)</f>
        <v>0</v>
      </c>
      <c r="BG664" s="222">
        <f>IF(N664="zákl. přenesená",J664,0)</f>
        <v>0</v>
      </c>
      <c r="BH664" s="222">
        <f>IF(N664="sníž. přenesená",J664,0)</f>
        <v>0</v>
      </c>
      <c r="BI664" s="222">
        <f>IF(N664="nulová",J664,0)</f>
        <v>0</v>
      </c>
      <c r="BJ664" s="14" t="s">
        <v>81</v>
      </c>
      <c r="BK664" s="222">
        <f>ROUND(I664*H664,2)</f>
        <v>0</v>
      </c>
      <c r="BL664" s="14" t="s">
        <v>511</v>
      </c>
      <c r="BM664" s="221" t="s">
        <v>1690</v>
      </c>
    </row>
    <row r="665" s="2" customFormat="1" ht="16.5" customHeight="1">
      <c r="A665" s="35"/>
      <c r="B665" s="36"/>
      <c r="C665" s="223" t="s">
        <v>1691</v>
      </c>
      <c r="D665" s="223" t="s">
        <v>166</v>
      </c>
      <c r="E665" s="224" t="s">
        <v>1546</v>
      </c>
      <c r="F665" s="225" t="s">
        <v>1547</v>
      </c>
      <c r="G665" s="226" t="s">
        <v>154</v>
      </c>
      <c r="H665" s="227">
        <v>10.199999999999999</v>
      </c>
      <c r="I665" s="228"/>
      <c r="J665" s="229">
        <f>ROUND(I665*H665,2)</f>
        <v>0</v>
      </c>
      <c r="K665" s="230"/>
      <c r="L665" s="231"/>
      <c r="M665" s="232" t="s">
        <v>1</v>
      </c>
      <c r="N665" s="233" t="s">
        <v>41</v>
      </c>
      <c r="O665" s="88"/>
      <c r="P665" s="219">
        <f>O665*H665</f>
        <v>0</v>
      </c>
      <c r="Q665" s="219">
        <v>0</v>
      </c>
      <c r="R665" s="219">
        <f>Q665*H665</f>
        <v>0</v>
      </c>
      <c r="S665" s="219">
        <v>0</v>
      </c>
      <c r="T665" s="220">
        <f>S665*H665</f>
        <v>0</v>
      </c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R665" s="221" t="s">
        <v>516</v>
      </c>
      <c r="AT665" s="221" t="s">
        <v>166</v>
      </c>
      <c r="AU665" s="221" t="s">
        <v>83</v>
      </c>
      <c r="AY665" s="14" t="s">
        <v>142</v>
      </c>
      <c r="BE665" s="222">
        <f>IF(N665="základní",J665,0)</f>
        <v>0</v>
      </c>
      <c r="BF665" s="222">
        <f>IF(N665="snížená",J665,0)</f>
        <v>0</v>
      </c>
      <c r="BG665" s="222">
        <f>IF(N665="zákl. přenesená",J665,0)</f>
        <v>0</v>
      </c>
      <c r="BH665" s="222">
        <f>IF(N665="sníž. přenesená",J665,0)</f>
        <v>0</v>
      </c>
      <c r="BI665" s="222">
        <f>IF(N665="nulová",J665,0)</f>
        <v>0</v>
      </c>
      <c r="BJ665" s="14" t="s">
        <v>81</v>
      </c>
      <c r="BK665" s="222">
        <f>ROUND(I665*H665,2)</f>
        <v>0</v>
      </c>
      <c r="BL665" s="14" t="s">
        <v>511</v>
      </c>
      <c r="BM665" s="221" t="s">
        <v>1692</v>
      </c>
    </row>
    <row r="666" s="2" customFormat="1" ht="16.5" customHeight="1">
      <c r="A666" s="35"/>
      <c r="B666" s="36"/>
      <c r="C666" s="223" t="s">
        <v>1693</v>
      </c>
      <c r="D666" s="223" t="s">
        <v>166</v>
      </c>
      <c r="E666" s="224" t="s">
        <v>1546</v>
      </c>
      <c r="F666" s="225" t="s">
        <v>1547</v>
      </c>
      <c r="G666" s="226" t="s">
        <v>154</v>
      </c>
      <c r="H666" s="227">
        <v>10.5</v>
      </c>
      <c r="I666" s="228"/>
      <c r="J666" s="229">
        <f>ROUND(I666*H666,2)</f>
        <v>0</v>
      </c>
      <c r="K666" s="230"/>
      <c r="L666" s="231"/>
      <c r="M666" s="232" t="s">
        <v>1</v>
      </c>
      <c r="N666" s="233" t="s">
        <v>41</v>
      </c>
      <c r="O666" s="88"/>
      <c r="P666" s="219">
        <f>O666*H666</f>
        <v>0</v>
      </c>
      <c r="Q666" s="219">
        <v>0</v>
      </c>
      <c r="R666" s="219">
        <f>Q666*H666</f>
        <v>0</v>
      </c>
      <c r="S666" s="219">
        <v>0</v>
      </c>
      <c r="T666" s="220">
        <f>S666*H666</f>
        <v>0</v>
      </c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R666" s="221" t="s">
        <v>516</v>
      </c>
      <c r="AT666" s="221" t="s">
        <v>166</v>
      </c>
      <c r="AU666" s="221" t="s">
        <v>83</v>
      </c>
      <c r="AY666" s="14" t="s">
        <v>142</v>
      </c>
      <c r="BE666" s="222">
        <f>IF(N666="základní",J666,0)</f>
        <v>0</v>
      </c>
      <c r="BF666" s="222">
        <f>IF(N666="snížená",J666,0)</f>
        <v>0</v>
      </c>
      <c r="BG666" s="222">
        <f>IF(N666="zákl. přenesená",J666,0)</f>
        <v>0</v>
      </c>
      <c r="BH666" s="222">
        <f>IF(N666="sníž. přenesená",J666,0)</f>
        <v>0</v>
      </c>
      <c r="BI666" s="222">
        <f>IF(N666="nulová",J666,0)</f>
        <v>0</v>
      </c>
      <c r="BJ666" s="14" t="s">
        <v>81</v>
      </c>
      <c r="BK666" s="222">
        <f>ROUND(I666*H666,2)</f>
        <v>0</v>
      </c>
      <c r="BL666" s="14" t="s">
        <v>511</v>
      </c>
      <c r="BM666" s="221" t="s">
        <v>1694</v>
      </c>
    </row>
    <row r="667" s="2" customFormat="1" ht="16.5" customHeight="1">
      <c r="A667" s="35"/>
      <c r="B667" s="36"/>
      <c r="C667" s="223" t="s">
        <v>1695</v>
      </c>
      <c r="D667" s="223" t="s">
        <v>166</v>
      </c>
      <c r="E667" s="224" t="s">
        <v>1546</v>
      </c>
      <c r="F667" s="225" t="s">
        <v>1547</v>
      </c>
      <c r="G667" s="226" t="s">
        <v>154</v>
      </c>
      <c r="H667" s="227">
        <v>10.4</v>
      </c>
      <c r="I667" s="228"/>
      <c r="J667" s="229">
        <f>ROUND(I667*H667,2)</f>
        <v>0</v>
      </c>
      <c r="K667" s="230"/>
      <c r="L667" s="231"/>
      <c r="M667" s="232" t="s">
        <v>1</v>
      </c>
      <c r="N667" s="233" t="s">
        <v>41</v>
      </c>
      <c r="O667" s="88"/>
      <c r="P667" s="219">
        <f>O667*H667</f>
        <v>0</v>
      </c>
      <c r="Q667" s="219">
        <v>0</v>
      </c>
      <c r="R667" s="219">
        <f>Q667*H667</f>
        <v>0</v>
      </c>
      <c r="S667" s="219">
        <v>0</v>
      </c>
      <c r="T667" s="220">
        <f>S667*H667</f>
        <v>0</v>
      </c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R667" s="221" t="s">
        <v>516</v>
      </c>
      <c r="AT667" s="221" t="s">
        <v>166</v>
      </c>
      <c r="AU667" s="221" t="s">
        <v>83</v>
      </c>
      <c r="AY667" s="14" t="s">
        <v>142</v>
      </c>
      <c r="BE667" s="222">
        <f>IF(N667="základní",J667,0)</f>
        <v>0</v>
      </c>
      <c r="BF667" s="222">
        <f>IF(N667="snížená",J667,0)</f>
        <v>0</v>
      </c>
      <c r="BG667" s="222">
        <f>IF(N667="zákl. přenesená",J667,0)</f>
        <v>0</v>
      </c>
      <c r="BH667" s="222">
        <f>IF(N667="sníž. přenesená",J667,0)</f>
        <v>0</v>
      </c>
      <c r="BI667" s="222">
        <f>IF(N667="nulová",J667,0)</f>
        <v>0</v>
      </c>
      <c r="BJ667" s="14" t="s">
        <v>81</v>
      </c>
      <c r="BK667" s="222">
        <f>ROUND(I667*H667,2)</f>
        <v>0</v>
      </c>
      <c r="BL667" s="14" t="s">
        <v>511</v>
      </c>
      <c r="BM667" s="221" t="s">
        <v>1696</v>
      </c>
    </row>
    <row r="668" s="2" customFormat="1" ht="16.5" customHeight="1">
      <c r="A668" s="35"/>
      <c r="B668" s="36"/>
      <c r="C668" s="223" t="s">
        <v>1697</v>
      </c>
      <c r="D668" s="223" t="s">
        <v>166</v>
      </c>
      <c r="E668" s="224" t="s">
        <v>1546</v>
      </c>
      <c r="F668" s="225" t="s">
        <v>1547</v>
      </c>
      <c r="G668" s="226" t="s">
        <v>154</v>
      </c>
      <c r="H668" s="227">
        <v>19.600000000000001</v>
      </c>
      <c r="I668" s="228"/>
      <c r="J668" s="229">
        <f>ROUND(I668*H668,2)</f>
        <v>0</v>
      </c>
      <c r="K668" s="230"/>
      <c r="L668" s="231"/>
      <c r="M668" s="232" t="s">
        <v>1</v>
      </c>
      <c r="N668" s="233" t="s">
        <v>41</v>
      </c>
      <c r="O668" s="88"/>
      <c r="P668" s="219">
        <f>O668*H668</f>
        <v>0</v>
      </c>
      <c r="Q668" s="219">
        <v>0</v>
      </c>
      <c r="R668" s="219">
        <f>Q668*H668</f>
        <v>0</v>
      </c>
      <c r="S668" s="219">
        <v>0</v>
      </c>
      <c r="T668" s="220">
        <f>S668*H668</f>
        <v>0</v>
      </c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R668" s="221" t="s">
        <v>516</v>
      </c>
      <c r="AT668" s="221" t="s">
        <v>166</v>
      </c>
      <c r="AU668" s="221" t="s">
        <v>83</v>
      </c>
      <c r="AY668" s="14" t="s">
        <v>142</v>
      </c>
      <c r="BE668" s="222">
        <f>IF(N668="základní",J668,0)</f>
        <v>0</v>
      </c>
      <c r="BF668" s="222">
        <f>IF(N668="snížená",J668,0)</f>
        <v>0</v>
      </c>
      <c r="BG668" s="222">
        <f>IF(N668="zákl. přenesená",J668,0)</f>
        <v>0</v>
      </c>
      <c r="BH668" s="222">
        <f>IF(N668="sníž. přenesená",J668,0)</f>
        <v>0</v>
      </c>
      <c r="BI668" s="222">
        <f>IF(N668="nulová",J668,0)</f>
        <v>0</v>
      </c>
      <c r="BJ668" s="14" t="s">
        <v>81</v>
      </c>
      <c r="BK668" s="222">
        <f>ROUND(I668*H668,2)</f>
        <v>0</v>
      </c>
      <c r="BL668" s="14" t="s">
        <v>511</v>
      </c>
      <c r="BM668" s="221" t="s">
        <v>1698</v>
      </c>
    </row>
    <row r="669" s="2" customFormat="1" ht="16.5" customHeight="1">
      <c r="A669" s="35"/>
      <c r="B669" s="36"/>
      <c r="C669" s="223" t="s">
        <v>1699</v>
      </c>
      <c r="D669" s="223" t="s">
        <v>166</v>
      </c>
      <c r="E669" s="224" t="s">
        <v>1700</v>
      </c>
      <c r="F669" s="225" t="s">
        <v>1701</v>
      </c>
      <c r="G669" s="226" t="s">
        <v>154</v>
      </c>
      <c r="H669" s="227">
        <v>18</v>
      </c>
      <c r="I669" s="228"/>
      <c r="J669" s="229">
        <f>ROUND(I669*H669,2)</f>
        <v>0</v>
      </c>
      <c r="K669" s="230"/>
      <c r="L669" s="231"/>
      <c r="M669" s="232" t="s">
        <v>1</v>
      </c>
      <c r="N669" s="233" t="s">
        <v>41</v>
      </c>
      <c r="O669" s="88"/>
      <c r="P669" s="219">
        <f>O669*H669</f>
        <v>0</v>
      </c>
      <c r="Q669" s="219">
        <v>0</v>
      </c>
      <c r="R669" s="219">
        <f>Q669*H669</f>
        <v>0</v>
      </c>
      <c r="S669" s="219">
        <v>0</v>
      </c>
      <c r="T669" s="220">
        <f>S669*H669</f>
        <v>0</v>
      </c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R669" s="221" t="s">
        <v>516</v>
      </c>
      <c r="AT669" s="221" t="s">
        <v>166</v>
      </c>
      <c r="AU669" s="221" t="s">
        <v>83</v>
      </c>
      <c r="AY669" s="14" t="s">
        <v>142</v>
      </c>
      <c r="BE669" s="222">
        <f>IF(N669="základní",J669,0)</f>
        <v>0</v>
      </c>
      <c r="BF669" s="222">
        <f>IF(N669="snížená",J669,0)</f>
        <v>0</v>
      </c>
      <c r="BG669" s="222">
        <f>IF(N669="zákl. přenesená",J669,0)</f>
        <v>0</v>
      </c>
      <c r="BH669" s="222">
        <f>IF(N669="sníž. přenesená",J669,0)</f>
        <v>0</v>
      </c>
      <c r="BI669" s="222">
        <f>IF(N669="nulová",J669,0)</f>
        <v>0</v>
      </c>
      <c r="BJ669" s="14" t="s">
        <v>81</v>
      </c>
      <c r="BK669" s="222">
        <f>ROUND(I669*H669,2)</f>
        <v>0</v>
      </c>
      <c r="BL669" s="14" t="s">
        <v>511</v>
      </c>
      <c r="BM669" s="221" t="s">
        <v>1702</v>
      </c>
    </row>
    <row r="670" s="2" customFormat="1" ht="16.5" customHeight="1">
      <c r="A670" s="35"/>
      <c r="B670" s="36"/>
      <c r="C670" s="223" t="s">
        <v>1703</v>
      </c>
      <c r="D670" s="223" t="s">
        <v>166</v>
      </c>
      <c r="E670" s="224" t="s">
        <v>1546</v>
      </c>
      <c r="F670" s="225" t="s">
        <v>1547</v>
      </c>
      <c r="G670" s="226" t="s">
        <v>154</v>
      </c>
      <c r="H670" s="227">
        <v>13.5</v>
      </c>
      <c r="I670" s="228"/>
      <c r="J670" s="229">
        <f>ROUND(I670*H670,2)</f>
        <v>0</v>
      </c>
      <c r="K670" s="230"/>
      <c r="L670" s="231"/>
      <c r="M670" s="232" t="s">
        <v>1</v>
      </c>
      <c r="N670" s="233" t="s">
        <v>41</v>
      </c>
      <c r="O670" s="88"/>
      <c r="P670" s="219">
        <f>O670*H670</f>
        <v>0</v>
      </c>
      <c r="Q670" s="219">
        <v>0</v>
      </c>
      <c r="R670" s="219">
        <f>Q670*H670</f>
        <v>0</v>
      </c>
      <c r="S670" s="219">
        <v>0</v>
      </c>
      <c r="T670" s="220">
        <f>S670*H670</f>
        <v>0</v>
      </c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R670" s="221" t="s">
        <v>516</v>
      </c>
      <c r="AT670" s="221" t="s">
        <v>166</v>
      </c>
      <c r="AU670" s="221" t="s">
        <v>83</v>
      </c>
      <c r="AY670" s="14" t="s">
        <v>142</v>
      </c>
      <c r="BE670" s="222">
        <f>IF(N670="základní",J670,0)</f>
        <v>0</v>
      </c>
      <c r="BF670" s="222">
        <f>IF(N670="snížená",J670,0)</f>
        <v>0</v>
      </c>
      <c r="BG670" s="222">
        <f>IF(N670="zákl. přenesená",J670,0)</f>
        <v>0</v>
      </c>
      <c r="BH670" s="222">
        <f>IF(N670="sníž. přenesená",J670,0)</f>
        <v>0</v>
      </c>
      <c r="BI670" s="222">
        <f>IF(N670="nulová",J670,0)</f>
        <v>0</v>
      </c>
      <c r="BJ670" s="14" t="s">
        <v>81</v>
      </c>
      <c r="BK670" s="222">
        <f>ROUND(I670*H670,2)</f>
        <v>0</v>
      </c>
      <c r="BL670" s="14" t="s">
        <v>511</v>
      </c>
      <c r="BM670" s="221" t="s">
        <v>1704</v>
      </c>
    </row>
    <row r="671" s="2" customFormat="1" ht="16.5" customHeight="1">
      <c r="A671" s="35"/>
      <c r="B671" s="36"/>
      <c r="C671" s="223" t="s">
        <v>1705</v>
      </c>
      <c r="D671" s="223" t="s">
        <v>166</v>
      </c>
      <c r="E671" s="224" t="s">
        <v>1546</v>
      </c>
      <c r="F671" s="225" t="s">
        <v>1547</v>
      </c>
      <c r="G671" s="226" t="s">
        <v>154</v>
      </c>
      <c r="H671" s="227">
        <v>10.300000000000001</v>
      </c>
      <c r="I671" s="228"/>
      <c r="J671" s="229">
        <f>ROUND(I671*H671,2)</f>
        <v>0</v>
      </c>
      <c r="K671" s="230"/>
      <c r="L671" s="231"/>
      <c r="M671" s="232" t="s">
        <v>1</v>
      </c>
      <c r="N671" s="233" t="s">
        <v>41</v>
      </c>
      <c r="O671" s="88"/>
      <c r="P671" s="219">
        <f>O671*H671</f>
        <v>0</v>
      </c>
      <c r="Q671" s="219">
        <v>0</v>
      </c>
      <c r="R671" s="219">
        <f>Q671*H671</f>
        <v>0</v>
      </c>
      <c r="S671" s="219">
        <v>0</v>
      </c>
      <c r="T671" s="220">
        <f>S671*H671</f>
        <v>0</v>
      </c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R671" s="221" t="s">
        <v>516</v>
      </c>
      <c r="AT671" s="221" t="s">
        <v>166</v>
      </c>
      <c r="AU671" s="221" t="s">
        <v>83</v>
      </c>
      <c r="AY671" s="14" t="s">
        <v>142</v>
      </c>
      <c r="BE671" s="222">
        <f>IF(N671="základní",J671,0)</f>
        <v>0</v>
      </c>
      <c r="BF671" s="222">
        <f>IF(N671="snížená",J671,0)</f>
        <v>0</v>
      </c>
      <c r="BG671" s="222">
        <f>IF(N671="zákl. přenesená",J671,0)</f>
        <v>0</v>
      </c>
      <c r="BH671" s="222">
        <f>IF(N671="sníž. přenesená",J671,0)</f>
        <v>0</v>
      </c>
      <c r="BI671" s="222">
        <f>IF(N671="nulová",J671,0)</f>
        <v>0</v>
      </c>
      <c r="BJ671" s="14" t="s">
        <v>81</v>
      </c>
      <c r="BK671" s="222">
        <f>ROUND(I671*H671,2)</f>
        <v>0</v>
      </c>
      <c r="BL671" s="14" t="s">
        <v>511</v>
      </c>
      <c r="BM671" s="221" t="s">
        <v>1706</v>
      </c>
    </row>
    <row r="672" s="2" customFormat="1" ht="16.5" customHeight="1">
      <c r="A672" s="35"/>
      <c r="B672" s="36"/>
      <c r="C672" s="223" t="s">
        <v>1707</v>
      </c>
      <c r="D672" s="223" t="s">
        <v>166</v>
      </c>
      <c r="E672" s="224" t="s">
        <v>1546</v>
      </c>
      <c r="F672" s="225" t="s">
        <v>1547</v>
      </c>
      <c r="G672" s="226" t="s">
        <v>154</v>
      </c>
      <c r="H672" s="227">
        <v>9.1999999999999993</v>
      </c>
      <c r="I672" s="228"/>
      <c r="J672" s="229">
        <f>ROUND(I672*H672,2)</f>
        <v>0</v>
      </c>
      <c r="K672" s="230"/>
      <c r="L672" s="231"/>
      <c r="M672" s="232" t="s">
        <v>1</v>
      </c>
      <c r="N672" s="233" t="s">
        <v>41</v>
      </c>
      <c r="O672" s="88"/>
      <c r="P672" s="219">
        <f>O672*H672</f>
        <v>0</v>
      </c>
      <c r="Q672" s="219">
        <v>0</v>
      </c>
      <c r="R672" s="219">
        <f>Q672*H672</f>
        <v>0</v>
      </c>
      <c r="S672" s="219">
        <v>0</v>
      </c>
      <c r="T672" s="220">
        <f>S672*H672</f>
        <v>0</v>
      </c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R672" s="221" t="s">
        <v>516</v>
      </c>
      <c r="AT672" s="221" t="s">
        <v>166</v>
      </c>
      <c r="AU672" s="221" t="s">
        <v>83</v>
      </c>
      <c r="AY672" s="14" t="s">
        <v>142</v>
      </c>
      <c r="BE672" s="222">
        <f>IF(N672="základní",J672,0)</f>
        <v>0</v>
      </c>
      <c r="BF672" s="222">
        <f>IF(N672="snížená",J672,0)</f>
        <v>0</v>
      </c>
      <c r="BG672" s="222">
        <f>IF(N672="zákl. přenesená",J672,0)</f>
        <v>0</v>
      </c>
      <c r="BH672" s="222">
        <f>IF(N672="sníž. přenesená",J672,0)</f>
        <v>0</v>
      </c>
      <c r="BI672" s="222">
        <f>IF(N672="nulová",J672,0)</f>
        <v>0</v>
      </c>
      <c r="BJ672" s="14" t="s">
        <v>81</v>
      </c>
      <c r="BK672" s="222">
        <f>ROUND(I672*H672,2)</f>
        <v>0</v>
      </c>
      <c r="BL672" s="14" t="s">
        <v>511</v>
      </c>
      <c r="BM672" s="221" t="s">
        <v>1708</v>
      </c>
    </row>
    <row r="673" s="2" customFormat="1" ht="16.5" customHeight="1">
      <c r="A673" s="35"/>
      <c r="B673" s="36"/>
      <c r="C673" s="223" t="s">
        <v>1709</v>
      </c>
      <c r="D673" s="223" t="s">
        <v>166</v>
      </c>
      <c r="E673" s="224" t="s">
        <v>1546</v>
      </c>
      <c r="F673" s="225" t="s">
        <v>1547</v>
      </c>
      <c r="G673" s="226" t="s">
        <v>154</v>
      </c>
      <c r="H673" s="227">
        <v>11.5</v>
      </c>
      <c r="I673" s="228"/>
      <c r="J673" s="229">
        <f>ROUND(I673*H673,2)</f>
        <v>0</v>
      </c>
      <c r="K673" s="230"/>
      <c r="L673" s="231"/>
      <c r="M673" s="232" t="s">
        <v>1</v>
      </c>
      <c r="N673" s="233" t="s">
        <v>41</v>
      </c>
      <c r="O673" s="88"/>
      <c r="P673" s="219">
        <f>O673*H673</f>
        <v>0</v>
      </c>
      <c r="Q673" s="219">
        <v>0</v>
      </c>
      <c r="R673" s="219">
        <f>Q673*H673</f>
        <v>0</v>
      </c>
      <c r="S673" s="219">
        <v>0</v>
      </c>
      <c r="T673" s="220">
        <f>S673*H673</f>
        <v>0</v>
      </c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R673" s="221" t="s">
        <v>516</v>
      </c>
      <c r="AT673" s="221" t="s">
        <v>166</v>
      </c>
      <c r="AU673" s="221" t="s">
        <v>83</v>
      </c>
      <c r="AY673" s="14" t="s">
        <v>142</v>
      </c>
      <c r="BE673" s="222">
        <f>IF(N673="základní",J673,0)</f>
        <v>0</v>
      </c>
      <c r="BF673" s="222">
        <f>IF(N673="snížená",J673,0)</f>
        <v>0</v>
      </c>
      <c r="BG673" s="222">
        <f>IF(N673="zákl. přenesená",J673,0)</f>
        <v>0</v>
      </c>
      <c r="BH673" s="222">
        <f>IF(N673="sníž. přenesená",J673,0)</f>
        <v>0</v>
      </c>
      <c r="BI673" s="222">
        <f>IF(N673="nulová",J673,0)</f>
        <v>0</v>
      </c>
      <c r="BJ673" s="14" t="s">
        <v>81</v>
      </c>
      <c r="BK673" s="222">
        <f>ROUND(I673*H673,2)</f>
        <v>0</v>
      </c>
      <c r="BL673" s="14" t="s">
        <v>511</v>
      </c>
      <c r="BM673" s="221" t="s">
        <v>1710</v>
      </c>
    </row>
    <row r="674" s="2" customFormat="1" ht="16.5" customHeight="1">
      <c r="A674" s="35"/>
      <c r="B674" s="36"/>
      <c r="C674" s="223" t="s">
        <v>1711</v>
      </c>
      <c r="D674" s="223" t="s">
        <v>166</v>
      </c>
      <c r="E674" s="224" t="s">
        <v>1546</v>
      </c>
      <c r="F674" s="225" t="s">
        <v>1547</v>
      </c>
      <c r="G674" s="226" t="s">
        <v>154</v>
      </c>
      <c r="H674" s="227">
        <v>9.1999999999999993</v>
      </c>
      <c r="I674" s="228"/>
      <c r="J674" s="229">
        <f>ROUND(I674*H674,2)</f>
        <v>0</v>
      </c>
      <c r="K674" s="230"/>
      <c r="L674" s="231"/>
      <c r="M674" s="232" t="s">
        <v>1</v>
      </c>
      <c r="N674" s="233" t="s">
        <v>41</v>
      </c>
      <c r="O674" s="88"/>
      <c r="P674" s="219">
        <f>O674*H674</f>
        <v>0</v>
      </c>
      <c r="Q674" s="219">
        <v>0</v>
      </c>
      <c r="R674" s="219">
        <f>Q674*H674</f>
        <v>0</v>
      </c>
      <c r="S674" s="219">
        <v>0</v>
      </c>
      <c r="T674" s="220">
        <f>S674*H674</f>
        <v>0</v>
      </c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R674" s="221" t="s">
        <v>516</v>
      </c>
      <c r="AT674" s="221" t="s">
        <v>166</v>
      </c>
      <c r="AU674" s="221" t="s">
        <v>83</v>
      </c>
      <c r="AY674" s="14" t="s">
        <v>142</v>
      </c>
      <c r="BE674" s="222">
        <f>IF(N674="základní",J674,0)</f>
        <v>0</v>
      </c>
      <c r="BF674" s="222">
        <f>IF(N674="snížená",J674,0)</f>
        <v>0</v>
      </c>
      <c r="BG674" s="222">
        <f>IF(N674="zákl. přenesená",J674,0)</f>
        <v>0</v>
      </c>
      <c r="BH674" s="222">
        <f>IF(N674="sníž. přenesená",J674,0)</f>
        <v>0</v>
      </c>
      <c r="BI674" s="222">
        <f>IF(N674="nulová",J674,0)</f>
        <v>0</v>
      </c>
      <c r="BJ674" s="14" t="s">
        <v>81</v>
      </c>
      <c r="BK674" s="222">
        <f>ROUND(I674*H674,2)</f>
        <v>0</v>
      </c>
      <c r="BL674" s="14" t="s">
        <v>511</v>
      </c>
      <c r="BM674" s="221" t="s">
        <v>1712</v>
      </c>
    </row>
    <row r="675" s="2" customFormat="1" ht="16.5" customHeight="1">
      <c r="A675" s="35"/>
      <c r="B675" s="36"/>
      <c r="C675" s="223" t="s">
        <v>1713</v>
      </c>
      <c r="D675" s="223" t="s">
        <v>166</v>
      </c>
      <c r="E675" s="224" t="s">
        <v>1546</v>
      </c>
      <c r="F675" s="225" t="s">
        <v>1547</v>
      </c>
      <c r="G675" s="226" t="s">
        <v>154</v>
      </c>
      <c r="H675" s="227">
        <v>10.300000000000001</v>
      </c>
      <c r="I675" s="228"/>
      <c r="J675" s="229">
        <f>ROUND(I675*H675,2)</f>
        <v>0</v>
      </c>
      <c r="K675" s="230"/>
      <c r="L675" s="231"/>
      <c r="M675" s="232" t="s">
        <v>1</v>
      </c>
      <c r="N675" s="233" t="s">
        <v>41</v>
      </c>
      <c r="O675" s="88"/>
      <c r="P675" s="219">
        <f>O675*H675</f>
        <v>0</v>
      </c>
      <c r="Q675" s="219">
        <v>0</v>
      </c>
      <c r="R675" s="219">
        <f>Q675*H675</f>
        <v>0</v>
      </c>
      <c r="S675" s="219">
        <v>0</v>
      </c>
      <c r="T675" s="220">
        <f>S675*H675</f>
        <v>0</v>
      </c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R675" s="221" t="s">
        <v>516</v>
      </c>
      <c r="AT675" s="221" t="s">
        <v>166</v>
      </c>
      <c r="AU675" s="221" t="s">
        <v>83</v>
      </c>
      <c r="AY675" s="14" t="s">
        <v>142</v>
      </c>
      <c r="BE675" s="222">
        <f>IF(N675="základní",J675,0)</f>
        <v>0</v>
      </c>
      <c r="BF675" s="222">
        <f>IF(N675="snížená",J675,0)</f>
        <v>0</v>
      </c>
      <c r="BG675" s="222">
        <f>IF(N675="zákl. přenesená",J675,0)</f>
        <v>0</v>
      </c>
      <c r="BH675" s="222">
        <f>IF(N675="sníž. přenesená",J675,0)</f>
        <v>0</v>
      </c>
      <c r="BI675" s="222">
        <f>IF(N675="nulová",J675,0)</f>
        <v>0</v>
      </c>
      <c r="BJ675" s="14" t="s">
        <v>81</v>
      </c>
      <c r="BK675" s="222">
        <f>ROUND(I675*H675,2)</f>
        <v>0</v>
      </c>
      <c r="BL675" s="14" t="s">
        <v>511</v>
      </c>
      <c r="BM675" s="221" t="s">
        <v>1714</v>
      </c>
    </row>
    <row r="676" s="2" customFormat="1" ht="16.5" customHeight="1">
      <c r="A676" s="35"/>
      <c r="B676" s="36"/>
      <c r="C676" s="223" t="s">
        <v>1715</v>
      </c>
      <c r="D676" s="223" t="s">
        <v>166</v>
      </c>
      <c r="E676" s="224" t="s">
        <v>1546</v>
      </c>
      <c r="F676" s="225" t="s">
        <v>1547</v>
      </c>
      <c r="G676" s="226" t="s">
        <v>154</v>
      </c>
      <c r="H676" s="227">
        <v>19.399999999999999</v>
      </c>
      <c r="I676" s="228"/>
      <c r="J676" s="229">
        <f>ROUND(I676*H676,2)</f>
        <v>0</v>
      </c>
      <c r="K676" s="230"/>
      <c r="L676" s="231"/>
      <c r="M676" s="232" t="s">
        <v>1</v>
      </c>
      <c r="N676" s="233" t="s">
        <v>41</v>
      </c>
      <c r="O676" s="88"/>
      <c r="P676" s="219">
        <f>O676*H676</f>
        <v>0</v>
      </c>
      <c r="Q676" s="219">
        <v>0</v>
      </c>
      <c r="R676" s="219">
        <f>Q676*H676</f>
        <v>0</v>
      </c>
      <c r="S676" s="219">
        <v>0</v>
      </c>
      <c r="T676" s="220">
        <f>S676*H676</f>
        <v>0</v>
      </c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R676" s="221" t="s">
        <v>516</v>
      </c>
      <c r="AT676" s="221" t="s">
        <v>166</v>
      </c>
      <c r="AU676" s="221" t="s">
        <v>83</v>
      </c>
      <c r="AY676" s="14" t="s">
        <v>142</v>
      </c>
      <c r="BE676" s="222">
        <f>IF(N676="základní",J676,0)</f>
        <v>0</v>
      </c>
      <c r="BF676" s="222">
        <f>IF(N676="snížená",J676,0)</f>
        <v>0</v>
      </c>
      <c r="BG676" s="222">
        <f>IF(N676="zákl. přenesená",J676,0)</f>
        <v>0</v>
      </c>
      <c r="BH676" s="222">
        <f>IF(N676="sníž. přenesená",J676,0)</f>
        <v>0</v>
      </c>
      <c r="BI676" s="222">
        <f>IF(N676="nulová",J676,0)</f>
        <v>0</v>
      </c>
      <c r="BJ676" s="14" t="s">
        <v>81</v>
      </c>
      <c r="BK676" s="222">
        <f>ROUND(I676*H676,2)</f>
        <v>0</v>
      </c>
      <c r="BL676" s="14" t="s">
        <v>511</v>
      </c>
      <c r="BM676" s="221" t="s">
        <v>1716</v>
      </c>
    </row>
    <row r="677" s="2" customFormat="1" ht="16.5" customHeight="1">
      <c r="A677" s="35"/>
      <c r="B677" s="36"/>
      <c r="C677" s="223" t="s">
        <v>1717</v>
      </c>
      <c r="D677" s="223" t="s">
        <v>166</v>
      </c>
      <c r="E677" s="224" t="s">
        <v>1700</v>
      </c>
      <c r="F677" s="225" t="s">
        <v>1701</v>
      </c>
      <c r="G677" s="226" t="s">
        <v>154</v>
      </c>
      <c r="H677" s="227">
        <v>17.699999999999999</v>
      </c>
      <c r="I677" s="228"/>
      <c r="J677" s="229">
        <f>ROUND(I677*H677,2)</f>
        <v>0</v>
      </c>
      <c r="K677" s="230"/>
      <c r="L677" s="231"/>
      <c r="M677" s="232" t="s">
        <v>1</v>
      </c>
      <c r="N677" s="233" t="s">
        <v>41</v>
      </c>
      <c r="O677" s="88"/>
      <c r="P677" s="219">
        <f>O677*H677</f>
        <v>0</v>
      </c>
      <c r="Q677" s="219">
        <v>0</v>
      </c>
      <c r="R677" s="219">
        <f>Q677*H677</f>
        <v>0</v>
      </c>
      <c r="S677" s="219">
        <v>0</v>
      </c>
      <c r="T677" s="220">
        <f>S677*H677</f>
        <v>0</v>
      </c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R677" s="221" t="s">
        <v>516</v>
      </c>
      <c r="AT677" s="221" t="s">
        <v>166</v>
      </c>
      <c r="AU677" s="221" t="s">
        <v>83</v>
      </c>
      <c r="AY677" s="14" t="s">
        <v>142</v>
      </c>
      <c r="BE677" s="222">
        <f>IF(N677="základní",J677,0)</f>
        <v>0</v>
      </c>
      <c r="BF677" s="222">
        <f>IF(N677="snížená",J677,0)</f>
        <v>0</v>
      </c>
      <c r="BG677" s="222">
        <f>IF(N677="zákl. přenesená",J677,0)</f>
        <v>0</v>
      </c>
      <c r="BH677" s="222">
        <f>IF(N677="sníž. přenesená",J677,0)</f>
        <v>0</v>
      </c>
      <c r="BI677" s="222">
        <f>IF(N677="nulová",J677,0)</f>
        <v>0</v>
      </c>
      <c r="BJ677" s="14" t="s">
        <v>81</v>
      </c>
      <c r="BK677" s="222">
        <f>ROUND(I677*H677,2)</f>
        <v>0</v>
      </c>
      <c r="BL677" s="14" t="s">
        <v>511</v>
      </c>
      <c r="BM677" s="221" t="s">
        <v>1718</v>
      </c>
    </row>
    <row r="678" s="2" customFormat="1" ht="16.5" customHeight="1">
      <c r="A678" s="35"/>
      <c r="B678" s="36"/>
      <c r="C678" s="223" t="s">
        <v>1719</v>
      </c>
      <c r="D678" s="223" t="s">
        <v>166</v>
      </c>
      <c r="E678" s="224" t="s">
        <v>1546</v>
      </c>
      <c r="F678" s="225" t="s">
        <v>1547</v>
      </c>
      <c r="G678" s="226" t="s">
        <v>154</v>
      </c>
      <c r="H678" s="227">
        <v>14.9</v>
      </c>
      <c r="I678" s="228"/>
      <c r="J678" s="229">
        <f>ROUND(I678*H678,2)</f>
        <v>0</v>
      </c>
      <c r="K678" s="230"/>
      <c r="L678" s="231"/>
      <c r="M678" s="232" t="s">
        <v>1</v>
      </c>
      <c r="N678" s="233" t="s">
        <v>41</v>
      </c>
      <c r="O678" s="88"/>
      <c r="P678" s="219">
        <f>O678*H678</f>
        <v>0</v>
      </c>
      <c r="Q678" s="219">
        <v>0</v>
      </c>
      <c r="R678" s="219">
        <f>Q678*H678</f>
        <v>0</v>
      </c>
      <c r="S678" s="219">
        <v>0</v>
      </c>
      <c r="T678" s="220">
        <f>S678*H678</f>
        <v>0</v>
      </c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R678" s="221" t="s">
        <v>516</v>
      </c>
      <c r="AT678" s="221" t="s">
        <v>166</v>
      </c>
      <c r="AU678" s="221" t="s">
        <v>83</v>
      </c>
      <c r="AY678" s="14" t="s">
        <v>142</v>
      </c>
      <c r="BE678" s="222">
        <f>IF(N678="základní",J678,0)</f>
        <v>0</v>
      </c>
      <c r="BF678" s="222">
        <f>IF(N678="snížená",J678,0)</f>
        <v>0</v>
      </c>
      <c r="BG678" s="222">
        <f>IF(N678="zákl. přenesená",J678,0)</f>
        <v>0</v>
      </c>
      <c r="BH678" s="222">
        <f>IF(N678="sníž. přenesená",J678,0)</f>
        <v>0</v>
      </c>
      <c r="BI678" s="222">
        <f>IF(N678="nulová",J678,0)</f>
        <v>0</v>
      </c>
      <c r="BJ678" s="14" t="s">
        <v>81</v>
      </c>
      <c r="BK678" s="222">
        <f>ROUND(I678*H678,2)</f>
        <v>0</v>
      </c>
      <c r="BL678" s="14" t="s">
        <v>511</v>
      </c>
      <c r="BM678" s="221" t="s">
        <v>1720</v>
      </c>
    </row>
    <row r="679" s="2" customFormat="1" ht="16.5" customHeight="1">
      <c r="A679" s="35"/>
      <c r="B679" s="36"/>
      <c r="C679" s="223" t="s">
        <v>1721</v>
      </c>
      <c r="D679" s="223" t="s">
        <v>166</v>
      </c>
      <c r="E679" s="224" t="s">
        <v>1546</v>
      </c>
      <c r="F679" s="225" t="s">
        <v>1547</v>
      </c>
      <c r="G679" s="226" t="s">
        <v>154</v>
      </c>
      <c r="H679" s="227">
        <v>10.300000000000001</v>
      </c>
      <c r="I679" s="228"/>
      <c r="J679" s="229">
        <f>ROUND(I679*H679,2)</f>
        <v>0</v>
      </c>
      <c r="K679" s="230"/>
      <c r="L679" s="231"/>
      <c r="M679" s="232" t="s">
        <v>1</v>
      </c>
      <c r="N679" s="233" t="s">
        <v>41</v>
      </c>
      <c r="O679" s="88"/>
      <c r="P679" s="219">
        <f>O679*H679</f>
        <v>0</v>
      </c>
      <c r="Q679" s="219">
        <v>0</v>
      </c>
      <c r="R679" s="219">
        <f>Q679*H679</f>
        <v>0</v>
      </c>
      <c r="S679" s="219">
        <v>0</v>
      </c>
      <c r="T679" s="220">
        <f>S679*H679</f>
        <v>0</v>
      </c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R679" s="221" t="s">
        <v>516</v>
      </c>
      <c r="AT679" s="221" t="s">
        <v>166</v>
      </c>
      <c r="AU679" s="221" t="s">
        <v>83</v>
      </c>
      <c r="AY679" s="14" t="s">
        <v>142</v>
      </c>
      <c r="BE679" s="222">
        <f>IF(N679="základní",J679,0)</f>
        <v>0</v>
      </c>
      <c r="BF679" s="222">
        <f>IF(N679="snížená",J679,0)</f>
        <v>0</v>
      </c>
      <c r="BG679" s="222">
        <f>IF(N679="zákl. přenesená",J679,0)</f>
        <v>0</v>
      </c>
      <c r="BH679" s="222">
        <f>IF(N679="sníž. přenesená",J679,0)</f>
        <v>0</v>
      </c>
      <c r="BI679" s="222">
        <f>IF(N679="nulová",J679,0)</f>
        <v>0</v>
      </c>
      <c r="BJ679" s="14" t="s">
        <v>81</v>
      </c>
      <c r="BK679" s="222">
        <f>ROUND(I679*H679,2)</f>
        <v>0</v>
      </c>
      <c r="BL679" s="14" t="s">
        <v>511</v>
      </c>
      <c r="BM679" s="221" t="s">
        <v>1722</v>
      </c>
    </row>
    <row r="680" s="2" customFormat="1" ht="16.5" customHeight="1">
      <c r="A680" s="35"/>
      <c r="B680" s="36"/>
      <c r="C680" s="223" t="s">
        <v>1723</v>
      </c>
      <c r="D680" s="223" t="s">
        <v>166</v>
      </c>
      <c r="E680" s="224" t="s">
        <v>1546</v>
      </c>
      <c r="F680" s="225" t="s">
        <v>1547</v>
      </c>
      <c r="G680" s="226" t="s">
        <v>154</v>
      </c>
      <c r="H680" s="227">
        <v>9.1999999999999993</v>
      </c>
      <c r="I680" s="228"/>
      <c r="J680" s="229">
        <f>ROUND(I680*H680,2)</f>
        <v>0</v>
      </c>
      <c r="K680" s="230"/>
      <c r="L680" s="231"/>
      <c r="M680" s="232" t="s">
        <v>1</v>
      </c>
      <c r="N680" s="233" t="s">
        <v>41</v>
      </c>
      <c r="O680" s="88"/>
      <c r="P680" s="219">
        <f>O680*H680</f>
        <v>0</v>
      </c>
      <c r="Q680" s="219">
        <v>0</v>
      </c>
      <c r="R680" s="219">
        <f>Q680*H680</f>
        <v>0</v>
      </c>
      <c r="S680" s="219">
        <v>0</v>
      </c>
      <c r="T680" s="220">
        <f>S680*H680</f>
        <v>0</v>
      </c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R680" s="221" t="s">
        <v>516</v>
      </c>
      <c r="AT680" s="221" t="s">
        <v>166</v>
      </c>
      <c r="AU680" s="221" t="s">
        <v>83</v>
      </c>
      <c r="AY680" s="14" t="s">
        <v>142</v>
      </c>
      <c r="BE680" s="222">
        <f>IF(N680="základní",J680,0)</f>
        <v>0</v>
      </c>
      <c r="BF680" s="222">
        <f>IF(N680="snížená",J680,0)</f>
        <v>0</v>
      </c>
      <c r="BG680" s="222">
        <f>IF(N680="zákl. přenesená",J680,0)</f>
        <v>0</v>
      </c>
      <c r="BH680" s="222">
        <f>IF(N680="sníž. přenesená",J680,0)</f>
        <v>0</v>
      </c>
      <c r="BI680" s="222">
        <f>IF(N680="nulová",J680,0)</f>
        <v>0</v>
      </c>
      <c r="BJ680" s="14" t="s">
        <v>81</v>
      </c>
      <c r="BK680" s="222">
        <f>ROUND(I680*H680,2)</f>
        <v>0</v>
      </c>
      <c r="BL680" s="14" t="s">
        <v>511</v>
      </c>
      <c r="BM680" s="221" t="s">
        <v>1724</v>
      </c>
    </row>
    <row r="681" s="2" customFormat="1" ht="16.5" customHeight="1">
      <c r="A681" s="35"/>
      <c r="B681" s="36"/>
      <c r="C681" s="223" t="s">
        <v>1725</v>
      </c>
      <c r="D681" s="223" t="s">
        <v>166</v>
      </c>
      <c r="E681" s="224" t="s">
        <v>1546</v>
      </c>
      <c r="F681" s="225" t="s">
        <v>1547</v>
      </c>
      <c r="G681" s="226" t="s">
        <v>154</v>
      </c>
      <c r="H681" s="227">
        <v>25.600000000000001</v>
      </c>
      <c r="I681" s="228"/>
      <c r="J681" s="229">
        <f>ROUND(I681*H681,2)</f>
        <v>0</v>
      </c>
      <c r="K681" s="230"/>
      <c r="L681" s="231"/>
      <c r="M681" s="232" t="s">
        <v>1</v>
      </c>
      <c r="N681" s="233" t="s">
        <v>41</v>
      </c>
      <c r="O681" s="88"/>
      <c r="P681" s="219">
        <f>O681*H681</f>
        <v>0</v>
      </c>
      <c r="Q681" s="219">
        <v>0</v>
      </c>
      <c r="R681" s="219">
        <f>Q681*H681</f>
        <v>0</v>
      </c>
      <c r="S681" s="219">
        <v>0</v>
      </c>
      <c r="T681" s="220">
        <f>S681*H681</f>
        <v>0</v>
      </c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R681" s="221" t="s">
        <v>516</v>
      </c>
      <c r="AT681" s="221" t="s">
        <v>166</v>
      </c>
      <c r="AU681" s="221" t="s">
        <v>83</v>
      </c>
      <c r="AY681" s="14" t="s">
        <v>142</v>
      </c>
      <c r="BE681" s="222">
        <f>IF(N681="základní",J681,0)</f>
        <v>0</v>
      </c>
      <c r="BF681" s="222">
        <f>IF(N681="snížená",J681,0)</f>
        <v>0</v>
      </c>
      <c r="BG681" s="222">
        <f>IF(N681="zákl. přenesená",J681,0)</f>
        <v>0</v>
      </c>
      <c r="BH681" s="222">
        <f>IF(N681="sníž. přenesená",J681,0)</f>
        <v>0</v>
      </c>
      <c r="BI681" s="222">
        <f>IF(N681="nulová",J681,0)</f>
        <v>0</v>
      </c>
      <c r="BJ681" s="14" t="s">
        <v>81</v>
      </c>
      <c r="BK681" s="222">
        <f>ROUND(I681*H681,2)</f>
        <v>0</v>
      </c>
      <c r="BL681" s="14" t="s">
        <v>511</v>
      </c>
      <c r="BM681" s="221" t="s">
        <v>1726</v>
      </c>
    </row>
    <row r="682" s="2" customFormat="1" ht="16.5" customHeight="1">
      <c r="A682" s="35"/>
      <c r="B682" s="36"/>
      <c r="C682" s="223" t="s">
        <v>1727</v>
      </c>
      <c r="D682" s="223" t="s">
        <v>166</v>
      </c>
      <c r="E682" s="224" t="s">
        <v>1546</v>
      </c>
      <c r="F682" s="225" t="s">
        <v>1547</v>
      </c>
      <c r="G682" s="226" t="s">
        <v>154</v>
      </c>
      <c r="H682" s="227">
        <v>8.5</v>
      </c>
      <c r="I682" s="228"/>
      <c r="J682" s="229">
        <f>ROUND(I682*H682,2)</f>
        <v>0</v>
      </c>
      <c r="K682" s="230"/>
      <c r="L682" s="231"/>
      <c r="M682" s="232" t="s">
        <v>1</v>
      </c>
      <c r="N682" s="233" t="s">
        <v>41</v>
      </c>
      <c r="O682" s="88"/>
      <c r="P682" s="219">
        <f>O682*H682</f>
        <v>0</v>
      </c>
      <c r="Q682" s="219">
        <v>0</v>
      </c>
      <c r="R682" s="219">
        <f>Q682*H682</f>
        <v>0</v>
      </c>
      <c r="S682" s="219">
        <v>0</v>
      </c>
      <c r="T682" s="220">
        <f>S682*H682</f>
        <v>0</v>
      </c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R682" s="221" t="s">
        <v>516</v>
      </c>
      <c r="AT682" s="221" t="s">
        <v>166</v>
      </c>
      <c r="AU682" s="221" t="s">
        <v>83</v>
      </c>
      <c r="AY682" s="14" t="s">
        <v>142</v>
      </c>
      <c r="BE682" s="222">
        <f>IF(N682="základní",J682,0)</f>
        <v>0</v>
      </c>
      <c r="BF682" s="222">
        <f>IF(N682="snížená",J682,0)</f>
        <v>0</v>
      </c>
      <c r="BG682" s="222">
        <f>IF(N682="zákl. přenesená",J682,0)</f>
        <v>0</v>
      </c>
      <c r="BH682" s="222">
        <f>IF(N682="sníž. přenesená",J682,0)</f>
        <v>0</v>
      </c>
      <c r="BI682" s="222">
        <f>IF(N682="nulová",J682,0)</f>
        <v>0</v>
      </c>
      <c r="BJ682" s="14" t="s">
        <v>81</v>
      </c>
      <c r="BK682" s="222">
        <f>ROUND(I682*H682,2)</f>
        <v>0</v>
      </c>
      <c r="BL682" s="14" t="s">
        <v>511</v>
      </c>
      <c r="BM682" s="221" t="s">
        <v>1728</v>
      </c>
    </row>
    <row r="683" s="2" customFormat="1" ht="16.5" customHeight="1">
      <c r="A683" s="35"/>
      <c r="B683" s="36"/>
      <c r="C683" s="223" t="s">
        <v>1729</v>
      </c>
      <c r="D683" s="223" t="s">
        <v>166</v>
      </c>
      <c r="E683" s="224" t="s">
        <v>1546</v>
      </c>
      <c r="F683" s="225" t="s">
        <v>1547</v>
      </c>
      <c r="G683" s="226" t="s">
        <v>154</v>
      </c>
      <c r="H683" s="227">
        <v>8.5999999999999996</v>
      </c>
      <c r="I683" s="228"/>
      <c r="J683" s="229">
        <f>ROUND(I683*H683,2)</f>
        <v>0</v>
      </c>
      <c r="K683" s="230"/>
      <c r="L683" s="231"/>
      <c r="M683" s="232" t="s">
        <v>1</v>
      </c>
      <c r="N683" s="233" t="s">
        <v>41</v>
      </c>
      <c r="O683" s="88"/>
      <c r="P683" s="219">
        <f>O683*H683</f>
        <v>0</v>
      </c>
      <c r="Q683" s="219">
        <v>0</v>
      </c>
      <c r="R683" s="219">
        <f>Q683*H683</f>
        <v>0</v>
      </c>
      <c r="S683" s="219">
        <v>0</v>
      </c>
      <c r="T683" s="220">
        <f>S683*H683</f>
        <v>0</v>
      </c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R683" s="221" t="s">
        <v>516</v>
      </c>
      <c r="AT683" s="221" t="s">
        <v>166</v>
      </c>
      <c r="AU683" s="221" t="s">
        <v>83</v>
      </c>
      <c r="AY683" s="14" t="s">
        <v>142</v>
      </c>
      <c r="BE683" s="222">
        <f>IF(N683="základní",J683,0)</f>
        <v>0</v>
      </c>
      <c r="BF683" s="222">
        <f>IF(N683="snížená",J683,0)</f>
        <v>0</v>
      </c>
      <c r="BG683" s="222">
        <f>IF(N683="zákl. přenesená",J683,0)</f>
        <v>0</v>
      </c>
      <c r="BH683" s="222">
        <f>IF(N683="sníž. přenesená",J683,0)</f>
        <v>0</v>
      </c>
      <c r="BI683" s="222">
        <f>IF(N683="nulová",J683,0)</f>
        <v>0</v>
      </c>
      <c r="BJ683" s="14" t="s">
        <v>81</v>
      </c>
      <c r="BK683" s="222">
        <f>ROUND(I683*H683,2)</f>
        <v>0</v>
      </c>
      <c r="BL683" s="14" t="s">
        <v>511</v>
      </c>
      <c r="BM683" s="221" t="s">
        <v>1730</v>
      </c>
    </row>
    <row r="684" s="2" customFormat="1" ht="16.5" customHeight="1">
      <c r="A684" s="35"/>
      <c r="B684" s="36"/>
      <c r="C684" s="223" t="s">
        <v>1731</v>
      </c>
      <c r="D684" s="223" t="s">
        <v>166</v>
      </c>
      <c r="E684" s="224" t="s">
        <v>1546</v>
      </c>
      <c r="F684" s="225" t="s">
        <v>1547</v>
      </c>
      <c r="G684" s="226" t="s">
        <v>154</v>
      </c>
      <c r="H684" s="227">
        <v>24.100000000000001</v>
      </c>
      <c r="I684" s="228"/>
      <c r="J684" s="229">
        <f>ROUND(I684*H684,2)</f>
        <v>0</v>
      </c>
      <c r="K684" s="230"/>
      <c r="L684" s="231"/>
      <c r="M684" s="232" t="s">
        <v>1</v>
      </c>
      <c r="N684" s="233" t="s">
        <v>41</v>
      </c>
      <c r="O684" s="88"/>
      <c r="P684" s="219">
        <f>O684*H684</f>
        <v>0</v>
      </c>
      <c r="Q684" s="219">
        <v>0</v>
      </c>
      <c r="R684" s="219">
        <f>Q684*H684</f>
        <v>0</v>
      </c>
      <c r="S684" s="219">
        <v>0</v>
      </c>
      <c r="T684" s="220">
        <f>S684*H684</f>
        <v>0</v>
      </c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R684" s="221" t="s">
        <v>516</v>
      </c>
      <c r="AT684" s="221" t="s">
        <v>166</v>
      </c>
      <c r="AU684" s="221" t="s">
        <v>83</v>
      </c>
      <c r="AY684" s="14" t="s">
        <v>142</v>
      </c>
      <c r="BE684" s="222">
        <f>IF(N684="základní",J684,0)</f>
        <v>0</v>
      </c>
      <c r="BF684" s="222">
        <f>IF(N684="snížená",J684,0)</f>
        <v>0</v>
      </c>
      <c r="BG684" s="222">
        <f>IF(N684="zákl. přenesená",J684,0)</f>
        <v>0</v>
      </c>
      <c r="BH684" s="222">
        <f>IF(N684="sníž. přenesená",J684,0)</f>
        <v>0</v>
      </c>
      <c r="BI684" s="222">
        <f>IF(N684="nulová",J684,0)</f>
        <v>0</v>
      </c>
      <c r="BJ684" s="14" t="s">
        <v>81</v>
      </c>
      <c r="BK684" s="222">
        <f>ROUND(I684*H684,2)</f>
        <v>0</v>
      </c>
      <c r="BL684" s="14" t="s">
        <v>511</v>
      </c>
      <c r="BM684" s="221" t="s">
        <v>1732</v>
      </c>
    </row>
    <row r="685" s="2" customFormat="1" ht="16.5" customHeight="1">
      <c r="A685" s="35"/>
      <c r="B685" s="36"/>
      <c r="C685" s="223" t="s">
        <v>1733</v>
      </c>
      <c r="D685" s="223" t="s">
        <v>166</v>
      </c>
      <c r="E685" s="224" t="s">
        <v>1546</v>
      </c>
      <c r="F685" s="225" t="s">
        <v>1547</v>
      </c>
      <c r="G685" s="226" t="s">
        <v>154</v>
      </c>
      <c r="H685" s="227">
        <v>8.8000000000000007</v>
      </c>
      <c r="I685" s="228"/>
      <c r="J685" s="229">
        <f>ROUND(I685*H685,2)</f>
        <v>0</v>
      </c>
      <c r="K685" s="230"/>
      <c r="L685" s="231"/>
      <c r="M685" s="232" t="s">
        <v>1</v>
      </c>
      <c r="N685" s="233" t="s">
        <v>41</v>
      </c>
      <c r="O685" s="88"/>
      <c r="P685" s="219">
        <f>O685*H685</f>
        <v>0</v>
      </c>
      <c r="Q685" s="219">
        <v>0</v>
      </c>
      <c r="R685" s="219">
        <f>Q685*H685</f>
        <v>0</v>
      </c>
      <c r="S685" s="219">
        <v>0</v>
      </c>
      <c r="T685" s="220">
        <f>S685*H685</f>
        <v>0</v>
      </c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R685" s="221" t="s">
        <v>516</v>
      </c>
      <c r="AT685" s="221" t="s">
        <v>166</v>
      </c>
      <c r="AU685" s="221" t="s">
        <v>83</v>
      </c>
      <c r="AY685" s="14" t="s">
        <v>142</v>
      </c>
      <c r="BE685" s="222">
        <f>IF(N685="základní",J685,0)</f>
        <v>0</v>
      </c>
      <c r="BF685" s="222">
        <f>IF(N685="snížená",J685,0)</f>
        <v>0</v>
      </c>
      <c r="BG685" s="222">
        <f>IF(N685="zákl. přenesená",J685,0)</f>
        <v>0</v>
      </c>
      <c r="BH685" s="222">
        <f>IF(N685="sníž. přenesená",J685,0)</f>
        <v>0</v>
      </c>
      <c r="BI685" s="222">
        <f>IF(N685="nulová",J685,0)</f>
        <v>0</v>
      </c>
      <c r="BJ685" s="14" t="s">
        <v>81</v>
      </c>
      <c r="BK685" s="222">
        <f>ROUND(I685*H685,2)</f>
        <v>0</v>
      </c>
      <c r="BL685" s="14" t="s">
        <v>511</v>
      </c>
      <c r="BM685" s="221" t="s">
        <v>1734</v>
      </c>
    </row>
    <row r="686" s="2" customFormat="1" ht="16.5" customHeight="1">
      <c r="A686" s="35"/>
      <c r="B686" s="36"/>
      <c r="C686" s="223" t="s">
        <v>1735</v>
      </c>
      <c r="D686" s="223" t="s">
        <v>166</v>
      </c>
      <c r="E686" s="224" t="s">
        <v>1546</v>
      </c>
      <c r="F686" s="225" t="s">
        <v>1547</v>
      </c>
      <c r="G686" s="226" t="s">
        <v>154</v>
      </c>
      <c r="H686" s="227">
        <v>9</v>
      </c>
      <c r="I686" s="228"/>
      <c r="J686" s="229">
        <f>ROUND(I686*H686,2)</f>
        <v>0</v>
      </c>
      <c r="K686" s="230"/>
      <c r="L686" s="231"/>
      <c r="M686" s="232" t="s">
        <v>1</v>
      </c>
      <c r="N686" s="233" t="s">
        <v>41</v>
      </c>
      <c r="O686" s="88"/>
      <c r="P686" s="219">
        <f>O686*H686</f>
        <v>0</v>
      </c>
      <c r="Q686" s="219">
        <v>0</v>
      </c>
      <c r="R686" s="219">
        <f>Q686*H686</f>
        <v>0</v>
      </c>
      <c r="S686" s="219">
        <v>0</v>
      </c>
      <c r="T686" s="220">
        <f>S686*H686</f>
        <v>0</v>
      </c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R686" s="221" t="s">
        <v>516</v>
      </c>
      <c r="AT686" s="221" t="s">
        <v>166</v>
      </c>
      <c r="AU686" s="221" t="s">
        <v>83</v>
      </c>
      <c r="AY686" s="14" t="s">
        <v>142</v>
      </c>
      <c r="BE686" s="222">
        <f>IF(N686="základní",J686,0)</f>
        <v>0</v>
      </c>
      <c r="BF686" s="222">
        <f>IF(N686="snížená",J686,0)</f>
        <v>0</v>
      </c>
      <c r="BG686" s="222">
        <f>IF(N686="zákl. přenesená",J686,0)</f>
        <v>0</v>
      </c>
      <c r="BH686" s="222">
        <f>IF(N686="sníž. přenesená",J686,0)</f>
        <v>0</v>
      </c>
      <c r="BI686" s="222">
        <f>IF(N686="nulová",J686,0)</f>
        <v>0</v>
      </c>
      <c r="BJ686" s="14" t="s">
        <v>81</v>
      </c>
      <c r="BK686" s="222">
        <f>ROUND(I686*H686,2)</f>
        <v>0</v>
      </c>
      <c r="BL686" s="14" t="s">
        <v>511</v>
      </c>
      <c r="BM686" s="221" t="s">
        <v>1736</v>
      </c>
    </row>
    <row r="687" s="2" customFormat="1" ht="16.5" customHeight="1">
      <c r="A687" s="35"/>
      <c r="B687" s="36"/>
      <c r="C687" s="223" t="s">
        <v>1737</v>
      </c>
      <c r="D687" s="223" t="s">
        <v>166</v>
      </c>
      <c r="E687" s="224" t="s">
        <v>1546</v>
      </c>
      <c r="F687" s="225" t="s">
        <v>1547</v>
      </c>
      <c r="G687" s="226" t="s">
        <v>154</v>
      </c>
      <c r="H687" s="227">
        <v>8.9000000000000004</v>
      </c>
      <c r="I687" s="228"/>
      <c r="J687" s="229">
        <f>ROUND(I687*H687,2)</f>
        <v>0</v>
      </c>
      <c r="K687" s="230"/>
      <c r="L687" s="231"/>
      <c r="M687" s="232" t="s">
        <v>1</v>
      </c>
      <c r="N687" s="233" t="s">
        <v>41</v>
      </c>
      <c r="O687" s="88"/>
      <c r="P687" s="219">
        <f>O687*H687</f>
        <v>0</v>
      </c>
      <c r="Q687" s="219">
        <v>0</v>
      </c>
      <c r="R687" s="219">
        <f>Q687*H687</f>
        <v>0</v>
      </c>
      <c r="S687" s="219">
        <v>0</v>
      </c>
      <c r="T687" s="220">
        <f>S687*H687</f>
        <v>0</v>
      </c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R687" s="221" t="s">
        <v>516</v>
      </c>
      <c r="AT687" s="221" t="s">
        <v>166</v>
      </c>
      <c r="AU687" s="221" t="s">
        <v>83</v>
      </c>
      <c r="AY687" s="14" t="s">
        <v>142</v>
      </c>
      <c r="BE687" s="222">
        <f>IF(N687="základní",J687,0)</f>
        <v>0</v>
      </c>
      <c r="BF687" s="222">
        <f>IF(N687="snížená",J687,0)</f>
        <v>0</v>
      </c>
      <c r="BG687" s="222">
        <f>IF(N687="zákl. přenesená",J687,0)</f>
        <v>0</v>
      </c>
      <c r="BH687" s="222">
        <f>IF(N687="sníž. přenesená",J687,0)</f>
        <v>0</v>
      </c>
      <c r="BI687" s="222">
        <f>IF(N687="nulová",J687,0)</f>
        <v>0</v>
      </c>
      <c r="BJ687" s="14" t="s">
        <v>81</v>
      </c>
      <c r="BK687" s="222">
        <f>ROUND(I687*H687,2)</f>
        <v>0</v>
      </c>
      <c r="BL687" s="14" t="s">
        <v>511</v>
      </c>
      <c r="BM687" s="221" t="s">
        <v>1738</v>
      </c>
    </row>
    <row r="688" s="2" customFormat="1" ht="16.5" customHeight="1">
      <c r="A688" s="35"/>
      <c r="B688" s="36"/>
      <c r="C688" s="223" t="s">
        <v>1739</v>
      </c>
      <c r="D688" s="223" t="s">
        <v>166</v>
      </c>
      <c r="E688" s="224" t="s">
        <v>1546</v>
      </c>
      <c r="F688" s="225" t="s">
        <v>1547</v>
      </c>
      <c r="G688" s="226" t="s">
        <v>154</v>
      </c>
      <c r="H688" s="227">
        <v>13.300000000000001</v>
      </c>
      <c r="I688" s="228"/>
      <c r="J688" s="229">
        <f>ROUND(I688*H688,2)</f>
        <v>0</v>
      </c>
      <c r="K688" s="230"/>
      <c r="L688" s="231"/>
      <c r="M688" s="232" t="s">
        <v>1</v>
      </c>
      <c r="N688" s="233" t="s">
        <v>41</v>
      </c>
      <c r="O688" s="88"/>
      <c r="P688" s="219">
        <f>O688*H688</f>
        <v>0</v>
      </c>
      <c r="Q688" s="219">
        <v>0</v>
      </c>
      <c r="R688" s="219">
        <f>Q688*H688</f>
        <v>0</v>
      </c>
      <c r="S688" s="219">
        <v>0</v>
      </c>
      <c r="T688" s="220">
        <f>S688*H688</f>
        <v>0</v>
      </c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R688" s="221" t="s">
        <v>516</v>
      </c>
      <c r="AT688" s="221" t="s">
        <v>166</v>
      </c>
      <c r="AU688" s="221" t="s">
        <v>83</v>
      </c>
      <c r="AY688" s="14" t="s">
        <v>142</v>
      </c>
      <c r="BE688" s="222">
        <f>IF(N688="základní",J688,0)</f>
        <v>0</v>
      </c>
      <c r="BF688" s="222">
        <f>IF(N688="snížená",J688,0)</f>
        <v>0</v>
      </c>
      <c r="BG688" s="222">
        <f>IF(N688="zákl. přenesená",J688,0)</f>
        <v>0</v>
      </c>
      <c r="BH688" s="222">
        <f>IF(N688="sníž. přenesená",J688,0)</f>
        <v>0</v>
      </c>
      <c r="BI688" s="222">
        <f>IF(N688="nulová",J688,0)</f>
        <v>0</v>
      </c>
      <c r="BJ688" s="14" t="s">
        <v>81</v>
      </c>
      <c r="BK688" s="222">
        <f>ROUND(I688*H688,2)</f>
        <v>0</v>
      </c>
      <c r="BL688" s="14" t="s">
        <v>511</v>
      </c>
      <c r="BM688" s="221" t="s">
        <v>1740</v>
      </c>
    </row>
    <row r="689" s="2" customFormat="1" ht="16.5" customHeight="1">
      <c r="A689" s="35"/>
      <c r="B689" s="36"/>
      <c r="C689" s="223" t="s">
        <v>1741</v>
      </c>
      <c r="D689" s="223" t="s">
        <v>166</v>
      </c>
      <c r="E689" s="224" t="s">
        <v>1546</v>
      </c>
      <c r="F689" s="225" t="s">
        <v>1547</v>
      </c>
      <c r="G689" s="226" t="s">
        <v>154</v>
      </c>
      <c r="H689" s="227">
        <v>9</v>
      </c>
      <c r="I689" s="228"/>
      <c r="J689" s="229">
        <f>ROUND(I689*H689,2)</f>
        <v>0</v>
      </c>
      <c r="K689" s="230"/>
      <c r="L689" s="231"/>
      <c r="M689" s="232" t="s">
        <v>1</v>
      </c>
      <c r="N689" s="233" t="s">
        <v>41</v>
      </c>
      <c r="O689" s="88"/>
      <c r="P689" s="219">
        <f>O689*H689</f>
        <v>0</v>
      </c>
      <c r="Q689" s="219">
        <v>0</v>
      </c>
      <c r="R689" s="219">
        <f>Q689*H689</f>
        <v>0</v>
      </c>
      <c r="S689" s="219">
        <v>0</v>
      </c>
      <c r="T689" s="220">
        <f>S689*H689</f>
        <v>0</v>
      </c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R689" s="221" t="s">
        <v>516</v>
      </c>
      <c r="AT689" s="221" t="s">
        <v>166</v>
      </c>
      <c r="AU689" s="221" t="s">
        <v>83</v>
      </c>
      <c r="AY689" s="14" t="s">
        <v>142</v>
      </c>
      <c r="BE689" s="222">
        <f>IF(N689="základní",J689,0)</f>
        <v>0</v>
      </c>
      <c r="BF689" s="222">
        <f>IF(N689="snížená",J689,0)</f>
        <v>0</v>
      </c>
      <c r="BG689" s="222">
        <f>IF(N689="zákl. přenesená",J689,0)</f>
        <v>0</v>
      </c>
      <c r="BH689" s="222">
        <f>IF(N689="sníž. přenesená",J689,0)</f>
        <v>0</v>
      </c>
      <c r="BI689" s="222">
        <f>IF(N689="nulová",J689,0)</f>
        <v>0</v>
      </c>
      <c r="BJ689" s="14" t="s">
        <v>81</v>
      </c>
      <c r="BK689" s="222">
        <f>ROUND(I689*H689,2)</f>
        <v>0</v>
      </c>
      <c r="BL689" s="14" t="s">
        <v>511</v>
      </c>
      <c r="BM689" s="221" t="s">
        <v>1742</v>
      </c>
    </row>
    <row r="690" s="2" customFormat="1" ht="16.5" customHeight="1">
      <c r="A690" s="35"/>
      <c r="B690" s="36"/>
      <c r="C690" s="223" t="s">
        <v>1743</v>
      </c>
      <c r="D690" s="223" t="s">
        <v>166</v>
      </c>
      <c r="E690" s="224" t="s">
        <v>1546</v>
      </c>
      <c r="F690" s="225" t="s">
        <v>1547</v>
      </c>
      <c r="G690" s="226" t="s">
        <v>154</v>
      </c>
      <c r="H690" s="227">
        <v>14.5</v>
      </c>
      <c r="I690" s="228"/>
      <c r="J690" s="229">
        <f>ROUND(I690*H690,2)</f>
        <v>0</v>
      </c>
      <c r="K690" s="230"/>
      <c r="L690" s="231"/>
      <c r="M690" s="232" t="s">
        <v>1</v>
      </c>
      <c r="N690" s="233" t="s">
        <v>41</v>
      </c>
      <c r="O690" s="88"/>
      <c r="P690" s="219">
        <f>O690*H690</f>
        <v>0</v>
      </c>
      <c r="Q690" s="219">
        <v>0</v>
      </c>
      <c r="R690" s="219">
        <f>Q690*H690</f>
        <v>0</v>
      </c>
      <c r="S690" s="219">
        <v>0</v>
      </c>
      <c r="T690" s="220">
        <f>S690*H690</f>
        <v>0</v>
      </c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R690" s="221" t="s">
        <v>516</v>
      </c>
      <c r="AT690" s="221" t="s">
        <v>166</v>
      </c>
      <c r="AU690" s="221" t="s">
        <v>83</v>
      </c>
      <c r="AY690" s="14" t="s">
        <v>142</v>
      </c>
      <c r="BE690" s="222">
        <f>IF(N690="základní",J690,0)</f>
        <v>0</v>
      </c>
      <c r="BF690" s="222">
        <f>IF(N690="snížená",J690,0)</f>
        <v>0</v>
      </c>
      <c r="BG690" s="222">
        <f>IF(N690="zákl. přenesená",J690,0)</f>
        <v>0</v>
      </c>
      <c r="BH690" s="222">
        <f>IF(N690="sníž. přenesená",J690,0)</f>
        <v>0</v>
      </c>
      <c r="BI690" s="222">
        <f>IF(N690="nulová",J690,0)</f>
        <v>0</v>
      </c>
      <c r="BJ690" s="14" t="s">
        <v>81</v>
      </c>
      <c r="BK690" s="222">
        <f>ROUND(I690*H690,2)</f>
        <v>0</v>
      </c>
      <c r="BL690" s="14" t="s">
        <v>511</v>
      </c>
      <c r="BM690" s="221" t="s">
        <v>1744</v>
      </c>
    </row>
    <row r="691" s="2" customFormat="1" ht="16.5" customHeight="1">
      <c r="A691" s="35"/>
      <c r="B691" s="36"/>
      <c r="C691" s="223" t="s">
        <v>1745</v>
      </c>
      <c r="D691" s="223" t="s">
        <v>166</v>
      </c>
      <c r="E691" s="224" t="s">
        <v>1546</v>
      </c>
      <c r="F691" s="225" t="s">
        <v>1547</v>
      </c>
      <c r="G691" s="226" t="s">
        <v>154</v>
      </c>
      <c r="H691" s="227">
        <v>9.0999999999999996</v>
      </c>
      <c r="I691" s="228"/>
      <c r="J691" s="229">
        <f>ROUND(I691*H691,2)</f>
        <v>0</v>
      </c>
      <c r="K691" s="230"/>
      <c r="L691" s="231"/>
      <c r="M691" s="232" t="s">
        <v>1</v>
      </c>
      <c r="N691" s="233" t="s">
        <v>41</v>
      </c>
      <c r="O691" s="88"/>
      <c r="P691" s="219">
        <f>O691*H691</f>
        <v>0</v>
      </c>
      <c r="Q691" s="219">
        <v>0</v>
      </c>
      <c r="R691" s="219">
        <f>Q691*H691</f>
        <v>0</v>
      </c>
      <c r="S691" s="219">
        <v>0</v>
      </c>
      <c r="T691" s="220">
        <f>S691*H691</f>
        <v>0</v>
      </c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R691" s="221" t="s">
        <v>516</v>
      </c>
      <c r="AT691" s="221" t="s">
        <v>166</v>
      </c>
      <c r="AU691" s="221" t="s">
        <v>83</v>
      </c>
      <c r="AY691" s="14" t="s">
        <v>142</v>
      </c>
      <c r="BE691" s="222">
        <f>IF(N691="základní",J691,0)</f>
        <v>0</v>
      </c>
      <c r="BF691" s="222">
        <f>IF(N691="snížená",J691,0)</f>
        <v>0</v>
      </c>
      <c r="BG691" s="222">
        <f>IF(N691="zákl. přenesená",J691,0)</f>
        <v>0</v>
      </c>
      <c r="BH691" s="222">
        <f>IF(N691="sníž. přenesená",J691,0)</f>
        <v>0</v>
      </c>
      <c r="BI691" s="222">
        <f>IF(N691="nulová",J691,0)</f>
        <v>0</v>
      </c>
      <c r="BJ691" s="14" t="s">
        <v>81</v>
      </c>
      <c r="BK691" s="222">
        <f>ROUND(I691*H691,2)</f>
        <v>0</v>
      </c>
      <c r="BL691" s="14" t="s">
        <v>511</v>
      </c>
      <c r="BM691" s="221" t="s">
        <v>1746</v>
      </c>
    </row>
    <row r="692" s="2" customFormat="1" ht="16.5" customHeight="1">
      <c r="A692" s="35"/>
      <c r="B692" s="36"/>
      <c r="C692" s="223" t="s">
        <v>1747</v>
      </c>
      <c r="D692" s="223" t="s">
        <v>166</v>
      </c>
      <c r="E692" s="224" t="s">
        <v>1546</v>
      </c>
      <c r="F692" s="225" t="s">
        <v>1547</v>
      </c>
      <c r="G692" s="226" t="s">
        <v>154</v>
      </c>
      <c r="H692" s="227">
        <v>9.0999999999999996</v>
      </c>
      <c r="I692" s="228"/>
      <c r="J692" s="229">
        <f>ROUND(I692*H692,2)</f>
        <v>0</v>
      </c>
      <c r="K692" s="230"/>
      <c r="L692" s="231"/>
      <c r="M692" s="232" t="s">
        <v>1</v>
      </c>
      <c r="N692" s="233" t="s">
        <v>41</v>
      </c>
      <c r="O692" s="88"/>
      <c r="P692" s="219">
        <f>O692*H692</f>
        <v>0</v>
      </c>
      <c r="Q692" s="219">
        <v>0</v>
      </c>
      <c r="R692" s="219">
        <f>Q692*H692</f>
        <v>0</v>
      </c>
      <c r="S692" s="219">
        <v>0</v>
      </c>
      <c r="T692" s="220">
        <f>S692*H692</f>
        <v>0</v>
      </c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R692" s="221" t="s">
        <v>516</v>
      </c>
      <c r="AT692" s="221" t="s">
        <v>166</v>
      </c>
      <c r="AU692" s="221" t="s">
        <v>83</v>
      </c>
      <c r="AY692" s="14" t="s">
        <v>142</v>
      </c>
      <c r="BE692" s="222">
        <f>IF(N692="základní",J692,0)</f>
        <v>0</v>
      </c>
      <c r="BF692" s="222">
        <f>IF(N692="snížená",J692,0)</f>
        <v>0</v>
      </c>
      <c r="BG692" s="222">
        <f>IF(N692="zákl. přenesená",J692,0)</f>
        <v>0</v>
      </c>
      <c r="BH692" s="222">
        <f>IF(N692="sníž. přenesená",J692,0)</f>
        <v>0</v>
      </c>
      <c r="BI692" s="222">
        <f>IF(N692="nulová",J692,0)</f>
        <v>0</v>
      </c>
      <c r="BJ692" s="14" t="s">
        <v>81</v>
      </c>
      <c r="BK692" s="222">
        <f>ROUND(I692*H692,2)</f>
        <v>0</v>
      </c>
      <c r="BL692" s="14" t="s">
        <v>511</v>
      </c>
      <c r="BM692" s="221" t="s">
        <v>1748</v>
      </c>
    </row>
    <row r="693" s="2" customFormat="1" ht="16.5" customHeight="1">
      <c r="A693" s="35"/>
      <c r="B693" s="36"/>
      <c r="C693" s="223" t="s">
        <v>1749</v>
      </c>
      <c r="D693" s="223" t="s">
        <v>166</v>
      </c>
      <c r="E693" s="224" t="s">
        <v>1546</v>
      </c>
      <c r="F693" s="225" t="s">
        <v>1547</v>
      </c>
      <c r="G693" s="226" t="s">
        <v>154</v>
      </c>
      <c r="H693" s="227">
        <v>9.0999999999999996</v>
      </c>
      <c r="I693" s="228"/>
      <c r="J693" s="229">
        <f>ROUND(I693*H693,2)</f>
        <v>0</v>
      </c>
      <c r="K693" s="230"/>
      <c r="L693" s="231"/>
      <c r="M693" s="232" t="s">
        <v>1</v>
      </c>
      <c r="N693" s="233" t="s">
        <v>41</v>
      </c>
      <c r="O693" s="88"/>
      <c r="P693" s="219">
        <f>O693*H693</f>
        <v>0</v>
      </c>
      <c r="Q693" s="219">
        <v>0</v>
      </c>
      <c r="R693" s="219">
        <f>Q693*H693</f>
        <v>0</v>
      </c>
      <c r="S693" s="219">
        <v>0</v>
      </c>
      <c r="T693" s="220">
        <f>S693*H693</f>
        <v>0</v>
      </c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R693" s="221" t="s">
        <v>516</v>
      </c>
      <c r="AT693" s="221" t="s">
        <v>166</v>
      </c>
      <c r="AU693" s="221" t="s">
        <v>83</v>
      </c>
      <c r="AY693" s="14" t="s">
        <v>142</v>
      </c>
      <c r="BE693" s="222">
        <f>IF(N693="základní",J693,0)</f>
        <v>0</v>
      </c>
      <c r="BF693" s="222">
        <f>IF(N693="snížená",J693,0)</f>
        <v>0</v>
      </c>
      <c r="BG693" s="222">
        <f>IF(N693="zákl. přenesená",J693,0)</f>
        <v>0</v>
      </c>
      <c r="BH693" s="222">
        <f>IF(N693="sníž. přenesená",J693,0)</f>
        <v>0</v>
      </c>
      <c r="BI693" s="222">
        <f>IF(N693="nulová",J693,0)</f>
        <v>0</v>
      </c>
      <c r="BJ693" s="14" t="s">
        <v>81</v>
      </c>
      <c r="BK693" s="222">
        <f>ROUND(I693*H693,2)</f>
        <v>0</v>
      </c>
      <c r="BL693" s="14" t="s">
        <v>511</v>
      </c>
      <c r="BM693" s="221" t="s">
        <v>1750</v>
      </c>
    </row>
    <row r="694" s="2" customFormat="1" ht="16.5" customHeight="1">
      <c r="A694" s="35"/>
      <c r="B694" s="36"/>
      <c r="C694" s="223" t="s">
        <v>1751</v>
      </c>
      <c r="D694" s="223" t="s">
        <v>166</v>
      </c>
      <c r="E694" s="224" t="s">
        <v>1546</v>
      </c>
      <c r="F694" s="225" t="s">
        <v>1547</v>
      </c>
      <c r="G694" s="226" t="s">
        <v>154</v>
      </c>
      <c r="H694" s="227">
        <v>9.0999999999999996</v>
      </c>
      <c r="I694" s="228"/>
      <c r="J694" s="229">
        <f>ROUND(I694*H694,2)</f>
        <v>0</v>
      </c>
      <c r="K694" s="230"/>
      <c r="L694" s="231"/>
      <c r="M694" s="232" t="s">
        <v>1</v>
      </c>
      <c r="N694" s="233" t="s">
        <v>41</v>
      </c>
      <c r="O694" s="88"/>
      <c r="P694" s="219">
        <f>O694*H694</f>
        <v>0</v>
      </c>
      <c r="Q694" s="219">
        <v>0</v>
      </c>
      <c r="R694" s="219">
        <f>Q694*H694</f>
        <v>0</v>
      </c>
      <c r="S694" s="219">
        <v>0</v>
      </c>
      <c r="T694" s="220">
        <f>S694*H694</f>
        <v>0</v>
      </c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R694" s="221" t="s">
        <v>516</v>
      </c>
      <c r="AT694" s="221" t="s">
        <v>166</v>
      </c>
      <c r="AU694" s="221" t="s">
        <v>83</v>
      </c>
      <c r="AY694" s="14" t="s">
        <v>142</v>
      </c>
      <c r="BE694" s="222">
        <f>IF(N694="základní",J694,0)</f>
        <v>0</v>
      </c>
      <c r="BF694" s="222">
        <f>IF(N694="snížená",J694,0)</f>
        <v>0</v>
      </c>
      <c r="BG694" s="222">
        <f>IF(N694="zákl. přenesená",J694,0)</f>
        <v>0</v>
      </c>
      <c r="BH694" s="222">
        <f>IF(N694="sníž. přenesená",J694,0)</f>
        <v>0</v>
      </c>
      <c r="BI694" s="222">
        <f>IF(N694="nulová",J694,0)</f>
        <v>0</v>
      </c>
      <c r="BJ694" s="14" t="s">
        <v>81</v>
      </c>
      <c r="BK694" s="222">
        <f>ROUND(I694*H694,2)</f>
        <v>0</v>
      </c>
      <c r="BL694" s="14" t="s">
        <v>511</v>
      </c>
      <c r="BM694" s="221" t="s">
        <v>1752</v>
      </c>
    </row>
    <row r="695" s="2" customFormat="1" ht="16.5" customHeight="1">
      <c r="A695" s="35"/>
      <c r="B695" s="36"/>
      <c r="C695" s="223" t="s">
        <v>1753</v>
      </c>
      <c r="D695" s="223" t="s">
        <v>166</v>
      </c>
      <c r="E695" s="224" t="s">
        <v>1546</v>
      </c>
      <c r="F695" s="225" t="s">
        <v>1547</v>
      </c>
      <c r="G695" s="226" t="s">
        <v>154</v>
      </c>
      <c r="H695" s="227">
        <v>9.0999999999999996</v>
      </c>
      <c r="I695" s="228"/>
      <c r="J695" s="229">
        <f>ROUND(I695*H695,2)</f>
        <v>0</v>
      </c>
      <c r="K695" s="230"/>
      <c r="L695" s="231"/>
      <c r="M695" s="232" t="s">
        <v>1</v>
      </c>
      <c r="N695" s="233" t="s">
        <v>41</v>
      </c>
      <c r="O695" s="88"/>
      <c r="P695" s="219">
        <f>O695*H695</f>
        <v>0</v>
      </c>
      <c r="Q695" s="219">
        <v>0</v>
      </c>
      <c r="R695" s="219">
        <f>Q695*H695</f>
        <v>0</v>
      </c>
      <c r="S695" s="219">
        <v>0</v>
      </c>
      <c r="T695" s="220">
        <f>S695*H695</f>
        <v>0</v>
      </c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R695" s="221" t="s">
        <v>516</v>
      </c>
      <c r="AT695" s="221" t="s">
        <v>166</v>
      </c>
      <c r="AU695" s="221" t="s">
        <v>83</v>
      </c>
      <c r="AY695" s="14" t="s">
        <v>142</v>
      </c>
      <c r="BE695" s="222">
        <f>IF(N695="základní",J695,0)</f>
        <v>0</v>
      </c>
      <c r="BF695" s="222">
        <f>IF(N695="snížená",J695,0)</f>
        <v>0</v>
      </c>
      <c r="BG695" s="222">
        <f>IF(N695="zákl. přenesená",J695,0)</f>
        <v>0</v>
      </c>
      <c r="BH695" s="222">
        <f>IF(N695="sníž. přenesená",J695,0)</f>
        <v>0</v>
      </c>
      <c r="BI695" s="222">
        <f>IF(N695="nulová",J695,0)</f>
        <v>0</v>
      </c>
      <c r="BJ695" s="14" t="s">
        <v>81</v>
      </c>
      <c r="BK695" s="222">
        <f>ROUND(I695*H695,2)</f>
        <v>0</v>
      </c>
      <c r="BL695" s="14" t="s">
        <v>511</v>
      </c>
      <c r="BM695" s="221" t="s">
        <v>1754</v>
      </c>
    </row>
    <row r="696" s="2" customFormat="1" ht="16.5" customHeight="1">
      <c r="A696" s="35"/>
      <c r="B696" s="36"/>
      <c r="C696" s="223" t="s">
        <v>1755</v>
      </c>
      <c r="D696" s="223" t="s">
        <v>166</v>
      </c>
      <c r="E696" s="224" t="s">
        <v>1546</v>
      </c>
      <c r="F696" s="225" t="s">
        <v>1547</v>
      </c>
      <c r="G696" s="226" t="s">
        <v>154</v>
      </c>
      <c r="H696" s="227">
        <v>9.0999999999999996</v>
      </c>
      <c r="I696" s="228"/>
      <c r="J696" s="229">
        <f>ROUND(I696*H696,2)</f>
        <v>0</v>
      </c>
      <c r="K696" s="230"/>
      <c r="L696" s="231"/>
      <c r="M696" s="232" t="s">
        <v>1</v>
      </c>
      <c r="N696" s="233" t="s">
        <v>41</v>
      </c>
      <c r="O696" s="88"/>
      <c r="P696" s="219">
        <f>O696*H696</f>
        <v>0</v>
      </c>
      <c r="Q696" s="219">
        <v>0</v>
      </c>
      <c r="R696" s="219">
        <f>Q696*H696</f>
        <v>0</v>
      </c>
      <c r="S696" s="219">
        <v>0</v>
      </c>
      <c r="T696" s="220">
        <f>S696*H696</f>
        <v>0</v>
      </c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R696" s="221" t="s">
        <v>516</v>
      </c>
      <c r="AT696" s="221" t="s">
        <v>166</v>
      </c>
      <c r="AU696" s="221" t="s">
        <v>83</v>
      </c>
      <c r="AY696" s="14" t="s">
        <v>142</v>
      </c>
      <c r="BE696" s="222">
        <f>IF(N696="základní",J696,0)</f>
        <v>0</v>
      </c>
      <c r="BF696" s="222">
        <f>IF(N696="snížená",J696,0)</f>
        <v>0</v>
      </c>
      <c r="BG696" s="222">
        <f>IF(N696="zákl. přenesená",J696,0)</f>
        <v>0</v>
      </c>
      <c r="BH696" s="222">
        <f>IF(N696="sníž. přenesená",J696,0)</f>
        <v>0</v>
      </c>
      <c r="BI696" s="222">
        <f>IF(N696="nulová",J696,0)</f>
        <v>0</v>
      </c>
      <c r="BJ696" s="14" t="s">
        <v>81</v>
      </c>
      <c r="BK696" s="222">
        <f>ROUND(I696*H696,2)</f>
        <v>0</v>
      </c>
      <c r="BL696" s="14" t="s">
        <v>511</v>
      </c>
      <c r="BM696" s="221" t="s">
        <v>1756</v>
      </c>
    </row>
    <row r="697" s="2" customFormat="1" ht="16.5" customHeight="1">
      <c r="A697" s="35"/>
      <c r="B697" s="36"/>
      <c r="C697" s="223" t="s">
        <v>1757</v>
      </c>
      <c r="D697" s="223" t="s">
        <v>166</v>
      </c>
      <c r="E697" s="224" t="s">
        <v>1546</v>
      </c>
      <c r="F697" s="225" t="s">
        <v>1547</v>
      </c>
      <c r="G697" s="226" t="s">
        <v>154</v>
      </c>
      <c r="H697" s="227">
        <v>9.0999999999999996</v>
      </c>
      <c r="I697" s="228"/>
      <c r="J697" s="229">
        <f>ROUND(I697*H697,2)</f>
        <v>0</v>
      </c>
      <c r="K697" s="230"/>
      <c r="L697" s="231"/>
      <c r="M697" s="232" t="s">
        <v>1</v>
      </c>
      <c r="N697" s="233" t="s">
        <v>41</v>
      </c>
      <c r="O697" s="88"/>
      <c r="P697" s="219">
        <f>O697*H697</f>
        <v>0</v>
      </c>
      <c r="Q697" s="219">
        <v>0</v>
      </c>
      <c r="R697" s="219">
        <f>Q697*H697</f>
        <v>0</v>
      </c>
      <c r="S697" s="219">
        <v>0</v>
      </c>
      <c r="T697" s="220">
        <f>S697*H697</f>
        <v>0</v>
      </c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R697" s="221" t="s">
        <v>516</v>
      </c>
      <c r="AT697" s="221" t="s">
        <v>166</v>
      </c>
      <c r="AU697" s="221" t="s">
        <v>83</v>
      </c>
      <c r="AY697" s="14" t="s">
        <v>142</v>
      </c>
      <c r="BE697" s="222">
        <f>IF(N697="základní",J697,0)</f>
        <v>0</v>
      </c>
      <c r="BF697" s="222">
        <f>IF(N697="snížená",J697,0)</f>
        <v>0</v>
      </c>
      <c r="BG697" s="222">
        <f>IF(N697="zákl. přenesená",J697,0)</f>
        <v>0</v>
      </c>
      <c r="BH697" s="222">
        <f>IF(N697="sníž. přenesená",J697,0)</f>
        <v>0</v>
      </c>
      <c r="BI697" s="222">
        <f>IF(N697="nulová",J697,0)</f>
        <v>0</v>
      </c>
      <c r="BJ697" s="14" t="s">
        <v>81</v>
      </c>
      <c r="BK697" s="222">
        <f>ROUND(I697*H697,2)</f>
        <v>0</v>
      </c>
      <c r="BL697" s="14" t="s">
        <v>511</v>
      </c>
      <c r="BM697" s="221" t="s">
        <v>1758</v>
      </c>
    </row>
    <row r="698" s="2" customFormat="1" ht="16.5" customHeight="1">
      <c r="A698" s="35"/>
      <c r="B698" s="36"/>
      <c r="C698" s="223" t="s">
        <v>1759</v>
      </c>
      <c r="D698" s="223" t="s">
        <v>166</v>
      </c>
      <c r="E698" s="224" t="s">
        <v>1546</v>
      </c>
      <c r="F698" s="225" t="s">
        <v>1547</v>
      </c>
      <c r="G698" s="226" t="s">
        <v>154</v>
      </c>
      <c r="H698" s="227">
        <v>11.699999999999999</v>
      </c>
      <c r="I698" s="228"/>
      <c r="J698" s="229">
        <f>ROUND(I698*H698,2)</f>
        <v>0</v>
      </c>
      <c r="K698" s="230"/>
      <c r="L698" s="231"/>
      <c r="M698" s="232" t="s">
        <v>1</v>
      </c>
      <c r="N698" s="233" t="s">
        <v>41</v>
      </c>
      <c r="O698" s="88"/>
      <c r="P698" s="219">
        <f>O698*H698</f>
        <v>0</v>
      </c>
      <c r="Q698" s="219">
        <v>0</v>
      </c>
      <c r="R698" s="219">
        <f>Q698*H698</f>
        <v>0</v>
      </c>
      <c r="S698" s="219">
        <v>0</v>
      </c>
      <c r="T698" s="220">
        <f>S698*H698</f>
        <v>0</v>
      </c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R698" s="221" t="s">
        <v>516</v>
      </c>
      <c r="AT698" s="221" t="s">
        <v>166</v>
      </c>
      <c r="AU698" s="221" t="s">
        <v>83</v>
      </c>
      <c r="AY698" s="14" t="s">
        <v>142</v>
      </c>
      <c r="BE698" s="222">
        <f>IF(N698="základní",J698,0)</f>
        <v>0</v>
      </c>
      <c r="BF698" s="222">
        <f>IF(N698="snížená",J698,0)</f>
        <v>0</v>
      </c>
      <c r="BG698" s="222">
        <f>IF(N698="zákl. přenesená",J698,0)</f>
        <v>0</v>
      </c>
      <c r="BH698" s="222">
        <f>IF(N698="sníž. přenesená",J698,0)</f>
        <v>0</v>
      </c>
      <c r="BI698" s="222">
        <f>IF(N698="nulová",J698,0)</f>
        <v>0</v>
      </c>
      <c r="BJ698" s="14" t="s">
        <v>81</v>
      </c>
      <c r="BK698" s="222">
        <f>ROUND(I698*H698,2)</f>
        <v>0</v>
      </c>
      <c r="BL698" s="14" t="s">
        <v>511</v>
      </c>
      <c r="BM698" s="221" t="s">
        <v>1760</v>
      </c>
    </row>
    <row r="699" s="2" customFormat="1" ht="16.5" customHeight="1">
      <c r="A699" s="35"/>
      <c r="B699" s="36"/>
      <c r="C699" s="223" t="s">
        <v>1761</v>
      </c>
      <c r="D699" s="223" t="s">
        <v>166</v>
      </c>
      <c r="E699" s="224" t="s">
        <v>1546</v>
      </c>
      <c r="F699" s="225" t="s">
        <v>1547</v>
      </c>
      <c r="G699" s="226" t="s">
        <v>154</v>
      </c>
      <c r="H699" s="227">
        <v>8.6999999999999993</v>
      </c>
      <c r="I699" s="228"/>
      <c r="J699" s="229">
        <f>ROUND(I699*H699,2)</f>
        <v>0</v>
      </c>
      <c r="K699" s="230"/>
      <c r="L699" s="231"/>
      <c r="M699" s="232" t="s">
        <v>1</v>
      </c>
      <c r="N699" s="233" t="s">
        <v>41</v>
      </c>
      <c r="O699" s="88"/>
      <c r="P699" s="219">
        <f>O699*H699</f>
        <v>0</v>
      </c>
      <c r="Q699" s="219">
        <v>0</v>
      </c>
      <c r="R699" s="219">
        <f>Q699*H699</f>
        <v>0</v>
      </c>
      <c r="S699" s="219">
        <v>0</v>
      </c>
      <c r="T699" s="220">
        <f>S699*H699</f>
        <v>0</v>
      </c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R699" s="221" t="s">
        <v>516</v>
      </c>
      <c r="AT699" s="221" t="s">
        <v>166</v>
      </c>
      <c r="AU699" s="221" t="s">
        <v>83</v>
      </c>
      <c r="AY699" s="14" t="s">
        <v>142</v>
      </c>
      <c r="BE699" s="222">
        <f>IF(N699="základní",J699,0)</f>
        <v>0</v>
      </c>
      <c r="BF699" s="222">
        <f>IF(N699="snížená",J699,0)</f>
        <v>0</v>
      </c>
      <c r="BG699" s="222">
        <f>IF(N699="zákl. přenesená",J699,0)</f>
        <v>0</v>
      </c>
      <c r="BH699" s="222">
        <f>IF(N699="sníž. přenesená",J699,0)</f>
        <v>0</v>
      </c>
      <c r="BI699" s="222">
        <f>IF(N699="nulová",J699,0)</f>
        <v>0</v>
      </c>
      <c r="BJ699" s="14" t="s">
        <v>81</v>
      </c>
      <c r="BK699" s="222">
        <f>ROUND(I699*H699,2)</f>
        <v>0</v>
      </c>
      <c r="BL699" s="14" t="s">
        <v>511</v>
      </c>
      <c r="BM699" s="221" t="s">
        <v>1762</v>
      </c>
    </row>
    <row r="700" s="2" customFormat="1" ht="16.5" customHeight="1">
      <c r="A700" s="35"/>
      <c r="B700" s="36"/>
      <c r="C700" s="223" t="s">
        <v>1763</v>
      </c>
      <c r="D700" s="223" t="s">
        <v>166</v>
      </c>
      <c r="E700" s="224" t="s">
        <v>1546</v>
      </c>
      <c r="F700" s="225" t="s">
        <v>1547</v>
      </c>
      <c r="G700" s="226" t="s">
        <v>154</v>
      </c>
      <c r="H700" s="227">
        <v>11.9</v>
      </c>
      <c r="I700" s="228"/>
      <c r="J700" s="229">
        <f>ROUND(I700*H700,2)</f>
        <v>0</v>
      </c>
      <c r="K700" s="230"/>
      <c r="L700" s="231"/>
      <c r="M700" s="232" t="s">
        <v>1</v>
      </c>
      <c r="N700" s="233" t="s">
        <v>41</v>
      </c>
      <c r="O700" s="88"/>
      <c r="P700" s="219">
        <f>O700*H700</f>
        <v>0</v>
      </c>
      <c r="Q700" s="219">
        <v>0</v>
      </c>
      <c r="R700" s="219">
        <f>Q700*H700</f>
        <v>0</v>
      </c>
      <c r="S700" s="219">
        <v>0</v>
      </c>
      <c r="T700" s="220">
        <f>S700*H700</f>
        <v>0</v>
      </c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R700" s="221" t="s">
        <v>516</v>
      </c>
      <c r="AT700" s="221" t="s">
        <v>166</v>
      </c>
      <c r="AU700" s="221" t="s">
        <v>83</v>
      </c>
      <c r="AY700" s="14" t="s">
        <v>142</v>
      </c>
      <c r="BE700" s="222">
        <f>IF(N700="základní",J700,0)</f>
        <v>0</v>
      </c>
      <c r="BF700" s="222">
        <f>IF(N700="snížená",J700,0)</f>
        <v>0</v>
      </c>
      <c r="BG700" s="222">
        <f>IF(N700="zákl. přenesená",J700,0)</f>
        <v>0</v>
      </c>
      <c r="BH700" s="222">
        <f>IF(N700="sníž. přenesená",J700,0)</f>
        <v>0</v>
      </c>
      <c r="BI700" s="222">
        <f>IF(N700="nulová",J700,0)</f>
        <v>0</v>
      </c>
      <c r="BJ700" s="14" t="s">
        <v>81</v>
      </c>
      <c r="BK700" s="222">
        <f>ROUND(I700*H700,2)</f>
        <v>0</v>
      </c>
      <c r="BL700" s="14" t="s">
        <v>511</v>
      </c>
      <c r="BM700" s="221" t="s">
        <v>1764</v>
      </c>
    </row>
    <row r="701" s="2" customFormat="1" ht="16.5" customHeight="1">
      <c r="A701" s="35"/>
      <c r="B701" s="36"/>
      <c r="C701" s="223" t="s">
        <v>1765</v>
      </c>
      <c r="D701" s="223" t="s">
        <v>166</v>
      </c>
      <c r="E701" s="224" t="s">
        <v>1546</v>
      </c>
      <c r="F701" s="225" t="s">
        <v>1547</v>
      </c>
      <c r="G701" s="226" t="s">
        <v>154</v>
      </c>
      <c r="H701" s="227">
        <v>9.3000000000000007</v>
      </c>
      <c r="I701" s="228"/>
      <c r="J701" s="229">
        <f>ROUND(I701*H701,2)</f>
        <v>0</v>
      </c>
      <c r="K701" s="230"/>
      <c r="L701" s="231"/>
      <c r="M701" s="232" t="s">
        <v>1</v>
      </c>
      <c r="N701" s="233" t="s">
        <v>41</v>
      </c>
      <c r="O701" s="88"/>
      <c r="P701" s="219">
        <f>O701*H701</f>
        <v>0</v>
      </c>
      <c r="Q701" s="219">
        <v>0</v>
      </c>
      <c r="R701" s="219">
        <f>Q701*H701</f>
        <v>0</v>
      </c>
      <c r="S701" s="219">
        <v>0</v>
      </c>
      <c r="T701" s="220">
        <f>S701*H701</f>
        <v>0</v>
      </c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R701" s="221" t="s">
        <v>516</v>
      </c>
      <c r="AT701" s="221" t="s">
        <v>166</v>
      </c>
      <c r="AU701" s="221" t="s">
        <v>83</v>
      </c>
      <c r="AY701" s="14" t="s">
        <v>142</v>
      </c>
      <c r="BE701" s="222">
        <f>IF(N701="základní",J701,0)</f>
        <v>0</v>
      </c>
      <c r="BF701" s="222">
        <f>IF(N701="snížená",J701,0)</f>
        <v>0</v>
      </c>
      <c r="BG701" s="222">
        <f>IF(N701="zákl. přenesená",J701,0)</f>
        <v>0</v>
      </c>
      <c r="BH701" s="222">
        <f>IF(N701="sníž. přenesená",J701,0)</f>
        <v>0</v>
      </c>
      <c r="BI701" s="222">
        <f>IF(N701="nulová",J701,0)</f>
        <v>0</v>
      </c>
      <c r="BJ701" s="14" t="s">
        <v>81</v>
      </c>
      <c r="BK701" s="222">
        <f>ROUND(I701*H701,2)</f>
        <v>0</v>
      </c>
      <c r="BL701" s="14" t="s">
        <v>511</v>
      </c>
      <c r="BM701" s="221" t="s">
        <v>1766</v>
      </c>
    </row>
    <row r="702" s="2" customFormat="1" ht="16.5" customHeight="1">
      <c r="A702" s="35"/>
      <c r="B702" s="36"/>
      <c r="C702" s="223" t="s">
        <v>1767</v>
      </c>
      <c r="D702" s="223" t="s">
        <v>166</v>
      </c>
      <c r="E702" s="224" t="s">
        <v>1546</v>
      </c>
      <c r="F702" s="225" t="s">
        <v>1547</v>
      </c>
      <c r="G702" s="226" t="s">
        <v>154</v>
      </c>
      <c r="H702" s="227">
        <v>11</v>
      </c>
      <c r="I702" s="228"/>
      <c r="J702" s="229">
        <f>ROUND(I702*H702,2)</f>
        <v>0</v>
      </c>
      <c r="K702" s="230"/>
      <c r="L702" s="231"/>
      <c r="M702" s="232" t="s">
        <v>1</v>
      </c>
      <c r="N702" s="233" t="s">
        <v>41</v>
      </c>
      <c r="O702" s="88"/>
      <c r="P702" s="219">
        <f>O702*H702</f>
        <v>0</v>
      </c>
      <c r="Q702" s="219">
        <v>0</v>
      </c>
      <c r="R702" s="219">
        <f>Q702*H702</f>
        <v>0</v>
      </c>
      <c r="S702" s="219">
        <v>0</v>
      </c>
      <c r="T702" s="220">
        <f>S702*H702</f>
        <v>0</v>
      </c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R702" s="221" t="s">
        <v>516</v>
      </c>
      <c r="AT702" s="221" t="s">
        <v>166</v>
      </c>
      <c r="AU702" s="221" t="s">
        <v>83</v>
      </c>
      <c r="AY702" s="14" t="s">
        <v>142</v>
      </c>
      <c r="BE702" s="222">
        <f>IF(N702="základní",J702,0)</f>
        <v>0</v>
      </c>
      <c r="BF702" s="222">
        <f>IF(N702="snížená",J702,0)</f>
        <v>0</v>
      </c>
      <c r="BG702" s="222">
        <f>IF(N702="zákl. přenesená",J702,0)</f>
        <v>0</v>
      </c>
      <c r="BH702" s="222">
        <f>IF(N702="sníž. přenesená",J702,0)</f>
        <v>0</v>
      </c>
      <c r="BI702" s="222">
        <f>IF(N702="nulová",J702,0)</f>
        <v>0</v>
      </c>
      <c r="BJ702" s="14" t="s">
        <v>81</v>
      </c>
      <c r="BK702" s="222">
        <f>ROUND(I702*H702,2)</f>
        <v>0</v>
      </c>
      <c r="BL702" s="14" t="s">
        <v>511</v>
      </c>
      <c r="BM702" s="221" t="s">
        <v>1768</v>
      </c>
    </row>
    <row r="703" s="2" customFormat="1" ht="16.5" customHeight="1">
      <c r="A703" s="35"/>
      <c r="B703" s="36"/>
      <c r="C703" s="223" t="s">
        <v>1769</v>
      </c>
      <c r="D703" s="223" t="s">
        <v>166</v>
      </c>
      <c r="E703" s="224" t="s">
        <v>1546</v>
      </c>
      <c r="F703" s="225" t="s">
        <v>1547</v>
      </c>
      <c r="G703" s="226" t="s">
        <v>154</v>
      </c>
      <c r="H703" s="227">
        <v>10.1</v>
      </c>
      <c r="I703" s="228"/>
      <c r="J703" s="229">
        <f>ROUND(I703*H703,2)</f>
        <v>0</v>
      </c>
      <c r="K703" s="230"/>
      <c r="L703" s="231"/>
      <c r="M703" s="232" t="s">
        <v>1</v>
      </c>
      <c r="N703" s="233" t="s">
        <v>41</v>
      </c>
      <c r="O703" s="88"/>
      <c r="P703" s="219">
        <f>O703*H703</f>
        <v>0</v>
      </c>
      <c r="Q703" s="219">
        <v>0</v>
      </c>
      <c r="R703" s="219">
        <f>Q703*H703</f>
        <v>0</v>
      </c>
      <c r="S703" s="219">
        <v>0</v>
      </c>
      <c r="T703" s="220">
        <f>S703*H703</f>
        <v>0</v>
      </c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R703" s="221" t="s">
        <v>516</v>
      </c>
      <c r="AT703" s="221" t="s">
        <v>166</v>
      </c>
      <c r="AU703" s="221" t="s">
        <v>83</v>
      </c>
      <c r="AY703" s="14" t="s">
        <v>142</v>
      </c>
      <c r="BE703" s="222">
        <f>IF(N703="základní",J703,0)</f>
        <v>0</v>
      </c>
      <c r="BF703" s="222">
        <f>IF(N703="snížená",J703,0)</f>
        <v>0</v>
      </c>
      <c r="BG703" s="222">
        <f>IF(N703="zákl. přenesená",J703,0)</f>
        <v>0</v>
      </c>
      <c r="BH703" s="222">
        <f>IF(N703="sníž. přenesená",J703,0)</f>
        <v>0</v>
      </c>
      <c r="BI703" s="222">
        <f>IF(N703="nulová",J703,0)</f>
        <v>0</v>
      </c>
      <c r="BJ703" s="14" t="s">
        <v>81</v>
      </c>
      <c r="BK703" s="222">
        <f>ROUND(I703*H703,2)</f>
        <v>0</v>
      </c>
      <c r="BL703" s="14" t="s">
        <v>511</v>
      </c>
      <c r="BM703" s="221" t="s">
        <v>1770</v>
      </c>
    </row>
    <row r="704" s="2" customFormat="1" ht="16.5" customHeight="1">
      <c r="A704" s="35"/>
      <c r="B704" s="36"/>
      <c r="C704" s="223" t="s">
        <v>1771</v>
      </c>
      <c r="D704" s="223" t="s">
        <v>166</v>
      </c>
      <c r="E704" s="224" t="s">
        <v>1546</v>
      </c>
      <c r="F704" s="225" t="s">
        <v>1547</v>
      </c>
      <c r="G704" s="226" t="s">
        <v>154</v>
      </c>
      <c r="H704" s="227">
        <v>10.6</v>
      </c>
      <c r="I704" s="228"/>
      <c r="J704" s="229">
        <f>ROUND(I704*H704,2)</f>
        <v>0</v>
      </c>
      <c r="K704" s="230"/>
      <c r="L704" s="231"/>
      <c r="M704" s="232" t="s">
        <v>1</v>
      </c>
      <c r="N704" s="233" t="s">
        <v>41</v>
      </c>
      <c r="O704" s="88"/>
      <c r="P704" s="219">
        <f>O704*H704</f>
        <v>0</v>
      </c>
      <c r="Q704" s="219">
        <v>0</v>
      </c>
      <c r="R704" s="219">
        <f>Q704*H704</f>
        <v>0</v>
      </c>
      <c r="S704" s="219">
        <v>0</v>
      </c>
      <c r="T704" s="220">
        <f>S704*H704</f>
        <v>0</v>
      </c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R704" s="221" t="s">
        <v>516</v>
      </c>
      <c r="AT704" s="221" t="s">
        <v>166</v>
      </c>
      <c r="AU704" s="221" t="s">
        <v>83</v>
      </c>
      <c r="AY704" s="14" t="s">
        <v>142</v>
      </c>
      <c r="BE704" s="222">
        <f>IF(N704="základní",J704,0)</f>
        <v>0</v>
      </c>
      <c r="BF704" s="222">
        <f>IF(N704="snížená",J704,0)</f>
        <v>0</v>
      </c>
      <c r="BG704" s="222">
        <f>IF(N704="zákl. přenesená",J704,0)</f>
        <v>0</v>
      </c>
      <c r="BH704" s="222">
        <f>IF(N704="sníž. přenesená",J704,0)</f>
        <v>0</v>
      </c>
      <c r="BI704" s="222">
        <f>IF(N704="nulová",J704,0)</f>
        <v>0</v>
      </c>
      <c r="BJ704" s="14" t="s">
        <v>81</v>
      </c>
      <c r="BK704" s="222">
        <f>ROUND(I704*H704,2)</f>
        <v>0</v>
      </c>
      <c r="BL704" s="14" t="s">
        <v>511</v>
      </c>
      <c r="BM704" s="221" t="s">
        <v>1772</v>
      </c>
    </row>
    <row r="705" s="2" customFormat="1" ht="16.5" customHeight="1">
      <c r="A705" s="35"/>
      <c r="B705" s="36"/>
      <c r="C705" s="223" t="s">
        <v>1773</v>
      </c>
      <c r="D705" s="223" t="s">
        <v>166</v>
      </c>
      <c r="E705" s="224" t="s">
        <v>1546</v>
      </c>
      <c r="F705" s="225" t="s">
        <v>1547</v>
      </c>
      <c r="G705" s="226" t="s">
        <v>154</v>
      </c>
      <c r="H705" s="227">
        <v>13.6</v>
      </c>
      <c r="I705" s="228"/>
      <c r="J705" s="229">
        <f>ROUND(I705*H705,2)</f>
        <v>0</v>
      </c>
      <c r="K705" s="230"/>
      <c r="L705" s="231"/>
      <c r="M705" s="232" t="s">
        <v>1</v>
      </c>
      <c r="N705" s="233" t="s">
        <v>41</v>
      </c>
      <c r="O705" s="88"/>
      <c r="P705" s="219">
        <f>O705*H705</f>
        <v>0</v>
      </c>
      <c r="Q705" s="219">
        <v>0</v>
      </c>
      <c r="R705" s="219">
        <f>Q705*H705</f>
        <v>0</v>
      </c>
      <c r="S705" s="219">
        <v>0</v>
      </c>
      <c r="T705" s="220">
        <f>S705*H705</f>
        <v>0</v>
      </c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R705" s="221" t="s">
        <v>516</v>
      </c>
      <c r="AT705" s="221" t="s">
        <v>166</v>
      </c>
      <c r="AU705" s="221" t="s">
        <v>83</v>
      </c>
      <c r="AY705" s="14" t="s">
        <v>142</v>
      </c>
      <c r="BE705" s="222">
        <f>IF(N705="základní",J705,0)</f>
        <v>0</v>
      </c>
      <c r="BF705" s="222">
        <f>IF(N705="snížená",J705,0)</f>
        <v>0</v>
      </c>
      <c r="BG705" s="222">
        <f>IF(N705="zákl. přenesená",J705,0)</f>
        <v>0</v>
      </c>
      <c r="BH705" s="222">
        <f>IF(N705="sníž. přenesená",J705,0)</f>
        <v>0</v>
      </c>
      <c r="BI705" s="222">
        <f>IF(N705="nulová",J705,0)</f>
        <v>0</v>
      </c>
      <c r="BJ705" s="14" t="s">
        <v>81</v>
      </c>
      <c r="BK705" s="222">
        <f>ROUND(I705*H705,2)</f>
        <v>0</v>
      </c>
      <c r="BL705" s="14" t="s">
        <v>511</v>
      </c>
      <c r="BM705" s="221" t="s">
        <v>1774</v>
      </c>
    </row>
    <row r="706" s="2" customFormat="1" ht="16.5" customHeight="1">
      <c r="A706" s="35"/>
      <c r="B706" s="36"/>
      <c r="C706" s="223" t="s">
        <v>1775</v>
      </c>
      <c r="D706" s="223" t="s">
        <v>166</v>
      </c>
      <c r="E706" s="224" t="s">
        <v>1546</v>
      </c>
      <c r="F706" s="225" t="s">
        <v>1547</v>
      </c>
      <c r="G706" s="226" t="s">
        <v>154</v>
      </c>
      <c r="H706" s="227">
        <v>9</v>
      </c>
      <c r="I706" s="228"/>
      <c r="J706" s="229">
        <f>ROUND(I706*H706,2)</f>
        <v>0</v>
      </c>
      <c r="K706" s="230"/>
      <c r="L706" s="231"/>
      <c r="M706" s="232" t="s">
        <v>1</v>
      </c>
      <c r="N706" s="233" t="s">
        <v>41</v>
      </c>
      <c r="O706" s="88"/>
      <c r="P706" s="219">
        <f>O706*H706</f>
        <v>0</v>
      </c>
      <c r="Q706" s="219">
        <v>0</v>
      </c>
      <c r="R706" s="219">
        <f>Q706*H706</f>
        <v>0</v>
      </c>
      <c r="S706" s="219">
        <v>0</v>
      </c>
      <c r="T706" s="220">
        <f>S706*H706</f>
        <v>0</v>
      </c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R706" s="221" t="s">
        <v>516</v>
      </c>
      <c r="AT706" s="221" t="s">
        <v>166</v>
      </c>
      <c r="AU706" s="221" t="s">
        <v>83</v>
      </c>
      <c r="AY706" s="14" t="s">
        <v>142</v>
      </c>
      <c r="BE706" s="222">
        <f>IF(N706="základní",J706,0)</f>
        <v>0</v>
      </c>
      <c r="BF706" s="222">
        <f>IF(N706="snížená",J706,0)</f>
        <v>0</v>
      </c>
      <c r="BG706" s="222">
        <f>IF(N706="zákl. přenesená",J706,0)</f>
        <v>0</v>
      </c>
      <c r="BH706" s="222">
        <f>IF(N706="sníž. přenesená",J706,0)</f>
        <v>0</v>
      </c>
      <c r="BI706" s="222">
        <f>IF(N706="nulová",J706,0)</f>
        <v>0</v>
      </c>
      <c r="BJ706" s="14" t="s">
        <v>81</v>
      </c>
      <c r="BK706" s="222">
        <f>ROUND(I706*H706,2)</f>
        <v>0</v>
      </c>
      <c r="BL706" s="14" t="s">
        <v>511</v>
      </c>
      <c r="BM706" s="221" t="s">
        <v>1776</v>
      </c>
    </row>
    <row r="707" s="2" customFormat="1" ht="16.5" customHeight="1">
      <c r="A707" s="35"/>
      <c r="B707" s="36"/>
      <c r="C707" s="223" t="s">
        <v>1777</v>
      </c>
      <c r="D707" s="223" t="s">
        <v>166</v>
      </c>
      <c r="E707" s="224" t="s">
        <v>1546</v>
      </c>
      <c r="F707" s="225" t="s">
        <v>1547</v>
      </c>
      <c r="G707" s="226" t="s">
        <v>154</v>
      </c>
      <c r="H707" s="227">
        <v>9</v>
      </c>
      <c r="I707" s="228"/>
      <c r="J707" s="229">
        <f>ROUND(I707*H707,2)</f>
        <v>0</v>
      </c>
      <c r="K707" s="230"/>
      <c r="L707" s="231"/>
      <c r="M707" s="232" t="s">
        <v>1</v>
      </c>
      <c r="N707" s="233" t="s">
        <v>41</v>
      </c>
      <c r="O707" s="88"/>
      <c r="P707" s="219">
        <f>O707*H707</f>
        <v>0</v>
      </c>
      <c r="Q707" s="219">
        <v>0</v>
      </c>
      <c r="R707" s="219">
        <f>Q707*H707</f>
        <v>0</v>
      </c>
      <c r="S707" s="219">
        <v>0</v>
      </c>
      <c r="T707" s="220">
        <f>S707*H707</f>
        <v>0</v>
      </c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R707" s="221" t="s">
        <v>516</v>
      </c>
      <c r="AT707" s="221" t="s">
        <v>166</v>
      </c>
      <c r="AU707" s="221" t="s">
        <v>83</v>
      </c>
      <c r="AY707" s="14" t="s">
        <v>142</v>
      </c>
      <c r="BE707" s="222">
        <f>IF(N707="základní",J707,0)</f>
        <v>0</v>
      </c>
      <c r="BF707" s="222">
        <f>IF(N707="snížená",J707,0)</f>
        <v>0</v>
      </c>
      <c r="BG707" s="222">
        <f>IF(N707="zákl. přenesená",J707,0)</f>
        <v>0</v>
      </c>
      <c r="BH707" s="222">
        <f>IF(N707="sníž. přenesená",J707,0)</f>
        <v>0</v>
      </c>
      <c r="BI707" s="222">
        <f>IF(N707="nulová",J707,0)</f>
        <v>0</v>
      </c>
      <c r="BJ707" s="14" t="s">
        <v>81</v>
      </c>
      <c r="BK707" s="222">
        <f>ROUND(I707*H707,2)</f>
        <v>0</v>
      </c>
      <c r="BL707" s="14" t="s">
        <v>511</v>
      </c>
      <c r="BM707" s="221" t="s">
        <v>1778</v>
      </c>
    </row>
    <row r="708" s="2" customFormat="1" ht="16.5" customHeight="1">
      <c r="A708" s="35"/>
      <c r="B708" s="36"/>
      <c r="C708" s="223" t="s">
        <v>1779</v>
      </c>
      <c r="D708" s="223" t="s">
        <v>166</v>
      </c>
      <c r="E708" s="224" t="s">
        <v>1546</v>
      </c>
      <c r="F708" s="225" t="s">
        <v>1547</v>
      </c>
      <c r="G708" s="226" t="s">
        <v>154</v>
      </c>
      <c r="H708" s="227">
        <v>8.8000000000000007</v>
      </c>
      <c r="I708" s="228"/>
      <c r="J708" s="229">
        <f>ROUND(I708*H708,2)</f>
        <v>0</v>
      </c>
      <c r="K708" s="230"/>
      <c r="L708" s="231"/>
      <c r="M708" s="232" t="s">
        <v>1</v>
      </c>
      <c r="N708" s="233" t="s">
        <v>41</v>
      </c>
      <c r="O708" s="88"/>
      <c r="P708" s="219">
        <f>O708*H708</f>
        <v>0</v>
      </c>
      <c r="Q708" s="219">
        <v>0</v>
      </c>
      <c r="R708" s="219">
        <f>Q708*H708</f>
        <v>0</v>
      </c>
      <c r="S708" s="219">
        <v>0</v>
      </c>
      <c r="T708" s="220">
        <f>S708*H708</f>
        <v>0</v>
      </c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R708" s="221" t="s">
        <v>516</v>
      </c>
      <c r="AT708" s="221" t="s">
        <v>166</v>
      </c>
      <c r="AU708" s="221" t="s">
        <v>83</v>
      </c>
      <c r="AY708" s="14" t="s">
        <v>142</v>
      </c>
      <c r="BE708" s="222">
        <f>IF(N708="základní",J708,0)</f>
        <v>0</v>
      </c>
      <c r="BF708" s="222">
        <f>IF(N708="snížená",J708,0)</f>
        <v>0</v>
      </c>
      <c r="BG708" s="222">
        <f>IF(N708="zákl. přenesená",J708,0)</f>
        <v>0</v>
      </c>
      <c r="BH708" s="222">
        <f>IF(N708="sníž. přenesená",J708,0)</f>
        <v>0</v>
      </c>
      <c r="BI708" s="222">
        <f>IF(N708="nulová",J708,0)</f>
        <v>0</v>
      </c>
      <c r="BJ708" s="14" t="s">
        <v>81</v>
      </c>
      <c r="BK708" s="222">
        <f>ROUND(I708*H708,2)</f>
        <v>0</v>
      </c>
      <c r="BL708" s="14" t="s">
        <v>511</v>
      </c>
      <c r="BM708" s="221" t="s">
        <v>1780</v>
      </c>
    </row>
    <row r="709" s="2" customFormat="1" ht="16.5" customHeight="1">
      <c r="A709" s="35"/>
      <c r="B709" s="36"/>
      <c r="C709" s="223" t="s">
        <v>1781</v>
      </c>
      <c r="D709" s="223" t="s">
        <v>166</v>
      </c>
      <c r="E709" s="224" t="s">
        <v>1546</v>
      </c>
      <c r="F709" s="225" t="s">
        <v>1547</v>
      </c>
      <c r="G709" s="226" t="s">
        <v>154</v>
      </c>
      <c r="H709" s="227">
        <v>9</v>
      </c>
      <c r="I709" s="228"/>
      <c r="J709" s="229">
        <f>ROUND(I709*H709,2)</f>
        <v>0</v>
      </c>
      <c r="K709" s="230"/>
      <c r="L709" s="231"/>
      <c r="M709" s="232" t="s">
        <v>1</v>
      </c>
      <c r="N709" s="233" t="s">
        <v>41</v>
      </c>
      <c r="O709" s="88"/>
      <c r="P709" s="219">
        <f>O709*H709</f>
        <v>0</v>
      </c>
      <c r="Q709" s="219">
        <v>0</v>
      </c>
      <c r="R709" s="219">
        <f>Q709*H709</f>
        <v>0</v>
      </c>
      <c r="S709" s="219">
        <v>0</v>
      </c>
      <c r="T709" s="220">
        <f>S709*H709</f>
        <v>0</v>
      </c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R709" s="221" t="s">
        <v>516</v>
      </c>
      <c r="AT709" s="221" t="s">
        <v>166</v>
      </c>
      <c r="AU709" s="221" t="s">
        <v>83</v>
      </c>
      <c r="AY709" s="14" t="s">
        <v>142</v>
      </c>
      <c r="BE709" s="222">
        <f>IF(N709="základní",J709,0)</f>
        <v>0</v>
      </c>
      <c r="BF709" s="222">
        <f>IF(N709="snížená",J709,0)</f>
        <v>0</v>
      </c>
      <c r="BG709" s="222">
        <f>IF(N709="zákl. přenesená",J709,0)</f>
        <v>0</v>
      </c>
      <c r="BH709" s="222">
        <f>IF(N709="sníž. přenesená",J709,0)</f>
        <v>0</v>
      </c>
      <c r="BI709" s="222">
        <f>IF(N709="nulová",J709,0)</f>
        <v>0</v>
      </c>
      <c r="BJ709" s="14" t="s">
        <v>81</v>
      </c>
      <c r="BK709" s="222">
        <f>ROUND(I709*H709,2)</f>
        <v>0</v>
      </c>
      <c r="BL709" s="14" t="s">
        <v>511</v>
      </c>
      <c r="BM709" s="221" t="s">
        <v>1782</v>
      </c>
    </row>
    <row r="710" s="2" customFormat="1" ht="16.5" customHeight="1">
      <c r="A710" s="35"/>
      <c r="B710" s="36"/>
      <c r="C710" s="223" t="s">
        <v>1783</v>
      </c>
      <c r="D710" s="223" t="s">
        <v>166</v>
      </c>
      <c r="E710" s="224" t="s">
        <v>1546</v>
      </c>
      <c r="F710" s="225" t="s">
        <v>1547</v>
      </c>
      <c r="G710" s="226" t="s">
        <v>154</v>
      </c>
      <c r="H710" s="227">
        <v>9</v>
      </c>
      <c r="I710" s="228"/>
      <c r="J710" s="229">
        <f>ROUND(I710*H710,2)</f>
        <v>0</v>
      </c>
      <c r="K710" s="230"/>
      <c r="L710" s="231"/>
      <c r="M710" s="232" t="s">
        <v>1</v>
      </c>
      <c r="N710" s="233" t="s">
        <v>41</v>
      </c>
      <c r="O710" s="88"/>
      <c r="P710" s="219">
        <f>O710*H710</f>
        <v>0</v>
      </c>
      <c r="Q710" s="219">
        <v>0</v>
      </c>
      <c r="R710" s="219">
        <f>Q710*H710</f>
        <v>0</v>
      </c>
      <c r="S710" s="219">
        <v>0</v>
      </c>
      <c r="T710" s="220">
        <f>S710*H710</f>
        <v>0</v>
      </c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R710" s="221" t="s">
        <v>516</v>
      </c>
      <c r="AT710" s="221" t="s">
        <v>166</v>
      </c>
      <c r="AU710" s="221" t="s">
        <v>83</v>
      </c>
      <c r="AY710" s="14" t="s">
        <v>142</v>
      </c>
      <c r="BE710" s="222">
        <f>IF(N710="základní",J710,0)</f>
        <v>0</v>
      </c>
      <c r="BF710" s="222">
        <f>IF(N710="snížená",J710,0)</f>
        <v>0</v>
      </c>
      <c r="BG710" s="222">
        <f>IF(N710="zákl. přenesená",J710,0)</f>
        <v>0</v>
      </c>
      <c r="BH710" s="222">
        <f>IF(N710="sníž. přenesená",J710,0)</f>
        <v>0</v>
      </c>
      <c r="BI710" s="222">
        <f>IF(N710="nulová",J710,0)</f>
        <v>0</v>
      </c>
      <c r="BJ710" s="14" t="s">
        <v>81</v>
      </c>
      <c r="BK710" s="222">
        <f>ROUND(I710*H710,2)</f>
        <v>0</v>
      </c>
      <c r="BL710" s="14" t="s">
        <v>511</v>
      </c>
      <c r="BM710" s="221" t="s">
        <v>1784</v>
      </c>
    </row>
    <row r="711" s="2" customFormat="1" ht="16.5" customHeight="1">
      <c r="A711" s="35"/>
      <c r="B711" s="36"/>
      <c r="C711" s="223" t="s">
        <v>1785</v>
      </c>
      <c r="D711" s="223" t="s">
        <v>166</v>
      </c>
      <c r="E711" s="224" t="s">
        <v>1546</v>
      </c>
      <c r="F711" s="225" t="s">
        <v>1547</v>
      </c>
      <c r="G711" s="226" t="s">
        <v>154</v>
      </c>
      <c r="H711" s="227">
        <v>9.4000000000000004</v>
      </c>
      <c r="I711" s="228"/>
      <c r="J711" s="229">
        <f>ROUND(I711*H711,2)</f>
        <v>0</v>
      </c>
      <c r="K711" s="230"/>
      <c r="L711" s="231"/>
      <c r="M711" s="232" t="s">
        <v>1</v>
      </c>
      <c r="N711" s="233" t="s">
        <v>41</v>
      </c>
      <c r="O711" s="88"/>
      <c r="P711" s="219">
        <f>O711*H711</f>
        <v>0</v>
      </c>
      <c r="Q711" s="219">
        <v>0</v>
      </c>
      <c r="R711" s="219">
        <f>Q711*H711</f>
        <v>0</v>
      </c>
      <c r="S711" s="219">
        <v>0</v>
      </c>
      <c r="T711" s="220">
        <f>S711*H711</f>
        <v>0</v>
      </c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R711" s="221" t="s">
        <v>516</v>
      </c>
      <c r="AT711" s="221" t="s">
        <v>166</v>
      </c>
      <c r="AU711" s="221" t="s">
        <v>83</v>
      </c>
      <c r="AY711" s="14" t="s">
        <v>142</v>
      </c>
      <c r="BE711" s="222">
        <f>IF(N711="základní",J711,0)</f>
        <v>0</v>
      </c>
      <c r="BF711" s="222">
        <f>IF(N711="snížená",J711,0)</f>
        <v>0</v>
      </c>
      <c r="BG711" s="222">
        <f>IF(N711="zákl. přenesená",J711,0)</f>
        <v>0</v>
      </c>
      <c r="BH711" s="222">
        <f>IF(N711="sníž. přenesená",J711,0)</f>
        <v>0</v>
      </c>
      <c r="BI711" s="222">
        <f>IF(N711="nulová",J711,0)</f>
        <v>0</v>
      </c>
      <c r="BJ711" s="14" t="s">
        <v>81</v>
      </c>
      <c r="BK711" s="222">
        <f>ROUND(I711*H711,2)</f>
        <v>0</v>
      </c>
      <c r="BL711" s="14" t="s">
        <v>511</v>
      </c>
      <c r="BM711" s="221" t="s">
        <v>1786</v>
      </c>
    </row>
    <row r="712" s="2" customFormat="1" ht="16.5" customHeight="1">
      <c r="A712" s="35"/>
      <c r="B712" s="36"/>
      <c r="C712" s="223" t="s">
        <v>1787</v>
      </c>
      <c r="D712" s="223" t="s">
        <v>166</v>
      </c>
      <c r="E712" s="224" t="s">
        <v>1546</v>
      </c>
      <c r="F712" s="225" t="s">
        <v>1547</v>
      </c>
      <c r="G712" s="226" t="s">
        <v>154</v>
      </c>
      <c r="H712" s="227">
        <v>8.4000000000000004</v>
      </c>
      <c r="I712" s="228"/>
      <c r="J712" s="229">
        <f>ROUND(I712*H712,2)</f>
        <v>0</v>
      </c>
      <c r="K712" s="230"/>
      <c r="L712" s="231"/>
      <c r="M712" s="232" t="s">
        <v>1</v>
      </c>
      <c r="N712" s="233" t="s">
        <v>41</v>
      </c>
      <c r="O712" s="88"/>
      <c r="P712" s="219">
        <f>O712*H712</f>
        <v>0</v>
      </c>
      <c r="Q712" s="219">
        <v>0</v>
      </c>
      <c r="R712" s="219">
        <f>Q712*H712</f>
        <v>0</v>
      </c>
      <c r="S712" s="219">
        <v>0</v>
      </c>
      <c r="T712" s="220">
        <f>S712*H712</f>
        <v>0</v>
      </c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R712" s="221" t="s">
        <v>516</v>
      </c>
      <c r="AT712" s="221" t="s">
        <v>166</v>
      </c>
      <c r="AU712" s="221" t="s">
        <v>83</v>
      </c>
      <c r="AY712" s="14" t="s">
        <v>142</v>
      </c>
      <c r="BE712" s="222">
        <f>IF(N712="základní",J712,0)</f>
        <v>0</v>
      </c>
      <c r="BF712" s="222">
        <f>IF(N712="snížená",J712,0)</f>
        <v>0</v>
      </c>
      <c r="BG712" s="222">
        <f>IF(N712="zákl. přenesená",J712,0)</f>
        <v>0</v>
      </c>
      <c r="BH712" s="222">
        <f>IF(N712="sníž. přenesená",J712,0)</f>
        <v>0</v>
      </c>
      <c r="BI712" s="222">
        <f>IF(N712="nulová",J712,0)</f>
        <v>0</v>
      </c>
      <c r="BJ712" s="14" t="s">
        <v>81</v>
      </c>
      <c r="BK712" s="222">
        <f>ROUND(I712*H712,2)</f>
        <v>0</v>
      </c>
      <c r="BL712" s="14" t="s">
        <v>511</v>
      </c>
      <c r="BM712" s="221" t="s">
        <v>1788</v>
      </c>
    </row>
    <row r="713" s="2" customFormat="1" ht="16.5" customHeight="1">
      <c r="A713" s="35"/>
      <c r="B713" s="36"/>
      <c r="C713" s="223" t="s">
        <v>1789</v>
      </c>
      <c r="D713" s="223" t="s">
        <v>166</v>
      </c>
      <c r="E713" s="224" t="s">
        <v>1546</v>
      </c>
      <c r="F713" s="225" t="s">
        <v>1547</v>
      </c>
      <c r="G713" s="226" t="s">
        <v>154</v>
      </c>
      <c r="H713" s="227">
        <v>9</v>
      </c>
      <c r="I713" s="228"/>
      <c r="J713" s="229">
        <f>ROUND(I713*H713,2)</f>
        <v>0</v>
      </c>
      <c r="K713" s="230"/>
      <c r="L713" s="231"/>
      <c r="M713" s="232" t="s">
        <v>1</v>
      </c>
      <c r="N713" s="233" t="s">
        <v>41</v>
      </c>
      <c r="O713" s="88"/>
      <c r="P713" s="219">
        <f>O713*H713</f>
        <v>0</v>
      </c>
      <c r="Q713" s="219">
        <v>0</v>
      </c>
      <c r="R713" s="219">
        <f>Q713*H713</f>
        <v>0</v>
      </c>
      <c r="S713" s="219">
        <v>0</v>
      </c>
      <c r="T713" s="220">
        <f>S713*H713</f>
        <v>0</v>
      </c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R713" s="221" t="s">
        <v>516</v>
      </c>
      <c r="AT713" s="221" t="s">
        <v>166</v>
      </c>
      <c r="AU713" s="221" t="s">
        <v>83</v>
      </c>
      <c r="AY713" s="14" t="s">
        <v>142</v>
      </c>
      <c r="BE713" s="222">
        <f>IF(N713="základní",J713,0)</f>
        <v>0</v>
      </c>
      <c r="BF713" s="222">
        <f>IF(N713="snížená",J713,0)</f>
        <v>0</v>
      </c>
      <c r="BG713" s="222">
        <f>IF(N713="zákl. přenesená",J713,0)</f>
        <v>0</v>
      </c>
      <c r="BH713" s="222">
        <f>IF(N713="sníž. přenesená",J713,0)</f>
        <v>0</v>
      </c>
      <c r="BI713" s="222">
        <f>IF(N713="nulová",J713,0)</f>
        <v>0</v>
      </c>
      <c r="BJ713" s="14" t="s">
        <v>81</v>
      </c>
      <c r="BK713" s="222">
        <f>ROUND(I713*H713,2)</f>
        <v>0</v>
      </c>
      <c r="BL713" s="14" t="s">
        <v>511</v>
      </c>
      <c r="BM713" s="221" t="s">
        <v>1790</v>
      </c>
    </row>
    <row r="714" s="2" customFormat="1" ht="16.5" customHeight="1">
      <c r="A714" s="35"/>
      <c r="B714" s="36"/>
      <c r="C714" s="223" t="s">
        <v>1791</v>
      </c>
      <c r="D714" s="223" t="s">
        <v>166</v>
      </c>
      <c r="E714" s="224" t="s">
        <v>1546</v>
      </c>
      <c r="F714" s="225" t="s">
        <v>1547</v>
      </c>
      <c r="G714" s="226" t="s">
        <v>154</v>
      </c>
      <c r="H714" s="227">
        <v>9.1999999999999993</v>
      </c>
      <c r="I714" s="228"/>
      <c r="J714" s="229">
        <f>ROUND(I714*H714,2)</f>
        <v>0</v>
      </c>
      <c r="K714" s="230"/>
      <c r="L714" s="231"/>
      <c r="M714" s="232" t="s">
        <v>1</v>
      </c>
      <c r="N714" s="233" t="s">
        <v>41</v>
      </c>
      <c r="O714" s="88"/>
      <c r="P714" s="219">
        <f>O714*H714</f>
        <v>0</v>
      </c>
      <c r="Q714" s="219">
        <v>0</v>
      </c>
      <c r="R714" s="219">
        <f>Q714*H714</f>
        <v>0</v>
      </c>
      <c r="S714" s="219">
        <v>0</v>
      </c>
      <c r="T714" s="220">
        <f>S714*H714</f>
        <v>0</v>
      </c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R714" s="221" t="s">
        <v>516</v>
      </c>
      <c r="AT714" s="221" t="s">
        <v>166</v>
      </c>
      <c r="AU714" s="221" t="s">
        <v>83</v>
      </c>
      <c r="AY714" s="14" t="s">
        <v>142</v>
      </c>
      <c r="BE714" s="222">
        <f>IF(N714="základní",J714,0)</f>
        <v>0</v>
      </c>
      <c r="BF714" s="222">
        <f>IF(N714="snížená",J714,0)</f>
        <v>0</v>
      </c>
      <c r="BG714" s="222">
        <f>IF(N714="zákl. přenesená",J714,0)</f>
        <v>0</v>
      </c>
      <c r="BH714" s="222">
        <f>IF(N714="sníž. přenesená",J714,0)</f>
        <v>0</v>
      </c>
      <c r="BI714" s="222">
        <f>IF(N714="nulová",J714,0)</f>
        <v>0</v>
      </c>
      <c r="BJ714" s="14" t="s">
        <v>81</v>
      </c>
      <c r="BK714" s="222">
        <f>ROUND(I714*H714,2)</f>
        <v>0</v>
      </c>
      <c r="BL714" s="14" t="s">
        <v>511</v>
      </c>
      <c r="BM714" s="221" t="s">
        <v>1792</v>
      </c>
    </row>
    <row r="715" s="2" customFormat="1" ht="16.5" customHeight="1">
      <c r="A715" s="35"/>
      <c r="B715" s="36"/>
      <c r="C715" s="223" t="s">
        <v>1793</v>
      </c>
      <c r="D715" s="223" t="s">
        <v>166</v>
      </c>
      <c r="E715" s="224" t="s">
        <v>1546</v>
      </c>
      <c r="F715" s="225" t="s">
        <v>1547</v>
      </c>
      <c r="G715" s="226" t="s">
        <v>154</v>
      </c>
      <c r="H715" s="227">
        <v>10.4</v>
      </c>
      <c r="I715" s="228"/>
      <c r="J715" s="229">
        <f>ROUND(I715*H715,2)</f>
        <v>0</v>
      </c>
      <c r="K715" s="230"/>
      <c r="L715" s="231"/>
      <c r="M715" s="232" t="s">
        <v>1</v>
      </c>
      <c r="N715" s="233" t="s">
        <v>41</v>
      </c>
      <c r="O715" s="88"/>
      <c r="P715" s="219">
        <f>O715*H715</f>
        <v>0</v>
      </c>
      <c r="Q715" s="219">
        <v>0</v>
      </c>
      <c r="R715" s="219">
        <f>Q715*H715</f>
        <v>0</v>
      </c>
      <c r="S715" s="219">
        <v>0</v>
      </c>
      <c r="T715" s="220">
        <f>S715*H715</f>
        <v>0</v>
      </c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R715" s="221" t="s">
        <v>516</v>
      </c>
      <c r="AT715" s="221" t="s">
        <v>166</v>
      </c>
      <c r="AU715" s="221" t="s">
        <v>83</v>
      </c>
      <c r="AY715" s="14" t="s">
        <v>142</v>
      </c>
      <c r="BE715" s="222">
        <f>IF(N715="základní",J715,0)</f>
        <v>0</v>
      </c>
      <c r="BF715" s="222">
        <f>IF(N715="snížená",J715,0)</f>
        <v>0</v>
      </c>
      <c r="BG715" s="222">
        <f>IF(N715="zákl. přenesená",J715,0)</f>
        <v>0</v>
      </c>
      <c r="BH715" s="222">
        <f>IF(N715="sníž. přenesená",J715,0)</f>
        <v>0</v>
      </c>
      <c r="BI715" s="222">
        <f>IF(N715="nulová",J715,0)</f>
        <v>0</v>
      </c>
      <c r="BJ715" s="14" t="s">
        <v>81</v>
      </c>
      <c r="BK715" s="222">
        <f>ROUND(I715*H715,2)</f>
        <v>0</v>
      </c>
      <c r="BL715" s="14" t="s">
        <v>511</v>
      </c>
      <c r="BM715" s="221" t="s">
        <v>1794</v>
      </c>
    </row>
    <row r="716" s="2" customFormat="1" ht="16.5" customHeight="1">
      <c r="A716" s="35"/>
      <c r="B716" s="36"/>
      <c r="C716" s="223" t="s">
        <v>1795</v>
      </c>
      <c r="D716" s="223" t="s">
        <v>166</v>
      </c>
      <c r="E716" s="224" t="s">
        <v>1546</v>
      </c>
      <c r="F716" s="225" t="s">
        <v>1547</v>
      </c>
      <c r="G716" s="226" t="s">
        <v>154</v>
      </c>
      <c r="H716" s="227">
        <v>10</v>
      </c>
      <c r="I716" s="228"/>
      <c r="J716" s="229">
        <f>ROUND(I716*H716,2)</f>
        <v>0</v>
      </c>
      <c r="K716" s="230"/>
      <c r="L716" s="231"/>
      <c r="M716" s="232" t="s">
        <v>1</v>
      </c>
      <c r="N716" s="233" t="s">
        <v>41</v>
      </c>
      <c r="O716" s="88"/>
      <c r="P716" s="219">
        <f>O716*H716</f>
        <v>0</v>
      </c>
      <c r="Q716" s="219">
        <v>0</v>
      </c>
      <c r="R716" s="219">
        <f>Q716*H716</f>
        <v>0</v>
      </c>
      <c r="S716" s="219">
        <v>0</v>
      </c>
      <c r="T716" s="220">
        <f>S716*H716</f>
        <v>0</v>
      </c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R716" s="221" t="s">
        <v>516</v>
      </c>
      <c r="AT716" s="221" t="s">
        <v>166</v>
      </c>
      <c r="AU716" s="221" t="s">
        <v>83</v>
      </c>
      <c r="AY716" s="14" t="s">
        <v>142</v>
      </c>
      <c r="BE716" s="222">
        <f>IF(N716="základní",J716,0)</f>
        <v>0</v>
      </c>
      <c r="BF716" s="222">
        <f>IF(N716="snížená",J716,0)</f>
        <v>0</v>
      </c>
      <c r="BG716" s="222">
        <f>IF(N716="zákl. přenesená",J716,0)</f>
        <v>0</v>
      </c>
      <c r="BH716" s="222">
        <f>IF(N716="sníž. přenesená",J716,0)</f>
        <v>0</v>
      </c>
      <c r="BI716" s="222">
        <f>IF(N716="nulová",J716,0)</f>
        <v>0</v>
      </c>
      <c r="BJ716" s="14" t="s">
        <v>81</v>
      </c>
      <c r="BK716" s="222">
        <f>ROUND(I716*H716,2)</f>
        <v>0</v>
      </c>
      <c r="BL716" s="14" t="s">
        <v>511</v>
      </c>
      <c r="BM716" s="221" t="s">
        <v>1796</v>
      </c>
    </row>
    <row r="717" s="2" customFormat="1" ht="16.5" customHeight="1">
      <c r="A717" s="35"/>
      <c r="B717" s="36"/>
      <c r="C717" s="223" t="s">
        <v>1797</v>
      </c>
      <c r="D717" s="223" t="s">
        <v>166</v>
      </c>
      <c r="E717" s="224" t="s">
        <v>1546</v>
      </c>
      <c r="F717" s="225" t="s">
        <v>1547</v>
      </c>
      <c r="G717" s="226" t="s">
        <v>154</v>
      </c>
      <c r="H717" s="227">
        <v>10.6</v>
      </c>
      <c r="I717" s="228"/>
      <c r="J717" s="229">
        <f>ROUND(I717*H717,2)</f>
        <v>0</v>
      </c>
      <c r="K717" s="230"/>
      <c r="L717" s="231"/>
      <c r="M717" s="232" t="s">
        <v>1</v>
      </c>
      <c r="N717" s="233" t="s">
        <v>41</v>
      </c>
      <c r="O717" s="88"/>
      <c r="P717" s="219">
        <f>O717*H717</f>
        <v>0</v>
      </c>
      <c r="Q717" s="219">
        <v>0</v>
      </c>
      <c r="R717" s="219">
        <f>Q717*H717</f>
        <v>0</v>
      </c>
      <c r="S717" s="219">
        <v>0</v>
      </c>
      <c r="T717" s="220">
        <f>S717*H717</f>
        <v>0</v>
      </c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R717" s="221" t="s">
        <v>516</v>
      </c>
      <c r="AT717" s="221" t="s">
        <v>166</v>
      </c>
      <c r="AU717" s="221" t="s">
        <v>83</v>
      </c>
      <c r="AY717" s="14" t="s">
        <v>142</v>
      </c>
      <c r="BE717" s="222">
        <f>IF(N717="základní",J717,0)</f>
        <v>0</v>
      </c>
      <c r="BF717" s="222">
        <f>IF(N717="snížená",J717,0)</f>
        <v>0</v>
      </c>
      <c r="BG717" s="222">
        <f>IF(N717="zákl. přenesená",J717,0)</f>
        <v>0</v>
      </c>
      <c r="BH717" s="222">
        <f>IF(N717="sníž. přenesená",J717,0)</f>
        <v>0</v>
      </c>
      <c r="BI717" s="222">
        <f>IF(N717="nulová",J717,0)</f>
        <v>0</v>
      </c>
      <c r="BJ717" s="14" t="s">
        <v>81</v>
      </c>
      <c r="BK717" s="222">
        <f>ROUND(I717*H717,2)</f>
        <v>0</v>
      </c>
      <c r="BL717" s="14" t="s">
        <v>511</v>
      </c>
      <c r="BM717" s="221" t="s">
        <v>1798</v>
      </c>
    </row>
    <row r="718" s="2" customFormat="1" ht="16.5" customHeight="1">
      <c r="A718" s="35"/>
      <c r="B718" s="36"/>
      <c r="C718" s="223" t="s">
        <v>1799</v>
      </c>
      <c r="D718" s="223" t="s">
        <v>166</v>
      </c>
      <c r="E718" s="224" t="s">
        <v>1546</v>
      </c>
      <c r="F718" s="225" t="s">
        <v>1547</v>
      </c>
      <c r="G718" s="226" t="s">
        <v>154</v>
      </c>
      <c r="H718" s="227">
        <v>10.699999999999999</v>
      </c>
      <c r="I718" s="228"/>
      <c r="J718" s="229">
        <f>ROUND(I718*H718,2)</f>
        <v>0</v>
      </c>
      <c r="K718" s="230"/>
      <c r="L718" s="231"/>
      <c r="M718" s="232" t="s">
        <v>1</v>
      </c>
      <c r="N718" s="233" t="s">
        <v>41</v>
      </c>
      <c r="O718" s="88"/>
      <c r="P718" s="219">
        <f>O718*H718</f>
        <v>0</v>
      </c>
      <c r="Q718" s="219">
        <v>0</v>
      </c>
      <c r="R718" s="219">
        <f>Q718*H718</f>
        <v>0</v>
      </c>
      <c r="S718" s="219">
        <v>0</v>
      </c>
      <c r="T718" s="220">
        <f>S718*H718</f>
        <v>0</v>
      </c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R718" s="221" t="s">
        <v>516</v>
      </c>
      <c r="AT718" s="221" t="s">
        <v>166</v>
      </c>
      <c r="AU718" s="221" t="s">
        <v>83</v>
      </c>
      <c r="AY718" s="14" t="s">
        <v>142</v>
      </c>
      <c r="BE718" s="222">
        <f>IF(N718="základní",J718,0)</f>
        <v>0</v>
      </c>
      <c r="BF718" s="222">
        <f>IF(N718="snížená",J718,0)</f>
        <v>0</v>
      </c>
      <c r="BG718" s="222">
        <f>IF(N718="zákl. přenesená",J718,0)</f>
        <v>0</v>
      </c>
      <c r="BH718" s="222">
        <f>IF(N718="sníž. přenesená",J718,0)</f>
        <v>0</v>
      </c>
      <c r="BI718" s="222">
        <f>IF(N718="nulová",J718,0)</f>
        <v>0</v>
      </c>
      <c r="BJ718" s="14" t="s">
        <v>81</v>
      </c>
      <c r="BK718" s="222">
        <f>ROUND(I718*H718,2)</f>
        <v>0</v>
      </c>
      <c r="BL718" s="14" t="s">
        <v>511</v>
      </c>
      <c r="BM718" s="221" t="s">
        <v>1800</v>
      </c>
    </row>
    <row r="719" s="2" customFormat="1" ht="16.5" customHeight="1">
      <c r="A719" s="35"/>
      <c r="B719" s="36"/>
      <c r="C719" s="223" t="s">
        <v>1801</v>
      </c>
      <c r="D719" s="223" t="s">
        <v>166</v>
      </c>
      <c r="E719" s="224" t="s">
        <v>1546</v>
      </c>
      <c r="F719" s="225" t="s">
        <v>1547</v>
      </c>
      <c r="G719" s="226" t="s">
        <v>154</v>
      </c>
      <c r="H719" s="227">
        <v>10.699999999999999</v>
      </c>
      <c r="I719" s="228"/>
      <c r="J719" s="229">
        <f>ROUND(I719*H719,2)</f>
        <v>0</v>
      </c>
      <c r="K719" s="230"/>
      <c r="L719" s="231"/>
      <c r="M719" s="232" t="s">
        <v>1</v>
      </c>
      <c r="N719" s="233" t="s">
        <v>41</v>
      </c>
      <c r="O719" s="88"/>
      <c r="P719" s="219">
        <f>O719*H719</f>
        <v>0</v>
      </c>
      <c r="Q719" s="219">
        <v>0</v>
      </c>
      <c r="R719" s="219">
        <f>Q719*H719</f>
        <v>0</v>
      </c>
      <c r="S719" s="219">
        <v>0</v>
      </c>
      <c r="T719" s="220">
        <f>S719*H719</f>
        <v>0</v>
      </c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R719" s="221" t="s">
        <v>516</v>
      </c>
      <c r="AT719" s="221" t="s">
        <v>166</v>
      </c>
      <c r="AU719" s="221" t="s">
        <v>83</v>
      </c>
      <c r="AY719" s="14" t="s">
        <v>142</v>
      </c>
      <c r="BE719" s="222">
        <f>IF(N719="základní",J719,0)</f>
        <v>0</v>
      </c>
      <c r="BF719" s="222">
        <f>IF(N719="snížená",J719,0)</f>
        <v>0</v>
      </c>
      <c r="BG719" s="222">
        <f>IF(N719="zákl. přenesená",J719,0)</f>
        <v>0</v>
      </c>
      <c r="BH719" s="222">
        <f>IF(N719="sníž. přenesená",J719,0)</f>
        <v>0</v>
      </c>
      <c r="BI719" s="222">
        <f>IF(N719="nulová",J719,0)</f>
        <v>0</v>
      </c>
      <c r="BJ719" s="14" t="s">
        <v>81</v>
      </c>
      <c r="BK719" s="222">
        <f>ROUND(I719*H719,2)</f>
        <v>0</v>
      </c>
      <c r="BL719" s="14" t="s">
        <v>511</v>
      </c>
      <c r="BM719" s="221" t="s">
        <v>1802</v>
      </c>
    </row>
    <row r="720" s="2" customFormat="1" ht="16.5" customHeight="1">
      <c r="A720" s="35"/>
      <c r="B720" s="36"/>
      <c r="C720" s="223" t="s">
        <v>1803</v>
      </c>
      <c r="D720" s="223" t="s">
        <v>166</v>
      </c>
      <c r="E720" s="224" t="s">
        <v>1546</v>
      </c>
      <c r="F720" s="225" t="s">
        <v>1547</v>
      </c>
      <c r="G720" s="226" t="s">
        <v>154</v>
      </c>
      <c r="H720" s="227">
        <v>9.8000000000000007</v>
      </c>
      <c r="I720" s="228"/>
      <c r="J720" s="229">
        <f>ROUND(I720*H720,2)</f>
        <v>0</v>
      </c>
      <c r="K720" s="230"/>
      <c r="L720" s="231"/>
      <c r="M720" s="232" t="s">
        <v>1</v>
      </c>
      <c r="N720" s="233" t="s">
        <v>41</v>
      </c>
      <c r="O720" s="88"/>
      <c r="P720" s="219">
        <f>O720*H720</f>
        <v>0</v>
      </c>
      <c r="Q720" s="219">
        <v>0</v>
      </c>
      <c r="R720" s="219">
        <f>Q720*H720</f>
        <v>0</v>
      </c>
      <c r="S720" s="219">
        <v>0</v>
      </c>
      <c r="T720" s="220">
        <f>S720*H720</f>
        <v>0</v>
      </c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R720" s="221" t="s">
        <v>516</v>
      </c>
      <c r="AT720" s="221" t="s">
        <v>166</v>
      </c>
      <c r="AU720" s="221" t="s">
        <v>83</v>
      </c>
      <c r="AY720" s="14" t="s">
        <v>142</v>
      </c>
      <c r="BE720" s="222">
        <f>IF(N720="základní",J720,0)</f>
        <v>0</v>
      </c>
      <c r="BF720" s="222">
        <f>IF(N720="snížená",J720,0)</f>
        <v>0</v>
      </c>
      <c r="BG720" s="222">
        <f>IF(N720="zákl. přenesená",J720,0)</f>
        <v>0</v>
      </c>
      <c r="BH720" s="222">
        <f>IF(N720="sníž. přenesená",J720,0)</f>
        <v>0</v>
      </c>
      <c r="BI720" s="222">
        <f>IF(N720="nulová",J720,0)</f>
        <v>0</v>
      </c>
      <c r="BJ720" s="14" t="s">
        <v>81</v>
      </c>
      <c r="BK720" s="222">
        <f>ROUND(I720*H720,2)</f>
        <v>0</v>
      </c>
      <c r="BL720" s="14" t="s">
        <v>511</v>
      </c>
      <c r="BM720" s="221" t="s">
        <v>1804</v>
      </c>
    </row>
    <row r="721" s="2" customFormat="1" ht="16.5" customHeight="1">
      <c r="A721" s="35"/>
      <c r="B721" s="36"/>
      <c r="C721" s="223" t="s">
        <v>1805</v>
      </c>
      <c r="D721" s="223" t="s">
        <v>166</v>
      </c>
      <c r="E721" s="224" t="s">
        <v>1546</v>
      </c>
      <c r="F721" s="225" t="s">
        <v>1547</v>
      </c>
      <c r="G721" s="226" t="s">
        <v>154</v>
      </c>
      <c r="H721" s="227">
        <v>9</v>
      </c>
      <c r="I721" s="228"/>
      <c r="J721" s="229">
        <f>ROUND(I721*H721,2)</f>
        <v>0</v>
      </c>
      <c r="K721" s="230"/>
      <c r="L721" s="231"/>
      <c r="M721" s="232" t="s">
        <v>1</v>
      </c>
      <c r="N721" s="233" t="s">
        <v>41</v>
      </c>
      <c r="O721" s="88"/>
      <c r="P721" s="219">
        <f>O721*H721</f>
        <v>0</v>
      </c>
      <c r="Q721" s="219">
        <v>0</v>
      </c>
      <c r="R721" s="219">
        <f>Q721*H721</f>
        <v>0</v>
      </c>
      <c r="S721" s="219">
        <v>0</v>
      </c>
      <c r="T721" s="220">
        <f>S721*H721</f>
        <v>0</v>
      </c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R721" s="221" t="s">
        <v>516</v>
      </c>
      <c r="AT721" s="221" t="s">
        <v>166</v>
      </c>
      <c r="AU721" s="221" t="s">
        <v>83</v>
      </c>
      <c r="AY721" s="14" t="s">
        <v>142</v>
      </c>
      <c r="BE721" s="222">
        <f>IF(N721="základní",J721,0)</f>
        <v>0</v>
      </c>
      <c r="BF721" s="222">
        <f>IF(N721="snížená",J721,0)</f>
        <v>0</v>
      </c>
      <c r="BG721" s="222">
        <f>IF(N721="zákl. přenesená",J721,0)</f>
        <v>0</v>
      </c>
      <c r="BH721" s="222">
        <f>IF(N721="sníž. přenesená",J721,0)</f>
        <v>0</v>
      </c>
      <c r="BI721" s="222">
        <f>IF(N721="nulová",J721,0)</f>
        <v>0</v>
      </c>
      <c r="BJ721" s="14" t="s">
        <v>81</v>
      </c>
      <c r="BK721" s="222">
        <f>ROUND(I721*H721,2)</f>
        <v>0</v>
      </c>
      <c r="BL721" s="14" t="s">
        <v>511</v>
      </c>
      <c r="BM721" s="221" t="s">
        <v>1806</v>
      </c>
    </row>
    <row r="722" s="2" customFormat="1" ht="16.5" customHeight="1">
      <c r="A722" s="35"/>
      <c r="B722" s="36"/>
      <c r="C722" s="223" t="s">
        <v>1807</v>
      </c>
      <c r="D722" s="223" t="s">
        <v>166</v>
      </c>
      <c r="E722" s="224" t="s">
        <v>1546</v>
      </c>
      <c r="F722" s="225" t="s">
        <v>1547</v>
      </c>
      <c r="G722" s="226" t="s">
        <v>154</v>
      </c>
      <c r="H722" s="227">
        <v>9.0999999999999996</v>
      </c>
      <c r="I722" s="228"/>
      <c r="J722" s="229">
        <f>ROUND(I722*H722,2)</f>
        <v>0</v>
      </c>
      <c r="K722" s="230"/>
      <c r="L722" s="231"/>
      <c r="M722" s="232" t="s">
        <v>1</v>
      </c>
      <c r="N722" s="233" t="s">
        <v>41</v>
      </c>
      <c r="O722" s="88"/>
      <c r="P722" s="219">
        <f>O722*H722</f>
        <v>0</v>
      </c>
      <c r="Q722" s="219">
        <v>0</v>
      </c>
      <c r="R722" s="219">
        <f>Q722*H722</f>
        <v>0</v>
      </c>
      <c r="S722" s="219">
        <v>0</v>
      </c>
      <c r="T722" s="220">
        <f>S722*H722</f>
        <v>0</v>
      </c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R722" s="221" t="s">
        <v>516</v>
      </c>
      <c r="AT722" s="221" t="s">
        <v>166</v>
      </c>
      <c r="AU722" s="221" t="s">
        <v>83</v>
      </c>
      <c r="AY722" s="14" t="s">
        <v>142</v>
      </c>
      <c r="BE722" s="222">
        <f>IF(N722="základní",J722,0)</f>
        <v>0</v>
      </c>
      <c r="BF722" s="222">
        <f>IF(N722="snížená",J722,0)</f>
        <v>0</v>
      </c>
      <c r="BG722" s="222">
        <f>IF(N722="zákl. přenesená",J722,0)</f>
        <v>0</v>
      </c>
      <c r="BH722" s="222">
        <f>IF(N722="sníž. přenesená",J722,0)</f>
        <v>0</v>
      </c>
      <c r="BI722" s="222">
        <f>IF(N722="nulová",J722,0)</f>
        <v>0</v>
      </c>
      <c r="BJ722" s="14" t="s">
        <v>81</v>
      </c>
      <c r="BK722" s="222">
        <f>ROUND(I722*H722,2)</f>
        <v>0</v>
      </c>
      <c r="BL722" s="14" t="s">
        <v>511</v>
      </c>
      <c r="BM722" s="221" t="s">
        <v>1808</v>
      </c>
    </row>
    <row r="723" s="2" customFormat="1" ht="16.5" customHeight="1">
      <c r="A723" s="35"/>
      <c r="B723" s="36"/>
      <c r="C723" s="223" t="s">
        <v>1809</v>
      </c>
      <c r="D723" s="223" t="s">
        <v>166</v>
      </c>
      <c r="E723" s="224" t="s">
        <v>1546</v>
      </c>
      <c r="F723" s="225" t="s">
        <v>1547</v>
      </c>
      <c r="G723" s="226" t="s">
        <v>154</v>
      </c>
      <c r="H723" s="227">
        <v>10.699999999999999</v>
      </c>
      <c r="I723" s="228"/>
      <c r="J723" s="229">
        <f>ROUND(I723*H723,2)</f>
        <v>0</v>
      </c>
      <c r="K723" s="230"/>
      <c r="L723" s="231"/>
      <c r="M723" s="232" t="s">
        <v>1</v>
      </c>
      <c r="N723" s="233" t="s">
        <v>41</v>
      </c>
      <c r="O723" s="88"/>
      <c r="P723" s="219">
        <f>O723*H723</f>
        <v>0</v>
      </c>
      <c r="Q723" s="219">
        <v>0</v>
      </c>
      <c r="R723" s="219">
        <f>Q723*H723</f>
        <v>0</v>
      </c>
      <c r="S723" s="219">
        <v>0</v>
      </c>
      <c r="T723" s="220">
        <f>S723*H723</f>
        <v>0</v>
      </c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R723" s="221" t="s">
        <v>516</v>
      </c>
      <c r="AT723" s="221" t="s">
        <v>166</v>
      </c>
      <c r="AU723" s="221" t="s">
        <v>83</v>
      </c>
      <c r="AY723" s="14" t="s">
        <v>142</v>
      </c>
      <c r="BE723" s="222">
        <f>IF(N723="základní",J723,0)</f>
        <v>0</v>
      </c>
      <c r="BF723" s="222">
        <f>IF(N723="snížená",J723,0)</f>
        <v>0</v>
      </c>
      <c r="BG723" s="222">
        <f>IF(N723="zákl. přenesená",J723,0)</f>
        <v>0</v>
      </c>
      <c r="BH723" s="222">
        <f>IF(N723="sníž. přenesená",J723,0)</f>
        <v>0</v>
      </c>
      <c r="BI723" s="222">
        <f>IF(N723="nulová",J723,0)</f>
        <v>0</v>
      </c>
      <c r="BJ723" s="14" t="s">
        <v>81</v>
      </c>
      <c r="BK723" s="222">
        <f>ROUND(I723*H723,2)</f>
        <v>0</v>
      </c>
      <c r="BL723" s="14" t="s">
        <v>511</v>
      </c>
      <c r="BM723" s="221" t="s">
        <v>1810</v>
      </c>
    </row>
    <row r="724" s="2" customFormat="1" ht="16.5" customHeight="1">
      <c r="A724" s="35"/>
      <c r="B724" s="36"/>
      <c r="C724" s="223" t="s">
        <v>1811</v>
      </c>
      <c r="D724" s="223" t="s">
        <v>166</v>
      </c>
      <c r="E724" s="224" t="s">
        <v>1546</v>
      </c>
      <c r="F724" s="225" t="s">
        <v>1547</v>
      </c>
      <c r="G724" s="226" t="s">
        <v>154</v>
      </c>
      <c r="H724" s="227">
        <v>9</v>
      </c>
      <c r="I724" s="228"/>
      <c r="J724" s="229">
        <f>ROUND(I724*H724,2)</f>
        <v>0</v>
      </c>
      <c r="K724" s="230"/>
      <c r="L724" s="231"/>
      <c r="M724" s="232" t="s">
        <v>1</v>
      </c>
      <c r="N724" s="233" t="s">
        <v>41</v>
      </c>
      <c r="O724" s="88"/>
      <c r="P724" s="219">
        <f>O724*H724</f>
        <v>0</v>
      </c>
      <c r="Q724" s="219">
        <v>0</v>
      </c>
      <c r="R724" s="219">
        <f>Q724*H724</f>
        <v>0</v>
      </c>
      <c r="S724" s="219">
        <v>0</v>
      </c>
      <c r="T724" s="220">
        <f>S724*H724</f>
        <v>0</v>
      </c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R724" s="221" t="s">
        <v>516</v>
      </c>
      <c r="AT724" s="221" t="s">
        <v>166</v>
      </c>
      <c r="AU724" s="221" t="s">
        <v>83</v>
      </c>
      <c r="AY724" s="14" t="s">
        <v>142</v>
      </c>
      <c r="BE724" s="222">
        <f>IF(N724="základní",J724,0)</f>
        <v>0</v>
      </c>
      <c r="BF724" s="222">
        <f>IF(N724="snížená",J724,0)</f>
        <v>0</v>
      </c>
      <c r="BG724" s="222">
        <f>IF(N724="zákl. přenesená",J724,0)</f>
        <v>0</v>
      </c>
      <c r="BH724" s="222">
        <f>IF(N724="sníž. přenesená",J724,0)</f>
        <v>0</v>
      </c>
      <c r="BI724" s="222">
        <f>IF(N724="nulová",J724,0)</f>
        <v>0</v>
      </c>
      <c r="BJ724" s="14" t="s">
        <v>81</v>
      </c>
      <c r="BK724" s="222">
        <f>ROUND(I724*H724,2)</f>
        <v>0</v>
      </c>
      <c r="BL724" s="14" t="s">
        <v>511</v>
      </c>
      <c r="BM724" s="221" t="s">
        <v>1812</v>
      </c>
    </row>
    <row r="725" s="2" customFormat="1" ht="16.5" customHeight="1">
      <c r="A725" s="35"/>
      <c r="B725" s="36"/>
      <c r="C725" s="223" t="s">
        <v>1813</v>
      </c>
      <c r="D725" s="223" t="s">
        <v>166</v>
      </c>
      <c r="E725" s="224" t="s">
        <v>1546</v>
      </c>
      <c r="F725" s="225" t="s">
        <v>1547</v>
      </c>
      <c r="G725" s="226" t="s">
        <v>154</v>
      </c>
      <c r="H725" s="227">
        <v>8.5</v>
      </c>
      <c r="I725" s="228"/>
      <c r="J725" s="229">
        <f>ROUND(I725*H725,2)</f>
        <v>0</v>
      </c>
      <c r="K725" s="230"/>
      <c r="L725" s="231"/>
      <c r="M725" s="232" t="s">
        <v>1</v>
      </c>
      <c r="N725" s="233" t="s">
        <v>41</v>
      </c>
      <c r="O725" s="88"/>
      <c r="P725" s="219">
        <f>O725*H725</f>
        <v>0</v>
      </c>
      <c r="Q725" s="219">
        <v>0</v>
      </c>
      <c r="R725" s="219">
        <f>Q725*H725</f>
        <v>0</v>
      </c>
      <c r="S725" s="219">
        <v>0</v>
      </c>
      <c r="T725" s="220">
        <f>S725*H725</f>
        <v>0</v>
      </c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R725" s="221" t="s">
        <v>516</v>
      </c>
      <c r="AT725" s="221" t="s">
        <v>166</v>
      </c>
      <c r="AU725" s="221" t="s">
        <v>83</v>
      </c>
      <c r="AY725" s="14" t="s">
        <v>142</v>
      </c>
      <c r="BE725" s="222">
        <f>IF(N725="základní",J725,0)</f>
        <v>0</v>
      </c>
      <c r="BF725" s="222">
        <f>IF(N725="snížená",J725,0)</f>
        <v>0</v>
      </c>
      <c r="BG725" s="222">
        <f>IF(N725="zákl. přenesená",J725,0)</f>
        <v>0</v>
      </c>
      <c r="BH725" s="222">
        <f>IF(N725="sníž. přenesená",J725,0)</f>
        <v>0</v>
      </c>
      <c r="BI725" s="222">
        <f>IF(N725="nulová",J725,0)</f>
        <v>0</v>
      </c>
      <c r="BJ725" s="14" t="s">
        <v>81</v>
      </c>
      <c r="BK725" s="222">
        <f>ROUND(I725*H725,2)</f>
        <v>0</v>
      </c>
      <c r="BL725" s="14" t="s">
        <v>511</v>
      </c>
      <c r="BM725" s="221" t="s">
        <v>1814</v>
      </c>
    </row>
    <row r="726" s="2" customFormat="1" ht="16.5" customHeight="1">
      <c r="A726" s="35"/>
      <c r="B726" s="36"/>
      <c r="C726" s="223" t="s">
        <v>1815</v>
      </c>
      <c r="D726" s="223" t="s">
        <v>166</v>
      </c>
      <c r="E726" s="224" t="s">
        <v>1546</v>
      </c>
      <c r="F726" s="225" t="s">
        <v>1547</v>
      </c>
      <c r="G726" s="226" t="s">
        <v>154</v>
      </c>
      <c r="H726" s="227">
        <v>10.9</v>
      </c>
      <c r="I726" s="228"/>
      <c r="J726" s="229">
        <f>ROUND(I726*H726,2)</f>
        <v>0</v>
      </c>
      <c r="K726" s="230"/>
      <c r="L726" s="231"/>
      <c r="M726" s="232" t="s">
        <v>1</v>
      </c>
      <c r="N726" s="233" t="s">
        <v>41</v>
      </c>
      <c r="O726" s="88"/>
      <c r="P726" s="219">
        <f>O726*H726</f>
        <v>0</v>
      </c>
      <c r="Q726" s="219">
        <v>0</v>
      </c>
      <c r="R726" s="219">
        <f>Q726*H726</f>
        <v>0</v>
      </c>
      <c r="S726" s="219">
        <v>0</v>
      </c>
      <c r="T726" s="220">
        <f>S726*H726</f>
        <v>0</v>
      </c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R726" s="221" t="s">
        <v>516</v>
      </c>
      <c r="AT726" s="221" t="s">
        <v>166</v>
      </c>
      <c r="AU726" s="221" t="s">
        <v>83</v>
      </c>
      <c r="AY726" s="14" t="s">
        <v>142</v>
      </c>
      <c r="BE726" s="222">
        <f>IF(N726="základní",J726,0)</f>
        <v>0</v>
      </c>
      <c r="BF726" s="222">
        <f>IF(N726="snížená",J726,0)</f>
        <v>0</v>
      </c>
      <c r="BG726" s="222">
        <f>IF(N726="zákl. přenesená",J726,0)</f>
        <v>0</v>
      </c>
      <c r="BH726" s="222">
        <f>IF(N726="sníž. přenesená",J726,0)</f>
        <v>0</v>
      </c>
      <c r="BI726" s="222">
        <f>IF(N726="nulová",J726,0)</f>
        <v>0</v>
      </c>
      <c r="BJ726" s="14" t="s">
        <v>81</v>
      </c>
      <c r="BK726" s="222">
        <f>ROUND(I726*H726,2)</f>
        <v>0</v>
      </c>
      <c r="BL726" s="14" t="s">
        <v>511</v>
      </c>
      <c r="BM726" s="221" t="s">
        <v>1816</v>
      </c>
    </row>
    <row r="727" s="2" customFormat="1" ht="16.5" customHeight="1">
      <c r="A727" s="35"/>
      <c r="B727" s="36"/>
      <c r="C727" s="223" t="s">
        <v>1817</v>
      </c>
      <c r="D727" s="223" t="s">
        <v>166</v>
      </c>
      <c r="E727" s="224" t="s">
        <v>1818</v>
      </c>
      <c r="F727" s="225" t="s">
        <v>1547</v>
      </c>
      <c r="G727" s="226" t="s">
        <v>154</v>
      </c>
      <c r="H727" s="227">
        <v>21.699999999999999</v>
      </c>
      <c r="I727" s="228"/>
      <c r="J727" s="229">
        <f>ROUND(I727*H727,2)</f>
        <v>0</v>
      </c>
      <c r="K727" s="230"/>
      <c r="L727" s="231"/>
      <c r="M727" s="232" t="s">
        <v>1</v>
      </c>
      <c r="N727" s="233" t="s">
        <v>41</v>
      </c>
      <c r="O727" s="88"/>
      <c r="P727" s="219">
        <f>O727*H727</f>
        <v>0</v>
      </c>
      <c r="Q727" s="219">
        <v>0</v>
      </c>
      <c r="R727" s="219">
        <f>Q727*H727</f>
        <v>0</v>
      </c>
      <c r="S727" s="219">
        <v>0</v>
      </c>
      <c r="T727" s="220">
        <f>S727*H727</f>
        <v>0</v>
      </c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R727" s="221" t="s">
        <v>516</v>
      </c>
      <c r="AT727" s="221" t="s">
        <v>166</v>
      </c>
      <c r="AU727" s="221" t="s">
        <v>83</v>
      </c>
      <c r="AY727" s="14" t="s">
        <v>142</v>
      </c>
      <c r="BE727" s="222">
        <f>IF(N727="základní",J727,0)</f>
        <v>0</v>
      </c>
      <c r="BF727" s="222">
        <f>IF(N727="snížená",J727,0)</f>
        <v>0</v>
      </c>
      <c r="BG727" s="222">
        <f>IF(N727="zákl. přenesená",J727,0)</f>
        <v>0</v>
      </c>
      <c r="BH727" s="222">
        <f>IF(N727="sníž. přenesená",J727,0)</f>
        <v>0</v>
      </c>
      <c r="BI727" s="222">
        <f>IF(N727="nulová",J727,0)</f>
        <v>0</v>
      </c>
      <c r="BJ727" s="14" t="s">
        <v>81</v>
      </c>
      <c r="BK727" s="222">
        <f>ROUND(I727*H727,2)</f>
        <v>0</v>
      </c>
      <c r="BL727" s="14" t="s">
        <v>511</v>
      </c>
      <c r="BM727" s="221" t="s">
        <v>1819</v>
      </c>
    </row>
    <row r="728" s="2" customFormat="1" ht="16.5" customHeight="1">
      <c r="A728" s="35"/>
      <c r="B728" s="36"/>
      <c r="C728" s="223" t="s">
        <v>1820</v>
      </c>
      <c r="D728" s="223" t="s">
        <v>166</v>
      </c>
      <c r="E728" s="224" t="s">
        <v>1700</v>
      </c>
      <c r="F728" s="225" t="s">
        <v>1701</v>
      </c>
      <c r="G728" s="226" t="s">
        <v>154</v>
      </c>
      <c r="H728" s="227">
        <v>8.3000000000000007</v>
      </c>
      <c r="I728" s="228"/>
      <c r="J728" s="229">
        <f>ROUND(I728*H728,2)</f>
        <v>0</v>
      </c>
      <c r="K728" s="230"/>
      <c r="L728" s="231"/>
      <c r="M728" s="232" t="s">
        <v>1</v>
      </c>
      <c r="N728" s="233" t="s">
        <v>41</v>
      </c>
      <c r="O728" s="88"/>
      <c r="P728" s="219">
        <f>O728*H728</f>
        <v>0</v>
      </c>
      <c r="Q728" s="219">
        <v>0</v>
      </c>
      <c r="R728" s="219">
        <f>Q728*H728</f>
        <v>0</v>
      </c>
      <c r="S728" s="219">
        <v>0</v>
      </c>
      <c r="T728" s="220">
        <f>S728*H728</f>
        <v>0</v>
      </c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R728" s="221" t="s">
        <v>516</v>
      </c>
      <c r="AT728" s="221" t="s">
        <v>166</v>
      </c>
      <c r="AU728" s="221" t="s">
        <v>83</v>
      </c>
      <c r="AY728" s="14" t="s">
        <v>142</v>
      </c>
      <c r="BE728" s="222">
        <f>IF(N728="základní",J728,0)</f>
        <v>0</v>
      </c>
      <c r="BF728" s="222">
        <f>IF(N728="snížená",J728,0)</f>
        <v>0</v>
      </c>
      <c r="BG728" s="222">
        <f>IF(N728="zákl. přenesená",J728,0)</f>
        <v>0</v>
      </c>
      <c r="BH728" s="222">
        <f>IF(N728="sníž. přenesená",J728,0)</f>
        <v>0</v>
      </c>
      <c r="BI728" s="222">
        <f>IF(N728="nulová",J728,0)</f>
        <v>0</v>
      </c>
      <c r="BJ728" s="14" t="s">
        <v>81</v>
      </c>
      <c r="BK728" s="222">
        <f>ROUND(I728*H728,2)</f>
        <v>0</v>
      </c>
      <c r="BL728" s="14" t="s">
        <v>511</v>
      </c>
      <c r="BM728" s="221" t="s">
        <v>1821</v>
      </c>
    </row>
    <row r="729" s="2" customFormat="1" ht="16.5" customHeight="1">
      <c r="A729" s="35"/>
      <c r="B729" s="36"/>
      <c r="C729" s="223" t="s">
        <v>1822</v>
      </c>
      <c r="D729" s="223" t="s">
        <v>166</v>
      </c>
      <c r="E729" s="224" t="s">
        <v>1700</v>
      </c>
      <c r="F729" s="225" t="s">
        <v>1701</v>
      </c>
      <c r="G729" s="226" t="s">
        <v>154</v>
      </c>
      <c r="H729" s="227">
        <v>10.699999999999999</v>
      </c>
      <c r="I729" s="228"/>
      <c r="J729" s="229">
        <f>ROUND(I729*H729,2)</f>
        <v>0</v>
      </c>
      <c r="K729" s="230"/>
      <c r="L729" s="231"/>
      <c r="M729" s="232" t="s">
        <v>1</v>
      </c>
      <c r="N729" s="233" t="s">
        <v>41</v>
      </c>
      <c r="O729" s="88"/>
      <c r="P729" s="219">
        <f>O729*H729</f>
        <v>0</v>
      </c>
      <c r="Q729" s="219">
        <v>0</v>
      </c>
      <c r="R729" s="219">
        <f>Q729*H729</f>
        <v>0</v>
      </c>
      <c r="S729" s="219">
        <v>0</v>
      </c>
      <c r="T729" s="220">
        <f>S729*H729</f>
        <v>0</v>
      </c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R729" s="221" t="s">
        <v>516</v>
      </c>
      <c r="AT729" s="221" t="s">
        <v>166</v>
      </c>
      <c r="AU729" s="221" t="s">
        <v>83</v>
      </c>
      <c r="AY729" s="14" t="s">
        <v>142</v>
      </c>
      <c r="BE729" s="222">
        <f>IF(N729="základní",J729,0)</f>
        <v>0</v>
      </c>
      <c r="BF729" s="222">
        <f>IF(N729="snížená",J729,0)</f>
        <v>0</v>
      </c>
      <c r="BG729" s="222">
        <f>IF(N729="zákl. přenesená",J729,0)</f>
        <v>0</v>
      </c>
      <c r="BH729" s="222">
        <f>IF(N729="sníž. přenesená",J729,0)</f>
        <v>0</v>
      </c>
      <c r="BI729" s="222">
        <f>IF(N729="nulová",J729,0)</f>
        <v>0</v>
      </c>
      <c r="BJ729" s="14" t="s">
        <v>81</v>
      </c>
      <c r="BK729" s="222">
        <f>ROUND(I729*H729,2)</f>
        <v>0</v>
      </c>
      <c r="BL729" s="14" t="s">
        <v>511</v>
      </c>
      <c r="BM729" s="221" t="s">
        <v>1823</v>
      </c>
    </row>
    <row r="730" s="2" customFormat="1" ht="16.5" customHeight="1">
      <c r="A730" s="35"/>
      <c r="B730" s="36"/>
      <c r="C730" s="223" t="s">
        <v>1824</v>
      </c>
      <c r="D730" s="223" t="s">
        <v>166</v>
      </c>
      <c r="E730" s="224" t="s">
        <v>1546</v>
      </c>
      <c r="F730" s="225" t="s">
        <v>1547</v>
      </c>
      <c r="G730" s="226" t="s">
        <v>154</v>
      </c>
      <c r="H730" s="227">
        <v>13.300000000000001</v>
      </c>
      <c r="I730" s="228"/>
      <c r="J730" s="229">
        <f>ROUND(I730*H730,2)</f>
        <v>0</v>
      </c>
      <c r="K730" s="230"/>
      <c r="L730" s="231"/>
      <c r="M730" s="232" t="s">
        <v>1</v>
      </c>
      <c r="N730" s="233" t="s">
        <v>41</v>
      </c>
      <c r="O730" s="88"/>
      <c r="P730" s="219">
        <f>O730*H730</f>
        <v>0</v>
      </c>
      <c r="Q730" s="219">
        <v>0</v>
      </c>
      <c r="R730" s="219">
        <f>Q730*H730</f>
        <v>0</v>
      </c>
      <c r="S730" s="219">
        <v>0</v>
      </c>
      <c r="T730" s="220">
        <f>S730*H730</f>
        <v>0</v>
      </c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R730" s="221" t="s">
        <v>516</v>
      </c>
      <c r="AT730" s="221" t="s">
        <v>166</v>
      </c>
      <c r="AU730" s="221" t="s">
        <v>83</v>
      </c>
      <c r="AY730" s="14" t="s">
        <v>142</v>
      </c>
      <c r="BE730" s="222">
        <f>IF(N730="základní",J730,0)</f>
        <v>0</v>
      </c>
      <c r="BF730" s="222">
        <f>IF(N730="snížená",J730,0)</f>
        <v>0</v>
      </c>
      <c r="BG730" s="222">
        <f>IF(N730="zákl. přenesená",J730,0)</f>
        <v>0</v>
      </c>
      <c r="BH730" s="222">
        <f>IF(N730="sníž. přenesená",J730,0)</f>
        <v>0</v>
      </c>
      <c r="BI730" s="222">
        <f>IF(N730="nulová",J730,0)</f>
        <v>0</v>
      </c>
      <c r="BJ730" s="14" t="s">
        <v>81</v>
      </c>
      <c r="BK730" s="222">
        <f>ROUND(I730*H730,2)</f>
        <v>0</v>
      </c>
      <c r="BL730" s="14" t="s">
        <v>511</v>
      </c>
      <c r="BM730" s="221" t="s">
        <v>1825</v>
      </c>
    </row>
    <row r="731" s="2" customFormat="1" ht="16.5" customHeight="1">
      <c r="A731" s="35"/>
      <c r="B731" s="36"/>
      <c r="C731" s="223" t="s">
        <v>1826</v>
      </c>
      <c r="D731" s="223" t="s">
        <v>166</v>
      </c>
      <c r="E731" s="224" t="s">
        <v>1546</v>
      </c>
      <c r="F731" s="225" t="s">
        <v>1547</v>
      </c>
      <c r="G731" s="226" t="s">
        <v>154</v>
      </c>
      <c r="H731" s="227">
        <v>8.9000000000000004</v>
      </c>
      <c r="I731" s="228"/>
      <c r="J731" s="229">
        <f>ROUND(I731*H731,2)</f>
        <v>0</v>
      </c>
      <c r="K731" s="230"/>
      <c r="L731" s="231"/>
      <c r="M731" s="232" t="s">
        <v>1</v>
      </c>
      <c r="N731" s="233" t="s">
        <v>41</v>
      </c>
      <c r="O731" s="88"/>
      <c r="P731" s="219">
        <f>O731*H731</f>
        <v>0</v>
      </c>
      <c r="Q731" s="219">
        <v>0</v>
      </c>
      <c r="R731" s="219">
        <f>Q731*H731</f>
        <v>0</v>
      </c>
      <c r="S731" s="219">
        <v>0</v>
      </c>
      <c r="T731" s="220">
        <f>S731*H731</f>
        <v>0</v>
      </c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R731" s="221" t="s">
        <v>516</v>
      </c>
      <c r="AT731" s="221" t="s">
        <v>166</v>
      </c>
      <c r="AU731" s="221" t="s">
        <v>83</v>
      </c>
      <c r="AY731" s="14" t="s">
        <v>142</v>
      </c>
      <c r="BE731" s="222">
        <f>IF(N731="základní",J731,0)</f>
        <v>0</v>
      </c>
      <c r="BF731" s="222">
        <f>IF(N731="snížená",J731,0)</f>
        <v>0</v>
      </c>
      <c r="BG731" s="222">
        <f>IF(N731="zákl. přenesená",J731,0)</f>
        <v>0</v>
      </c>
      <c r="BH731" s="222">
        <f>IF(N731="sníž. přenesená",J731,0)</f>
        <v>0</v>
      </c>
      <c r="BI731" s="222">
        <f>IF(N731="nulová",J731,0)</f>
        <v>0</v>
      </c>
      <c r="BJ731" s="14" t="s">
        <v>81</v>
      </c>
      <c r="BK731" s="222">
        <f>ROUND(I731*H731,2)</f>
        <v>0</v>
      </c>
      <c r="BL731" s="14" t="s">
        <v>511</v>
      </c>
      <c r="BM731" s="221" t="s">
        <v>1827</v>
      </c>
    </row>
    <row r="732" s="2" customFormat="1" ht="16.5" customHeight="1">
      <c r="A732" s="35"/>
      <c r="B732" s="36"/>
      <c r="C732" s="223" t="s">
        <v>1828</v>
      </c>
      <c r="D732" s="223" t="s">
        <v>166</v>
      </c>
      <c r="E732" s="224" t="s">
        <v>1546</v>
      </c>
      <c r="F732" s="225" t="s">
        <v>1547</v>
      </c>
      <c r="G732" s="226" t="s">
        <v>154</v>
      </c>
      <c r="H732" s="227">
        <v>9.0999999999999996</v>
      </c>
      <c r="I732" s="228"/>
      <c r="J732" s="229">
        <f>ROUND(I732*H732,2)</f>
        <v>0</v>
      </c>
      <c r="K732" s="230"/>
      <c r="L732" s="231"/>
      <c r="M732" s="232" t="s">
        <v>1</v>
      </c>
      <c r="N732" s="233" t="s">
        <v>41</v>
      </c>
      <c r="O732" s="88"/>
      <c r="P732" s="219">
        <f>O732*H732</f>
        <v>0</v>
      </c>
      <c r="Q732" s="219">
        <v>0</v>
      </c>
      <c r="R732" s="219">
        <f>Q732*H732</f>
        <v>0</v>
      </c>
      <c r="S732" s="219">
        <v>0</v>
      </c>
      <c r="T732" s="220">
        <f>S732*H732</f>
        <v>0</v>
      </c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R732" s="221" t="s">
        <v>516</v>
      </c>
      <c r="AT732" s="221" t="s">
        <v>166</v>
      </c>
      <c r="AU732" s="221" t="s">
        <v>83</v>
      </c>
      <c r="AY732" s="14" t="s">
        <v>142</v>
      </c>
      <c r="BE732" s="222">
        <f>IF(N732="základní",J732,0)</f>
        <v>0</v>
      </c>
      <c r="BF732" s="222">
        <f>IF(N732="snížená",J732,0)</f>
        <v>0</v>
      </c>
      <c r="BG732" s="222">
        <f>IF(N732="zákl. přenesená",J732,0)</f>
        <v>0</v>
      </c>
      <c r="BH732" s="222">
        <f>IF(N732="sníž. přenesená",J732,0)</f>
        <v>0</v>
      </c>
      <c r="BI732" s="222">
        <f>IF(N732="nulová",J732,0)</f>
        <v>0</v>
      </c>
      <c r="BJ732" s="14" t="s">
        <v>81</v>
      </c>
      <c r="BK732" s="222">
        <f>ROUND(I732*H732,2)</f>
        <v>0</v>
      </c>
      <c r="BL732" s="14" t="s">
        <v>511</v>
      </c>
      <c r="BM732" s="221" t="s">
        <v>1829</v>
      </c>
    </row>
    <row r="733" s="2" customFormat="1" ht="16.5" customHeight="1">
      <c r="A733" s="35"/>
      <c r="B733" s="36"/>
      <c r="C733" s="223" t="s">
        <v>1830</v>
      </c>
      <c r="D733" s="223" t="s">
        <v>166</v>
      </c>
      <c r="E733" s="224" t="s">
        <v>1546</v>
      </c>
      <c r="F733" s="225" t="s">
        <v>1547</v>
      </c>
      <c r="G733" s="226" t="s">
        <v>154</v>
      </c>
      <c r="H733" s="227">
        <v>13.1</v>
      </c>
      <c r="I733" s="228"/>
      <c r="J733" s="229">
        <f>ROUND(I733*H733,2)</f>
        <v>0</v>
      </c>
      <c r="K733" s="230"/>
      <c r="L733" s="231"/>
      <c r="M733" s="232" t="s">
        <v>1</v>
      </c>
      <c r="N733" s="233" t="s">
        <v>41</v>
      </c>
      <c r="O733" s="88"/>
      <c r="P733" s="219">
        <f>O733*H733</f>
        <v>0</v>
      </c>
      <c r="Q733" s="219">
        <v>0</v>
      </c>
      <c r="R733" s="219">
        <f>Q733*H733</f>
        <v>0</v>
      </c>
      <c r="S733" s="219">
        <v>0</v>
      </c>
      <c r="T733" s="220">
        <f>S733*H733</f>
        <v>0</v>
      </c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R733" s="221" t="s">
        <v>516</v>
      </c>
      <c r="AT733" s="221" t="s">
        <v>166</v>
      </c>
      <c r="AU733" s="221" t="s">
        <v>83</v>
      </c>
      <c r="AY733" s="14" t="s">
        <v>142</v>
      </c>
      <c r="BE733" s="222">
        <f>IF(N733="základní",J733,0)</f>
        <v>0</v>
      </c>
      <c r="BF733" s="222">
        <f>IF(N733="snížená",J733,0)</f>
        <v>0</v>
      </c>
      <c r="BG733" s="222">
        <f>IF(N733="zákl. přenesená",J733,0)</f>
        <v>0</v>
      </c>
      <c r="BH733" s="222">
        <f>IF(N733="sníž. přenesená",J733,0)</f>
        <v>0</v>
      </c>
      <c r="BI733" s="222">
        <f>IF(N733="nulová",J733,0)</f>
        <v>0</v>
      </c>
      <c r="BJ733" s="14" t="s">
        <v>81</v>
      </c>
      <c r="BK733" s="222">
        <f>ROUND(I733*H733,2)</f>
        <v>0</v>
      </c>
      <c r="BL733" s="14" t="s">
        <v>511</v>
      </c>
      <c r="BM733" s="221" t="s">
        <v>1831</v>
      </c>
    </row>
    <row r="734" s="2" customFormat="1" ht="16.5" customHeight="1">
      <c r="A734" s="35"/>
      <c r="B734" s="36"/>
      <c r="C734" s="223" t="s">
        <v>1832</v>
      </c>
      <c r="D734" s="223" t="s">
        <v>166</v>
      </c>
      <c r="E734" s="224" t="s">
        <v>1546</v>
      </c>
      <c r="F734" s="225" t="s">
        <v>1547</v>
      </c>
      <c r="G734" s="226" t="s">
        <v>154</v>
      </c>
      <c r="H734" s="227">
        <v>8.5</v>
      </c>
      <c r="I734" s="228"/>
      <c r="J734" s="229">
        <f>ROUND(I734*H734,2)</f>
        <v>0</v>
      </c>
      <c r="K734" s="230"/>
      <c r="L734" s="231"/>
      <c r="M734" s="232" t="s">
        <v>1</v>
      </c>
      <c r="N734" s="233" t="s">
        <v>41</v>
      </c>
      <c r="O734" s="88"/>
      <c r="P734" s="219">
        <f>O734*H734</f>
        <v>0</v>
      </c>
      <c r="Q734" s="219">
        <v>0</v>
      </c>
      <c r="R734" s="219">
        <f>Q734*H734</f>
        <v>0</v>
      </c>
      <c r="S734" s="219">
        <v>0</v>
      </c>
      <c r="T734" s="220">
        <f>S734*H734</f>
        <v>0</v>
      </c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R734" s="221" t="s">
        <v>516</v>
      </c>
      <c r="AT734" s="221" t="s">
        <v>166</v>
      </c>
      <c r="AU734" s="221" t="s">
        <v>83</v>
      </c>
      <c r="AY734" s="14" t="s">
        <v>142</v>
      </c>
      <c r="BE734" s="222">
        <f>IF(N734="základní",J734,0)</f>
        <v>0</v>
      </c>
      <c r="BF734" s="222">
        <f>IF(N734="snížená",J734,0)</f>
        <v>0</v>
      </c>
      <c r="BG734" s="222">
        <f>IF(N734="zákl. přenesená",J734,0)</f>
        <v>0</v>
      </c>
      <c r="BH734" s="222">
        <f>IF(N734="sníž. přenesená",J734,0)</f>
        <v>0</v>
      </c>
      <c r="BI734" s="222">
        <f>IF(N734="nulová",J734,0)</f>
        <v>0</v>
      </c>
      <c r="BJ734" s="14" t="s">
        <v>81</v>
      </c>
      <c r="BK734" s="222">
        <f>ROUND(I734*H734,2)</f>
        <v>0</v>
      </c>
      <c r="BL734" s="14" t="s">
        <v>511</v>
      </c>
      <c r="BM734" s="221" t="s">
        <v>1833</v>
      </c>
    </row>
    <row r="735" s="2" customFormat="1" ht="16.5" customHeight="1">
      <c r="A735" s="35"/>
      <c r="B735" s="36"/>
      <c r="C735" s="223" t="s">
        <v>1834</v>
      </c>
      <c r="D735" s="223" t="s">
        <v>166</v>
      </c>
      <c r="E735" s="224" t="s">
        <v>1546</v>
      </c>
      <c r="F735" s="225" t="s">
        <v>1547</v>
      </c>
      <c r="G735" s="226" t="s">
        <v>154</v>
      </c>
      <c r="H735" s="227">
        <v>8.6999999999999993</v>
      </c>
      <c r="I735" s="228"/>
      <c r="J735" s="229">
        <f>ROUND(I735*H735,2)</f>
        <v>0</v>
      </c>
      <c r="K735" s="230"/>
      <c r="L735" s="231"/>
      <c r="M735" s="232" t="s">
        <v>1</v>
      </c>
      <c r="N735" s="233" t="s">
        <v>41</v>
      </c>
      <c r="O735" s="88"/>
      <c r="P735" s="219">
        <f>O735*H735</f>
        <v>0</v>
      </c>
      <c r="Q735" s="219">
        <v>0</v>
      </c>
      <c r="R735" s="219">
        <f>Q735*H735</f>
        <v>0</v>
      </c>
      <c r="S735" s="219">
        <v>0</v>
      </c>
      <c r="T735" s="220">
        <f>S735*H735</f>
        <v>0</v>
      </c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R735" s="221" t="s">
        <v>516</v>
      </c>
      <c r="AT735" s="221" t="s">
        <v>166</v>
      </c>
      <c r="AU735" s="221" t="s">
        <v>83</v>
      </c>
      <c r="AY735" s="14" t="s">
        <v>142</v>
      </c>
      <c r="BE735" s="222">
        <f>IF(N735="základní",J735,0)</f>
        <v>0</v>
      </c>
      <c r="BF735" s="222">
        <f>IF(N735="snížená",J735,0)</f>
        <v>0</v>
      </c>
      <c r="BG735" s="222">
        <f>IF(N735="zákl. přenesená",J735,0)</f>
        <v>0</v>
      </c>
      <c r="BH735" s="222">
        <f>IF(N735="sníž. přenesená",J735,0)</f>
        <v>0</v>
      </c>
      <c r="BI735" s="222">
        <f>IF(N735="nulová",J735,0)</f>
        <v>0</v>
      </c>
      <c r="BJ735" s="14" t="s">
        <v>81</v>
      </c>
      <c r="BK735" s="222">
        <f>ROUND(I735*H735,2)</f>
        <v>0</v>
      </c>
      <c r="BL735" s="14" t="s">
        <v>511</v>
      </c>
      <c r="BM735" s="221" t="s">
        <v>1835</v>
      </c>
    </row>
    <row r="736" s="2" customFormat="1" ht="16.5" customHeight="1">
      <c r="A736" s="35"/>
      <c r="B736" s="36"/>
      <c r="C736" s="223" t="s">
        <v>1836</v>
      </c>
      <c r="D736" s="223" t="s">
        <v>166</v>
      </c>
      <c r="E736" s="224" t="s">
        <v>1546</v>
      </c>
      <c r="F736" s="225" t="s">
        <v>1547</v>
      </c>
      <c r="G736" s="226" t="s">
        <v>154</v>
      </c>
      <c r="H736" s="227">
        <v>8.5</v>
      </c>
      <c r="I736" s="228"/>
      <c r="J736" s="229">
        <f>ROUND(I736*H736,2)</f>
        <v>0</v>
      </c>
      <c r="K736" s="230"/>
      <c r="L736" s="231"/>
      <c r="M736" s="232" t="s">
        <v>1</v>
      </c>
      <c r="N736" s="233" t="s">
        <v>41</v>
      </c>
      <c r="O736" s="88"/>
      <c r="P736" s="219">
        <f>O736*H736</f>
        <v>0</v>
      </c>
      <c r="Q736" s="219">
        <v>0</v>
      </c>
      <c r="R736" s="219">
        <f>Q736*H736</f>
        <v>0</v>
      </c>
      <c r="S736" s="219">
        <v>0</v>
      </c>
      <c r="T736" s="220">
        <f>S736*H736</f>
        <v>0</v>
      </c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R736" s="221" t="s">
        <v>516</v>
      </c>
      <c r="AT736" s="221" t="s">
        <v>166</v>
      </c>
      <c r="AU736" s="221" t="s">
        <v>83</v>
      </c>
      <c r="AY736" s="14" t="s">
        <v>142</v>
      </c>
      <c r="BE736" s="222">
        <f>IF(N736="základní",J736,0)</f>
        <v>0</v>
      </c>
      <c r="BF736" s="222">
        <f>IF(N736="snížená",J736,0)</f>
        <v>0</v>
      </c>
      <c r="BG736" s="222">
        <f>IF(N736="zákl. přenesená",J736,0)</f>
        <v>0</v>
      </c>
      <c r="BH736" s="222">
        <f>IF(N736="sníž. přenesená",J736,0)</f>
        <v>0</v>
      </c>
      <c r="BI736" s="222">
        <f>IF(N736="nulová",J736,0)</f>
        <v>0</v>
      </c>
      <c r="BJ736" s="14" t="s">
        <v>81</v>
      </c>
      <c r="BK736" s="222">
        <f>ROUND(I736*H736,2)</f>
        <v>0</v>
      </c>
      <c r="BL736" s="14" t="s">
        <v>511</v>
      </c>
      <c r="BM736" s="221" t="s">
        <v>1837</v>
      </c>
    </row>
    <row r="737" s="2" customFormat="1" ht="16.5" customHeight="1">
      <c r="A737" s="35"/>
      <c r="B737" s="36"/>
      <c r="C737" s="223" t="s">
        <v>1838</v>
      </c>
      <c r="D737" s="223" t="s">
        <v>166</v>
      </c>
      <c r="E737" s="224" t="s">
        <v>1546</v>
      </c>
      <c r="F737" s="225" t="s">
        <v>1547</v>
      </c>
      <c r="G737" s="226" t="s">
        <v>154</v>
      </c>
      <c r="H737" s="227">
        <v>18.399999999999999</v>
      </c>
      <c r="I737" s="228"/>
      <c r="J737" s="229">
        <f>ROUND(I737*H737,2)</f>
        <v>0</v>
      </c>
      <c r="K737" s="230"/>
      <c r="L737" s="231"/>
      <c r="M737" s="232" t="s">
        <v>1</v>
      </c>
      <c r="N737" s="233" t="s">
        <v>41</v>
      </c>
      <c r="O737" s="88"/>
      <c r="P737" s="219">
        <f>O737*H737</f>
        <v>0</v>
      </c>
      <c r="Q737" s="219">
        <v>0</v>
      </c>
      <c r="R737" s="219">
        <f>Q737*H737</f>
        <v>0</v>
      </c>
      <c r="S737" s="219">
        <v>0</v>
      </c>
      <c r="T737" s="220">
        <f>S737*H737</f>
        <v>0</v>
      </c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R737" s="221" t="s">
        <v>516</v>
      </c>
      <c r="AT737" s="221" t="s">
        <v>166</v>
      </c>
      <c r="AU737" s="221" t="s">
        <v>83</v>
      </c>
      <c r="AY737" s="14" t="s">
        <v>142</v>
      </c>
      <c r="BE737" s="222">
        <f>IF(N737="základní",J737,0)</f>
        <v>0</v>
      </c>
      <c r="BF737" s="222">
        <f>IF(N737="snížená",J737,0)</f>
        <v>0</v>
      </c>
      <c r="BG737" s="222">
        <f>IF(N737="zákl. přenesená",J737,0)</f>
        <v>0</v>
      </c>
      <c r="BH737" s="222">
        <f>IF(N737="sníž. přenesená",J737,0)</f>
        <v>0</v>
      </c>
      <c r="BI737" s="222">
        <f>IF(N737="nulová",J737,0)</f>
        <v>0</v>
      </c>
      <c r="BJ737" s="14" t="s">
        <v>81</v>
      </c>
      <c r="BK737" s="222">
        <f>ROUND(I737*H737,2)</f>
        <v>0</v>
      </c>
      <c r="BL737" s="14" t="s">
        <v>511</v>
      </c>
      <c r="BM737" s="221" t="s">
        <v>1839</v>
      </c>
    </row>
    <row r="738" s="2" customFormat="1" ht="16.5" customHeight="1">
      <c r="A738" s="35"/>
      <c r="B738" s="36"/>
      <c r="C738" s="223" t="s">
        <v>1840</v>
      </c>
      <c r="D738" s="223" t="s">
        <v>166</v>
      </c>
      <c r="E738" s="224" t="s">
        <v>1546</v>
      </c>
      <c r="F738" s="225" t="s">
        <v>1547</v>
      </c>
      <c r="G738" s="226" t="s">
        <v>154</v>
      </c>
      <c r="H738" s="227">
        <v>8.5999999999999996</v>
      </c>
      <c r="I738" s="228"/>
      <c r="J738" s="229">
        <f>ROUND(I738*H738,2)</f>
        <v>0</v>
      </c>
      <c r="K738" s="230"/>
      <c r="L738" s="231"/>
      <c r="M738" s="232" t="s">
        <v>1</v>
      </c>
      <c r="N738" s="233" t="s">
        <v>41</v>
      </c>
      <c r="O738" s="88"/>
      <c r="P738" s="219">
        <f>O738*H738</f>
        <v>0</v>
      </c>
      <c r="Q738" s="219">
        <v>0</v>
      </c>
      <c r="R738" s="219">
        <f>Q738*H738</f>
        <v>0</v>
      </c>
      <c r="S738" s="219">
        <v>0</v>
      </c>
      <c r="T738" s="220">
        <f>S738*H738</f>
        <v>0</v>
      </c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R738" s="221" t="s">
        <v>516</v>
      </c>
      <c r="AT738" s="221" t="s">
        <v>166</v>
      </c>
      <c r="AU738" s="221" t="s">
        <v>83</v>
      </c>
      <c r="AY738" s="14" t="s">
        <v>142</v>
      </c>
      <c r="BE738" s="222">
        <f>IF(N738="základní",J738,0)</f>
        <v>0</v>
      </c>
      <c r="BF738" s="222">
        <f>IF(N738="snížená",J738,0)</f>
        <v>0</v>
      </c>
      <c r="BG738" s="222">
        <f>IF(N738="zákl. přenesená",J738,0)</f>
        <v>0</v>
      </c>
      <c r="BH738" s="222">
        <f>IF(N738="sníž. přenesená",J738,0)</f>
        <v>0</v>
      </c>
      <c r="BI738" s="222">
        <f>IF(N738="nulová",J738,0)</f>
        <v>0</v>
      </c>
      <c r="BJ738" s="14" t="s">
        <v>81</v>
      </c>
      <c r="BK738" s="222">
        <f>ROUND(I738*H738,2)</f>
        <v>0</v>
      </c>
      <c r="BL738" s="14" t="s">
        <v>511</v>
      </c>
      <c r="BM738" s="221" t="s">
        <v>1841</v>
      </c>
    </row>
    <row r="739" s="2" customFormat="1" ht="16.5" customHeight="1">
      <c r="A739" s="35"/>
      <c r="B739" s="36"/>
      <c r="C739" s="223" t="s">
        <v>1842</v>
      </c>
      <c r="D739" s="223" t="s">
        <v>166</v>
      </c>
      <c r="E739" s="224" t="s">
        <v>1546</v>
      </c>
      <c r="F739" s="225" t="s">
        <v>1547</v>
      </c>
      <c r="G739" s="226" t="s">
        <v>154</v>
      </c>
      <c r="H739" s="227">
        <v>8.5</v>
      </c>
      <c r="I739" s="228"/>
      <c r="J739" s="229">
        <f>ROUND(I739*H739,2)</f>
        <v>0</v>
      </c>
      <c r="K739" s="230"/>
      <c r="L739" s="231"/>
      <c r="M739" s="232" t="s">
        <v>1</v>
      </c>
      <c r="N739" s="233" t="s">
        <v>41</v>
      </c>
      <c r="O739" s="88"/>
      <c r="P739" s="219">
        <f>O739*H739</f>
        <v>0</v>
      </c>
      <c r="Q739" s="219">
        <v>0</v>
      </c>
      <c r="R739" s="219">
        <f>Q739*H739</f>
        <v>0</v>
      </c>
      <c r="S739" s="219">
        <v>0</v>
      </c>
      <c r="T739" s="220">
        <f>S739*H739</f>
        <v>0</v>
      </c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R739" s="221" t="s">
        <v>516</v>
      </c>
      <c r="AT739" s="221" t="s">
        <v>166</v>
      </c>
      <c r="AU739" s="221" t="s">
        <v>83</v>
      </c>
      <c r="AY739" s="14" t="s">
        <v>142</v>
      </c>
      <c r="BE739" s="222">
        <f>IF(N739="základní",J739,0)</f>
        <v>0</v>
      </c>
      <c r="BF739" s="222">
        <f>IF(N739="snížená",J739,0)</f>
        <v>0</v>
      </c>
      <c r="BG739" s="222">
        <f>IF(N739="zákl. přenesená",J739,0)</f>
        <v>0</v>
      </c>
      <c r="BH739" s="222">
        <f>IF(N739="sníž. přenesená",J739,0)</f>
        <v>0</v>
      </c>
      <c r="BI739" s="222">
        <f>IF(N739="nulová",J739,0)</f>
        <v>0</v>
      </c>
      <c r="BJ739" s="14" t="s">
        <v>81</v>
      </c>
      <c r="BK739" s="222">
        <f>ROUND(I739*H739,2)</f>
        <v>0</v>
      </c>
      <c r="BL739" s="14" t="s">
        <v>511</v>
      </c>
      <c r="BM739" s="221" t="s">
        <v>1843</v>
      </c>
    </row>
    <row r="740" s="2" customFormat="1" ht="16.5" customHeight="1">
      <c r="A740" s="35"/>
      <c r="B740" s="36"/>
      <c r="C740" s="223" t="s">
        <v>1844</v>
      </c>
      <c r="D740" s="223" t="s">
        <v>166</v>
      </c>
      <c r="E740" s="224" t="s">
        <v>1546</v>
      </c>
      <c r="F740" s="225" t="s">
        <v>1547</v>
      </c>
      <c r="G740" s="226" t="s">
        <v>154</v>
      </c>
      <c r="H740" s="227">
        <v>23.199999999999999</v>
      </c>
      <c r="I740" s="228"/>
      <c r="J740" s="229">
        <f>ROUND(I740*H740,2)</f>
        <v>0</v>
      </c>
      <c r="K740" s="230"/>
      <c r="L740" s="231"/>
      <c r="M740" s="232" t="s">
        <v>1</v>
      </c>
      <c r="N740" s="233" t="s">
        <v>41</v>
      </c>
      <c r="O740" s="88"/>
      <c r="P740" s="219">
        <f>O740*H740</f>
        <v>0</v>
      </c>
      <c r="Q740" s="219">
        <v>0</v>
      </c>
      <c r="R740" s="219">
        <f>Q740*H740</f>
        <v>0</v>
      </c>
      <c r="S740" s="219">
        <v>0</v>
      </c>
      <c r="T740" s="220">
        <f>S740*H740</f>
        <v>0</v>
      </c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R740" s="221" t="s">
        <v>516</v>
      </c>
      <c r="AT740" s="221" t="s">
        <v>166</v>
      </c>
      <c r="AU740" s="221" t="s">
        <v>83</v>
      </c>
      <c r="AY740" s="14" t="s">
        <v>142</v>
      </c>
      <c r="BE740" s="222">
        <f>IF(N740="základní",J740,0)</f>
        <v>0</v>
      </c>
      <c r="BF740" s="222">
        <f>IF(N740="snížená",J740,0)</f>
        <v>0</v>
      </c>
      <c r="BG740" s="222">
        <f>IF(N740="zákl. přenesená",J740,0)</f>
        <v>0</v>
      </c>
      <c r="BH740" s="222">
        <f>IF(N740="sníž. přenesená",J740,0)</f>
        <v>0</v>
      </c>
      <c r="BI740" s="222">
        <f>IF(N740="nulová",J740,0)</f>
        <v>0</v>
      </c>
      <c r="BJ740" s="14" t="s">
        <v>81</v>
      </c>
      <c r="BK740" s="222">
        <f>ROUND(I740*H740,2)</f>
        <v>0</v>
      </c>
      <c r="BL740" s="14" t="s">
        <v>511</v>
      </c>
      <c r="BM740" s="221" t="s">
        <v>1845</v>
      </c>
    </row>
    <row r="741" s="2" customFormat="1" ht="16.5" customHeight="1">
      <c r="A741" s="35"/>
      <c r="B741" s="36"/>
      <c r="C741" s="223" t="s">
        <v>1846</v>
      </c>
      <c r="D741" s="223" t="s">
        <v>166</v>
      </c>
      <c r="E741" s="224" t="s">
        <v>1546</v>
      </c>
      <c r="F741" s="225" t="s">
        <v>1547</v>
      </c>
      <c r="G741" s="226" t="s">
        <v>154</v>
      </c>
      <c r="H741" s="227">
        <v>8.4000000000000004</v>
      </c>
      <c r="I741" s="228"/>
      <c r="J741" s="229">
        <f>ROUND(I741*H741,2)</f>
        <v>0</v>
      </c>
      <c r="K741" s="230"/>
      <c r="L741" s="231"/>
      <c r="M741" s="232" t="s">
        <v>1</v>
      </c>
      <c r="N741" s="233" t="s">
        <v>41</v>
      </c>
      <c r="O741" s="88"/>
      <c r="P741" s="219">
        <f>O741*H741</f>
        <v>0</v>
      </c>
      <c r="Q741" s="219">
        <v>0</v>
      </c>
      <c r="R741" s="219">
        <f>Q741*H741</f>
        <v>0</v>
      </c>
      <c r="S741" s="219">
        <v>0</v>
      </c>
      <c r="T741" s="220">
        <f>S741*H741</f>
        <v>0</v>
      </c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R741" s="221" t="s">
        <v>516</v>
      </c>
      <c r="AT741" s="221" t="s">
        <v>166</v>
      </c>
      <c r="AU741" s="221" t="s">
        <v>83</v>
      </c>
      <c r="AY741" s="14" t="s">
        <v>142</v>
      </c>
      <c r="BE741" s="222">
        <f>IF(N741="základní",J741,0)</f>
        <v>0</v>
      </c>
      <c r="BF741" s="222">
        <f>IF(N741="snížená",J741,0)</f>
        <v>0</v>
      </c>
      <c r="BG741" s="222">
        <f>IF(N741="zákl. přenesená",J741,0)</f>
        <v>0</v>
      </c>
      <c r="BH741" s="222">
        <f>IF(N741="sníž. přenesená",J741,0)</f>
        <v>0</v>
      </c>
      <c r="BI741" s="222">
        <f>IF(N741="nulová",J741,0)</f>
        <v>0</v>
      </c>
      <c r="BJ741" s="14" t="s">
        <v>81</v>
      </c>
      <c r="BK741" s="222">
        <f>ROUND(I741*H741,2)</f>
        <v>0</v>
      </c>
      <c r="BL741" s="14" t="s">
        <v>511</v>
      </c>
      <c r="BM741" s="221" t="s">
        <v>1847</v>
      </c>
    </row>
    <row r="742" s="2" customFormat="1" ht="16.5" customHeight="1">
      <c r="A742" s="35"/>
      <c r="B742" s="36"/>
      <c r="C742" s="223" t="s">
        <v>1848</v>
      </c>
      <c r="D742" s="223" t="s">
        <v>166</v>
      </c>
      <c r="E742" s="224" t="s">
        <v>1546</v>
      </c>
      <c r="F742" s="225" t="s">
        <v>1547</v>
      </c>
      <c r="G742" s="226" t="s">
        <v>154</v>
      </c>
      <c r="H742" s="227">
        <v>8.5</v>
      </c>
      <c r="I742" s="228"/>
      <c r="J742" s="229">
        <f>ROUND(I742*H742,2)</f>
        <v>0</v>
      </c>
      <c r="K742" s="230"/>
      <c r="L742" s="231"/>
      <c r="M742" s="232" t="s">
        <v>1</v>
      </c>
      <c r="N742" s="233" t="s">
        <v>41</v>
      </c>
      <c r="O742" s="88"/>
      <c r="P742" s="219">
        <f>O742*H742</f>
        <v>0</v>
      </c>
      <c r="Q742" s="219">
        <v>0</v>
      </c>
      <c r="R742" s="219">
        <f>Q742*H742</f>
        <v>0</v>
      </c>
      <c r="S742" s="219">
        <v>0</v>
      </c>
      <c r="T742" s="220">
        <f>S742*H742</f>
        <v>0</v>
      </c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R742" s="221" t="s">
        <v>516</v>
      </c>
      <c r="AT742" s="221" t="s">
        <v>166</v>
      </c>
      <c r="AU742" s="221" t="s">
        <v>83</v>
      </c>
      <c r="AY742" s="14" t="s">
        <v>142</v>
      </c>
      <c r="BE742" s="222">
        <f>IF(N742="základní",J742,0)</f>
        <v>0</v>
      </c>
      <c r="BF742" s="222">
        <f>IF(N742="snížená",J742,0)</f>
        <v>0</v>
      </c>
      <c r="BG742" s="222">
        <f>IF(N742="zákl. přenesená",J742,0)</f>
        <v>0</v>
      </c>
      <c r="BH742" s="222">
        <f>IF(N742="sníž. přenesená",J742,0)</f>
        <v>0</v>
      </c>
      <c r="BI742" s="222">
        <f>IF(N742="nulová",J742,0)</f>
        <v>0</v>
      </c>
      <c r="BJ742" s="14" t="s">
        <v>81</v>
      </c>
      <c r="BK742" s="222">
        <f>ROUND(I742*H742,2)</f>
        <v>0</v>
      </c>
      <c r="BL742" s="14" t="s">
        <v>511</v>
      </c>
      <c r="BM742" s="221" t="s">
        <v>1849</v>
      </c>
    </row>
    <row r="743" s="2" customFormat="1" ht="16.5" customHeight="1">
      <c r="A743" s="35"/>
      <c r="B743" s="36"/>
      <c r="C743" s="223" t="s">
        <v>1850</v>
      </c>
      <c r="D743" s="223" t="s">
        <v>166</v>
      </c>
      <c r="E743" s="224" t="s">
        <v>1546</v>
      </c>
      <c r="F743" s="225" t="s">
        <v>1547</v>
      </c>
      <c r="G743" s="226" t="s">
        <v>154</v>
      </c>
      <c r="H743" s="227">
        <v>15.699999999999999</v>
      </c>
      <c r="I743" s="228"/>
      <c r="J743" s="229">
        <f>ROUND(I743*H743,2)</f>
        <v>0</v>
      </c>
      <c r="K743" s="230"/>
      <c r="L743" s="231"/>
      <c r="M743" s="232" t="s">
        <v>1</v>
      </c>
      <c r="N743" s="233" t="s">
        <v>41</v>
      </c>
      <c r="O743" s="88"/>
      <c r="P743" s="219">
        <f>O743*H743</f>
        <v>0</v>
      </c>
      <c r="Q743" s="219">
        <v>0</v>
      </c>
      <c r="R743" s="219">
        <f>Q743*H743</f>
        <v>0</v>
      </c>
      <c r="S743" s="219">
        <v>0</v>
      </c>
      <c r="T743" s="220">
        <f>S743*H743</f>
        <v>0</v>
      </c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R743" s="221" t="s">
        <v>516</v>
      </c>
      <c r="AT743" s="221" t="s">
        <v>166</v>
      </c>
      <c r="AU743" s="221" t="s">
        <v>83</v>
      </c>
      <c r="AY743" s="14" t="s">
        <v>142</v>
      </c>
      <c r="BE743" s="222">
        <f>IF(N743="základní",J743,0)</f>
        <v>0</v>
      </c>
      <c r="BF743" s="222">
        <f>IF(N743="snížená",J743,0)</f>
        <v>0</v>
      </c>
      <c r="BG743" s="222">
        <f>IF(N743="zákl. přenesená",J743,0)</f>
        <v>0</v>
      </c>
      <c r="BH743" s="222">
        <f>IF(N743="sníž. přenesená",J743,0)</f>
        <v>0</v>
      </c>
      <c r="BI743" s="222">
        <f>IF(N743="nulová",J743,0)</f>
        <v>0</v>
      </c>
      <c r="BJ743" s="14" t="s">
        <v>81</v>
      </c>
      <c r="BK743" s="222">
        <f>ROUND(I743*H743,2)</f>
        <v>0</v>
      </c>
      <c r="BL743" s="14" t="s">
        <v>511</v>
      </c>
      <c r="BM743" s="221" t="s">
        <v>1851</v>
      </c>
    </row>
    <row r="744" s="2" customFormat="1" ht="16.5" customHeight="1">
      <c r="A744" s="35"/>
      <c r="B744" s="36"/>
      <c r="C744" s="223" t="s">
        <v>1852</v>
      </c>
      <c r="D744" s="223" t="s">
        <v>166</v>
      </c>
      <c r="E744" s="224" t="s">
        <v>1546</v>
      </c>
      <c r="F744" s="225" t="s">
        <v>1547</v>
      </c>
      <c r="G744" s="226" t="s">
        <v>154</v>
      </c>
      <c r="H744" s="227">
        <v>13.199999999999999</v>
      </c>
      <c r="I744" s="228"/>
      <c r="J744" s="229">
        <f>ROUND(I744*H744,2)</f>
        <v>0</v>
      </c>
      <c r="K744" s="230"/>
      <c r="L744" s="231"/>
      <c r="M744" s="232" t="s">
        <v>1</v>
      </c>
      <c r="N744" s="233" t="s">
        <v>41</v>
      </c>
      <c r="O744" s="88"/>
      <c r="P744" s="219">
        <f>O744*H744</f>
        <v>0</v>
      </c>
      <c r="Q744" s="219">
        <v>0</v>
      </c>
      <c r="R744" s="219">
        <f>Q744*H744</f>
        <v>0</v>
      </c>
      <c r="S744" s="219">
        <v>0</v>
      </c>
      <c r="T744" s="220">
        <f>S744*H744</f>
        <v>0</v>
      </c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R744" s="221" t="s">
        <v>516</v>
      </c>
      <c r="AT744" s="221" t="s">
        <v>166</v>
      </c>
      <c r="AU744" s="221" t="s">
        <v>83</v>
      </c>
      <c r="AY744" s="14" t="s">
        <v>142</v>
      </c>
      <c r="BE744" s="222">
        <f>IF(N744="základní",J744,0)</f>
        <v>0</v>
      </c>
      <c r="BF744" s="222">
        <f>IF(N744="snížená",J744,0)</f>
        <v>0</v>
      </c>
      <c r="BG744" s="222">
        <f>IF(N744="zákl. přenesená",J744,0)</f>
        <v>0</v>
      </c>
      <c r="BH744" s="222">
        <f>IF(N744="sníž. přenesená",J744,0)</f>
        <v>0</v>
      </c>
      <c r="BI744" s="222">
        <f>IF(N744="nulová",J744,0)</f>
        <v>0</v>
      </c>
      <c r="BJ744" s="14" t="s">
        <v>81</v>
      </c>
      <c r="BK744" s="222">
        <f>ROUND(I744*H744,2)</f>
        <v>0</v>
      </c>
      <c r="BL744" s="14" t="s">
        <v>511</v>
      </c>
      <c r="BM744" s="221" t="s">
        <v>1853</v>
      </c>
    </row>
    <row r="745" s="2" customFormat="1" ht="16.5" customHeight="1">
      <c r="A745" s="35"/>
      <c r="B745" s="36"/>
      <c r="C745" s="223" t="s">
        <v>1854</v>
      </c>
      <c r="D745" s="223" t="s">
        <v>166</v>
      </c>
      <c r="E745" s="224" t="s">
        <v>1546</v>
      </c>
      <c r="F745" s="225" t="s">
        <v>1547</v>
      </c>
      <c r="G745" s="226" t="s">
        <v>154</v>
      </c>
      <c r="H745" s="227">
        <v>9</v>
      </c>
      <c r="I745" s="228"/>
      <c r="J745" s="229">
        <f>ROUND(I745*H745,2)</f>
        <v>0</v>
      </c>
      <c r="K745" s="230"/>
      <c r="L745" s="231"/>
      <c r="M745" s="232" t="s">
        <v>1</v>
      </c>
      <c r="N745" s="233" t="s">
        <v>41</v>
      </c>
      <c r="O745" s="88"/>
      <c r="P745" s="219">
        <f>O745*H745</f>
        <v>0</v>
      </c>
      <c r="Q745" s="219">
        <v>0</v>
      </c>
      <c r="R745" s="219">
        <f>Q745*H745</f>
        <v>0</v>
      </c>
      <c r="S745" s="219">
        <v>0</v>
      </c>
      <c r="T745" s="220">
        <f>S745*H745</f>
        <v>0</v>
      </c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R745" s="221" t="s">
        <v>516</v>
      </c>
      <c r="AT745" s="221" t="s">
        <v>166</v>
      </c>
      <c r="AU745" s="221" t="s">
        <v>83</v>
      </c>
      <c r="AY745" s="14" t="s">
        <v>142</v>
      </c>
      <c r="BE745" s="222">
        <f>IF(N745="základní",J745,0)</f>
        <v>0</v>
      </c>
      <c r="BF745" s="222">
        <f>IF(N745="snížená",J745,0)</f>
        <v>0</v>
      </c>
      <c r="BG745" s="222">
        <f>IF(N745="zákl. přenesená",J745,0)</f>
        <v>0</v>
      </c>
      <c r="BH745" s="222">
        <f>IF(N745="sníž. přenesená",J745,0)</f>
        <v>0</v>
      </c>
      <c r="BI745" s="222">
        <f>IF(N745="nulová",J745,0)</f>
        <v>0</v>
      </c>
      <c r="BJ745" s="14" t="s">
        <v>81</v>
      </c>
      <c r="BK745" s="222">
        <f>ROUND(I745*H745,2)</f>
        <v>0</v>
      </c>
      <c r="BL745" s="14" t="s">
        <v>511</v>
      </c>
      <c r="BM745" s="221" t="s">
        <v>1855</v>
      </c>
    </row>
    <row r="746" s="2" customFormat="1" ht="16.5" customHeight="1">
      <c r="A746" s="35"/>
      <c r="B746" s="36"/>
      <c r="C746" s="223" t="s">
        <v>1856</v>
      </c>
      <c r="D746" s="223" t="s">
        <v>166</v>
      </c>
      <c r="E746" s="224" t="s">
        <v>1546</v>
      </c>
      <c r="F746" s="225" t="s">
        <v>1547</v>
      </c>
      <c r="G746" s="226" t="s">
        <v>154</v>
      </c>
      <c r="H746" s="227">
        <v>15.699999999999999</v>
      </c>
      <c r="I746" s="228"/>
      <c r="J746" s="229">
        <f>ROUND(I746*H746,2)</f>
        <v>0</v>
      </c>
      <c r="K746" s="230"/>
      <c r="L746" s="231"/>
      <c r="M746" s="232" t="s">
        <v>1</v>
      </c>
      <c r="N746" s="233" t="s">
        <v>41</v>
      </c>
      <c r="O746" s="88"/>
      <c r="P746" s="219">
        <f>O746*H746</f>
        <v>0</v>
      </c>
      <c r="Q746" s="219">
        <v>0</v>
      </c>
      <c r="R746" s="219">
        <f>Q746*H746</f>
        <v>0</v>
      </c>
      <c r="S746" s="219">
        <v>0</v>
      </c>
      <c r="T746" s="220">
        <f>S746*H746</f>
        <v>0</v>
      </c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R746" s="221" t="s">
        <v>516</v>
      </c>
      <c r="AT746" s="221" t="s">
        <v>166</v>
      </c>
      <c r="AU746" s="221" t="s">
        <v>83</v>
      </c>
      <c r="AY746" s="14" t="s">
        <v>142</v>
      </c>
      <c r="BE746" s="222">
        <f>IF(N746="základní",J746,0)</f>
        <v>0</v>
      </c>
      <c r="BF746" s="222">
        <f>IF(N746="snížená",J746,0)</f>
        <v>0</v>
      </c>
      <c r="BG746" s="222">
        <f>IF(N746="zákl. přenesená",J746,0)</f>
        <v>0</v>
      </c>
      <c r="BH746" s="222">
        <f>IF(N746="sníž. přenesená",J746,0)</f>
        <v>0</v>
      </c>
      <c r="BI746" s="222">
        <f>IF(N746="nulová",J746,0)</f>
        <v>0</v>
      </c>
      <c r="BJ746" s="14" t="s">
        <v>81</v>
      </c>
      <c r="BK746" s="222">
        <f>ROUND(I746*H746,2)</f>
        <v>0</v>
      </c>
      <c r="BL746" s="14" t="s">
        <v>511</v>
      </c>
      <c r="BM746" s="221" t="s">
        <v>1857</v>
      </c>
    </row>
    <row r="747" s="2" customFormat="1" ht="16.5" customHeight="1">
      <c r="A747" s="35"/>
      <c r="B747" s="36"/>
      <c r="C747" s="223" t="s">
        <v>1858</v>
      </c>
      <c r="D747" s="223" t="s">
        <v>166</v>
      </c>
      <c r="E747" s="224" t="s">
        <v>1700</v>
      </c>
      <c r="F747" s="225" t="s">
        <v>1701</v>
      </c>
      <c r="G747" s="226" t="s">
        <v>154</v>
      </c>
      <c r="H747" s="227">
        <v>13.9</v>
      </c>
      <c r="I747" s="228"/>
      <c r="J747" s="229">
        <f>ROUND(I747*H747,2)</f>
        <v>0</v>
      </c>
      <c r="K747" s="230"/>
      <c r="L747" s="231"/>
      <c r="M747" s="232" t="s">
        <v>1</v>
      </c>
      <c r="N747" s="233" t="s">
        <v>41</v>
      </c>
      <c r="O747" s="88"/>
      <c r="P747" s="219">
        <f>O747*H747</f>
        <v>0</v>
      </c>
      <c r="Q747" s="219">
        <v>0</v>
      </c>
      <c r="R747" s="219">
        <f>Q747*H747</f>
        <v>0</v>
      </c>
      <c r="S747" s="219">
        <v>0</v>
      </c>
      <c r="T747" s="220">
        <f>S747*H747</f>
        <v>0</v>
      </c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R747" s="221" t="s">
        <v>516</v>
      </c>
      <c r="AT747" s="221" t="s">
        <v>166</v>
      </c>
      <c r="AU747" s="221" t="s">
        <v>83</v>
      </c>
      <c r="AY747" s="14" t="s">
        <v>142</v>
      </c>
      <c r="BE747" s="222">
        <f>IF(N747="základní",J747,0)</f>
        <v>0</v>
      </c>
      <c r="BF747" s="222">
        <f>IF(N747="snížená",J747,0)</f>
        <v>0</v>
      </c>
      <c r="BG747" s="222">
        <f>IF(N747="zákl. přenesená",J747,0)</f>
        <v>0</v>
      </c>
      <c r="BH747" s="222">
        <f>IF(N747="sníž. přenesená",J747,0)</f>
        <v>0</v>
      </c>
      <c r="BI747" s="222">
        <f>IF(N747="nulová",J747,0)</f>
        <v>0</v>
      </c>
      <c r="BJ747" s="14" t="s">
        <v>81</v>
      </c>
      <c r="BK747" s="222">
        <f>ROUND(I747*H747,2)</f>
        <v>0</v>
      </c>
      <c r="BL747" s="14" t="s">
        <v>511</v>
      </c>
      <c r="BM747" s="221" t="s">
        <v>1859</v>
      </c>
    </row>
    <row r="748" s="2" customFormat="1" ht="16.5" customHeight="1">
      <c r="A748" s="35"/>
      <c r="B748" s="36"/>
      <c r="C748" s="223" t="s">
        <v>1860</v>
      </c>
      <c r="D748" s="223" t="s">
        <v>166</v>
      </c>
      <c r="E748" s="224" t="s">
        <v>1700</v>
      </c>
      <c r="F748" s="225" t="s">
        <v>1701</v>
      </c>
      <c r="G748" s="226" t="s">
        <v>154</v>
      </c>
      <c r="H748" s="227">
        <v>14</v>
      </c>
      <c r="I748" s="228"/>
      <c r="J748" s="229">
        <f>ROUND(I748*H748,2)</f>
        <v>0</v>
      </c>
      <c r="K748" s="230"/>
      <c r="L748" s="231"/>
      <c r="M748" s="232" t="s">
        <v>1</v>
      </c>
      <c r="N748" s="233" t="s">
        <v>41</v>
      </c>
      <c r="O748" s="88"/>
      <c r="P748" s="219">
        <f>O748*H748</f>
        <v>0</v>
      </c>
      <c r="Q748" s="219">
        <v>0</v>
      </c>
      <c r="R748" s="219">
        <f>Q748*H748</f>
        <v>0</v>
      </c>
      <c r="S748" s="219">
        <v>0</v>
      </c>
      <c r="T748" s="220">
        <f>S748*H748</f>
        <v>0</v>
      </c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R748" s="221" t="s">
        <v>516</v>
      </c>
      <c r="AT748" s="221" t="s">
        <v>166</v>
      </c>
      <c r="AU748" s="221" t="s">
        <v>83</v>
      </c>
      <c r="AY748" s="14" t="s">
        <v>142</v>
      </c>
      <c r="BE748" s="222">
        <f>IF(N748="základní",J748,0)</f>
        <v>0</v>
      </c>
      <c r="BF748" s="222">
        <f>IF(N748="snížená",J748,0)</f>
        <v>0</v>
      </c>
      <c r="BG748" s="222">
        <f>IF(N748="zákl. přenesená",J748,0)</f>
        <v>0</v>
      </c>
      <c r="BH748" s="222">
        <f>IF(N748="sníž. přenesená",J748,0)</f>
        <v>0</v>
      </c>
      <c r="BI748" s="222">
        <f>IF(N748="nulová",J748,0)</f>
        <v>0</v>
      </c>
      <c r="BJ748" s="14" t="s">
        <v>81</v>
      </c>
      <c r="BK748" s="222">
        <f>ROUND(I748*H748,2)</f>
        <v>0</v>
      </c>
      <c r="BL748" s="14" t="s">
        <v>511</v>
      </c>
      <c r="BM748" s="221" t="s">
        <v>1861</v>
      </c>
    </row>
    <row r="749" s="2" customFormat="1" ht="16.5" customHeight="1">
      <c r="A749" s="35"/>
      <c r="B749" s="36"/>
      <c r="C749" s="223" t="s">
        <v>1862</v>
      </c>
      <c r="D749" s="223" t="s">
        <v>166</v>
      </c>
      <c r="E749" s="224" t="s">
        <v>1546</v>
      </c>
      <c r="F749" s="225" t="s">
        <v>1547</v>
      </c>
      <c r="G749" s="226" t="s">
        <v>154</v>
      </c>
      <c r="H749" s="227">
        <v>11.6</v>
      </c>
      <c r="I749" s="228"/>
      <c r="J749" s="229">
        <f>ROUND(I749*H749,2)</f>
        <v>0</v>
      </c>
      <c r="K749" s="230"/>
      <c r="L749" s="231"/>
      <c r="M749" s="232" t="s">
        <v>1</v>
      </c>
      <c r="N749" s="233" t="s">
        <v>41</v>
      </c>
      <c r="O749" s="88"/>
      <c r="P749" s="219">
        <f>O749*H749</f>
        <v>0</v>
      </c>
      <c r="Q749" s="219">
        <v>0</v>
      </c>
      <c r="R749" s="219">
        <f>Q749*H749</f>
        <v>0</v>
      </c>
      <c r="S749" s="219">
        <v>0</v>
      </c>
      <c r="T749" s="220">
        <f>S749*H749</f>
        <v>0</v>
      </c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R749" s="221" t="s">
        <v>516</v>
      </c>
      <c r="AT749" s="221" t="s">
        <v>166</v>
      </c>
      <c r="AU749" s="221" t="s">
        <v>83</v>
      </c>
      <c r="AY749" s="14" t="s">
        <v>142</v>
      </c>
      <c r="BE749" s="222">
        <f>IF(N749="základní",J749,0)</f>
        <v>0</v>
      </c>
      <c r="BF749" s="222">
        <f>IF(N749="snížená",J749,0)</f>
        <v>0</v>
      </c>
      <c r="BG749" s="222">
        <f>IF(N749="zákl. přenesená",J749,0)</f>
        <v>0</v>
      </c>
      <c r="BH749" s="222">
        <f>IF(N749="sníž. přenesená",J749,0)</f>
        <v>0</v>
      </c>
      <c r="BI749" s="222">
        <f>IF(N749="nulová",J749,0)</f>
        <v>0</v>
      </c>
      <c r="BJ749" s="14" t="s">
        <v>81</v>
      </c>
      <c r="BK749" s="222">
        <f>ROUND(I749*H749,2)</f>
        <v>0</v>
      </c>
      <c r="BL749" s="14" t="s">
        <v>511</v>
      </c>
      <c r="BM749" s="221" t="s">
        <v>1863</v>
      </c>
    </row>
    <row r="750" s="2" customFormat="1" ht="16.5" customHeight="1">
      <c r="A750" s="35"/>
      <c r="B750" s="36"/>
      <c r="C750" s="223" t="s">
        <v>1864</v>
      </c>
      <c r="D750" s="223" t="s">
        <v>166</v>
      </c>
      <c r="E750" s="224" t="s">
        <v>1546</v>
      </c>
      <c r="F750" s="225" t="s">
        <v>1547</v>
      </c>
      <c r="G750" s="226" t="s">
        <v>154</v>
      </c>
      <c r="H750" s="227">
        <v>9.8000000000000007</v>
      </c>
      <c r="I750" s="228"/>
      <c r="J750" s="229">
        <f>ROUND(I750*H750,2)</f>
        <v>0</v>
      </c>
      <c r="K750" s="230"/>
      <c r="L750" s="231"/>
      <c r="M750" s="232" t="s">
        <v>1</v>
      </c>
      <c r="N750" s="233" t="s">
        <v>41</v>
      </c>
      <c r="O750" s="88"/>
      <c r="P750" s="219">
        <f>O750*H750</f>
        <v>0</v>
      </c>
      <c r="Q750" s="219">
        <v>0</v>
      </c>
      <c r="R750" s="219">
        <f>Q750*H750</f>
        <v>0</v>
      </c>
      <c r="S750" s="219">
        <v>0</v>
      </c>
      <c r="T750" s="220">
        <f>S750*H750</f>
        <v>0</v>
      </c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R750" s="221" t="s">
        <v>516</v>
      </c>
      <c r="AT750" s="221" t="s">
        <v>166</v>
      </c>
      <c r="AU750" s="221" t="s">
        <v>83</v>
      </c>
      <c r="AY750" s="14" t="s">
        <v>142</v>
      </c>
      <c r="BE750" s="222">
        <f>IF(N750="základní",J750,0)</f>
        <v>0</v>
      </c>
      <c r="BF750" s="222">
        <f>IF(N750="snížená",J750,0)</f>
        <v>0</v>
      </c>
      <c r="BG750" s="222">
        <f>IF(N750="zákl. přenesená",J750,0)</f>
        <v>0</v>
      </c>
      <c r="BH750" s="222">
        <f>IF(N750="sníž. přenesená",J750,0)</f>
        <v>0</v>
      </c>
      <c r="BI750" s="222">
        <f>IF(N750="nulová",J750,0)</f>
        <v>0</v>
      </c>
      <c r="BJ750" s="14" t="s">
        <v>81</v>
      </c>
      <c r="BK750" s="222">
        <f>ROUND(I750*H750,2)</f>
        <v>0</v>
      </c>
      <c r="BL750" s="14" t="s">
        <v>511</v>
      </c>
      <c r="BM750" s="221" t="s">
        <v>1865</v>
      </c>
    </row>
    <row r="751" s="2" customFormat="1" ht="16.5" customHeight="1">
      <c r="A751" s="35"/>
      <c r="B751" s="36"/>
      <c r="C751" s="223" t="s">
        <v>1866</v>
      </c>
      <c r="D751" s="223" t="s">
        <v>166</v>
      </c>
      <c r="E751" s="224" t="s">
        <v>1546</v>
      </c>
      <c r="F751" s="225" t="s">
        <v>1547</v>
      </c>
      <c r="G751" s="226" t="s">
        <v>154</v>
      </c>
      <c r="H751" s="227">
        <v>9.8000000000000007</v>
      </c>
      <c r="I751" s="228"/>
      <c r="J751" s="229">
        <f>ROUND(I751*H751,2)</f>
        <v>0</v>
      </c>
      <c r="K751" s="230"/>
      <c r="L751" s="231"/>
      <c r="M751" s="232" t="s">
        <v>1</v>
      </c>
      <c r="N751" s="233" t="s">
        <v>41</v>
      </c>
      <c r="O751" s="88"/>
      <c r="P751" s="219">
        <f>O751*H751</f>
        <v>0</v>
      </c>
      <c r="Q751" s="219">
        <v>0</v>
      </c>
      <c r="R751" s="219">
        <f>Q751*H751</f>
        <v>0</v>
      </c>
      <c r="S751" s="219">
        <v>0</v>
      </c>
      <c r="T751" s="220">
        <f>S751*H751</f>
        <v>0</v>
      </c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R751" s="221" t="s">
        <v>516</v>
      </c>
      <c r="AT751" s="221" t="s">
        <v>166</v>
      </c>
      <c r="AU751" s="221" t="s">
        <v>83</v>
      </c>
      <c r="AY751" s="14" t="s">
        <v>142</v>
      </c>
      <c r="BE751" s="222">
        <f>IF(N751="základní",J751,0)</f>
        <v>0</v>
      </c>
      <c r="BF751" s="222">
        <f>IF(N751="snížená",J751,0)</f>
        <v>0</v>
      </c>
      <c r="BG751" s="222">
        <f>IF(N751="zákl. přenesená",J751,0)</f>
        <v>0</v>
      </c>
      <c r="BH751" s="222">
        <f>IF(N751="sníž. přenesená",J751,0)</f>
        <v>0</v>
      </c>
      <c r="BI751" s="222">
        <f>IF(N751="nulová",J751,0)</f>
        <v>0</v>
      </c>
      <c r="BJ751" s="14" t="s">
        <v>81</v>
      </c>
      <c r="BK751" s="222">
        <f>ROUND(I751*H751,2)</f>
        <v>0</v>
      </c>
      <c r="BL751" s="14" t="s">
        <v>511</v>
      </c>
      <c r="BM751" s="221" t="s">
        <v>1867</v>
      </c>
    </row>
    <row r="752" s="2" customFormat="1" ht="16.5" customHeight="1">
      <c r="A752" s="35"/>
      <c r="B752" s="36"/>
      <c r="C752" s="223" t="s">
        <v>1868</v>
      </c>
      <c r="D752" s="223" t="s">
        <v>166</v>
      </c>
      <c r="E752" s="224" t="s">
        <v>1546</v>
      </c>
      <c r="F752" s="225" t="s">
        <v>1547</v>
      </c>
      <c r="G752" s="226" t="s">
        <v>154</v>
      </c>
      <c r="H752" s="227">
        <v>10.800000000000001</v>
      </c>
      <c r="I752" s="228"/>
      <c r="J752" s="229">
        <f>ROUND(I752*H752,2)</f>
        <v>0</v>
      </c>
      <c r="K752" s="230"/>
      <c r="L752" s="231"/>
      <c r="M752" s="232" t="s">
        <v>1</v>
      </c>
      <c r="N752" s="233" t="s">
        <v>41</v>
      </c>
      <c r="O752" s="88"/>
      <c r="P752" s="219">
        <f>O752*H752</f>
        <v>0</v>
      </c>
      <c r="Q752" s="219">
        <v>0</v>
      </c>
      <c r="R752" s="219">
        <f>Q752*H752</f>
        <v>0</v>
      </c>
      <c r="S752" s="219">
        <v>0</v>
      </c>
      <c r="T752" s="220">
        <f>S752*H752</f>
        <v>0</v>
      </c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R752" s="221" t="s">
        <v>516</v>
      </c>
      <c r="AT752" s="221" t="s">
        <v>166</v>
      </c>
      <c r="AU752" s="221" t="s">
        <v>83</v>
      </c>
      <c r="AY752" s="14" t="s">
        <v>142</v>
      </c>
      <c r="BE752" s="222">
        <f>IF(N752="základní",J752,0)</f>
        <v>0</v>
      </c>
      <c r="BF752" s="222">
        <f>IF(N752="snížená",J752,0)</f>
        <v>0</v>
      </c>
      <c r="BG752" s="222">
        <f>IF(N752="zákl. přenesená",J752,0)</f>
        <v>0</v>
      </c>
      <c r="BH752" s="222">
        <f>IF(N752="sníž. přenesená",J752,0)</f>
        <v>0</v>
      </c>
      <c r="BI752" s="222">
        <f>IF(N752="nulová",J752,0)</f>
        <v>0</v>
      </c>
      <c r="BJ752" s="14" t="s">
        <v>81</v>
      </c>
      <c r="BK752" s="222">
        <f>ROUND(I752*H752,2)</f>
        <v>0</v>
      </c>
      <c r="BL752" s="14" t="s">
        <v>511</v>
      </c>
      <c r="BM752" s="221" t="s">
        <v>1869</v>
      </c>
    </row>
    <row r="753" s="2" customFormat="1" ht="16.5" customHeight="1">
      <c r="A753" s="35"/>
      <c r="B753" s="36"/>
      <c r="C753" s="223" t="s">
        <v>1870</v>
      </c>
      <c r="D753" s="223" t="s">
        <v>166</v>
      </c>
      <c r="E753" s="224" t="s">
        <v>1546</v>
      </c>
      <c r="F753" s="225" t="s">
        <v>1547</v>
      </c>
      <c r="G753" s="226" t="s">
        <v>154</v>
      </c>
      <c r="H753" s="227">
        <v>9.8000000000000007</v>
      </c>
      <c r="I753" s="228"/>
      <c r="J753" s="229">
        <f>ROUND(I753*H753,2)</f>
        <v>0</v>
      </c>
      <c r="K753" s="230"/>
      <c r="L753" s="231"/>
      <c r="M753" s="232" t="s">
        <v>1</v>
      </c>
      <c r="N753" s="233" t="s">
        <v>41</v>
      </c>
      <c r="O753" s="88"/>
      <c r="P753" s="219">
        <f>O753*H753</f>
        <v>0</v>
      </c>
      <c r="Q753" s="219">
        <v>0</v>
      </c>
      <c r="R753" s="219">
        <f>Q753*H753</f>
        <v>0</v>
      </c>
      <c r="S753" s="219">
        <v>0</v>
      </c>
      <c r="T753" s="220">
        <f>S753*H753</f>
        <v>0</v>
      </c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R753" s="221" t="s">
        <v>516</v>
      </c>
      <c r="AT753" s="221" t="s">
        <v>166</v>
      </c>
      <c r="AU753" s="221" t="s">
        <v>83</v>
      </c>
      <c r="AY753" s="14" t="s">
        <v>142</v>
      </c>
      <c r="BE753" s="222">
        <f>IF(N753="základní",J753,0)</f>
        <v>0</v>
      </c>
      <c r="BF753" s="222">
        <f>IF(N753="snížená",J753,0)</f>
        <v>0</v>
      </c>
      <c r="BG753" s="222">
        <f>IF(N753="zákl. přenesená",J753,0)</f>
        <v>0</v>
      </c>
      <c r="BH753" s="222">
        <f>IF(N753="sníž. přenesená",J753,0)</f>
        <v>0</v>
      </c>
      <c r="BI753" s="222">
        <f>IF(N753="nulová",J753,0)</f>
        <v>0</v>
      </c>
      <c r="BJ753" s="14" t="s">
        <v>81</v>
      </c>
      <c r="BK753" s="222">
        <f>ROUND(I753*H753,2)</f>
        <v>0</v>
      </c>
      <c r="BL753" s="14" t="s">
        <v>511</v>
      </c>
      <c r="BM753" s="221" t="s">
        <v>1871</v>
      </c>
    </row>
    <row r="754" s="2" customFormat="1" ht="16.5" customHeight="1">
      <c r="A754" s="35"/>
      <c r="B754" s="36"/>
      <c r="C754" s="223" t="s">
        <v>1872</v>
      </c>
      <c r="D754" s="223" t="s">
        <v>166</v>
      </c>
      <c r="E754" s="224" t="s">
        <v>1546</v>
      </c>
      <c r="F754" s="225" t="s">
        <v>1547</v>
      </c>
      <c r="G754" s="226" t="s">
        <v>154</v>
      </c>
      <c r="H754" s="227">
        <v>9.8000000000000007</v>
      </c>
      <c r="I754" s="228"/>
      <c r="J754" s="229">
        <f>ROUND(I754*H754,2)</f>
        <v>0</v>
      </c>
      <c r="K754" s="230"/>
      <c r="L754" s="231"/>
      <c r="M754" s="232" t="s">
        <v>1</v>
      </c>
      <c r="N754" s="233" t="s">
        <v>41</v>
      </c>
      <c r="O754" s="88"/>
      <c r="P754" s="219">
        <f>O754*H754</f>
        <v>0</v>
      </c>
      <c r="Q754" s="219">
        <v>0</v>
      </c>
      <c r="R754" s="219">
        <f>Q754*H754</f>
        <v>0</v>
      </c>
      <c r="S754" s="219">
        <v>0</v>
      </c>
      <c r="T754" s="220">
        <f>S754*H754</f>
        <v>0</v>
      </c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R754" s="221" t="s">
        <v>516</v>
      </c>
      <c r="AT754" s="221" t="s">
        <v>166</v>
      </c>
      <c r="AU754" s="221" t="s">
        <v>83</v>
      </c>
      <c r="AY754" s="14" t="s">
        <v>142</v>
      </c>
      <c r="BE754" s="222">
        <f>IF(N754="základní",J754,0)</f>
        <v>0</v>
      </c>
      <c r="BF754" s="222">
        <f>IF(N754="snížená",J754,0)</f>
        <v>0</v>
      </c>
      <c r="BG754" s="222">
        <f>IF(N754="zákl. přenesená",J754,0)</f>
        <v>0</v>
      </c>
      <c r="BH754" s="222">
        <f>IF(N754="sníž. přenesená",J754,0)</f>
        <v>0</v>
      </c>
      <c r="BI754" s="222">
        <f>IF(N754="nulová",J754,0)</f>
        <v>0</v>
      </c>
      <c r="BJ754" s="14" t="s">
        <v>81</v>
      </c>
      <c r="BK754" s="222">
        <f>ROUND(I754*H754,2)</f>
        <v>0</v>
      </c>
      <c r="BL754" s="14" t="s">
        <v>511</v>
      </c>
      <c r="BM754" s="221" t="s">
        <v>1873</v>
      </c>
    </row>
    <row r="755" s="2" customFormat="1" ht="16.5" customHeight="1">
      <c r="A755" s="35"/>
      <c r="B755" s="36"/>
      <c r="C755" s="223" t="s">
        <v>1874</v>
      </c>
      <c r="D755" s="223" t="s">
        <v>166</v>
      </c>
      <c r="E755" s="224" t="s">
        <v>1546</v>
      </c>
      <c r="F755" s="225" t="s">
        <v>1547</v>
      </c>
      <c r="G755" s="226" t="s">
        <v>154</v>
      </c>
      <c r="H755" s="227">
        <v>10.6</v>
      </c>
      <c r="I755" s="228"/>
      <c r="J755" s="229">
        <f>ROUND(I755*H755,2)</f>
        <v>0</v>
      </c>
      <c r="K755" s="230"/>
      <c r="L755" s="231"/>
      <c r="M755" s="232" t="s">
        <v>1</v>
      </c>
      <c r="N755" s="233" t="s">
        <v>41</v>
      </c>
      <c r="O755" s="88"/>
      <c r="P755" s="219">
        <f>O755*H755</f>
        <v>0</v>
      </c>
      <c r="Q755" s="219">
        <v>0</v>
      </c>
      <c r="R755" s="219">
        <f>Q755*H755</f>
        <v>0</v>
      </c>
      <c r="S755" s="219">
        <v>0</v>
      </c>
      <c r="T755" s="220">
        <f>S755*H755</f>
        <v>0</v>
      </c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R755" s="221" t="s">
        <v>516</v>
      </c>
      <c r="AT755" s="221" t="s">
        <v>166</v>
      </c>
      <c r="AU755" s="221" t="s">
        <v>83</v>
      </c>
      <c r="AY755" s="14" t="s">
        <v>142</v>
      </c>
      <c r="BE755" s="222">
        <f>IF(N755="základní",J755,0)</f>
        <v>0</v>
      </c>
      <c r="BF755" s="222">
        <f>IF(N755="snížená",J755,0)</f>
        <v>0</v>
      </c>
      <c r="BG755" s="222">
        <f>IF(N755="zákl. přenesená",J755,0)</f>
        <v>0</v>
      </c>
      <c r="BH755" s="222">
        <f>IF(N755="sníž. přenesená",J755,0)</f>
        <v>0</v>
      </c>
      <c r="BI755" s="222">
        <f>IF(N755="nulová",J755,0)</f>
        <v>0</v>
      </c>
      <c r="BJ755" s="14" t="s">
        <v>81</v>
      </c>
      <c r="BK755" s="222">
        <f>ROUND(I755*H755,2)</f>
        <v>0</v>
      </c>
      <c r="BL755" s="14" t="s">
        <v>511</v>
      </c>
      <c r="BM755" s="221" t="s">
        <v>1875</v>
      </c>
    </row>
    <row r="756" s="2" customFormat="1" ht="16.5" customHeight="1">
      <c r="A756" s="35"/>
      <c r="B756" s="36"/>
      <c r="C756" s="223" t="s">
        <v>1876</v>
      </c>
      <c r="D756" s="223" t="s">
        <v>166</v>
      </c>
      <c r="E756" s="224" t="s">
        <v>1546</v>
      </c>
      <c r="F756" s="225" t="s">
        <v>1547</v>
      </c>
      <c r="G756" s="226" t="s">
        <v>154</v>
      </c>
      <c r="H756" s="227">
        <v>9.8000000000000007</v>
      </c>
      <c r="I756" s="228"/>
      <c r="J756" s="229">
        <f>ROUND(I756*H756,2)</f>
        <v>0</v>
      </c>
      <c r="K756" s="230"/>
      <c r="L756" s="231"/>
      <c r="M756" s="232" t="s">
        <v>1</v>
      </c>
      <c r="N756" s="233" t="s">
        <v>41</v>
      </c>
      <c r="O756" s="88"/>
      <c r="P756" s="219">
        <f>O756*H756</f>
        <v>0</v>
      </c>
      <c r="Q756" s="219">
        <v>0</v>
      </c>
      <c r="R756" s="219">
        <f>Q756*H756</f>
        <v>0</v>
      </c>
      <c r="S756" s="219">
        <v>0</v>
      </c>
      <c r="T756" s="220">
        <f>S756*H756</f>
        <v>0</v>
      </c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R756" s="221" t="s">
        <v>516</v>
      </c>
      <c r="AT756" s="221" t="s">
        <v>166</v>
      </c>
      <c r="AU756" s="221" t="s">
        <v>83</v>
      </c>
      <c r="AY756" s="14" t="s">
        <v>142</v>
      </c>
      <c r="BE756" s="222">
        <f>IF(N756="základní",J756,0)</f>
        <v>0</v>
      </c>
      <c r="BF756" s="222">
        <f>IF(N756="snížená",J756,0)</f>
        <v>0</v>
      </c>
      <c r="BG756" s="222">
        <f>IF(N756="zákl. přenesená",J756,0)</f>
        <v>0</v>
      </c>
      <c r="BH756" s="222">
        <f>IF(N756="sníž. přenesená",J756,0)</f>
        <v>0</v>
      </c>
      <c r="BI756" s="222">
        <f>IF(N756="nulová",J756,0)</f>
        <v>0</v>
      </c>
      <c r="BJ756" s="14" t="s">
        <v>81</v>
      </c>
      <c r="BK756" s="222">
        <f>ROUND(I756*H756,2)</f>
        <v>0</v>
      </c>
      <c r="BL756" s="14" t="s">
        <v>511</v>
      </c>
      <c r="BM756" s="221" t="s">
        <v>1877</v>
      </c>
    </row>
    <row r="757" s="2" customFormat="1" ht="16.5" customHeight="1">
      <c r="A757" s="35"/>
      <c r="B757" s="36"/>
      <c r="C757" s="223" t="s">
        <v>1878</v>
      </c>
      <c r="D757" s="223" t="s">
        <v>166</v>
      </c>
      <c r="E757" s="224" t="s">
        <v>1546</v>
      </c>
      <c r="F757" s="225" t="s">
        <v>1547</v>
      </c>
      <c r="G757" s="226" t="s">
        <v>154</v>
      </c>
      <c r="H757" s="227">
        <v>9.8000000000000007</v>
      </c>
      <c r="I757" s="228"/>
      <c r="J757" s="229">
        <f>ROUND(I757*H757,2)</f>
        <v>0</v>
      </c>
      <c r="K757" s="230"/>
      <c r="L757" s="231"/>
      <c r="M757" s="232" t="s">
        <v>1</v>
      </c>
      <c r="N757" s="233" t="s">
        <v>41</v>
      </c>
      <c r="O757" s="88"/>
      <c r="P757" s="219">
        <f>O757*H757</f>
        <v>0</v>
      </c>
      <c r="Q757" s="219">
        <v>0</v>
      </c>
      <c r="R757" s="219">
        <f>Q757*H757</f>
        <v>0</v>
      </c>
      <c r="S757" s="219">
        <v>0</v>
      </c>
      <c r="T757" s="220">
        <f>S757*H757</f>
        <v>0</v>
      </c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R757" s="221" t="s">
        <v>516</v>
      </c>
      <c r="AT757" s="221" t="s">
        <v>166</v>
      </c>
      <c r="AU757" s="221" t="s">
        <v>83</v>
      </c>
      <c r="AY757" s="14" t="s">
        <v>142</v>
      </c>
      <c r="BE757" s="222">
        <f>IF(N757="základní",J757,0)</f>
        <v>0</v>
      </c>
      <c r="BF757" s="222">
        <f>IF(N757="snížená",J757,0)</f>
        <v>0</v>
      </c>
      <c r="BG757" s="222">
        <f>IF(N757="zákl. přenesená",J757,0)</f>
        <v>0</v>
      </c>
      <c r="BH757" s="222">
        <f>IF(N757="sníž. přenesená",J757,0)</f>
        <v>0</v>
      </c>
      <c r="BI757" s="222">
        <f>IF(N757="nulová",J757,0)</f>
        <v>0</v>
      </c>
      <c r="BJ757" s="14" t="s">
        <v>81</v>
      </c>
      <c r="BK757" s="222">
        <f>ROUND(I757*H757,2)</f>
        <v>0</v>
      </c>
      <c r="BL757" s="14" t="s">
        <v>511</v>
      </c>
      <c r="BM757" s="221" t="s">
        <v>1879</v>
      </c>
    </row>
    <row r="758" s="2" customFormat="1" ht="16.5" customHeight="1">
      <c r="A758" s="35"/>
      <c r="B758" s="36"/>
      <c r="C758" s="223" t="s">
        <v>1880</v>
      </c>
      <c r="D758" s="223" t="s">
        <v>166</v>
      </c>
      <c r="E758" s="224" t="s">
        <v>1546</v>
      </c>
      <c r="F758" s="225" t="s">
        <v>1547</v>
      </c>
      <c r="G758" s="226" t="s">
        <v>154</v>
      </c>
      <c r="H758" s="227">
        <v>10.5</v>
      </c>
      <c r="I758" s="228"/>
      <c r="J758" s="229">
        <f>ROUND(I758*H758,2)</f>
        <v>0</v>
      </c>
      <c r="K758" s="230"/>
      <c r="L758" s="231"/>
      <c r="M758" s="232" t="s">
        <v>1</v>
      </c>
      <c r="N758" s="233" t="s">
        <v>41</v>
      </c>
      <c r="O758" s="88"/>
      <c r="P758" s="219">
        <f>O758*H758</f>
        <v>0</v>
      </c>
      <c r="Q758" s="219">
        <v>0</v>
      </c>
      <c r="R758" s="219">
        <f>Q758*H758</f>
        <v>0</v>
      </c>
      <c r="S758" s="219">
        <v>0</v>
      </c>
      <c r="T758" s="220">
        <f>S758*H758</f>
        <v>0</v>
      </c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R758" s="221" t="s">
        <v>516</v>
      </c>
      <c r="AT758" s="221" t="s">
        <v>166</v>
      </c>
      <c r="AU758" s="221" t="s">
        <v>83</v>
      </c>
      <c r="AY758" s="14" t="s">
        <v>142</v>
      </c>
      <c r="BE758" s="222">
        <f>IF(N758="základní",J758,0)</f>
        <v>0</v>
      </c>
      <c r="BF758" s="222">
        <f>IF(N758="snížená",J758,0)</f>
        <v>0</v>
      </c>
      <c r="BG758" s="222">
        <f>IF(N758="zákl. přenesená",J758,0)</f>
        <v>0</v>
      </c>
      <c r="BH758" s="222">
        <f>IF(N758="sníž. přenesená",J758,0)</f>
        <v>0</v>
      </c>
      <c r="BI758" s="222">
        <f>IF(N758="nulová",J758,0)</f>
        <v>0</v>
      </c>
      <c r="BJ758" s="14" t="s">
        <v>81</v>
      </c>
      <c r="BK758" s="222">
        <f>ROUND(I758*H758,2)</f>
        <v>0</v>
      </c>
      <c r="BL758" s="14" t="s">
        <v>511</v>
      </c>
      <c r="BM758" s="221" t="s">
        <v>1881</v>
      </c>
    </row>
    <row r="759" s="2" customFormat="1" ht="16.5" customHeight="1">
      <c r="A759" s="35"/>
      <c r="B759" s="36"/>
      <c r="C759" s="223" t="s">
        <v>1882</v>
      </c>
      <c r="D759" s="223" t="s">
        <v>166</v>
      </c>
      <c r="E759" s="224" t="s">
        <v>1546</v>
      </c>
      <c r="F759" s="225" t="s">
        <v>1547</v>
      </c>
      <c r="G759" s="226" t="s">
        <v>154</v>
      </c>
      <c r="H759" s="227">
        <v>9.8000000000000007</v>
      </c>
      <c r="I759" s="228"/>
      <c r="J759" s="229">
        <f>ROUND(I759*H759,2)</f>
        <v>0</v>
      </c>
      <c r="K759" s="230"/>
      <c r="L759" s="231"/>
      <c r="M759" s="232" t="s">
        <v>1</v>
      </c>
      <c r="N759" s="233" t="s">
        <v>41</v>
      </c>
      <c r="O759" s="88"/>
      <c r="P759" s="219">
        <f>O759*H759</f>
        <v>0</v>
      </c>
      <c r="Q759" s="219">
        <v>0</v>
      </c>
      <c r="R759" s="219">
        <f>Q759*H759</f>
        <v>0</v>
      </c>
      <c r="S759" s="219">
        <v>0</v>
      </c>
      <c r="T759" s="220">
        <f>S759*H759</f>
        <v>0</v>
      </c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R759" s="221" t="s">
        <v>516</v>
      </c>
      <c r="AT759" s="221" t="s">
        <v>166</v>
      </c>
      <c r="AU759" s="221" t="s">
        <v>83</v>
      </c>
      <c r="AY759" s="14" t="s">
        <v>142</v>
      </c>
      <c r="BE759" s="222">
        <f>IF(N759="základní",J759,0)</f>
        <v>0</v>
      </c>
      <c r="BF759" s="222">
        <f>IF(N759="snížená",J759,0)</f>
        <v>0</v>
      </c>
      <c r="BG759" s="222">
        <f>IF(N759="zákl. přenesená",J759,0)</f>
        <v>0</v>
      </c>
      <c r="BH759" s="222">
        <f>IF(N759="sníž. přenesená",J759,0)</f>
        <v>0</v>
      </c>
      <c r="BI759" s="222">
        <f>IF(N759="nulová",J759,0)</f>
        <v>0</v>
      </c>
      <c r="BJ759" s="14" t="s">
        <v>81</v>
      </c>
      <c r="BK759" s="222">
        <f>ROUND(I759*H759,2)</f>
        <v>0</v>
      </c>
      <c r="BL759" s="14" t="s">
        <v>511</v>
      </c>
      <c r="BM759" s="221" t="s">
        <v>1883</v>
      </c>
    </row>
    <row r="760" s="2" customFormat="1" ht="16.5" customHeight="1">
      <c r="A760" s="35"/>
      <c r="B760" s="36"/>
      <c r="C760" s="223" t="s">
        <v>1884</v>
      </c>
      <c r="D760" s="223" t="s">
        <v>166</v>
      </c>
      <c r="E760" s="224" t="s">
        <v>1546</v>
      </c>
      <c r="F760" s="225" t="s">
        <v>1547</v>
      </c>
      <c r="G760" s="226" t="s">
        <v>154</v>
      </c>
      <c r="H760" s="227">
        <v>9.8000000000000007</v>
      </c>
      <c r="I760" s="228"/>
      <c r="J760" s="229">
        <f>ROUND(I760*H760,2)</f>
        <v>0</v>
      </c>
      <c r="K760" s="230"/>
      <c r="L760" s="231"/>
      <c r="M760" s="232" t="s">
        <v>1</v>
      </c>
      <c r="N760" s="233" t="s">
        <v>41</v>
      </c>
      <c r="O760" s="88"/>
      <c r="P760" s="219">
        <f>O760*H760</f>
        <v>0</v>
      </c>
      <c r="Q760" s="219">
        <v>0</v>
      </c>
      <c r="R760" s="219">
        <f>Q760*H760</f>
        <v>0</v>
      </c>
      <c r="S760" s="219">
        <v>0</v>
      </c>
      <c r="T760" s="220">
        <f>S760*H760</f>
        <v>0</v>
      </c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R760" s="221" t="s">
        <v>516</v>
      </c>
      <c r="AT760" s="221" t="s">
        <v>166</v>
      </c>
      <c r="AU760" s="221" t="s">
        <v>83</v>
      </c>
      <c r="AY760" s="14" t="s">
        <v>142</v>
      </c>
      <c r="BE760" s="222">
        <f>IF(N760="základní",J760,0)</f>
        <v>0</v>
      </c>
      <c r="BF760" s="222">
        <f>IF(N760="snížená",J760,0)</f>
        <v>0</v>
      </c>
      <c r="BG760" s="222">
        <f>IF(N760="zákl. přenesená",J760,0)</f>
        <v>0</v>
      </c>
      <c r="BH760" s="222">
        <f>IF(N760="sníž. přenesená",J760,0)</f>
        <v>0</v>
      </c>
      <c r="BI760" s="222">
        <f>IF(N760="nulová",J760,0)</f>
        <v>0</v>
      </c>
      <c r="BJ760" s="14" t="s">
        <v>81</v>
      </c>
      <c r="BK760" s="222">
        <f>ROUND(I760*H760,2)</f>
        <v>0</v>
      </c>
      <c r="BL760" s="14" t="s">
        <v>511</v>
      </c>
      <c r="BM760" s="221" t="s">
        <v>1885</v>
      </c>
    </row>
    <row r="761" s="2" customFormat="1" ht="16.5" customHeight="1">
      <c r="A761" s="35"/>
      <c r="B761" s="36"/>
      <c r="C761" s="223" t="s">
        <v>1886</v>
      </c>
      <c r="D761" s="223" t="s">
        <v>166</v>
      </c>
      <c r="E761" s="224" t="s">
        <v>1546</v>
      </c>
      <c r="F761" s="225" t="s">
        <v>1547</v>
      </c>
      <c r="G761" s="226" t="s">
        <v>154</v>
      </c>
      <c r="H761" s="227">
        <v>10.6</v>
      </c>
      <c r="I761" s="228"/>
      <c r="J761" s="229">
        <f>ROUND(I761*H761,2)</f>
        <v>0</v>
      </c>
      <c r="K761" s="230"/>
      <c r="L761" s="231"/>
      <c r="M761" s="232" t="s">
        <v>1</v>
      </c>
      <c r="N761" s="233" t="s">
        <v>41</v>
      </c>
      <c r="O761" s="88"/>
      <c r="P761" s="219">
        <f>O761*H761</f>
        <v>0</v>
      </c>
      <c r="Q761" s="219">
        <v>0</v>
      </c>
      <c r="R761" s="219">
        <f>Q761*H761</f>
        <v>0</v>
      </c>
      <c r="S761" s="219">
        <v>0</v>
      </c>
      <c r="T761" s="220">
        <f>S761*H761</f>
        <v>0</v>
      </c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R761" s="221" t="s">
        <v>516</v>
      </c>
      <c r="AT761" s="221" t="s">
        <v>166</v>
      </c>
      <c r="AU761" s="221" t="s">
        <v>83</v>
      </c>
      <c r="AY761" s="14" t="s">
        <v>142</v>
      </c>
      <c r="BE761" s="222">
        <f>IF(N761="základní",J761,0)</f>
        <v>0</v>
      </c>
      <c r="BF761" s="222">
        <f>IF(N761="snížená",J761,0)</f>
        <v>0</v>
      </c>
      <c r="BG761" s="222">
        <f>IF(N761="zákl. přenesená",J761,0)</f>
        <v>0</v>
      </c>
      <c r="BH761" s="222">
        <f>IF(N761="sníž. přenesená",J761,0)</f>
        <v>0</v>
      </c>
      <c r="BI761" s="222">
        <f>IF(N761="nulová",J761,0)</f>
        <v>0</v>
      </c>
      <c r="BJ761" s="14" t="s">
        <v>81</v>
      </c>
      <c r="BK761" s="222">
        <f>ROUND(I761*H761,2)</f>
        <v>0</v>
      </c>
      <c r="BL761" s="14" t="s">
        <v>511</v>
      </c>
      <c r="BM761" s="221" t="s">
        <v>1887</v>
      </c>
    </row>
    <row r="762" s="2" customFormat="1" ht="16.5" customHeight="1">
      <c r="A762" s="35"/>
      <c r="B762" s="36"/>
      <c r="C762" s="223" t="s">
        <v>1888</v>
      </c>
      <c r="D762" s="223" t="s">
        <v>166</v>
      </c>
      <c r="E762" s="224" t="s">
        <v>1546</v>
      </c>
      <c r="F762" s="225" t="s">
        <v>1547</v>
      </c>
      <c r="G762" s="226" t="s">
        <v>154</v>
      </c>
      <c r="H762" s="227">
        <v>21.199999999999999</v>
      </c>
      <c r="I762" s="228"/>
      <c r="J762" s="229">
        <f>ROUND(I762*H762,2)</f>
        <v>0</v>
      </c>
      <c r="K762" s="230"/>
      <c r="L762" s="231"/>
      <c r="M762" s="232" t="s">
        <v>1</v>
      </c>
      <c r="N762" s="233" t="s">
        <v>41</v>
      </c>
      <c r="O762" s="88"/>
      <c r="P762" s="219">
        <f>O762*H762</f>
        <v>0</v>
      </c>
      <c r="Q762" s="219">
        <v>0</v>
      </c>
      <c r="R762" s="219">
        <f>Q762*H762</f>
        <v>0</v>
      </c>
      <c r="S762" s="219">
        <v>0</v>
      </c>
      <c r="T762" s="220">
        <f>S762*H762</f>
        <v>0</v>
      </c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R762" s="221" t="s">
        <v>516</v>
      </c>
      <c r="AT762" s="221" t="s">
        <v>166</v>
      </c>
      <c r="AU762" s="221" t="s">
        <v>83</v>
      </c>
      <c r="AY762" s="14" t="s">
        <v>142</v>
      </c>
      <c r="BE762" s="222">
        <f>IF(N762="základní",J762,0)</f>
        <v>0</v>
      </c>
      <c r="BF762" s="222">
        <f>IF(N762="snížená",J762,0)</f>
        <v>0</v>
      </c>
      <c r="BG762" s="222">
        <f>IF(N762="zákl. přenesená",J762,0)</f>
        <v>0</v>
      </c>
      <c r="BH762" s="222">
        <f>IF(N762="sníž. přenesená",J762,0)</f>
        <v>0</v>
      </c>
      <c r="BI762" s="222">
        <f>IF(N762="nulová",J762,0)</f>
        <v>0</v>
      </c>
      <c r="BJ762" s="14" t="s">
        <v>81</v>
      </c>
      <c r="BK762" s="222">
        <f>ROUND(I762*H762,2)</f>
        <v>0</v>
      </c>
      <c r="BL762" s="14" t="s">
        <v>511</v>
      </c>
      <c r="BM762" s="221" t="s">
        <v>1889</v>
      </c>
    </row>
    <row r="763" s="2" customFormat="1" ht="16.5" customHeight="1">
      <c r="A763" s="35"/>
      <c r="B763" s="36"/>
      <c r="C763" s="223" t="s">
        <v>1890</v>
      </c>
      <c r="D763" s="223" t="s">
        <v>166</v>
      </c>
      <c r="E763" s="224" t="s">
        <v>1700</v>
      </c>
      <c r="F763" s="225" t="s">
        <v>1701</v>
      </c>
      <c r="G763" s="226" t="s">
        <v>154</v>
      </c>
      <c r="H763" s="227">
        <v>19.600000000000001</v>
      </c>
      <c r="I763" s="228"/>
      <c r="J763" s="229">
        <f>ROUND(I763*H763,2)</f>
        <v>0</v>
      </c>
      <c r="K763" s="230"/>
      <c r="L763" s="231"/>
      <c r="M763" s="232" t="s">
        <v>1</v>
      </c>
      <c r="N763" s="233" t="s">
        <v>41</v>
      </c>
      <c r="O763" s="88"/>
      <c r="P763" s="219">
        <f>O763*H763</f>
        <v>0</v>
      </c>
      <c r="Q763" s="219">
        <v>0</v>
      </c>
      <c r="R763" s="219">
        <f>Q763*H763</f>
        <v>0</v>
      </c>
      <c r="S763" s="219">
        <v>0</v>
      </c>
      <c r="T763" s="220">
        <f>S763*H763</f>
        <v>0</v>
      </c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R763" s="221" t="s">
        <v>516</v>
      </c>
      <c r="AT763" s="221" t="s">
        <v>166</v>
      </c>
      <c r="AU763" s="221" t="s">
        <v>83</v>
      </c>
      <c r="AY763" s="14" t="s">
        <v>142</v>
      </c>
      <c r="BE763" s="222">
        <f>IF(N763="základní",J763,0)</f>
        <v>0</v>
      </c>
      <c r="BF763" s="222">
        <f>IF(N763="snížená",J763,0)</f>
        <v>0</v>
      </c>
      <c r="BG763" s="222">
        <f>IF(N763="zákl. přenesená",J763,0)</f>
        <v>0</v>
      </c>
      <c r="BH763" s="222">
        <f>IF(N763="sníž. přenesená",J763,0)</f>
        <v>0</v>
      </c>
      <c r="BI763" s="222">
        <f>IF(N763="nulová",J763,0)</f>
        <v>0</v>
      </c>
      <c r="BJ763" s="14" t="s">
        <v>81</v>
      </c>
      <c r="BK763" s="222">
        <f>ROUND(I763*H763,2)</f>
        <v>0</v>
      </c>
      <c r="BL763" s="14" t="s">
        <v>511</v>
      </c>
      <c r="BM763" s="221" t="s">
        <v>1891</v>
      </c>
    </row>
    <row r="764" s="2" customFormat="1" ht="16.5" customHeight="1">
      <c r="A764" s="35"/>
      <c r="B764" s="36"/>
      <c r="C764" s="223" t="s">
        <v>1892</v>
      </c>
      <c r="D764" s="223" t="s">
        <v>166</v>
      </c>
      <c r="E764" s="224" t="s">
        <v>1546</v>
      </c>
      <c r="F764" s="225" t="s">
        <v>1547</v>
      </c>
      <c r="G764" s="226" t="s">
        <v>154</v>
      </c>
      <c r="H764" s="227">
        <v>10.1</v>
      </c>
      <c r="I764" s="228"/>
      <c r="J764" s="229">
        <f>ROUND(I764*H764,2)</f>
        <v>0</v>
      </c>
      <c r="K764" s="230"/>
      <c r="L764" s="231"/>
      <c r="M764" s="232" t="s">
        <v>1</v>
      </c>
      <c r="N764" s="233" t="s">
        <v>41</v>
      </c>
      <c r="O764" s="88"/>
      <c r="P764" s="219">
        <f>O764*H764</f>
        <v>0</v>
      </c>
      <c r="Q764" s="219">
        <v>0</v>
      </c>
      <c r="R764" s="219">
        <f>Q764*H764</f>
        <v>0</v>
      </c>
      <c r="S764" s="219">
        <v>0</v>
      </c>
      <c r="T764" s="220">
        <f>S764*H764</f>
        <v>0</v>
      </c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R764" s="221" t="s">
        <v>516</v>
      </c>
      <c r="AT764" s="221" t="s">
        <v>166</v>
      </c>
      <c r="AU764" s="221" t="s">
        <v>83</v>
      </c>
      <c r="AY764" s="14" t="s">
        <v>142</v>
      </c>
      <c r="BE764" s="222">
        <f>IF(N764="základní",J764,0)</f>
        <v>0</v>
      </c>
      <c r="BF764" s="222">
        <f>IF(N764="snížená",J764,0)</f>
        <v>0</v>
      </c>
      <c r="BG764" s="222">
        <f>IF(N764="zákl. přenesená",J764,0)</f>
        <v>0</v>
      </c>
      <c r="BH764" s="222">
        <f>IF(N764="sníž. přenesená",J764,0)</f>
        <v>0</v>
      </c>
      <c r="BI764" s="222">
        <f>IF(N764="nulová",J764,0)</f>
        <v>0</v>
      </c>
      <c r="BJ764" s="14" t="s">
        <v>81</v>
      </c>
      <c r="BK764" s="222">
        <f>ROUND(I764*H764,2)</f>
        <v>0</v>
      </c>
      <c r="BL764" s="14" t="s">
        <v>511</v>
      </c>
      <c r="BM764" s="221" t="s">
        <v>1893</v>
      </c>
    </row>
    <row r="765" s="2" customFormat="1" ht="16.5" customHeight="1">
      <c r="A765" s="35"/>
      <c r="B765" s="36"/>
      <c r="C765" s="223" t="s">
        <v>1894</v>
      </c>
      <c r="D765" s="223" t="s">
        <v>166</v>
      </c>
      <c r="E765" s="224" t="s">
        <v>1546</v>
      </c>
      <c r="F765" s="225" t="s">
        <v>1547</v>
      </c>
      <c r="G765" s="226" t="s">
        <v>154</v>
      </c>
      <c r="H765" s="227">
        <v>9.8000000000000007</v>
      </c>
      <c r="I765" s="228"/>
      <c r="J765" s="229">
        <f>ROUND(I765*H765,2)</f>
        <v>0</v>
      </c>
      <c r="K765" s="230"/>
      <c r="L765" s="231"/>
      <c r="M765" s="232" t="s">
        <v>1</v>
      </c>
      <c r="N765" s="233" t="s">
        <v>41</v>
      </c>
      <c r="O765" s="88"/>
      <c r="P765" s="219">
        <f>O765*H765</f>
        <v>0</v>
      </c>
      <c r="Q765" s="219">
        <v>0</v>
      </c>
      <c r="R765" s="219">
        <f>Q765*H765</f>
        <v>0</v>
      </c>
      <c r="S765" s="219">
        <v>0</v>
      </c>
      <c r="T765" s="220">
        <f>S765*H765</f>
        <v>0</v>
      </c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R765" s="221" t="s">
        <v>516</v>
      </c>
      <c r="AT765" s="221" t="s">
        <v>166</v>
      </c>
      <c r="AU765" s="221" t="s">
        <v>83</v>
      </c>
      <c r="AY765" s="14" t="s">
        <v>142</v>
      </c>
      <c r="BE765" s="222">
        <f>IF(N765="základní",J765,0)</f>
        <v>0</v>
      </c>
      <c r="BF765" s="222">
        <f>IF(N765="snížená",J765,0)</f>
        <v>0</v>
      </c>
      <c r="BG765" s="222">
        <f>IF(N765="zákl. přenesená",J765,0)</f>
        <v>0</v>
      </c>
      <c r="BH765" s="222">
        <f>IF(N765="sníž. přenesená",J765,0)</f>
        <v>0</v>
      </c>
      <c r="BI765" s="222">
        <f>IF(N765="nulová",J765,0)</f>
        <v>0</v>
      </c>
      <c r="BJ765" s="14" t="s">
        <v>81</v>
      </c>
      <c r="BK765" s="222">
        <f>ROUND(I765*H765,2)</f>
        <v>0</v>
      </c>
      <c r="BL765" s="14" t="s">
        <v>511</v>
      </c>
      <c r="BM765" s="221" t="s">
        <v>1895</v>
      </c>
    </row>
    <row r="766" s="2" customFormat="1" ht="16.5" customHeight="1">
      <c r="A766" s="35"/>
      <c r="B766" s="36"/>
      <c r="C766" s="223" t="s">
        <v>1896</v>
      </c>
      <c r="D766" s="223" t="s">
        <v>166</v>
      </c>
      <c r="E766" s="224" t="s">
        <v>1546</v>
      </c>
      <c r="F766" s="225" t="s">
        <v>1547</v>
      </c>
      <c r="G766" s="226" t="s">
        <v>154</v>
      </c>
      <c r="H766" s="227">
        <v>11</v>
      </c>
      <c r="I766" s="228"/>
      <c r="J766" s="229">
        <f>ROUND(I766*H766,2)</f>
        <v>0</v>
      </c>
      <c r="K766" s="230"/>
      <c r="L766" s="231"/>
      <c r="M766" s="232" t="s">
        <v>1</v>
      </c>
      <c r="N766" s="233" t="s">
        <v>41</v>
      </c>
      <c r="O766" s="88"/>
      <c r="P766" s="219">
        <f>O766*H766</f>
        <v>0</v>
      </c>
      <c r="Q766" s="219">
        <v>0</v>
      </c>
      <c r="R766" s="219">
        <f>Q766*H766</f>
        <v>0</v>
      </c>
      <c r="S766" s="219">
        <v>0</v>
      </c>
      <c r="T766" s="220">
        <f>S766*H766</f>
        <v>0</v>
      </c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R766" s="221" t="s">
        <v>516</v>
      </c>
      <c r="AT766" s="221" t="s">
        <v>166</v>
      </c>
      <c r="AU766" s="221" t="s">
        <v>83</v>
      </c>
      <c r="AY766" s="14" t="s">
        <v>142</v>
      </c>
      <c r="BE766" s="222">
        <f>IF(N766="základní",J766,0)</f>
        <v>0</v>
      </c>
      <c r="BF766" s="222">
        <f>IF(N766="snížená",J766,0)</f>
        <v>0</v>
      </c>
      <c r="BG766" s="222">
        <f>IF(N766="zákl. přenesená",J766,0)</f>
        <v>0</v>
      </c>
      <c r="BH766" s="222">
        <f>IF(N766="sníž. přenesená",J766,0)</f>
        <v>0</v>
      </c>
      <c r="BI766" s="222">
        <f>IF(N766="nulová",J766,0)</f>
        <v>0</v>
      </c>
      <c r="BJ766" s="14" t="s">
        <v>81</v>
      </c>
      <c r="BK766" s="222">
        <f>ROUND(I766*H766,2)</f>
        <v>0</v>
      </c>
      <c r="BL766" s="14" t="s">
        <v>511</v>
      </c>
      <c r="BM766" s="221" t="s">
        <v>1897</v>
      </c>
    </row>
    <row r="767" s="2" customFormat="1" ht="16.5" customHeight="1">
      <c r="A767" s="35"/>
      <c r="B767" s="36"/>
      <c r="C767" s="223" t="s">
        <v>1898</v>
      </c>
      <c r="D767" s="223" t="s">
        <v>166</v>
      </c>
      <c r="E767" s="224" t="s">
        <v>1546</v>
      </c>
      <c r="F767" s="225" t="s">
        <v>1547</v>
      </c>
      <c r="G767" s="226" t="s">
        <v>154</v>
      </c>
      <c r="H767" s="227">
        <v>9.6999999999999993</v>
      </c>
      <c r="I767" s="228"/>
      <c r="J767" s="229">
        <f>ROUND(I767*H767,2)</f>
        <v>0</v>
      </c>
      <c r="K767" s="230"/>
      <c r="L767" s="231"/>
      <c r="M767" s="232" t="s">
        <v>1</v>
      </c>
      <c r="N767" s="233" t="s">
        <v>41</v>
      </c>
      <c r="O767" s="88"/>
      <c r="P767" s="219">
        <f>O767*H767</f>
        <v>0</v>
      </c>
      <c r="Q767" s="219">
        <v>0</v>
      </c>
      <c r="R767" s="219">
        <f>Q767*H767</f>
        <v>0</v>
      </c>
      <c r="S767" s="219">
        <v>0</v>
      </c>
      <c r="T767" s="220">
        <f>S767*H767</f>
        <v>0</v>
      </c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R767" s="221" t="s">
        <v>516</v>
      </c>
      <c r="AT767" s="221" t="s">
        <v>166</v>
      </c>
      <c r="AU767" s="221" t="s">
        <v>83</v>
      </c>
      <c r="AY767" s="14" t="s">
        <v>142</v>
      </c>
      <c r="BE767" s="222">
        <f>IF(N767="základní",J767,0)</f>
        <v>0</v>
      </c>
      <c r="BF767" s="222">
        <f>IF(N767="snížená",J767,0)</f>
        <v>0</v>
      </c>
      <c r="BG767" s="222">
        <f>IF(N767="zákl. přenesená",J767,0)</f>
        <v>0</v>
      </c>
      <c r="BH767" s="222">
        <f>IF(N767="sníž. přenesená",J767,0)</f>
        <v>0</v>
      </c>
      <c r="BI767" s="222">
        <f>IF(N767="nulová",J767,0)</f>
        <v>0</v>
      </c>
      <c r="BJ767" s="14" t="s">
        <v>81</v>
      </c>
      <c r="BK767" s="222">
        <f>ROUND(I767*H767,2)</f>
        <v>0</v>
      </c>
      <c r="BL767" s="14" t="s">
        <v>511</v>
      </c>
      <c r="BM767" s="221" t="s">
        <v>1899</v>
      </c>
    </row>
    <row r="768" s="2" customFormat="1" ht="16.5" customHeight="1">
      <c r="A768" s="35"/>
      <c r="B768" s="36"/>
      <c r="C768" s="223" t="s">
        <v>1900</v>
      </c>
      <c r="D768" s="223" t="s">
        <v>166</v>
      </c>
      <c r="E768" s="224" t="s">
        <v>1546</v>
      </c>
      <c r="F768" s="225" t="s">
        <v>1547</v>
      </c>
      <c r="G768" s="226" t="s">
        <v>154</v>
      </c>
      <c r="H768" s="227">
        <v>15.199999999999999</v>
      </c>
      <c r="I768" s="228"/>
      <c r="J768" s="229">
        <f>ROUND(I768*H768,2)</f>
        <v>0</v>
      </c>
      <c r="K768" s="230"/>
      <c r="L768" s="231"/>
      <c r="M768" s="232" t="s">
        <v>1</v>
      </c>
      <c r="N768" s="233" t="s">
        <v>41</v>
      </c>
      <c r="O768" s="88"/>
      <c r="P768" s="219">
        <f>O768*H768</f>
        <v>0</v>
      </c>
      <c r="Q768" s="219">
        <v>0</v>
      </c>
      <c r="R768" s="219">
        <f>Q768*H768</f>
        <v>0</v>
      </c>
      <c r="S768" s="219">
        <v>0</v>
      </c>
      <c r="T768" s="220">
        <f>S768*H768</f>
        <v>0</v>
      </c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R768" s="221" t="s">
        <v>516</v>
      </c>
      <c r="AT768" s="221" t="s">
        <v>166</v>
      </c>
      <c r="AU768" s="221" t="s">
        <v>83</v>
      </c>
      <c r="AY768" s="14" t="s">
        <v>142</v>
      </c>
      <c r="BE768" s="222">
        <f>IF(N768="základní",J768,0)</f>
        <v>0</v>
      </c>
      <c r="BF768" s="222">
        <f>IF(N768="snížená",J768,0)</f>
        <v>0</v>
      </c>
      <c r="BG768" s="222">
        <f>IF(N768="zákl. přenesená",J768,0)</f>
        <v>0</v>
      </c>
      <c r="BH768" s="222">
        <f>IF(N768="sníž. přenesená",J768,0)</f>
        <v>0</v>
      </c>
      <c r="BI768" s="222">
        <f>IF(N768="nulová",J768,0)</f>
        <v>0</v>
      </c>
      <c r="BJ768" s="14" t="s">
        <v>81</v>
      </c>
      <c r="BK768" s="222">
        <f>ROUND(I768*H768,2)</f>
        <v>0</v>
      </c>
      <c r="BL768" s="14" t="s">
        <v>511</v>
      </c>
      <c r="BM768" s="221" t="s">
        <v>1901</v>
      </c>
    </row>
    <row r="769" s="2" customFormat="1" ht="16.5" customHeight="1">
      <c r="A769" s="35"/>
      <c r="B769" s="36"/>
      <c r="C769" s="223" t="s">
        <v>1902</v>
      </c>
      <c r="D769" s="223" t="s">
        <v>166</v>
      </c>
      <c r="E769" s="224" t="s">
        <v>1546</v>
      </c>
      <c r="F769" s="225" t="s">
        <v>1547</v>
      </c>
      <c r="G769" s="226" t="s">
        <v>154</v>
      </c>
      <c r="H769" s="227">
        <v>15.4</v>
      </c>
      <c r="I769" s="228"/>
      <c r="J769" s="229">
        <f>ROUND(I769*H769,2)</f>
        <v>0</v>
      </c>
      <c r="K769" s="230"/>
      <c r="L769" s="231"/>
      <c r="M769" s="232" t="s">
        <v>1</v>
      </c>
      <c r="N769" s="233" t="s">
        <v>41</v>
      </c>
      <c r="O769" s="88"/>
      <c r="P769" s="219">
        <f>O769*H769</f>
        <v>0</v>
      </c>
      <c r="Q769" s="219">
        <v>0</v>
      </c>
      <c r="R769" s="219">
        <f>Q769*H769</f>
        <v>0</v>
      </c>
      <c r="S769" s="219">
        <v>0</v>
      </c>
      <c r="T769" s="220">
        <f>S769*H769</f>
        <v>0</v>
      </c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R769" s="221" t="s">
        <v>516</v>
      </c>
      <c r="AT769" s="221" t="s">
        <v>166</v>
      </c>
      <c r="AU769" s="221" t="s">
        <v>83</v>
      </c>
      <c r="AY769" s="14" t="s">
        <v>142</v>
      </c>
      <c r="BE769" s="222">
        <f>IF(N769="základní",J769,0)</f>
        <v>0</v>
      </c>
      <c r="BF769" s="222">
        <f>IF(N769="snížená",J769,0)</f>
        <v>0</v>
      </c>
      <c r="BG769" s="222">
        <f>IF(N769="zákl. přenesená",J769,0)</f>
        <v>0</v>
      </c>
      <c r="BH769" s="222">
        <f>IF(N769="sníž. přenesená",J769,0)</f>
        <v>0</v>
      </c>
      <c r="BI769" s="222">
        <f>IF(N769="nulová",J769,0)</f>
        <v>0</v>
      </c>
      <c r="BJ769" s="14" t="s">
        <v>81</v>
      </c>
      <c r="BK769" s="222">
        <f>ROUND(I769*H769,2)</f>
        <v>0</v>
      </c>
      <c r="BL769" s="14" t="s">
        <v>511</v>
      </c>
      <c r="BM769" s="221" t="s">
        <v>1903</v>
      </c>
    </row>
    <row r="770" s="2" customFormat="1" ht="16.5" customHeight="1">
      <c r="A770" s="35"/>
      <c r="B770" s="36"/>
      <c r="C770" s="223" t="s">
        <v>1904</v>
      </c>
      <c r="D770" s="223" t="s">
        <v>166</v>
      </c>
      <c r="E770" s="224" t="s">
        <v>1700</v>
      </c>
      <c r="F770" s="225" t="s">
        <v>1701</v>
      </c>
      <c r="G770" s="226" t="s">
        <v>154</v>
      </c>
      <c r="H770" s="227">
        <v>18.100000000000001</v>
      </c>
      <c r="I770" s="228"/>
      <c r="J770" s="229">
        <f>ROUND(I770*H770,2)</f>
        <v>0</v>
      </c>
      <c r="K770" s="230"/>
      <c r="L770" s="231"/>
      <c r="M770" s="232" t="s">
        <v>1</v>
      </c>
      <c r="N770" s="233" t="s">
        <v>41</v>
      </c>
      <c r="O770" s="88"/>
      <c r="P770" s="219">
        <f>O770*H770</f>
        <v>0</v>
      </c>
      <c r="Q770" s="219">
        <v>0</v>
      </c>
      <c r="R770" s="219">
        <f>Q770*H770</f>
        <v>0</v>
      </c>
      <c r="S770" s="219">
        <v>0</v>
      </c>
      <c r="T770" s="220">
        <f>S770*H770</f>
        <v>0</v>
      </c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R770" s="221" t="s">
        <v>516</v>
      </c>
      <c r="AT770" s="221" t="s">
        <v>166</v>
      </c>
      <c r="AU770" s="221" t="s">
        <v>83</v>
      </c>
      <c r="AY770" s="14" t="s">
        <v>142</v>
      </c>
      <c r="BE770" s="222">
        <f>IF(N770="základní",J770,0)</f>
        <v>0</v>
      </c>
      <c r="BF770" s="222">
        <f>IF(N770="snížená",J770,0)</f>
        <v>0</v>
      </c>
      <c r="BG770" s="222">
        <f>IF(N770="zákl. přenesená",J770,0)</f>
        <v>0</v>
      </c>
      <c r="BH770" s="222">
        <f>IF(N770="sníž. přenesená",J770,0)</f>
        <v>0</v>
      </c>
      <c r="BI770" s="222">
        <f>IF(N770="nulová",J770,0)</f>
        <v>0</v>
      </c>
      <c r="BJ770" s="14" t="s">
        <v>81</v>
      </c>
      <c r="BK770" s="222">
        <f>ROUND(I770*H770,2)</f>
        <v>0</v>
      </c>
      <c r="BL770" s="14" t="s">
        <v>511</v>
      </c>
      <c r="BM770" s="221" t="s">
        <v>1905</v>
      </c>
    </row>
    <row r="771" s="2" customFormat="1" ht="16.5" customHeight="1">
      <c r="A771" s="35"/>
      <c r="B771" s="36"/>
      <c r="C771" s="223" t="s">
        <v>1906</v>
      </c>
      <c r="D771" s="223" t="s">
        <v>166</v>
      </c>
      <c r="E771" s="224" t="s">
        <v>1700</v>
      </c>
      <c r="F771" s="225" t="s">
        <v>1701</v>
      </c>
      <c r="G771" s="226" t="s">
        <v>154</v>
      </c>
      <c r="H771" s="227">
        <v>18.100000000000001</v>
      </c>
      <c r="I771" s="228"/>
      <c r="J771" s="229">
        <f>ROUND(I771*H771,2)</f>
        <v>0</v>
      </c>
      <c r="K771" s="230"/>
      <c r="L771" s="231"/>
      <c r="M771" s="232" t="s">
        <v>1</v>
      </c>
      <c r="N771" s="233" t="s">
        <v>41</v>
      </c>
      <c r="O771" s="88"/>
      <c r="P771" s="219">
        <f>O771*H771</f>
        <v>0</v>
      </c>
      <c r="Q771" s="219">
        <v>0</v>
      </c>
      <c r="R771" s="219">
        <f>Q771*H771</f>
        <v>0</v>
      </c>
      <c r="S771" s="219">
        <v>0</v>
      </c>
      <c r="T771" s="220">
        <f>S771*H771</f>
        <v>0</v>
      </c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R771" s="221" t="s">
        <v>516</v>
      </c>
      <c r="AT771" s="221" t="s">
        <v>166</v>
      </c>
      <c r="AU771" s="221" t="s">
        <v>83</v>
      </c>
      <c r="AY771" s="14" t="s">
        <v>142</v>
      </c>
      <c r="BE771" s="222">
        <f>IF(N771="základní",J771,0)</f>
        <v>0</v>
      </c>
      <c r="BF771" s="222">
        <f>IF(N771="snížená",J771,0)</f>
        <v>0</v>
      </c>
      <c r="BG771" s="222">
        <f>IF(N771="zákl. přenesená",J771,0)</f>
        <v>0</v>
      </c>
      <c r="BH771" s="222">
        <f>IF(N771="sníž. přenesená",J771,0)</f>
        <v>0</v>
      </c>
      <c r="BI771" s="222">
        <f>IF(N771="nulová",J771,0)</f>
        <v>0</v>
      </c>
      <c r="BJ771" s="14" t="s">
        <v>81</v>
      </c>
      <c r="BK771" s="222">
        <f>ROUND(I771*H771,2)</f>
        <v>0</v>
      </c>
      <c r="BL771" s="14" t="s">
        <v>511</v>
      </c>
      <c r="BM771" s="221" t="s">
        <v>1907</v>
      </c>
    </row>
    <row r="772" s="2" customFormat="1" ht="16.5" customHeight="1">
      <c r="A772" s="35"/>
      <c r="B772" s="36"/>
      <c r="C772" s="223" t="s">
        <v>1908</v>
      </c>
      <c r="D772" s="223" t="s">
        <v>166</v>
      </c>
      <c r="E772" s="224" t="s">
        <v>1546</v>
      </c>
      <c r="F772" s="225" t="s">
        <v>1547</v>
      </c>
      <c r="G772" s="226" t="s">
        <v>154</v>
      </c>
      <c r="H772" s="227">
        <v>21.600000000000001</v>
      </c>
      <c r="I772" s="228"/>
      <c r="J772" s="229">
        <f>ROUND(I772*H772,2)</f>
        <v>0</v>
      </c>
      <c r="K772" s="230"/>
      <c r="L772" s="231"/>
      <c r="M772" s="232" t="s">
        <v>1</v>
      </c>
      <c r="N772" s="233" t="s">
        <v>41</v>
      </c>
      <c r="O772" s="88"/>
      <c r="P772" s="219">
        <f>O772*H772</f>
        <v>0</v>
      </c>
      <c r="Q772" s="219">
        <v>0</v>
      </c>
      <c r="R772" s="219">
        <f>Q772*H772</f>
        <v>0</v>
      </c>
      <c r="S772" s="219">
        <v>0</v>
      </c>
      <c r="T772" s="220">
        <f>S772*H772</f>
        <v>0</v>
      </c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R772" s="221" t="s">
        <v>516</v>
      </c>
      <c r="AT772" s="221" t="s">
        <v>166</v>
      </c>
      <c r="AU772" s="221" t="s">
        <v>83</v>
      </c>
      <c r="AY772" s="14" t="s">
        <v>142</v>
      </c>
      <c r="BE772" s="222">
        <f>IF(N772="základní",J772,0)</f>
        <v>0</v>
      </c>
      <c r="BF772" s="222">
        <f>IF(N772="snížená",J772,0)</f>
        <v>0</v>
      </c>
      <c r="BG772" s="222">
        <f>IF(N772="zákl. přenesená",J772,0)</f>
        <v>0</v>
      </c>
      <c r="BH772" s="222">
        <f>IF(N772="sníž. přenesená",J772,0)</f>
        <v>0</v>
      </c>
      <c r="BI772" s="222">
        <f>IF(N772="nulová",J772,0)</f>
        <v>0</v>
      </c>
      <c r="BJ772" s="14" t="s">
        <v>81</v>
      </c>
      <c r="BK772" s="222">
        <f>ROUND(I772*H772,2)</f>
        <v>0</v>
      </c>
      <c r="BL772" s="14" t="s">
        <v>511</v>
      </c>
      <c r="BM772" s="221" t="s">
        <v>1909</v>
      </c>
    </row>
    <row r="773" s="2" customFormat="1" ht="16.5" customHeight="1">
      <c r="A773" s="35"/>
      <c r="B773" s="36"/>
      <c r="C773" s="223" t="s">
        <v>1910</v>
      </c>
      <c r="D773" s="223" t="s">
        <v>166</v>
      </c>
      <c r="E773" s="224" t="s">
        <v>1546</v>
      </c>
      <c r="F773" s="225" t="s">
        <v>1547</v>
      </c>
      <c r="G773" s="226" t="s">
        <v>154</v>
      </c>
      <c r="H773" s="227">
        <v>9.6999999999999993</v>
      </c>
      <c r="I773" s="228"/>
      <c r="J773" s="229">
        <f>ROUND(I773*H773,2)</f>
        <v>0</v>
      </c>
      <c r="K773" s="230"/>
      <c r="L773" s="231"/>
      <c r="M773" s="232" t="s">
        <v>1</v>
      </c>
      <c r="N773" s="233" t="s">
        <v>41</v>
      </c>
      <c r="O773" s="88"/>
      <c r="P773" s="219">
        <f>O773*H773</f>
        <v>0</v>
      </c>
      <c r="Q773" s="219">
        <v>0</v>
      </c>
      <c r="R773" s="219">
        <f>Q773*H773</f>
        <v>0</v>
      </c>
      <c r="S773" s="219">
        <v>0</v>
      </c>
      <c r="T773" s="220">
        <f>S773*H773</f>
        <v>0</v>
      </c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R773" s="221" t="s">
        <v>516</v>
      </c>
      <c r="AT773" s="221" t="s">
        <v>166</v>
      </c>
      <c r="AU773" s="221" t="s">
        <v>83</v>
      </c>
      <c r="AY773" s="14" t="s">
        <v>142</v>
      </c>
      <c r="BE773" s="222">
        <f>IF(N773="základní",J773,0)</f>
        <v>0</v>
      </c>
      <c r="BF773" s="222">
        <f>IF(N773="snížená",J773,0)</f>
        <v>0</v>
      </c>
      <c r="BG773" s="222">
        <f>IF(N773="zákl. přenesená",J773,0)</f>
        <v>0</v>
      </c>
      <c r="BH773" s="222">
        <f>IF(N773="sníž. přenesená",J773,0)</f>
        <v>0</v>
      </c>
      <c r="BI773" s="222">
        <f>IF(N773="nulová",J773,0)</f>
        <v>0</v>
      </c>
      <c r="BJ773" s="14" t="s">
        <v>81</v>
      </c>
      <c r="BK773" s="222">
        <f>ROUND(I773*H773,2)</f>
        <v>0</v>
      </c>
      <c r="BL773" s="14" t="s">
        <v>511</v>
      </c>
      <c r="BM773" s="221" t="s">
        <v>1911</v>
      </c>
    </row>
    <row r="774" s="2" customFormat="1" ht="16.5" customHeight="1">
      <c r="A774" s="35"/>
      <c r="B774" s="36"/>
      <c r="C774" s="223" t="s">
        <v>1912</v>
      </c>
      <c r="D774" s="223" t="s">
        <v>166</v>
      </c>
      <c r="E774" s="224" t="s">
        <v>1546</v>
      </c>
      <c r="F774" s="225" t="s">
        <v>1547</v>
      </c>
      <c r="G774" s="226" t="s">
        <v>154</v>
      </c>
      <c r="H774" s="227">
        <v>9.8000000000000007</v>
      </c>
      <c r="I774" s="228"/>
      <c r="J774" s="229">
        <f>ROUND(I774*H774,2)</f>
        <v>0</v>
      </c>
      <c r="K774" s="230"/>
      <c r="L774" s="231"/>
      <c r="M774" s="232" t="s">
        <v>1</v>
      </c>
      <c r="N774" s="233" t="s">
        <v>41</v>
      </c>
      <c r="O774" s="88"/>
      <c r="P774" s="219">
        <f>O774*H774</f>
        <v>0</v>
      </c>
      <c r="Q774" s="219">
        <v>0</v>
      </c>
      <c r="R774" s="219">
        <f>Q774*H774</f>
        <v>0</v>
      </c>
      <c r="S774" s="219">
        <v>0</v>
      </c>
      <c r="T774" s="220">
        <f>S774*H774</f>
        <v>0</v>
      </c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R774" s="221" t="s">
        <v>516</v>
      </c>
      <c r="AT774" s="221" t="s">
        <v>166</v>
      </c>
      <c r="AU774" s="221" t="s">
        <v>83</v>
      </c>
      <c r="AY774" s="14" t="s">
        <v>142</v>
      </c>
      <c r="BE774" s="222">
        <f>IF(N774="základní",J774,0)</f>
        <v>0</v>
      </c>
      <c r="BF774" s="222">
        <f>IF(N774="snížená",J774,0)</f>
        <v>0</v>
      </c>
      <c r="BG774" s="222">
        <f>IF(N774="zákl. přenesená",J774,0)</f>
        <v>0</v>
      </c>
      <c r="BH774" s="222">
        <f>IF(N774="sníž. přenesená",J774,0)</f>
        <v>0</v>
      </c>
      <c r="BI774" s="222">
        <f>IF(N774="nulová",J774,0)</f>
        <v>0</v>
      </c>
      <c r="BJ774" s="14" t="s">
        <v>81</v>
      </c>
      <c r="BK774" s="222">
        <f>ROUND(I774*H774,2)</f>
        <v>0</v>
      </c>
      <c r="BL774" s="14" t="s">
        <v>511</v>
      </c>
      <c r="BM774" s="221" t="s">
        <v>1913</v>
      </c>
    </row>
    <row r="775" s="2" customFormat="1" ht="16.5" customHeight="1">
      <c r="A775" s="35"/>
      <c r="B775" s="36"/>
      <c r="C775" s="223" t="s">
        <v>1914</v>
      </c>
      <c r="D775" s="223" t="s">
        <v>166</v>
      </c>
      <c r="E775" s="224" t="s">
        <v>1546</v>
      </c>
      <c r="F775" s="225" t="s">
        <v>1547</v>
      </c>
      <c r="G775" s="226" t="s">
        <v>154</v>
      </c>
      <c r="H775" s="227">
        <v>11.300000000000001</v>
      </c>
      <c r="I775" s="228"/>
      <c r="J775" s="229">
        <f>ROUND(I775*H775,2)</f>
        <v>0</v>
      </c>
      <c r="K775" s="230"/>
      <c r="L775" s="231"/>
      <c r="M775" s="232" t="s">
        <v>1</v>
      </c>
      <c r="N775" s="233" t="s">
        <v>41</v>
      </c>
      <c r="O775" s="88"/>
      <c r="P775" s="219">
        <f>O775*H775</f>
        <v>0</v>
      </c>
      <c r="Q775" s="219">
        <v>0</v>
      </c>
      <c r="R775" s="219">
        <f>Q775*H775</f>
        <v>0</v>
      </c>
      <c r="S775" s="219">
        <v>0</v>
      </c>
      <c r="T775" s="220">
        <f>S775*H775</f>
        <v>0</v>
      </c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R775" s="221" t="s">
        <v>516</v>
      </c>
      <c r="AT775" s="221" t="s">
        <v>166</v>
      </c>
      <c r="AU775" s="221" t="s">
        <v>83</v>
      </c>
      <c r="AY775" s="14" t="s">
        <v>142</v>
      </c>
      <c r="BE775" s="222">
        <f>IF(N775="základní",J775,0)</f>
        <v>0</v>
      </c>
      <c r="BF775" s="222">
        <f>IF(N775="snížená",J775,0)</f>
        <v>0</v>
      </c>
      <c r="BG775" s="222">
        <f>IF(N775="zákl. přenesená",J775,0)</f>
        <v>0</v>
      </c>
      <c r="BH775" s="222">
        <f>IF(N775="sníž. přenesená",J775,0)</f>
        <v>0</v>
      </c>
      <c r="BI775" s="222">
        <f>IF(N775="nulová",J775,0)</f>
        <v>0</v>
      </c>
      <c r="BJ775" s="14" t="s">
        <v>81</v>
      </c>
      <c r="BK775" s="222">
        <f>ROUND(I775*H775,2)</f>
        <v>0</v>
      </c>
      <c r="BL775" s="14" t="s">
        <v>511</v>
      </c>
      <c r="BM775" s="221" t="s">
        <v>1915</v>
      </c>
    </row>
    <row r="776" s="2" customFormat="1" ht="16.5" customHeight="1">
      <c r="A776" s="35"/>
      <c r="B776" s="36"/>
      <c r="C776" s="223" t="s">
        <v>1916</v>
      </c>
      <c r="D776" s="223" t="s">
        <v>166</v>
      </c>
      <c r="E776" s="224" t="s">
        <v>1546</v>
      </c>
      <c r="F776" s="225" t="s">
        <v>1547</v>
      </c>
      <c r="G776" s="226" t="s">
        <v>154</v>
      </c>
      <c r="H776" s="227">
        <v>9.8000000000000007</v>
      </c>
      <c r="I776" s="228"/>
      <c r="J776" s="229">
        <f>ROUND(I776*H776,2)</f>
        <v>0</v>
      </c>
      <c r="K776" s="230"/>
      <c r="L776" s="231"/>
      <c r="M776" s="232" t="s">
        <v>1</v>
      </c>
      <c r="N776" s="233" t="s">
        <v>41</v>
      </c>
      <c r="O776" s="88"/>
      <c r="P776" s="219">
        <f>O776*H776</f>
        <v>0</v>
      </c>
      <c r="Q776" s="219">
        <v>0</v>
      </c>
      <c r="R776" s="219">
        <f>Q776*H776</f>
        <v>0</v>
      </c>
      <c r="S776" s="219">
        <v>0</v>
      </c>
      <c r="T776" s="220">
        <f>S776*H776</f>
        <v>0</v>
      </c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R776" s="221" t="s">
        <v>516</v>
      </c>
      <c r="AT776" s="221" t="s">
        <v>166</v>
      </c>
      <c r="AU776" s="221" t="s">
        <v>83</v>
      </c>
      <c r="AY776" s="14" t="s">
        <v>142</v>
      </c>
      <c r="BE776" s="222">
        <f>IF(N776="základní",J776,0)</f>
        <v>0</v>
      </c>
      <c r="BF776" s="222">
        <f>IF(N776="snížená",J776,0)</f>
        <v>0</v>
      </c>
      <c r="BG776" s="222">
        <f>IF(N776="zákl. přenesená",J776,0)</f>
        <v>0</v>
      </c>
      <c r="BH776" s="222">
        <f>IF(N776="sníž. přenesená",J776,0)</f>
        <v>0</v>
      </c>
      <c r="BI776" s="222">
        <f>IF(N776="nulová",J776,0)</f>
        <v>0</v>
      </c>
      <c r="BJ776" s="14" t="s">
        <v>81</v>
      </c>
      <c r="BK776" s="222">
        <f>ROUND(I776*H776,2)</f>
        <v>0</v>
      </c>
      <c r="BL776" s="14" t="s">
        <v>511</v>
      </c>
      <c r="BM776" s="221" t="s">
        <v>1917</v>
      </c>
    </row>
    <row r="777" s="2" customFormat="1" ht="16.5" customHeight="1">
      <c r="A777" s="35"/>
      <c r="B777" s="36"/>
      <c r="C777" s="223" t="s">
        <v>1918</v>
      </c>
      <c r="D777" s="223" t="s">
        <v>166</v>
      </c>
      <c r="E777" s="224" t="s">
        <v>1546</v>
      </c>
      <c r="F777" s="225" t="s">
        <v>1547</v>
      </c>
      <c r="G777" s="226" t="s">
        <v>154</v>
      </c>
      <c r="H777" s="227">
        <v>9.6999999999999993</v>
      </c>
      <c r="I777" s="228"/>
      <c r="J777" s="229">
        <f>ROUND(I777*H777,2)</f>
        <v>0</v>
      </c>
      <c r="K777" s="230"/>
      <c r="L777" s="231"/>
      <c r="M777" s="232" t="s">
        <v>1</v>
      </c>
      <c r="N777" s="233" t="s">
        <v>41</v>
      </c>
      <c r="O777" s="88"/>
      <c r="P777" s="219">
        <f>O777*H777</f>
        <v>0</v>
      </c>
      <c r="Q777" s="219">
        <v>0</v>
      </c>
      <c r="R777" s="219">
        <f>Q777*H777</f>
        <v>0</v>
      </c>
      <c r="S777" s="219">
        <v>0</v>
      </c>
      <c r="T777" s="220">
        <f>S777*H777</f>
        <v>0</v>
      </c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R777" s="221" t="s">
        <v>516</v>
      </c>
      <c r="AT777" s="221" t="s">
        <v>166</v>
      </c>
      <c r="AU777" s="221" t="s">
        <v>83</v>
      </c>
      <c r="AY777" s="14" t="s">
        <v>142</v>
      </c>
      <c r="BE777" s="222">
        <f>IF(N777="základní",J777,0)</f>
        <v>0</v>
      </c>
      <c r="BF777" s="222">
        <f>IF(N777="snížená",J777,0)</f>
        <v>0</v>
      </c>
      <c r="BG777" s="222">
        <f>IF(N777="zákl. přenesená",J777,0)</f>
        <v>0</v>
      </c>
      <c r="BH777" s="222">
        <f>IF(N777="sníž. přenesená",J777,0)</f>
        <v>0</v>
      </c>
      <c r="BI777" s="222">
        <f>IF(N777="nulová",J777,0)</f>
        <v>0</v>
      </c>
      <c r="BJ777" s="14" t="s">
        <v>81</v>
      </c>
      <c r="BK777" s="222">
        <f>ROUND(I777*H777,2)</f>
        <v>0</v>
      </c>
      <c r="BL777" s="14" t="s">
        <v>511</v>
      </c>
      <c r="BM777" s="221" t="s">
        <v>1919</v>
      </c>
    </row>
    <row r="778" s="2" customFormat="1" ht="16.5" customHeight="1">
      <c r="A778" s="35"/>
      <c r="B778" s="36"/>
      <c r="C778" s="223" t="s">
        <v>1920</v>
      </c>
      <c r="D778" s="223" t="s">
        <v>166</v>
      </c>
      <c r="E778" s="224" t="s">
        <v>1546</v>
      </c>
      <c r="F778" s="225" t="s">
        <v>1547</v>
      </c>
      <c r="G778" s="226" t="s">
        <v>154</v>
      </c>
      <c r="H778" s="227">
        <v>13.699999999999999</v>
      </c>
      <c r="I778" s="228"/>
      <c r="J778" s="229">
        <f>ROUND(I778*H778,2)</f>
        <v>0</v>
      </c>
      <c r="K778" s="230"/>
      <c r="L778" s="231"/>
      <c r="M778" s="232" t="s">
        <v>1</v>
      </c>
      <c r="N778" s="233" t="s">
        <v>41</v>
      </c>
      <c r="O778" s="88"/>
      <c r="P778" s="219">
        <f>O778*H778</f>
        <v>0</v>
      </c>
      <c r="Q778" s="219">
        <v>0</v>
      </c>
      <c r="R778" s="219">
        <f>Q778*H778</f>
        <v>0</v>
      </c>
      <c r="S778" s="219">
        <v>0</v>
      </c>
      <c r="T778" s="220">
        <f>S778*H778</f>
        <v>0</v>
      </c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R778" s="221" t="s">
        <v>516</v>
      </c>
      <c r="AT778" s="221" t="s">
        <v>166</v>
      </c>
      <c r="AU778" s="221" t="s">
        <v>83</v>
      </c>
      <c r="AY778" s="14" t="s">
        <v>142</v>
      </c>
      <c r="BE778" s="222">
        <f>IF(N778="základní",J778,0)</f>
        <v>0</v>
      </c>
      <c r="BF778" s="222">
        <f>IF(N778="snížená",J778,0)</f>
        <v>0</v>
      </c>
      <c r="BG778" s="222">
        <f>IF(N778="zákl. přenesená",J778,0)</f>
        <v>0</v>
      </c>
      <c r="BH778" s="222">
        <f>IF(N778="sníž. přenesená",J778,0)</f>
        <v>0</v>
      </c>
      <c r="BI778" s="222">
        <f>IF(N778="nulová",J778,0)</f>
        <v>0</v>
      </c>
      <c r="BJ778" s="14" t="s">
        <v>81</v>
      </c>
      <c r="BK778" s="222">
        <f>ROUND(I778*H778,2)</f>
        <v>0</v>
      </c>
      <c r="BL778" s="14" t="s">
        <v>511</v>
      </c>
      <c r="BM778" s="221" t="s">
        <v>1921</v>
      </c>
    </row>
    <row r="779" s="2" customFormat="1" ht="16.5" customHeight="1">
      <c r="A779" s="35"/>
      <c r="B779" s="36"/>
      <c r="C779" s="223" t="s">
        <v>1922</v>
      </c>
      <c r="D779" s="223" t="s">
        <v>166</v>
      </c>
      <c r="E779" s="224" t="s">
        <v>1546</v>
      </c>
      <c r="F779" s="225" t="s">
        <v>1547</v>
      </c>
      <c r="G779" s="226" t="s">
        <v>154</v>
      </c>
      <c r="H779" s="227">
        <v>9.6999999999999993</v>
      </c>
      <c r="I779" s="228"/>
      <c r="J779" s="229">
        <f>ROUND(I779*H779,2)</f>
        <v>0</v>
      </c>
      <c r="K779" s="230"/>
      <c r="L779" s="231"/>
      <c r="M779" s="232" t="s">
        <v>1</v>
      </c>
      <c r="N779" s="233" t="s">
        <v>41</v>
      </c>
      <c r="O779" s="88"/>
      <c r="P779" s="219">
        <f>O779*H779</f>
        <v>0</v>
      </c>
      <c r="Q779" s="219">
        <v>0</v>
      </c>
      <c r="R779" s="219">
        <f>Q779*H779</f>
        <v>0</v>
      </c>
      <c r="S779" s="219">
        <v>0</v>
      </c>
      <c r="T779" s="220">
        <f>S779*H779</f>
        <v>0</v>
      </c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R779" s="221" t="s">
        <v>516</v>
      </c>
      <c r="AT779" s="221" t="s">
        <v>166</v>
      </c>
      <c r="AU779" s="221" t="s">
        <v>83</v>
      </c>
      <c r="AY779" s="14" t="s">
        <v>142</v>
      </c>
      <c r="BE779" s="222">
        <f>IF(N779="základní",J779,0)</f>
        <v>0</v>
      </c>
      <c r="BF779" s="222">
        <f>IF(N779="snížená",J779,0)</f>
        <v>0</v>
      </c>
      <c r="BG779" s="222">
        <f>IF(N779="zákl. přenesená",J779,0)</f>
        <v>0</v>
      </c>
      <c r="BH779" s="222">
        <f>IF(N779="sníž. přenesená",J779,0)</f>
        <v>0</v>
      </c>
      <c r="BI779" s="222">
        <f>IF(N779="nulová",J779,0)</f>
        <v>0</v>
      </c>
      <c r="BJ779" s="14" t="s">
        <v>81</v>
      </c>
      <c r="BK779" s="222">
        <f>ROUND(I779*H779,2)</f>
        <v>0</v>
      </c>
      <c r="BL779" s="14" t="s">
        <v>511</v>
      </c>
      <c r="BM779" s="221" t="s">
        <v>1923</v>
      </c>
    </row>
    <row r="780" s="2" customFormat="1" ht="16.5" customHeight="1">
      <c r="A780" s="35"/>
      <c r="B780" s="36"/>
      <c r="C780" s="223" t="s">
        <v>1924</v>
      </c>
      <c r="D780" s="223" t="s">
        <v>166</v>
      </c>
      <c r="E780" s="224" t="s">
        <v>1546</v>
      </c>
      <c r="F780" s="225" t="s">
        <v>1547</v>
      </c>
      <c r="G780" s="226" t="s">
        <v>154</v>
      </c>
      <c r="H780" s="227">
        <v>9.8000000000000007</v>
      </c>
      <c r="I780" s="228"/>
      <c r="J780" s="229">
        <f>ROUND(I780*H780,2)</f>
        <v>0</v>
      </c>
      <c r="K780" s="230"/>
      <c r="L780" s="231"/>
      <c r="M780" s="232" t="s">
        <v>1</v>
      </c>
      <c r="N780" s="233" t="s">
        <v>41</v>
      </c>
      <c r="O780" s="88"/>
      <c r="P780" s="219">
        <f>O780*H780</f>
        <v>0</v>
      </c>
      <c r="Q780" s="219">
        <v>0</v>
      </c>
      <c r="R780" s="219">
        <f>Q780*H780</f>
        <v>0</v>
      </c>
      <c r="S780" s="219">
        <v>0</v>
      </c>
      <c r="T780" s="220">
        <f>S780*H780</f>
        <v>0</v>
      </c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R780" s="221" t="s">
        <v>516</v>
      </c>
      <c r="AT780" s="221" t="s">
        <v>166</v>
      </c>
      <c r="AU780" s="221" t="s">
        <v>83</v>
      </c>
      <c r="AY780" s="14" t="s">
        <v>142</v>
      </c>
      <c r="BE780" s="222">
        <f>IF(N780="základní",J780,0)</f>
        <v>0</v>
      </c>
      <c r="BF780" s="222">
        <f>IF(N780="snížená",J780,0)</f>
        <v>0</v>
      </c>
      <c r="BG780" s="222">
        <f>IF(N780="zákl. přenesená",J780,0)</f>
        <v>0</v>
      </c>
      <c r="BH780" s="222">
        <f>IF(N780="sníž. přenesená",J780,0)</f>
        <v>0</v>
      </c>
      <c r="BI780" s="222">
        <f>IF(N780="nulová",J780,0)</f>
        <v>0</v>
      </c>
      <c r="BJ780" s="14" t="s">
        <v>81</v>
      </c>
      <c r="BK780" s="222">
        <f>ROUND(I780*H780,2)</f>
        <v>0</v>
      </c>
      <c r="BL780" s="14" t="s">
        <v>511</v>
      </c>
      <c r="BM780" s="221" t="s">
        <v>1925</v>
      </c>
    </row>
    <row r="781" s="2" customFormat="1" ht="16.5" customHeight="1">
      <c r="A781" s="35"/>
      <c r="B781" s="36"/>
      <c r="C781" s="223" t="s">
        <v>1926</v>
      </c>
      <c r="D781" s="223" t="s">
        <v>166</v>
      </c>
      <c r="E781" s="224" t="s">
        <v>1546</v>
      </c>
      <c r="F781" s="225" t="s">
        <v>1547</v>
      </c>
      <c r="G781" s="226" t="s">
        <v>154</v>
      </c>
      <c r="H781" s="227">
        <v>11.300000000000001</v>
      </c>
      <c r="I781" s="228"/>
      <c r="J781" s="229">
        <f>ROUND(I781*H781,2)</f>
        <v>0</v>
      </c>
      <c r="K781" s="230"/>
      <c r="L781" s="231"/>
      <c r="M781" s="232" t="s">
        <v>1</v>
      </c>
      <c r="N781" s="233" t="s">
        <v>41</v>
      </c>
      <c r="O781" s="88"/>
      <c r="P781" s="219">
        <f>O781*H781</f>
        <v>0</v>
      </c>
      <c r="Q781" s="219">
        <v>0</v>
      </c>
      <c r="R781" s="219">
        <f>Q781*H781</f>
        <v>0</v>
      </c>
      <c r="S781" s="219">
        <v>0</v>
      </c>
      <c r="T781" s="220">
        <f>S781*H781</f>
        <v>0</v>
      </c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R781" s="221" t="s">
        <v>516</v>
      </c>
      <c r="AT781" s="221" t="s">
        <v>166</v>
      </c>
      <c r="AU781" s="221" t="s">
        <v>83</v>
      </c>
      <c r="AY781" s="14" t="s">
        <v>142</v>
      </c>
      <c r="BE781" s="222">
        <f>IF(N781="základní",J781,0)</f>
        <v>0</v>
      </c>
      <c r="BF781" s="222">
        <f>IF(N781="snížená",J781,0)</f>
        <v>0</v>
      </c>
      <c r="BG781" s="222">
        <f>IF(N781="zákl. přenesená",J781,0)</f>
        <v>0</v>
      </c>
      <c r="BH781" s="222">
        <f>IF(N781="sníž. přenesená",J781,0)</f>
        <v>0</v>
      </c>
      <c r="BI781" s="222">
        <f>IF(N781="nulová",J781,0)</f>
        <v>0</v>
      </c>
      <c r="BJ781" s="14" t="s">
        <v>81</v>
      </c>
      <c r="BK781" s="222">
        <f>ROUND(I781*H781,2)</f>
        <v>0</v>
      </c>
      <c r="BL781" s="14" t="s">
        <v>511</v>
      </c>
      <c r="BM781" s="221" t="s">
        <v>1927</v>
      </c>
    </row>
    <row r="782" s="2" customFormat="1" ht="16.5" customHeight="1">
      <c r="A782" s="35"/>
      <c r="B782" s="36"/>
      <c r="C782" s="223" t="s">
        <v>1928</v>
      </c>
      <c r="D782" s="223" t="s">
        <v>166</v>
      </c>
      <c r="E782" s="224" t="s">
        <v>1546</v>
      </c>
      <c r="F782" s="225" t="s">
        <v>1547</v>
      </c>
      <c r="G782" s="226" t="s">
        <v>154</v>
      </c>
      <c r="H782" s="227">
        <v>9.8000000000000007</v>
      </c>
      <c r="I782" s="228"/>
      <c r="J782" s="229">
        <f>ROUND(I782*H782,2)</f>
        <v>0</v>
      </c>
      <c r="K782" s="230"/>
      <c r="L782" s="231"/>
      <c r="M782" s="232" t="s">
        <v>1</v>
      </c>
      <c r="N782" s="233" t="s">
        <v>41</v>
      </c>
      <c r="O782" s="88"/>
      <c r="P782" s="219">
        <f>O782*H782</f>
        <v>0</v>
      </c>
      <c r="Q782" s="219">
        <v>0</v>
      </c>
      <c r="R782" s="219">
        <f>Q782*H782</f>
        <v>0</v>
      </c>
      <c r="S782" s="219">
        <v>0</v>
      </c>
      <c r="T782" s="220">
        <f>S782*H782</f>
        <v>0</v>
      </c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R782" s="221" t="s">
        <v>516</v>
      </c>
      <c r="AT782" s="221" t="s">
        <v>166</v>
      </c>
      <c r="AU782" s="221" t="s">
        <v>83</v>
      </c>
      <c r="AY782" s="14" t="s">
        <v>142</v>
      </c>
      <c r="BE782" s="222">
        <f>IF(N782="základní",J782,0)</f>
        <v>0</v>
      </c>
      <c r="BF782" s="222">
        <f>IF(N782="snížená",J782,0)</f>
        <v>0</v>
      </c>
      <c r="BG782" s="222">
        <f>IF(N782="zákl. přenesená",J782,0)</f>
        <v>0</v>
      </c>
      <c r="BH782" s="222">
        <f>IF(N782="sníž. přenesená",J782,0)</f>
        <v>0</v>
      </c>
      <c r="BI782" s="222">
        <f>IF(N782="nulová",J782,0)</f>
        <v>0</v>
      </c>
      <c r="BJ782" s="14" t="s">
        <v>81</v>
      </c>
      <c r="BK782" s="222">
        <f>ROUND(I782*H782,2)</f>
        <v>0</v>
      </c>
      <c r="BL782" s="14" t="s">
        <v>511</v>
      </c>
      <c r="BM782" s="221" t="s">
        <v>1929</v>
      </c>
    </row>
    <row r="783" s="2" customFormat="1" ht="16.5" customHeight="1">
      <c r="A783" s="35"/>
      <c r="B783" s="36"/>
      <c r="C783" s="223" t="s">
        <v>1930</v>
      </c>
      <c r="D783" s="223" t="s">
        <v>166</v>
      </c>
      <c r="E783" s="224" t="s">
        <v>1546</v>
      </c>
      <c r="F783" s="225" t="s">
        <v>1547</v>
      </c>
      <c r="G783" s="226" t="s">
        <v>154</v>
      </c>
      <c r="H783" s="227">
        <v>9.6999999999999993</v>
      </c>
      <c r="I783" s="228"/>
      <c r="J783" s="229">
        <f>ROUND(I783*H783,2)</f>
        <v>0</v>
      </c>
      <c r="K783" s="230"/>
      <c r="L783" s="231"/>
      <c r="M783" s="232" t="s">
        <v>1</v>
      </c>
      <c r="N783" s="233" t="s">
        <v>41</v>
      </c>
      <c r="O783" s="88"/>
      <c r="P783" s="219">
        <f>O783*H783</f>
        <v>0</v>
      </c>
      <c r="Q783" s="219">
        <v>0</v>
      </c>
      <c r="R783" s="219">
        <f>Q783*H783</f>
        <v>0</v>
      </c>
      <c r="S783" s="219">
        <v>0</v>
      </c>
      <c r="T783" s="220">
        <f>S783*H783</f>
        <v>0</v>
      </c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R783" s="221" t="s">
        <v>516</v>
      </c>
      <c r="AT783" s="221" t="s">
        <v>166</v>
      </c>
      <c r="AU783" s="221" t="s">
        <v>83</v>
      </c>
      <c r="AY783" s="14" t="s">
        <v>142</v>
      </c>
      <c r="BE783" s="222">
        <f>IF(N783="základní",J783,0)</f>
        <v>0</v>
      </c>
      <c r="BF783" s="222">
        <f>IF(N783="snížená",J783,0)</f>
        <v>0</v>
      </c>
      <c r="BG783" s="222">
        <f>IF(N783="zákl. přenesená",J783,0)</f>
        <v>0</v>
      </c>
      <c r="BH783" s="222">
        <f>IF(N783="sníž. přenesená",J783,0)</f>
        <v>0</v>
      </c>
      <c r="BI783" s="222">
        <f>IF(N783="nulová",J783,0)</f>
        <v>0</v>
      </c>
      <c r="BJ783" s="14" t="s">
        <v>81</v>
      </c>
      <c r="BK783" s="222">
        <f>ROUND(I783*H783,2)</f>
        <v>0</v>
      </c>
      <c r="BL783" s="14" t="s">
        <v>511</v>
      </c>
      <c r="BM783" s="221" t="s">
        <v>1931</v>
      </c>
    </row>
    <row r="784" s="2" customFormat="1" ht="16.5" customHeight="1">
      <c r="A784" s="35"/>
      <c r="B784" s="36"/>
      <c r="C784" s="223" t="s">
        <v>1932</v>
      </c>
      <c r="D784" s="223" t="s">
        <v>166</v>
      </c>
      <c r="E784" s="224" t="s">
        <v>1546</v>
      </c>
      <c r="F784" s="225" t="s">
        <v>1547</v>
      </c>
      <c r="G784" s="226" t="s">
        <v>154</v>
      </c>
      <c r="H784" s="227">
        <v>11.1</v>
      </c>
      <c r="I784" s="228"/>
      <c r="J784" s="229">
        <f>ROUND(I784*H784,2)</f>
        <v>0</v>
      </c>
      <c r="K784" s="230"/>
      <c r="L784" s="231"/>
      <c r="M784" s="232" t="s">
        <v>1</v>
      </c>
      <c r="N784" s="233" t="s">
        <v>41</v>
      </c>
      <c r="O784" s="88"/>
      <c r="P784" s="219">
        <f>O784*H784</f>
        <v>0</v>
      </c>
      <c r="Q784" s="219">
        <v>0</v>
      </c>
      <c r="R784" s="219">
        <f>Q784*H784</f>
        <v>0</v>
      </c>
      <c r="S784" s="219">
        <v>0</v>
      </c>
      <c r="T784" s="220">
        <f>S784*H784</f>
        <v>0</v>
      </c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R784" s="221" t="s">
        <v>516</v>
      </c>
      <c r="AT784" s="221" t="s">
        <v>166</v>
      </c>
      <c r="AU784" s="221" t="s">
        <v>83</v>
      </c>
      <c r="AY784" s="14" t="s">
        <v>142</v>
      </c>
      <c r="BE784" s="222">
        <f>IF(N784="základní",J784,0)</f>
        <v>0</v>
      </c>
      <c r="BF784" s="222">
        <f>IF(N784="snížená",J784,0)</f>
        <v>0</v>
      </c>
      <c r="BG784" s="222">
        <f>IF(N784="zákl. přenesená",J784,0)</f>
        <v>0</v>
      </c>
      <c r="BH784" s="222">
        <f>IF(N784="sníž. přenesená",J784,0)</f>
        <v>0</v>
      </c>
      <c r="BI784" s="222">
        <f>IF(N784="nulová",J784,0)</f>
        <v>0</v>
      </c>
      <c r="BJ784" s="14" t="s">
        <v>81</v>
      </c>
      <c r="BK784" s="222">
        <f>ROUND(I784*H784,2)</f>
        <v>0</v>
      </c>
      <c r="BL784" s="14" t="s">
        <v>511</v>
      </c>
      <c r="BM784" s="221" t="s">
        <v>1933</v>
      </c>
    </row>
    <row r="785" s="2" customFormat="1" ht="16.5" customHeight="1">
      <c r="A785" s="35"/>
      <c r="B785" s="36"/>
      <c r="C785" s="223" t="s">
        <v>1934</v>
      </c>
      <c r="D785" s="223" t="s">
        <v>166</v>
      </c>
      <c r="E785" s="224" t="s">
        <v>1700</v>
      </c>
      <c r="F785" s="225" t="s">
        <v>1701</v>
      </c>
      <c r="G785" s="226" t="s">
        <v>154</v>
      </c>
      <c r="H785" s="227">
        <v>13.300000000000001</v>
      </c>
      <c r="I785" s="228"/>
      <c r="J785" s="229">
        <f>ROUND(I785*H785,2)</f>
        <v>0</v>
      </c>
      <c r="K785" s="230"/>
      <c r="L785" s="231"/>
      <c r="M785" s="232" t="s">
        <v>1</v>
      </c>
      <c r="N785" s="233" t="s">
        <v>41</v>
      </c>
      <c r="O785" s="88"/>
      <c r="P785" s="219">
        <f>O785*H785</f>
        <v>0</v>
      </c>
      <c r="Q785" s="219">
        <v>0</v>
      </c>
      <c r="R785" s="219">
        <f>Q785*H785</f>
        <v>0</v>
      </c>
      <c r="S785" s="219">
        <v>0</v>
      </c>
      <c r="T785" s="220">
        <f>S785*H785</f>
        <v>0</v>
      </c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R785" s="221" t="s">
        <v>516</v>
      </c>
      <c r="AT785" s="221" t="s">
        <v>166</v>
      </c>
      <c r="AU785" s="221" t="s">
        <v>83</v>
      </c>
      <c r="AY785" s="14" t="s">
        <v>142</v>
      </c>
      <c r="BE785" s="222">
        <f>IF(N785="základní",J785,0)</f>
        <v>0</v>
      </c>
      <c r="BF785" s="222">
        <f>IF(N785="snížená",J785,0)</f>
        <v>0</v>
      </c>
      <c r="BG785" s="222">
        <f>IF(N785="zákl. přenesená",J785,0)</f>
        <v>0</v>
      </c>
      <c r="BH785" s="222">
        <f>IF(N785="sníž. přenesená",J785,0)</f>
        <v>0</v>
      </c>
      <c r="BI785" s="222">
        <f>IF(N785="nulová",J785,0)</f>
        <v>0</v>
      </c>
      <c r="BJ785" s="14" t="s">
        <v>81</v>
      </c>
      <c r="BK785" s="222">
        <f>ROUND(I785*H785,2)</f>
        <v>0</v>
      </c>
      <c r="BL785" s="14" t="s">
        <v>511</v>
      </c>
      <c r="BM785" s="221" t="s">
        <v>1935</v>
      </c>
    </row>
    <row r="786" s="2" customFormat="1" ht="16.5" customHeight="1">
      <c r="A786" s="35"/>
      <c r="B786" s="36"/>
      <c r="C786" s="223" t="s">
        <v>1936</v>
      </c>
      <c r="D786" s="223" t="s">
        <v>166</v>
      </c>
      <c r="E786" s="224" t="s">
        <v>1546</v>
      </c>
      <c r="F786" s="225" t="s">
        <v>1547</v>
      </c>
      <c r="G786" s="226" t="s">
        <v>154</v>
      </c>
      <c r="H786" s="227">
        <v>10.800000000000001</v>
      </c>
      <c r="I786" s="228"/>
      <c r="J786" s="229">
        <f>ROUND(I786*H786,2)</f>
        <v>0</v>
      </c>
      <c r="K786" s="230"/>
      <c r="L786" s="231"/>
      <c r="M786" s="232" t="s">
        <v>1</v>
      </c>
      <c r="N786" s="233" t="s">
        <v>41</v>
      </c>
      <c r="O786" s="88"/>
      <c r="P786" s="219">
        <f>O786*H786</f>
        <v>0</v>
      </c>
      <c r="Q786" s="219">
        <v>0</v>
      </c>
      <c r="R786" s="219">
        <f>Q786*H786</f>
        <v>0</v>
      </c>
      <c r="S786" s="219">
        <v>0</v>
      </c>
      <c r="T786" s="220">
        <f>S786*H786</f>
        <v>0</v>
      </c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R786" s="221" t="s">
        <v>516</v>
      </c>
      <c r="AT786" s="221" t="s">
        <v>166</v>
      </c>
      <c r="AU786" s="221" t="s">
        <v>83</v>
      </c>
      <c r="AY786" s="14" t="s">
        <v>142</v>
      </c>
      <c r="BE786" s="222">
        <f>IF(N786="základní",J786,0)</f>
        <v>0</v>
      </c>
      <c r="BF786" s="222">
        <f>IF(N786="snížená",J786,0)</f>
        <v>0</v>
      </c>
      <c r="BG786" s="222">
        <f>IF(N786="zákl. přenesená",J786,0)</f>
        <v>0</v>
      </c>
      <c r="BH786" s="222">
        <f>IF(N786="sníž. přenesená",J786,0)</f>
        <v>0</v>
      </c>
      <c r="BI786" s="222">
        <f>IF(N786="nulová",J786,0)</f>
        <v>0</v>
      </c>
      <c r="BJ786" s="14" t="s">
        <v>81</v>
      </c>
      <c r="BK786" s="222">
        <f>ROUND(I786*H786,2)</f>
        <v>0</v>
      </c>
      <c r="BL786" s="14" t="s">
        <v>511</v>
      </c>
      <c r="BM786" s="221" t="s">
        <v>1937</v>
      </c>
    </row>
    <row r="787" s="2" customFormat="1" ht="16.5" customHeight="1">
      <c r="A787" s="35"/>
      <c r="B787" s="36"/>
      <c r="C787" s="223" t="s">
        <v>1938</v>
      </c>
      <c r="D787" s="223" t="s">
        <v>166</v>
      </c>
      <c r="E787" s="224" t="s">
        <v>1546</v>
      </c>
      <c r="F787" s="225" t="s">
        <v>1547</v>
      </c>
      <c r="G787" s="226" t="s">
        <v>154</v>
      </c>
      <c r="H787" s="227">
        <v>9.8000000000000007</v>
      </c>
      <c r="I787" s="228"/>
      <c r="J787" s="229">
        <f>ROUND(I787*H787,2)</f>
        <v>0</v>
      </c>
      <c r="K787" s="230"/>
      <c r="L787" s="231"/>
      <c r="M787" s="232" t="s">
        <v>1</v>
      </c>
      <c r="N787" s="233" t="s">
        <v>41</v>
      </c>
      <c r="O787" s="88"/>
      <c r="P787" s="219">
        <f>O787*H787</f>
        <v>0</v>
      </c>
      <c r="Q787" s="219">
        <v>0</v>
      </c>
      <c r="R787" s="219">
        <f>Q787*H787</f>
        <v>0</v>
      </c>
      <c r="S787" s="219">
        <v>0</v>
      </c>
      <c r="T787" s="220">
        <f>S787*H787</f>
        <v>0</v>
      </c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R787" s="221" t="s">
        <v>516</v>
      </c>
      <c r="AT787" s="221" t="s">
        <v>166</v>
      </c>
      <c r="AU787" s="221" t="s">
        <v>83</v>
      </c>
      <c r="AY787" s="14" t="s">
        <v>142</v>
      </c>
      <c r="BE787" s="222">
        <f>IF(N787="základní",J787,0)</f>
        <v>0</v>
      </c>
      <c r="BF787" s="222">
        <f>IF(N787="snížená",J787,0)</f>
        <v>0</v>
      </c>
      <c r="BG787" s="222">
        <f>IF(N787="zákl. přenesená",J787,0)</f>
        <v>0</v>
      </c>
      <c r="BH787" s="222">
        <f>IF(N787="sníž. přenesená",J787,0)</f>
        <v>0</v>
      </c>
      <c r="BI787" s="222">
        <f>IF(N787="nulová",J787,0)</f>
        <v>0</v>
      </c>
      <c r="BJ787" s="14" t="s">
        <v>81</v>
      </c>
      <c r="BK787" s="222">
        <f>ROUND(I787*H787,2)</f>
        <v>0</v>
      </c>
      <c r="BL787" s="14" t="s">
        <v>511</v>
      </c>
      <c r="BM787" s="221" t="s">
        <v>1939</v>
      </c>
    </row>
    <row r="788" s="2" customFormat="1" ht="16.5" customHeight="1">
      <c r="A788" s="35"/>
      <c r="B788" s="36"/>
      <c r="C788" s="223" t="s">
        <v>1940</v>
      </c>
      <c r="D788" s="223" t="s">
        <v>166</v>
      </c>
      <c r="E788" s="224" t="s">
        <v>1546</v>
      </c>
      <c r="F788" s="225" t="s">
        <v>1547</v>
      </c>
      <c r="G788" s="226" t="s">
        <v>154</v>
      </c>
      <c r="H788" s="227">
        <v>9.8000000000000007</v>
      </c>
      <c r="I788" s="228"/>
      <c r="J788" s="229">
        <f>ROUND(I788*H788,2)</f>
        <v>0</v>
      </c>
      <c r="K788" s="230"/>
      <c r="L788" s="231"/>
      <c r="M788" s="232" t="s">
        <v>1</v>
      </c>
      <c r="N788" s="233" t="s">
        <v>41</v>
      </c>
      <c r="O788" s="88"/>
      <c r="P788" s="219">
        <f>O788*H788</f>
        <v>0</v>
      </c>
      <c r="Q788" s="219">
        <v>0</v>
      </c>
      <c r="R788" s="219">
        <f>Q788*H788</f>
        <v>0</v>
      </c>
      <c r="S788" s="219">
        <v>0</v>
      </c>
      <c r="T788" s="220">
        <f>S788*H788</f>
        <v>0</v>
      </c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R788" s="221" t="s">
        <v>516</v>
      </c>
      <c r="AT788" s="221" t="s">
        <v>166</v>
      </c>
      <c r="AU788" s="221" t="s">
        <v>83</v>
      </c>
      <c r="AY788" s="14" t="s">
        <v>142</v>
      </c>
      <c r="BE788" s="222">
        <f>IF(N788="základní",J788,0)</f>
        <v>0</v>
      </c>
      <c r="BF788" s="222">
        <f>IF(N788="snížená",J788,0)</f>
        <v>0</v>
      </c>
      <c r="BG788" s="222">
        <f>IF(N788="zákl. přenesená",J788,0)</f>
        <v>0</v>
      </c>
      <c r="BH788" s="222">
        <f>IF(N788="sníž. přenesená",J788,0)</f>
        <v>0</v>
      </c>
      <c r="BI788" s="222">
        <f>IF(N788="nulová",J788,0)</f>
        <v>0</v>
      </c>
      <c r="BJ788" s="14" t="s">
        <v>81</v>
      </c>
      <c r="BK788" s="222">
        <f>ROUND(I788*H788,2)</f>
        <v>0</v>
      </c>
      <c r="BL788" s="14" t="s">
        <v>511</v>
      </c>
      <c r="BM788" s="221" t="s">
        <v>1941</v>
      </c>
    </row>
    <row r="789" s="2" customFormat="1" ht="16.5" customHeight="1">
      <c r="A789" s="35"/>
      <c r="B789" s="36"/>
      <c r="C789" s="223" t="s">
        <v>1942</v>
      </c>
      <c r="D789" s="223" t="s">
        <v>166</v>
      </c>
      <c r="E789" s="224" t="s">
        <v>1546</v>
      </c>
      <c r="F789" s="225" t="s">
        <v>1547</v>
      </c>
      <c r="G789" s="226" t="s">
        <v>154</v>
      </c>
      <c r="H789" s="227">
        <v>10.699999999999999</v>
      </c>
      <c r="I789" s="228"/>
      <c r="J789" s="229">
        <f>ROUND(I789*H789,2)</f>
        <v>0</v>
      </c>
      <c r="K789" s="230"/>
      <c r="L789" s="231"/>
      <c r="M789" s="232" t="s">
        <v>1</v>
      </c>
      <c r="N789" s="233" t="s">
        <v>41</v>
      </c>
      <c r="O789" s="88"/>
      <c r="P789" s="219">
        <f>O789*H789</f>
        <v>0</v>
      </c>
      <c r="Q789" s="219">
        <v>0</v>
      </c>
      <c r="R789" s="219">
        <f>Q789*H789</f>
        <v>0</v>
      </c>
      <c r="S789" s="219">
        <v>0</v>
      </c>
      <c r="T789" s="220">
        <f>S789*H789</f>
        <v>0</v>
      </c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R789" s="221" t="s">
        <v>516</v>
      </c>
      <c r="AT789" s="221" t="s">
        <v>166</v>
      </c>
      <c r="AU789" s="221" t="s">
        <v>83</v>
      </c>
      <c r="AY789" s="14" t="s">
        <v>142</v>
      </c>
      <c r="BE789" s="222">
        <f>IF(N789="základní",J789,0)</f>
        <v>0</v>
      </c>
      <c r="BF789" s="222">
        <f>IF(N789="snížená",J789,0)</f>
        <v>0</v>
      </c>
      <c r="BG789" s="222">
        <f>IF(N789="zákl. přenesená",J789,0)</f>
        <v>0</v>
      </c>
      <c r="BH789" s="222">
        <f>IF(N789="sníž. přenesená",J789,0)</f>
        <v>0</v>
      </c>
      <c r="BI789" s="222">
        <f>IF(N789="nulová",J789,0)</f>
        <v>0</v>
      </c>
      <c r="BJ789" s="14" t="s">
        <v>81</v>
      </c>
      <c r="BK789" s="222">
        <f>ROUND(I789*H789,2)</f>
        <v>0</v>
      </c>
      <c r="BL789" s="14" t="s">
        <v>511</v>
      </c>
      <c r="BM789" s="221" t="s">
        <v>1943</v>
      </c>
    </row>
    <row r="790" s="2" customFormat="1" ht="16.5" customHeight="1">
      <c r="A790" s="35"/>
      <c r="B790" s="36"/>
      <c r="C790" s="223" t="s">
        <v>1944</v>
      </c>
      <c r="D790" s="223" t="s">
        <v>166</v>
      </c>
      <c r="E790" s="224" t="s">
        <v>1546</v>
      </c>
      <c r="F790" s="225" t="s">
        <v>1547</v>
      </c>
      <c r="G790" s="226" t="s">
        <v>154</v>
      </c>
      <c r="H790" s="227">
        <v>9.8000000000000007</v>
      </c>
      <c r="I790" s="228"/>
      <c r="J790" s="229">
        <f>ROUND(I790*H790,2)</f>
        <v>0</v>
      </c>
      <c r="K790" s="230"/>
      <c r="L790" s="231"/>
      <c r="M790" s="232" t="s">
        <v>1</v>
      </c>
      <c r="N790" s="233" t="s">
        <v>41</v>
      </c>
      <c r="O790" s="88"/>
      <c r="P790" s="219">
        <f>O790*H790</f>
        <v>0</v>
      </c>
      <c r="Q790" s="219">
        <v>0</v>
      </c>
      <c r="R790" s="219">
        <f>Q790*H790</f>
        <v>0</v>
      </c>
      <c r="S790" s="219">
        <v>0</v>
      </c>
      <c r="T790" s="220">
        <f>S790*H790</f>
        <v>0</v>
      </c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R790" s="221" t="s">
        <v>516</v>
      </c>
      <c r="AT790" s="221" t="s">
        <v>166</v>
      </c>
      <c r="AU790" s="221" t="s">
        <v>83</v>
      </c>
      <c r="AY790" s="14" t="s">
        <v>142</v>
      </c>
      <c r="BE790" s="222">
        <f>IF(N790="základní",J790,0)</f>
        <v>0</v>
      </c>
      <c r="BF790" s="222">
        <f>IF(N790="snížená",J790,0)</f>
        <v>0</v>
      </c>
      <c r="BG790" s="222">
        <f>IF(N790="zákl. přenesená",J790,0)</f>
        <v>0</v>
      </c>
      <c r="BH790" s="222">
        <f>IF(N790="sníž. přenesená",J790,0)</f>
        <v>0</v>
      </c>
      <c r="BI790" s="222">
        <f>IF(N790="nulová",J790,0)</f>
        <v>0</v>
      </c>
      <c r="BJ790" s="14" t="s">
        <v>81</v>
      </c>
      <c r="BK790" s="222">
        <f>ROUND(I790*H790,2)</f>
        <v>0</v>
      </c>
      <c r="BL790" s="14" t="s">
        <v>511</v>
      </c>
      <c r="BM790" s="221" t="s">
        <v>1945</v>
      </c>
    </row>
    <row r="791" s="2" customFormat="1" ht="16.5" customHeight="1">
      <c r="A791" s="35"/>
      <c r="B791" s="36"/>
      <c r="C791" s="223" t="s">
        <v>1946</v>
      </c>
      <c r="D791" s="223" t="s">
        <v>166</v>
      </c>
      <c r="E791" s="224" t="s">
        <v>1546</v>
      </c>
      <c r="F791" s="225" t="s">
        <v>1547</v>
      </c>
      <c r="G791" s="226" t="s">
        <v>154</v>
      </c>
      <c r="H791" s="227">
        <v>9.8000000000000007</v>
      </c>
      <c r="I791" s="228"/>
      <c r="J791" s="229">
        <f>ROUND(I791*H791,2)</f>
        <v>0</v>
      </c>
      <c r="K791" s="230"/>
      <c r="L791" s="231"/>
      <c r="M791" s="232" t="s">
        <v>1</v>
      </c>
      <c r="N791" s="233" t="s">
        <v>41</v>
      </c>
      <c r="O791" s="88"/>
      <c r="P791" s="219">
        <f>O791*H791</f>
        <v>0</v>
      </c>
      <c r="Q791" s="219">
        <v>0</v>
      </c>
      <c r="R791" s="219">
        <f>Q791*H791</f>
        <v>0</v>
      </c>
      <c r="S791" s="219">
        <v>0</v>
      </c>
      <c r="T791" s="220">
        <f>S791*H791</f>
        <v>0</v>
      </c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R791" s="221" t="s">
        <v>516</v>
      </c>
      <c r="AT791" s="221" t="s">
        <v>166</v>
      </c>
      <c r="AU791" s="221" t="s">
        <v>83</v>
      </c>
      <c r="AY791" s="14" t="s">
        <v>142</v>
      </c>
      <c r="BE791" s="222">
        <f>IF(N791="základní",J791,0)</f>
        <v>0</v>
      </c>
      <c r="BF791" s="222">
        <f>IF(N791="snížená",J791,0)</f>
        <v>0</v>
      </c>
      <c r="BG791" s="222">
        <f>IF(N791="zákl. přenesená",J791,0)</f>
        <v>0</v>
      </c>
      <c r="BH791" s="222">
        <f>IF(N791="sníž. přenesená",J791,0)</f>
        <v>0</v>
      </c>
      <c r="BI791" s="222">
        <f>IF(N791="nulová",J791,0)</f>
        <v>0</v>
      </c>
      <c r="BJ791" s="14" t="s">
        <v>81</v>
      </c>
      <c r="BK791" s="222">
        <f>ROUND(I791*H791,2)</f>
        <v>0</v>
      </c>
      <c r="BL791" s="14" t="s">
        <v>511</v>
      </c>
      <c r="BM791" s="221" t="s">
        <v>1947</v>
      </c>
    </row>
    <row r="792" s="2" customFormat="1" ht="16.5" customHeight="1">
      <c r="A792" s="35"/>
      <c r="B792" s="36"/>
      <c r="C792" s="223" t="s">
        <v>1948</v>
      </c>
      <c r="D792" s="223" t="s">
        <v>166</v>
      </c>
      <c r="E792" s="224" t="s">
        <v>1546</v>
      </c>
      <c r="F792" s="225" t="s">
        <v>1547</v>
      </c>
      <c r="G792" s="226" t="s">
        <v>154</v>
      </c>
      <c r="H792" s="227">
        <v>10.9</v>
      </c>
      <c r="I792" s="228"/>
      <c r="J792" s="229">
        <f>ROUND(I792*H792,2)</f>
        <v>0</v>
      </c>
      <c r="K792" s="230"/>
      <c r="L792" s="231"/>
      <c r="M792" s="232" t="s">
        <v>1</v>
      </c>
      <c r="N792" s="233" t="s">
        <v>41</v>
      </c>
      <c r="O792" s="88"/>
      <c r="P792" s="219">
        <f>O792*H792</f>
        <v>0</v>
      </c>
      <c r="Q792" s="219">
        <v>0</v>
      </c>
      <c r="R792" s="219">
        <f>Q792*H792</f>
        <v>0</v>
      </c>
      <c r="S792" s="219">
        <v>0</v>
      </c>
      <c r="T792" s="220">
        <f>S792*H792</f>
        <v>0</v>
      </c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R792" s="221" t="s">
        <v>516</v>
      </c>
      <c r="AT792" s="221" t="s">
        <v>166</v>
      </c>
      <c r="AU792" s="221" t="s">
        <v>83</v>
      </c>
      <c r="AY792" s="14" t="s">
        <v>142</v>
      </c>
      <c r="BE792" s="222">
        <f>IF(N792="základní",J792,0)</f>
        <v>0</v>
      </c>
      <c r="BF792" s="222">
        <f>IF(N792="snížená",J792,0)</f>
        <v>0</v>
      </c>
      <c r="BG792" s="222">
        <f>IF(N792="zákl. přenesená",J792,0)</f>
        <v>0</v>
      </c>
      <c r="BH792" s="222">
        <f>IF(N792="sníž. přenesená",J792,0)</f>
        <v>0</v>
      </c>
      <c r="BI792" s="222">
        <f>IF(N792="nulová",J792,0)</f>
        <v>0</v>
      </c>
      <c r="BJ792" s="14" t="s">
        <v>81</v>
      </c>
      <c r="BK792" s="222">
        <f>ROUND(I792*H792,2)</f>
        <v>0</v>
      </c>
      <c r="BL792" s="14" t="s">
        <v>511</v>
      </c>
      <c r="BM792" s="221" t="s">
        <v>1949</v>
      </c>
    </row>
    <row r="793" s="2" customFormat="1" ht="16.5" customHeight="1">
      <c r="A793" s="35"/>
      <c r="B793" s="36"/>
      <c r="C793" s="223" t="s">
        <v>1950</v>
      </c>
      <c r="D793" s="223" t="s">
        <v>166</v>
      </c>
      <c r="E793" s="224" t="s">
        <v>1546</v>
      </c>
      <c r="F793" s="225" t="s">
        <v>1547</v>
      </c>
      <c r="G793" s="226" t="s">
        <v>154</v>
      </c>
      <c r="H793" s="227">
        <v>9.8000000000000007</v>
      </c>
      <c r="I793" s="228"/>
      <c r="J793" s="229">
        <f>ROUND(I793*H793,2)</f>
        <v>0</v>
      </c>
      <c r="K793" s="230"/>
      <c r="L793" s="231"/>
      <c r="M793" s="232" t="s">
        <v>1</v>
      </c>
      <c r="N793" s="233" t="s">
        <v>41</v>
      </c>
      <c r="O793" s="88"/>
      <c r="P793" s="219">
        <f>O793*H793</f>
        <v>0</v>
      </c>
      <c r="Q793" s="219">
        <v>0</v>
      </c>
      <c r="R793" s="219">
        <f>Q793*H793</f>
        <v>0</v>
      </c>
      <c r="S793" s="219">
        <v>0</v>
      </c>
      <c r="T793" s="220">
        <f>S793*H793</f>
        <v>0</v>
      </c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R793" s="221" t="s">
        <v>516</v>
      </c>
      <c r="AT793" s="221" t="s">
        <v>166</v>
      </c>
      <c r="AU793" s="221" t="s">
        <v>83</v>
      </c>
      <c r="AY793" s="14" t="s">
        <v>142</v>
      </c>
      <c r="BE793" s="222">
        <f>IF(N793="základní",J793,0)</f>
        <v>0</v>
      </c>
      <c r="BF793" s="222">
        <f>IF(N793="snížená",J793,0)</f>
        <v>0</v>
      </c>
      <c r="BG793" s="222">
        <f>IF(N793="zákl. přenesená",J793,0)</f>
        <v>0</v>
      </c>
      <c r="BH793" s="222">
        <f>IF(N793="sníž. přenesená",J793,0)</f>
        <v>0</v>
      </c>
      <c r="BI793" s="222">
        <f>IF(N793="nulová",J793,0)</f>
        <v>0</v>
      </c>
      <c r="BJ793" s="14" t="s">
        <v>81</v>
      </c>
      <c r="BK793" s="222">
        <f>ROUND(I793*H793,2)</f>
        <v>0</v>
      </c>
      <c r="BL793" s="14" t="s">
        <v>511</v>
      </c>
      <c r="BM793" s="221" t="s">
        <v>1951</v>
      </c>
    </row>
    <row r="794" s="2" customFormat="1" ht="16.5" customHeight="1">
      <c r="A794" s="35"/>
      <c r="B794" s="36"/>
      <c r="C794" s="223" t="s">
        <v>1952</v>
      </c>
      <c r="D794" s="223" t="s">
        <v>166</v>
      </c>
      <c r="E794" s="224" t="s">
        <v>1546</v>
      </c>
      <c r="F794" s="225" t="s">
        <v>1547</v>
      </c>
      <c r="G794" s="226" t="s">
        <v>154</v>
      </c>
      <c r="H794" s="227">
        <v>9.8000000000000007</v>
      </c>
      <c r="I794" s="228"/>
      <c r="J794" s="229">
        <f>ROUND(I794*H794,2)</f>
        <v>0</v>
      </c>
      <c r="K794" s="230"/>
      <c r="L794" s="231"/>
      <c r="M794" s="232" t="s">
        <v>1</v>
      </c>
      <c r="N794" s="233" t="s">
        <v>41</v>
      </c>
      <c r="O794" s="88"/>
      <c r="P794" s="219">
        <f>O794*H794</f>
        <v>0</v>
      </c>
      <c r="Q794" s="219">
        <v>0</v>
      </c>
      <c r="R794" s="219">
        <f>Q794*H794</f>
        <v>0</v>
      </c>
      <c r="S794" s="219">
        <v>0</v>
      </c>
      <c r="T794" s="220">
        <f>S794*H794</f>
        <v>0</v>
      </c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R794" s="221" t="s">
        <v>516</v>
      </c>
      <c r="AT794" s="221" t="s">
        <v>166</v>
      </c>
      <c r="AU794" s="221" t="s">
        <v>83</v>
      </c>
      <c r="AY794" s="14" t="s">
        <v>142</v>
      </c>
      <c r="BE794" s="222">
        <f>IF(N794="základní",J794,0)</f>
        <v>0</v>
      </c>
      <c r="BF794" s="222">
        <f>IF(N794="snížená",J794,0)</f>
        <v>0</v>
      </c>
      <c r="BG794" s="222">
        <f>IF(N794="zákl. přenesená",J794,0)</f>
        <v>0</v>
      </c>
      <c r="BH794" s="222">
        <f>IF(N794="sníž. přenesená",J794,0)</f>
        <v>0</v>
      </c>
      <c r="BI794" s="222">
        <f>IF(N794="nulová",J794,0)</f>
        <v>0</v>
      </c>
      <c r="BJ794" s="14" t="s">
        <v>81</v>
      </c>
      <c r="BK794" s="222">
        <f>ROUND(I794*H794,2)</f>
        <v>0</v>
      </c>
      <c r="BL794" s="14" t="s">
        <v>511</v>
      </c>
      <c r="BM794" s="221" t="s">
        <v>1953</v>
      </c>
    </row>
    <row r="795" s="2" customFormat="1" ht="16.5" customHeight="1">
      <c r="A795" s="35"/>
      <c r="B795" s="36"/>
      <c r="C795" s="223" t="s">
        <v>1954</v>
      </c>
      <c r="D795" s="223" t="s">
        <v>166</v>
      </c>
      <c r="E795" s="224" t="s">
        <v>1546</v>
      </c>
      <c r="F795" s="225" t="s">
        <v>1547</v>
      </c>
      <c r="G795" s="226" t="s">
        <v>154</v>
      </c>
      <c r="H795" s="227">
        <v>19.199999999999999</v>
      </c>
      <c r="I795" s="228"/>
      <c r="J795" s="229">
        <f>ROUND(I795*H795,2)</f>
        <v>0</v>
      </c>
      <c r="K795" s="230"/>
      <c r="L795" s="231"/>
      <c r="M795" s="232" t="s">
        <v>1</v>
      </c>
      <c r="N795" s="233" t="s">
        <v>41</v>
      </c>
      <c r="O795" s="88"/>
      <c r="P795" s="219">
        <f>O795*H795</f>
        <v>0</v>
      </c>
      <c r="Q795" s="219">
        <v>0</v>
      </c>
      <c r="R795" s="219">
        <f>Q795*H795</f>
        <v>0</v>
      </c>
      <c r="S795" s="219">
        <v>0</v>
      </c>
      <c r="T795" s="220">
        <f>S795*H795</f>
        <v>0</v>
      </c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R795" s="221" t="s">
        <v>516</v>
      </c>
      <c r="AT795" s="221" t="s">
        <v>166</v>
      </c>
      <c r="AU795" s="221" t="s">
        <v>83</v>
      </c>
      <c r="AY795" s="14" t="s">
        <v>142</v>
      </c>
      <c r="BE795" s="222">
        <f>IF(N795="základní",J795,0)</f>
        <v>0</v>
      </c>
      <c r="BF795" s="222">
        <f>IF(N795="snížená",J795,0)</f>
        <v>0</v>
      </c>
      <c r="BG795" s="222">
        <f>IF(N795="zákl. přenesená",J795,0)</f>
        <v>0</v>
      </c>
      <c r="BH795" s="222">
        <f>IF(N795="sníž. přenesená",J795,0)</f>
        <v>0</v>
      </c>
      <c r="BI795" s="222">
        <f>IF(N795="nulová",J795,0)</f>
        <v>0</v>
      </c>
      <c r="BJ795" s="14" t="s">
        <v>81</v>
      </c>
      <c r="BK795" s="222">
        <f>ROUND(I795*H795,2)</f>
        <v>0</v>
      </c>
      <c r="BL795" s="14" t="s">
        <v>511</v>
      </c>
      <c r="BM795" s="221" t="s">
        <v>1955</v>
      </c>
    </row>
    <row r="796" s="2" customFormat="1" ht="16.5" customHeight="1">
      <c r="A796" s="35"/>
      <c r="B796" s="36"/>
      <c r="C796" s="223" t="s">
        <v>1956</v>
      </c>
      <c r="D796" s="223" t="s">
        <v>166</v>
      </c>
      <c r="E796" s="224" t="s">
        <v>1546</v>
      </c>
      <c r="F796" s="225" t="s">
        <v>1547</v>
      </c>
      <c r="G796" s="226" t="s">
        <v>154</v>
      </c>
      <c r="H796" s="227">
        <v>9.5</v>
      </c>
      <c r="I796" s="228"/>
      <c r="J796" s="229">
        <f>ROUND(I796*H796,2)</f>
        <v>0</v>
      </c>
      <c r="K796" s="230"/>
      <c r="L796" s="231"/>
      <c r="M796" s="232" t="s">
        <v>1</v>
      </c>
      <c r="N796" s="233" t="s">
        <v>41</v>
      </c>
      <c r="O796" s="88"/>
      <c r="P796" s="219">
        <f>O796*H796</f>
        <v>0</v>
      </c>
      <c r="Q796" s="219">
        <v>0</v>
      </c>
      <c r="R796" s="219">
        <f>Q796*H796</f>
        <v>0</v>
      </c>
      <c r="S796" s="219">
        <v>0</v>
      </c>
      <c r="T796" s="220">
        <f>S796*H796</f>
        <v>0</v>
      </c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R796" s="221" t="s">
        <v>516</v>
      </c>
      <c r="AT796" s="221" t="s">
        <v>166</v>
      </c>
      <c r="AU796" s="221" t="s">
        <v>83</v>
      </c>
      <c r="AY796" s="14" t="s">
        <v>142</v>
      </c>
      <c r="BE796" s="222">
        <f>IF(N796="základní",J796,0)</f>
        <v>0</v>
      </c>
      <c r="BF796" s="222">
        <f>IF(N796="snížená",J796,0)</f>
        <v>0</v>
      </c>
      <c r="BG796" s="222">
        <f>IF(N796="zákl. přenesená",J796,0)</f>
        <v>0</v>
      </c>
      <c r="BH796" s="222">
        <f>IF(N796="sníž. přenesená",J796,0)</f>
        <v>0</v>
      </c>
      <c r="BI796" s="222">
        <f>IF(N796="nulová",J796,0)</f>
        <v>0</v>
      </c>
      <c r="BJ796" s="14" t="s">
        <v>81</v>
      </c>
      <c r="BK796" s="222">
        <f>ROUND(I796*H796,2)</f>
        <v>0</v>
      </c>
      <c r="BL796" s="14" t="s">
        <v>511</v>
      </c>
      <c r="BM796" s="221" t="s">
        <v>1957</v>
      </c>
    </row>
    <row r="797" s="2" customFormat="1" ht="16.5" customHeight="1">
      <c r="A797" s="35"/>
      <c r="B797" s="36"/>
      <c r="C797" s="223" t="s">
        <v>1958</v>
      </c>
      <c r="D797" s="223" t="s">
        <v>166</v>
      </c>
      <c r="E797" s="224" t="s">
        <v>1546</v>
      </c>
      <c r="F797" s="225" t="s">
        <v>1547</v>
      </c>
      <c r="G797" s="226" t="s">
        <v>154</v>
      </c>
      <c r="H797" s="227">
        <v>8.8000000000000007</v>
      </c>
      <c r="I797" s="228"/>
      <c r="J797" s="229">
        <f>ROUND(I797*H797,2)</f>
        <v>0</v>
      </c>
      <c r="K797" s="230"/>
      <c r="L797" s="231"/>
      <c r="M797" s="232" t="s">
        <v>1</v>
      </c>
      <c r="N797" s="233" t="s">
        <v>41</v>
      </c>
      <c r="O797" s="88"/>
      <c r="P797" s="219">
        <f>O797*H797</f>
        <v>0</v>
      </c>
      <c r="Q797" s="219">
        <v>0</v>
      </c>
      <c r="R797" s="219">
        <f>Q797*H797</f>
        <v>0</v>
      </c>
      <c r="S797" s="219">
        <v>0</v>
      </c>
      <c r="T797" s="220">
        <f>S797*H797</f>
        <v>0</v>
      </c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R797" s="221" t="s">
        <v>516</v>
      </c>
      <c r="AT797" s="221" t="s">
        <v>166</v>
      </c>
      <c r="AU797" s="221" t="s">
        <v>83</v>
      </c>
      <c r="AY797" s="14" t="s">
        <v>142</v>
      </c>
      <c r="BE797" s="222">
        <f>IF(N797="základní",J797,0)</f>
        <v>0</v>
      </c>
      <c r="BF797" s="222">
        <f>IF(N797="snížená",J797,0)</f>
        <v>0</v>
      </c>
      <c r="BG797" s="222">
        <f>IF(N797="zákl. přenesená",J797,0)</f>
        <v>0</v>
      </c>
      <c r="BH797" s="222">
        <f>IF(N797="sníž. přenesená",J797,0)</f>
        <v>0</v>
      </c>
      <c r="BI797" s="222">
        <f>IF(N797="nulová",J797,0)</f>
        <v>0</v>
      </c>
      <c r="BJ797" s="14" t="s">
        <v>81</v>
      </c>
      <c r="BK797" s="222">
        <f>ROUND(I797*H797,2)</f>
        <v>0</v>
      </c>
      <c r="BL797" s="14" t="s">
        <v>511</v>
      </c>
      <c r="BM797" s="221" t="s">
        <v>1959</v>
      </c>
    </row>
    <row r="798" s="2" customFormat="1" ht="16.5" customHeight="1">
      <c r="A798" s="35"/>
      <c r="B798" s="36"/>
      <c r="C798" s="223" t="s">
        <v>1960</v>
      </c>
      <c r="D798" s="223" t="s">
        <v>166</v>
      </c>
      <c r="E798" s="224" t="s">
        <v>1546</v>
      </c>
      <c r="F798" s="225" t="s">
        <v>1547</v>
      </c>
      <c r="G798" s="226" t="s">
        <v>154</v>
      </c>
      <c r="H798" s="227">
        <v>18.399999999999999</v>
      </c>
      <c r="I798" s="228"/>
      <c r="J798" s="229">
        <f>ROUND(I798*H798,2)</f>
        <v>0</v>
      </c>
      <c r="K798" s="230"/>
      <c r="L798" s="231"/>
      <c r="M798" s="232" t="s">
        <v>1</v>
      </c>
      <c r="N798" s="233" t="s">
        <v>41</v>
      </c>
      <c r="O798" s="88"/>
      <c r="P798" s="219">
        <f>O798*H798</f>
        <v>0</v>
      </c>
      <c r="Q798" s="219">
        <v>0</v>
      </c>
      <c r="R798" s="219">
        <f>Q798*H798</f>
        <v>0</v>
      </c>
      <c r="S798" s="219">
        <v>0</v>
      </c>
      <c r="T798" s="220">
        <f>S798*H798</f>
        <v>0</v>
      </c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R798" s="221" t="s">
        <v>516</v>
      </c>
      <c r="AT798" s="221" t="s">
        <v>166</v>
      </c>
      <c r="AU798" s="221" t="s">
        <v>83</v>
      </c>
      <c r="AY798" s="14" t="s">
        <v>142</v>
      </c>
      <c r="BE798" s="222">
        <f>IF(N798="základní",J798,0)</f>
        <v>0</v>
      </c>
      <c r="BF798" s="222">
        <f>IF(N798="snížená",J798,0)</f>
        <v>0</v>
      </c>
      <c r="BG798" s="222">
        <f>IF(N798="zákl. přenesená",J798,0)</f>
        <v>0</v>
      </c>
      <c r="BH798" s="222">
        <f>IF(N798="sníž. přenesená",J798,0)</f>
        <v>0</v>
      </c>
      <c r="BI798" s="222">
        <f>IF(N798="nulová",J798,0)</f>
        <v>0</v>
      </c>
      <c r="BJ798" s="14" t="s">
        <v>81</v>
      </c>
      <c r="BK798" s="222">
        <f>ROUND(I798*H798,2)</f>
        <v>0</v>
      </c>
      <c r="BL798" s="14" t="s">
        <v>511</v>
      </c>
      <c r="BM798" s="221" t="s">
        <v>1961</v>
      </c>
    </row>
    <row r="799" s="2" customFormat="1" ht="16.5" customHeight="1">
      <c r="A799" s="35"/>
      <c r="B799" s="36"/>
      <c r="C799" s="223" t="s">
        <v>1962</v>
      </c>
      <c r="D799" s="223" t="s">
        <v>166</v>
      </c>
      <c r="E799" s="224" t="s">
        <v>1546</v>
      </c>
      <c r="F799" s="225" t="s">
        <v>1547</v>
      </c>
      <c r="G799" s="226" t="s">
        <v>154</v>
      </c>
      <c r="H799" s="227">
        <v>9.0999999999999996</v>
      </c>
      <c r="I799" s="228"/>
      <c r="J799" s="229">
        <f>ROUND(I799*H799,2)</f>
        <v>0</v>
      </c>
      <c r="K799" s="230"/>
      <c r="L799" s="231"/>
      <c r="M799" s="232" t="s">
        <v>1</v>
      </c>
      <c r="N799" s="233" t="s">
        <v>41</v>
      </c>
      <c r="O799" s="88"/>
      <c r="P799" s="219">
        <f>O799*H799</f>
        <v>0</v>
      </c>
      <c r="Q799" s="219">
        <v>0</v>
      </c>
      <c r="R799" s="219">
        <f>Q799*H799</f>
        <v>0</v>
      </c>
      <c r="S799" s="219">
        <v>0</v>
      </c>
      <c r="T799" s="220">
        <f>S799*H799</f>
        <v>0</v>
      </c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R799" s="221" t="s">
        <v>516</v>
      </c>
      <c r="AT799" s="221" t="s">
        <v>166</v>
      </c>
      <c r="AU799" s="221" t="s">
        <v>83</v>
      </c>
      <c r="AY799" s="14" t="s">
        <v>142</v>
      </c>
      <c r="BE799" s="222">
        <f>IF(N799="základní",J799,0)</f>
        <v>0</v>
      </c>
      <c r="BF799" s="222">
        <f>IF(N799="snížená",J799,0)</f>
        <v>0</v>
      </c>
      <c r="BG799" s="222">
        <f>IF(N799="zákl. přenesená",J799,0)</f>
        <v>0</v>
      </c>
      <c r="BH799" s="222">
        <f>IF(N799="sníž. přenesená",J799,0)</f>
        <v>0</v>
      </c>
      <c r="BI799" s="222">
        <f>IF(N799="nulová",J799,0)</f>
        <v>0</v>
      </c>
      <c r="BJ799" s="14" t="s">
        <v>81</v>
      </c>
      <c r="BK799" s="222">
        <f>ROUND(I799*H799,2)</f>
        <v>0</v>
      </c>
      <c r="BL799" s="14" t="s">
        <v>511</v>
      </c>
      <c r="BM799" s="221" t="s">
        <v>1963</v>
      </c>
    </row>
    <row r="800" s="2" customFormat="1" ht="16.5" customHeight="1">
      <c r="A800" s="35"/>
      <c r="B800" s="36"/>
      <c r="C800" s="223" t="s">
        <v>1964</v>
      </c>
      <c r="D800" s="223" t="s">
        <v>166</v>
      </c>
      <c r="E800" s="224" t="s">
        <v>1546</v>
      </c>
      <c r="F800" s="225" t="s">
        <v>1547</v>
      </c>
      <c r="G800" s="226" t="s">
        <v>154</v>
      </c>
      <c r="H800" s="227">
        <v>18.699999999999999</v>
      </c>
      <c r="I800" s="228"/>
      <c r="J800" s="229">
        <f>ROUND(I800*H800,2)</f>
        <v>0</v>
      </c>
      <c r="K800" s="230"/>
      <c r="L800" s="231"/>
      <c r="M800" s="232" t="s">
        <v>1</v>
      </c>
      <c r="N800" s="233" t="s">
        <v>41</v>
      </c>
      <c r="O800" s="88"/>
      <c r="P800" s="219">
        <f>O800*H800</f>
        <v>0</v>
      </c>
      <c r="Q800" s="219">
        <v>0</v>
      </c>
      <c r="R800" s="219">
        <f>Q800*H800</f>
        <v>0</v>
      </c>
      <c r="S800" s="219">
        <v>0</v>
      </c>
      <c r="T800" s="220">
        <f>S800*H800</f>
        <v>0</v>
      </c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R800" s="221" t="s">
        <v>516</v>
      </c>
      <c r="AT800" s="221" t="s">
        <v>166</v>
      </c>
      <c r="AU800" s="221" t="s">
        <v>83</v>
      </c>
      <c r="AY800" s="14" t="s">
        <v>142</v>
      </c>
      <c r="BE800" s="222">
        <f>IF(N800="základní",J800,0)</f>
        <v>0</v>
      </c>
      <c r="BF800" s="222">
        <f>IF(N800="snížená",J800,0)</f>
        <v>0</v>
      </c>
      <c r="BG800" s="222">
        <f>IF(N800="zákl. přenesená",J800,0)</f>
        <v>0</v>
      </c>
      <c r="BH800" s="222">
        <f>IF(N800="sníž. přenesená",J800,0)</f>
        <v>0</v>
      </c>
      <c r="BI800" s="222">
        <f>IF(N800="nulová",J800,0)</f>
        <v>0</v>
      </c>
      <c r="BJ800" s="14" t="s">
        <v>81</v>
      </c>
      <c r="BK800" s="222">
        <f>ROUND(I800*H800,2)</f>
        <v>0</v>
      </c>
      <c r="BL800" s="14" t="s">
        <v>511</v>
      </c>
      <c r="BM800" s="221" t="s">
        <v>1965</v>
      </c>
    </row>
    <row r="801" s="2" customFormat="1" ht="16.5" customHeight="1">
      <c r="A801" s="35"/>
      <c r="B801" s="36"/>
      <c r="C801" s="223" t="s">
        <v>1966</v>
      </c>
      <c r="D801" s="223" t="s">
        <v>166</v>
      </c>
      <c r="E801" s="224" t="s">
        <v>1546</v>
      </c>
      <c r="F801" s="225" t="s">
        <v>1547</v>
      </c>
      <c r="G801" s="226" t="s">
        <v>154</v>
      </c>
      <c r="H801" s="227">
        <v>9</v>
      </c>
      <c r="I801" s="228"/>
      <c r="J801" s="229">
        <f>ROUND(I801*H801,2)</f>
        <v>0</v>
      </c>
      <c r="K801" s="230"/>
      <c r="L801" s="231"/>
      <c r="M801" s="232" t="s">
        <v>1</v>
      </c>
      <c r="N801" s="233" t="s">
        <v>41</v>
      </c>
      <c r="O801" s="88"/>
      <c r="P801" s="219">
        <f>O801*H801</f>
        <v>0</v>
      </c>
      <c r="Q801" s="219">
        <v>0</v>
      </c>
      <c r="R801" s="219">
        <f>Q801*H801</f>
        <v>0</v>
      </c>
      <c r="S801" s="219">
        <v>0</v>
      </c>
      <c r="T801" s="220">
        <f>S801*H801</f>
        <v>0</v>
      </c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R801" s="221" t="s">
        <v>516</v>
      </c>
      <c r="AT801" s="221" t="s">
        <v>166</v>
      </c>
      <c r="AU801" s="221" t="s">
        <v>83</v>
      </c>
      <c r="AY801" s="14" t="s">
        <v>142</v>
      </c>
      <c r="BE801" s="222">
        <f>IF(N801="základní",J801,0)</f>
        <v>0</v>
      </c>
      <c r="BF801" s="222">
        <f>IF(N801="snížená",J801,0)</f>
        <v>0</v>
      </c>
      <c r="BG801" s="222">
        <f>IF(N801="zákl. přenesená",J801,0)</f>
        <v>0</v>
      </c>
      <c r="BH801" s="222">
        <f>IF(N801="sníž. přenesená",J801,0)</f>
        <v>0</v>
      </c>
      <c r="BI801" s="222">
        <f>IF(N801="nulová",J801,0)</f>
        <v>0</v>
      </c>
      <c r="BJ801" s="14" t="s">
        <v>81</v>
      </c>
      <c r="BK801" s="222">
        <f>ROUND(I801*H801,2)</f>
        <v>0</v>
      </c>
      <c r="BL801" s="14" t="s">
        <v>511</v>
      </c>
      <c r="BM801" s="221" t="s">
        <v>1967</v>
      </c>
    </row>
    <row r="802" s="2" customFormat="1" ht="16.5" customHeight="1">
      <c r="A802" s="35"/>
      <c r="B802" s="36"/>
      <c r="C802" s="223" t="s">
        <v>1968</v>
      </c>
      <c r="D802" s="223" t="s">
        <v>166</v>
      </c>
      <c r="E802" s="224" t="s">
        <v>1546</v>
      </c>
      <c r="F802" s="225" t="s">
        <v>1547</v>
      </c>
      <c r="G802" s="226" t="s">
        <v>154</v>
      </c>
      <c r="H802" s="227">
        <v>17.399999999999999</v>
      </c>
      <c r="I802" s="228"/>
      <c r="J802" s="229">
        <f>ROUND(I802*H802,2)</f>
        <v>0</v>
      </c>
      <c r="K802" s="230"/>
      <c r="L802" s="231"/>
      <c r="M802" s="232" t="s">
        <v>1</v>
      </c>
      <c r="N802" s="233" t="s">
        <v>41</v>
      </c>
      <c r="O802" s="88"/>
      <c r="P802" s="219">
        <f>O802*H802</f>
        <v>0</v>
      </c>
      <c r="Q802" s="219">
        <v>0</v>
      </c>
      <c r="R802" s="219">
        <f>Q802*H802</f>
        <v>0</v>
      </c>
      <c r="S802" s="219">
        <v>0</v>
      </c>
      <c r="T802" s="220">
        <f>S802*H802</f>
        <v>0</v>
      </c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R802" s="221" t="s">
        <v>516</v>
      </c>
      <c r="AT802" s="221" t="s">
        <v>166</v>
      </c>
      <c r="AU802" s="221" t="s">
        <v>83</v>
      </c>
      <c r="AY802" s="14" t="s">
        <v>142</v>
      </c>
      <c r="BE802" s="222">
        <f>IF(N802="základní",J802,0)</f>
        <v>0</v>
      </c>
      <c r="BF802" s="222">
        <f>IF(N802="snížená",J802,0)</f>
        <v>0</v>
      </c>
      <c r="BG802" s="222">
        <f>IF(N802="zákl. přenesená",J802,0)</f>
        <v>0</v>
      </c>
      <c r="BH802" s="222">
        <f>IF(N802="sníž. přenesená",J802,0)</f>
        <v>0</v>
      </c>
      <c r="BI802" s="222">
        <f>IF(N802="nulová",J802,0)</f>
        <v>0</v>
      </c>
      <c r="BJ802" s="14" t="s">
        <v>81</v>
      </c>
      <c r="BK802" s="222">
        <f>ROUND(I802*H802,2)</f>
        <v>0</v>
      </c>
      <c r="BL802" s="14" t="s">
        <v>511</v>
      </c>
      <c r="BM802" s="221" t="s">
        <v>1969</v>
      </c>
    </row>
    <row r="803" s="2" customFormat="1" ht="16.5" customHeight="1">
      <c r="A803" s="35"/>
      <c r="B803" s="36"/>
      <c r="C803" s="223" t="s">
        <v>1970</v>
      </c>
      <c r="D803" s="223" t="s">
        <v>166</v>
      </c>
      <c r="E803" s="224" t="s">
        <v>1546</v>
      </c>
      <c r="F803" s="225" t="s">
        <v>1547</v>
      </c>
      <c r="G803" s="226" t="s">
        <v>154</v>
      </c>
      <c r="H803" s="227">
        <v>8.5</v>
      </c>
      <c r="I803" s="228"/>
      <c r="J803" s="229">
        <f>ROUND(I803*H803,2)</f>
        <v>0</v>
      </c>
      <c r="K803" s="230"/>
      <c r="L803" s="231"/>
      <c r="M803" s="232" t="s">
        <v>1</v>
      </c>
      <c r="N803" s="233" t="s">
        <v>41</v>
      </c>
      <c r="O803" s="88"/>
      <c r="P803" s="219">
        <f>O803*H803</f>
        <v>0</v>
      </c>
      <c r="Q803" s="219">
        <v>0</v>
      </c>
      <c r="R803" s="219">
        <f>Q803*H803</f>
        <v>0</v>
      </c>
      <c r="S803" s="219">
        <v>0</v>
      </c>
      <c r="T803" s="220">
        <f>S803*H803</f>
        <v>0</v>
      </c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R803" s="221" t="s">
        <v>516</v>
      </c>
      <c r="AT803" s="221" t="s">
        <v>166</v>
      </c>
      <c r="AU803" s="221" t="s">
        <v>83</v>
      </c>
      <c r="AY803" s="14" t="s">
        <v>142</v>
      </c>
      <c r="BE803" s="222">
        <f>IF(N803="základní",J803,0)</f>
        <v>0</v>
      </c>
      <c r="BF803" s="222">
        <f>IF(N803="snížená",J803,0)</f>
        <v>0</v>
      </c>
      <c r="BG803" s="222">
        <f>IF(N803="zákl. přenesená",J803,0)</f>
        <v>0</v>
      </c>
      <c r="BH803" s="222">
        <f>IF(N803="sníž. přenesená",J803,0)</f>
        <v>0</v>
      </c>
      <c r="BI803" s="222">
        <f>IF(N803="nulová",J803,0)</f>
        <v>0</v>
      </c>
      <c r="BJ803" s="14" t="s">
        <v>81</v>
      </c>
      <c r="BK803" s="222">
        <f>ROUND(I803*H803,2)</f>
        <v>0</v>
      </c>
      <c r="BL803" s="14" t="s">
        <v>511</v>
      </c>
      <c r="BM803" s="221" t="s">
        <v>1971</v>
      </c>
    </row>
    <row r="804" s="2" customFormat="1" ht="16.5" customHeight="1">
      <c r="A804" s="35"/>
      <c r="B804" s="36"/>
      <c r="C804" s="223" t="s">
        <v>1972</v>
      </c>
      <c r="D804" s="223" t="s">
        <v>166</v>
      </c>
      <c r="E804" s="224" t="s">
        <v>1546</v>
      </c>
      <c r="F804" s="225" t="s">
        <v>1547</v>
      </c>
      <c r="G804" s="226" t="s">
        <v>154</v>
      </c>
      <c r="H804" s="227">
        <v>8.4000000000000004</v>
      </c>
      <c r="I804" s="228"/>
      <c r="J804" s="229">
        <f>ROUND(I804*H804,2)</f>
        <v>0</v>
      </c>
      <c r="K804" s="230"/>
      <c r="L804" s="231"/>
      <c r="M804" s="232" t="s">
        <v>1</v>
      </c>
      <c r="N804" s="233" t="s">
        <v>41</v>
      </c>
      <c r="O804" s="88"/>
      <c r="P804" s="219">
        <f>O804*H804</f>
        <v>0</v>
      </c>
      <c r="Q804" s="219">
        <v>0</v>
      </c>
      <c r="R804" s="219">
        <f>Q804*H804</f>
        <v>0</v>
      </c>
      <c r="S804" s="219">
        <v>0</v>
      </c>
      <c r="T804" s="220">
        <f>S804*H804</f>
        <v>0</v>
      </c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R804" s="221" t="s">
        <v>516</v>
      </c>
      <c r="AT804" s="221" t="s">
        <v>166</v>
      </c>
      <c r="AU804" s="221" t="s">
        <v>83</v>
      </c>
      <c r="AY804" s="14" t="s">
        <v>142</v>
      </c>
      <c r="BE804" s="222">
        <f>IF(N804="základní",J804,0)</f>
        <v>0</v>
      </c>
      <c r="BF804" s="222">
        <f>IF(N804="snížená",J804,0)</f>
        <v>0</v>
      </c>
      <c r="BG804" s="222">
        <f>IF(N804="zákl. přenesená",J804,0)</f>
        <v>0</v>
      </c>
      <c r="BH804" s="222">
        <f>IF(N804="sníž. přenesená",J804,0)</f>
        <v>0</v>
      </c>
      <c r="BI804" s="222">
        <f>IF(N804="nulová",J804,0)</f>
        <v>0</v>
      </c>
      <c r="BJ804" s="14" t="s">
        <v>81</v>
      </c>
      <c r="BK804" s="222">
        <f>ROUND(I804*H804,2)</f>
        <v>0</v>
      </c>
      <c r="BL804" s="14" t="s">
        <v>511</v>
      </c>
      <c r="BM804" s="221" t="s">
        <v>1973</v>
      </c>
    </row>
    <row r="805" s="2" customFormat="1" ht="16.5" customHeight="1">
      <c r="A805" s="35"/>
      <c r="B805" s="36"/>
      <c r="C805" s="223" t="s">
        <v>1974</v>
      </c>
      <c r="D805" s="223" t="s">
        <v>166</v>
      </c>
      <c r="E805" s="224" t="s">
        <v>1546</v>
      </c>
      <c r="F805" s="225" t="s">
        <v>1547</v>
      </c>
      <c r="G805" s="226" t="s">
        <v>154</v>
      </c>
      <c r="H805" s="227">
        <v>18.300000000000001</v>
      </c>
      <c r="I805" s="228"/>
      <c r="J805" s="229">
        <f>ROUND(I805*H805,2)</f>
        <v>0</v>
      </c>
      <c r="K805" s="230"/>
      <c r="L805" s="231"/>
      <c r="M805" s="232" t="s">
        <v>1</v>
      </c>
      <c r="N805" s="233" t="s">
        <v>41</v>
      </c>
      <c r="O805" s="88"/>
      <c r="P805" s="219">
        <f>O805*H805</f>
        <v>0</v>
      </c>
      <c r="Q805" s="219">
        <v>0</v>
      </c>
      <c r="R805" s="219">
        <f>Q805*H805</f>
        <v>0</v>
      </c>
      <c r="S805" s="219">
        <v>0</v>
      </c>
      <c r="T805" s="220">
        <f>S805*H805</f>
        <v>0</v>
      </c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R805" s="221" t="s">
        <v>516</v>
      </c>
      <c r="AT805" s="221" t="s">
        <v>166</v>
      </c>
      <c r="AU805" s="221" t="s">
        <v>83</v>
      </c>
      <c r="AY805" s="14" t="s">
        <v>142</v>
      </c>
      <c r="BE805" s="222">
        <f>IF(N805="základní",J805,0)</f>
        <v>0</v>
      </c>
      <c r="BF805" s="222">
        <f>IF(N805="snížená",J805,0)</f>
        <v>0</v>
      </c>
      <c r="BG805" s="222">
        <f>IF(N805="zákl. přenesená",J805,0)</f>
        <v>0</v>
      </c>
      <c r="BH805" s="222">
        <f>IF(N805="sníž. přenesená",J805,0)</f>
        <v>0</v>
      </c>
      <c r="BI805" s="222">
        <f>IF(N805="nulová",J805,0)</f>
        <v>0</v>
      </c>
      <c r="BJ805" s="14" t="s">
        <v>81</v>
      </c>
      <c r="BK805" s="222">
        <f>ROUND(I805*H805,2)</f>
        <v>0</v>
      </c>
      <c r="BL805" s="14" t="s">
        <v>511</v>
      </c>
      <c r="BM805" s="221" t="s">
        <v>1975</v>
      </c>
    </row>
    <row r="806" s="2" customFormat="1" ht="16.5" customHeight="1">
      <c r="A806" s="35"/>
      <c r="B806" s="36"/>
      <c r="C806" s="223" t="s">
        <v>1976</v>
      </c>
      <c r="D806" s="223" t="s">
        <v>166</v>
      </c>
      <c r="E806" s="224" t="s">
        <v>1546</v>
      </c>
      <c r="F806" s="225" t="s">
        <v>1547</v>
      </c>
      <c r="G806" s="226" t="s">
        <v>154</v>
      </c>
      <c r="H806" s="227">
        <v>9.1999999999999993</v>
      </c>
      <c r="I806" s="228"/>
      <c r="J806" s="229">
        <f>ROUND(I806*H806,2)</f>
        <v>0</v>
      </c>
      <c r="K806" s="230"/>
      <c r="L806" s="231"/>
      <c r="M806" s="232" t="s">
        <v>1</v>
      </c>
      <c r="N806" s="233" t="s">
        <v>41</v>
      </c>
      <c r="O806" s="88"/>
      <c r="P806" s="219">
        <f>O806*H806</f>
        <v>0</v>
      </c>
      <c r="Q806" s="219">
        <v>0</v>
      </c>
      <c r="R806" s="219">
        <f>Q806*H806</f>
        <v>0</v>
      </c>
      <c r="S806" s="219">
        <v>0</v>
      </c>
      <c r="T806" s="220">
        <f>S806*H806</f>
        <v>0</v>
      </c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R806" s="221" t="s">
        <v>516</v>
      </c>
      <c r="AT806" s="221" t="s">
        <v>166</v>
      </c>
      <c r="AU806" s="221" t="s">
        <v>83</v>
      </c>
      <c r="AY806" s="14" t="s">
        <v>142</v>
      </c>
      <c r="BE806" s="222">
        <f>IF(N806="základní",J806,0)</f>
        <v>0</v>
      </c>
      <c r="BF806" s="222">
        <f>IF(N806="snížená",J806,0)</f>
        <v>0</v>
      </c>
      <c r="BG806" s="222">
        <f>IF(N806="zákl. přenesená",J806,0)</f>
        <v>0</v>
      </c>
      <c r="BH806" s="222">
        <f>IF(N806="sníž. přenesená",J806,0)</f>
        <v>0</v>
      </c>
      <c r="BI806" s="222">
        <f>IF(N806="nulová",J806,0)</f>
        <v>0</v>
      </c>
      <c r="BJ806" s="14" t="s">
        <v>81</v>
      </c>
      <c r="BK806" s="222">
        <f>ROUND(I806*H806,2)</f>
        <v>0</v>
      </c>
      <c r="BL806" s="14" t="s">
        <v>511</v>
      </c>
      <c r="BM806" s="221" t="s">
        <v>1977</v>
      </c>
    </row>
    <row r="807" s="2" customFormat="1" ht="16.5" customHeight="1">
      <c r="A807" s="35"/>
      <c r="B807" s="36"/>
      <c r="C807" s="223" t="s">
        <v>1978</v>
      </c>
      <c r="D807" s="223" t="s">
        <v>166</v>
      </c>
      <c r="E807" s="224" t="s">
        <v>1546</v>
      </c>
      <c r="F807" s="225" t="s">
        <v>1547</v>
      </c>
      <c r="G807" s="226" t="s">
        <v>154</v>
      </c>
      <c r="H807" s="227">
        <v>17.800000000000001</v>
      </c>
      <c r="I807" s="228"/>
      <c r="J807" s="229">
        <f>ROUND(I807*H807,2)</f>
        <v>0</v>
      </c>
      <c r="K807" s="230"/>
      <c r="L807" s="231"/>
      <c r="M807" s="232" t="s">
        <v>1</v>
      </c>
      <c r="N807" s="233" t="s">
        <v>41</v>
      </c>
      <c r="O807" s="88"/>
      <c r="P807" s="219">
        <f>O807*H807</f>
        <v>0</v>
      </c>
      <c r="Q807" s="219">
        <v>0</v>
      </c>
      <c r="R807" s="219">
        <f>Q807*H807</f>
        <v>0</v>
      </c>
      <c r="S807" s="219">
        <v>0</v>
      </c>
      <c r="T807" s="220">
        <f>S807*H807</f>
        <v>0</v>
      </c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R807" s="221" t="s">
        <v>516</v>
      </c>
      <c r="AT807" s="221" t="s">
        <v>166</v>
      </c>
      <c r="AU807" s="221" t="s">
        <v>83</v>
      </c>
      <c r="AY807" s="14" t="s">
        <v>142</v>
      </c>
      <c r="BE807" s="222">
        <f>IF(N807="základní",J807,0)</f>
        <v>0</v>
      </c>
      <c r="BF807" s="222">
        <f>IF(N807="snížená",J807,0)</f>
        <v>0</v>
      </c>
      <c r="BG807" s="222">
        <f>IF(N807="zákl. přenesená",J807,0)</f>
        <v>0</v>
      </c>
      <c r="BH807" s="222">
        <f>IF(N807="sníž. přenesená",J807,0)</f>
        <v>0</v>
      </c>
      <c r="BI807" s="222">
        <f>IF(N807="nulová",J807,0)</f>
        <v>0</v>
      </c>
      <c r="BJ807" s="14" t="s">
        <v>81</v>
      </c>
      <c r="BK807" s="222">
        <f>ROUND(I807*H807,2)</f>
        <v>0</v>
      </c>
      <c r="BL807" s="14" t="s">
        <v>511</v>
      </c>
      <c r="BM807" s="221" t="s">
        <v>1979</v>
      </c>
    </row>
    <row r="808" s="2" customFormat="1" ht="16.5" customHeight="1">
      <c r="A808" s="35"/>
      <c r="B808" s="36"/>
      <c r="C808" s="223" t="s">
        <v>1980</v>
      </c>
      <c r="D808" s="223" t="s">
        <v>166</v>
      </c>
      <c r="E808" s="224" t="s">
        <v>1546</v>
      </c>
      <c r="F808" s="225" t="s">
        <v>1547</v>
      </c>
      <c r="G808" s="226" t="s">
        <v>154</v>
      </c>
      <c r="H808" s="227">
        <v>9.4000000000000004</v>
      </c>
      <c r="I808" s="228"/>
      <c r="J808" s="229">
        <f>ROUND(I808*H808,2)</f>
        <v>0</v>
      </c>
      <c r="K808" s="230"/>
      <c r="L808" s="231"/>
      <c r="M808" s="232" t="s">
        <v>1</v>
      </c>
      <c r="N808" s="233" t="s">
        <v>41</v>
      </c>
      <c r="O808" s="88"/>
      <c r="P808" s="219">
        <f>O808*H808</f>
        <v>0</v>
      </c>
      <c r="Q808" s="219">
        <v>0</v>
      </c>
      <c r="R808" s="219">
        <f>Q808*H808</f>
        <v>0</v>
      </c>
      <c r="S808" s="219">
        <v>0</v>
      </c>
      <c r="T808" s="220">
        <f>S808*H808</f>
        <v>0</v>
      </c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R808" s="221" t="s">
        <v>516</v>
      </c>
      <c r="AT808" s="221" t="s">
        <v>166</v>
      </c>
      <c r="AU808" s="221" t="s">
        <v>83</v>
      </c>
      <c r="AY808" s="14" t="s">
        <v>142</v>
      </c>
      <c r="BE808" s="222">
        <f>IF(N808="základní",J808,0)</f>
        <v>0</v>
      </c>
      <c r="BF808" s="222">
        <f>IF(N808="snížená",J808,0)</f>
        <v>0</v>
      </c>
      <c r="BG808" s="222">
        <f>IF(N808="zákl. přenesená",J808,0)</f>
        <v>0</v>
      </c>
      <c r="BH808" s="222">
        <f>IF(N808="sníž. přenesená",J808,0)</f>
        <v>0</v>
      </c>
      <c r="BI808" s="222">
        <f>IF(N808="nulová",J808,0)</f>
        <v>0</v>
      </c>
      <c r="BJ808" s="14" t="s">
        <v>81</v>
      </c>
      <c r="BK808" s="222">
        <f>ROUND(I808*H808,2)</f>
        <v>0</v>
      </c>
      <c r="BL808" s="14" t="s">
        <v>511</v>
      </c>
      <c r="BM808" s="221" t="s">
        <v>1981</v>
      </c>
    </row>
    <row r="809" s="2" customFormat="1" ht="16.5" customHeight="1">
      <c r="A809" s="35"/>
      <c r="B809" s="36"/>
      <c r="C809" s="223" t="s">
        <v>1982</v>
      </c>
      <c r="D809" s="223" t="s">
        <v>166</v>
      </c>
      <c r="E809" s="224" t="s">
        <v>1546</v>
      </c>
      <c r="F809" s="225" t="s">
        <v>1547</v>
      </c>
      <c r="G809" s="226" t="s">
        <v>154</v>
      </c>
      <c r="H809" s="227">
        <v>14.300000000000001</v>
      </c>
      <c r="I809" s="228"/>
      <c r="J809" s="229">
        <f>ROUND(I809*H809,2)</f>
        <v>0</v>
      </c>
      <c r="K809" s="230"/>
      <c r="L809" s="231"/>
      <c r="M809" s="232" t="s">
        <v>1</v>
      </c>
      <c r="N809" s="233" t="s">
        <v>41</v>
      </c>
      <c r="O809" s="88"/>
      <c r="P809" s="219">
        <f>O809*H809</f>
        <v>0</v>
      </c>
      <c r="Q809" s="219">
        <v>0</v>
      </c>
      <c r="R809" s="219">
        <f>Q809*H809</f>
        <v>0</v>
      </c>
      <c r="S809" s="219">
        <v>0</v>
      </c>
      <c r="T809" s="220">
        <f>S809*H809</f>
        <v>0</v>
      </c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R809" s="221" t="s">
        <v>516</v>
      </c>
      <c r="AT809" s="221" t="s">
        <v>166</v>
      </c>
      <c r="AU809" s="221" t="s">
        <v>83</v>
      </c>
      <c r="AY809" s="14" t="s">
        <v>142</v>
      </c>
      <c r="BE809" s="222">
        <f>IF(N809="základní",J809,0)</f>
        <v>0</v>
      </c>
      <c r="BF809" s="222">
        <f>IF(N809="snížená",J809,0)</f>
        <v>0</v>
      </c>
      <c r="BG809" s="222">
        <f>IF(N809="zákl. přenesená",J809,0)</f>
        <v>0</v>
      </c>
      <c r="BH809" s="222">
        <f>IF(N809="sníž. přenesená",J809,0)</f>
        <v>0</v>
      </c>
      <c r="BI809" s="222">
        <f>IF(N809="nulová",J809,0)</f>
        <v>0</v>
      </c>
      <c r="BJ809" s="14" t="s">
        <v>81</v>
      </c>
      <c r="BK809" s="222">
        <f>ROUND(I809*H809,2)</f>
        <v>0</v>
      </c>
      <c r="BL809" s="14" t="s">
        <v>511</v>
      </c>
      <c r="BM809" s="221" t="s">
        <v>1983</v>
      </c>
    </row>
    <row r="810" s="2" customFormat="1" ht="16.5" customHeight="1">
      <c r="A810" s="35"/>
      <c r="B810" s="36"/>
      <c r="C810" s="223" t="s">
        <v>1984</v>
      </c>
      <c r="D810" s="223" t="s">
        <v>166</v>
      </c>
      <c r="E810" s="224" t="s">
        <v>1546</v>
      </c>
      <c r="F810" s="225" t="s">
        <v>1547</v>
      </c>
      <c r="G810" s="226" t="s">
        <v>154</v>
      </c>
      <c r="H810" s="227">
        <v>9.4000000000000004</v>
      </c>
      <c r="I810" s="228"/>
      <c r="J810" s="229">
        <f>ROUND(I810*H810,2)</f>
        <v>0</v>
      </c>
      <c r="K810" s="230"/>
      <c r="L810" s="231"/>
      <c r="M810" s="232" t="s">
        <v>1</v>
      </c>
      <c r="N810" s="233" t="s">
        <v>41</v>
      </c>
      <c r="O810" s="88"/>
      <c r="P810" s="219">
        <f>O810*H810</f>
        <v>0</v>
      </c>
      <c r="Q810" s="219">
        <v>0</v>
      </c>
      <c r="R810" s="219">
        <f>Q810*H810</f>
        <v>0</v>
      </c>
      <c r="S810" s="219">
        <v>0</v>
      </c>
      <c r="T810" s="220">
        <f>S810*H810</f>
        <v>0</v>
      </c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R810" s="221" t="s">
        <v>516</v>
      </c>
      <c r="AT810" s="221" t="s">
        <v>166</v>
      </c>
      <c r="AU810" s="221" t="s">
        <v>83</v>
      </c>
      <c r="AY810" s="14" t="s">
        <v>142</v>
      </c>
      <c r="BE810" s="222">
        <f>IF(N810="základní",J810,0)</f>
        <v>0</v>
      </c>
      <c r="BF810" s="222">
        <f>IF(N810="snížená",J810,0)</f>
        <v>0</v>
      </c>
      <c r="BG810" s="222">
        <f>IF(N810="zákl. přenesená",J810,0)</f>
        <v>0</v>
      </c>
      <c r="BH810" s="222">
        <f>IF(N810="sníž. přenesená",J810,0)</f>
        <v>0</v>
      </c>
      <c r="BI810" s="222">
        <f>IF(N810="nulová",J810,0)</f>
        <v>0</v>
      </c>
      <c r="BJ810" s="14" t="s">
        <v>81</v>
      </c>
      <c r="BK810" s="222">
        <f>ROUND(I810*H810,2)</f>
        <v>0</v>
      </c>
      <c r="BL810" s="14" t="s">
        <v>511</v>
      </c>
      <c r="BM810" s="221" t="s">
        <v>1985</v>
      </c>
    </row>
    <row r="811" s="2" customFormat="1" ht="16.5" customHeight="1">
      <c r="A811" s="35"/>
      <c r="B811" s="36"/>
      <c r="C811" s="223" t="s">
        <v>1986</v>
      </c>
      <c r="D811" s="223" t="s">
        <v>166</v>
      </c>
      <c r="E811" s="224" t="s">
        <v>1546</v>
      </c>
      <c r="F811" s="225" t="s">
        <v>1547</v>
      </c>
      <c r="G811" s="226" t="s">
        <v>154</v>
      </c>
      <c r="H811" s="227">
        <v>8.6999999999999993</v>
      </c>
      <c r="I811" s="228"/>
      <c r="J811" s="229">
        <f>ROUND(I811*H811,2)</f>
        <v>0</v>
      </c>
      <c r="K811" s="230"/>
      <c r="L811" s="231"/>
      <c r="M811" s="232" t="s">
        <v>1</v>
      </c>
      <c r="N811" s="233" t="s">
        <v>41</v>
      </c>
      <c r="O811" s="88"/>
      <c r="P811" s="219">
        <f>O811*H811</f>
        <v>0</v>
      </c>
      <c r="Q811" s="219">
        <v>0</v>
      </c>
      <c r="R811" s="219">
        <f>Q811*H811</f>
        <v>0</v>
      </c>
      <c r="S811" s="219">
        <v>0</v>
      </c>
      <c r="T811" s="220">
        <f>S811*H811</f>
        <v>0</v>
      </c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R811" s="221" t="s">
        <v>516</v>
      </c>
      <c r="AT811" s="221" t="s">
        <v>166</v>
      </c>
      <c r="AU811" s="221" t="s">
        <v>83</v>
      </c>
      <c r="AY811" s="14" t="s">
        <v>142</v>
      </c>
      <c r="BE811" s="222">
        <f>IF(N811="základní",J811,0)</f>
        <v>0</v>
      </c>
      <c r="BF811" s="222">
        <f>IF(N811="snížená",J811,0)</f>
        <v>0</v>
      </c>
      <c r="BG811" s="222">
        <f>IF(N811="zákl. přenesená",J811,0)</f>
        <v>0</v>
      </c>
      <c r="BH811" s="222">
        <f>IF(N811="sníž. přenesená",J811,0)</f>
        <v>0</v>
      </c>
      <c r="BI811" s="222">
        <f>IF(N811="nulová",J811,0)</f>
        <v>0</v>
      </c>
      <c r="BJ811" s="14" t="s">
        <v>81</v>
      </c>
      <c r="BK811" s="222">
        <f>ROUND(I811*H811,2)</f>
        <v>0</v>
      </c>
      <c r="BL811" s="14" t="s">
        <v>511</v>
      </c>
      <c r="BM811" s="221" t="s">
        <v>1987</v>
      </c>
    </row>
    <row r="812" s="2" customFormat="1" ht="16.5" customHeight="1">
      <c r="A812" s="35"/>
      <c r="B812" s="36"/>
      <c r="C812" s="223" t="s">
        <v>1988</v>
      </c>
      <c r="D812" s="223" t="s">
        <v>166</v>
      </c>
      <c r="E812" s="224" t="s">
        <v>1546</v>
      </c>
      <c r="F812" s="225" t="s">
        <v>1547</v>
      </c>
      <c r="G812" s="226" t="s">
        <v>154</v>
      </c>
      <c r="H812" s="227">
        <v>9.4000000000000004</v>
      </c>
      <c r="I812" s="228"/>
      <c r="J812" s="229">
        <f>ROUND(I812*H812,2)</f>
        <v>0</v>
      </c>
      <c r="K812" s="230"/>
      <c r="L812" s="231"/>
      <c r="M812" s="232" t="s">
        <v>1</v>
      </c>
      <c r="N812" s="233" t="s">
        <v>41</v>
      </c>
      <c r="O812" s="88"/>
      <c r="P812" s="219">
        <f>O812*H812</f>
        <v>0</v>
      </c>
      <c r="Q812" s="219">
        <v>0</v>
      </c>
      <c r="R812" s="219">
        <f>Q812*H812</f>
        <v>0</v>
      </c>
      <c r="S812" s="219">
        <v>0</v>
      </c>
      <c r="T812" s="220">
        <f>S812*H812</f>
        <v>0</v>
      </c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R812" s="221" t="s">
        <v>516</v>
      </c>
      <c r="AT812" s="221" t="s">
        <v>166</v>
      </c>
      <c r="AU812" s="221" t="s">
        <v>83</v>
      </c>
      <c r="AY812" s="14" t="s">
        <v>142</v>
      </c>
      <c r="BE812" s="222">
        <f>IF(N812="základní",J812,0)</f>
        <v>0</v>
      </c>
      <c r="BF812" s="222">
        <f>IF(N812="snížená",J812,0)</f>
        <v>0</v>
      </c>
      <c r="BG812" s="222">
        <f>IF(N812="zákl. přenesená",J812,0)</f>
        <v>0</v>
      </c>
      <c r="BH812" s="222">
        <f>IF(N812="sníž. přenesená",J812,0)</f>
        <v>0</v>
      </c>
      <c r="BI812" s="222">
        <f>IF(N812="nulová",J812,0)</f>
        <v>0</v>
      </c>
      <c r="BJ812" s="14" t="s">
        <v>81</v>
      </c>
      <c r="BK812" s="222">
        <f>ROUND(I812*H812,2)</f>
        <v>0</v>
      </c>
      <c r="BL812" s="14" t="s">
        <v>511</v>
      </c>
      <c r="BM812" s="221" t="s">
        <v>1989</v>
      </c>
    </row>
    <row r="813" s="2" customFormat="1" ht="16.5" customHeight="1">
      <c r="A813" s="35"/>
      <c r="B813" s="36"/>
      <c r="C813" s="223" t="s">
        <v>1990</v>
      </c>
      <c r="D813" s="223" t="s">
        <v>166</v>
      </c>
      <c r="E813" s="224" t="s">
        <v>1546</v>
      </c>
      <c r="F813" s="225" t="s">
        <v>1547</v>
      </c>
      <c r="G813" s="226" t="s">
        <v>154</v>
      </c>
      <c r="H813" s="227">
        <v>9.4000000000000004</v>
      </c>
      <c r="I813" s="228"/>
      <c r="J813" s="229">
        <f>ROUND(I813*H813,2)</f>
        <v>0</v>
      </c>
      <c r="K813" s="230"/>
      <c r="L813" s="231"/>
      <c r="M813" s="232" t="s">
        <v>1</v>
      </c>
      <c r="N813" s="233" t="s">
        <v>41</v>
      </c>
      <c r="O813" s="88"/>
      <c r="P813" s="219">
        <f>O813*H813</f>
        <v>0</v>
      </c>
      <c r="Q813" s="219">
        <v>0</v>
      </c>
      <c r="R813" s="219">
        <f>Q813*H813</f>
        <v>0</v>
      </c>
      <c r="S813" s="219">
        <v>0</v>
      </c>
      <c r="T813" s="220">
        <f>S813*H813</f>
        <v>0</v>
      </c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R813" s="221" t="s">
        <v>516</v>
      </c>
      <c r="AT813" s="221" t="s">
        <v>166</v>
      </c>
      <c r="AU813" s="221" t="s">
        <v>83</v>
      </c>
      <c r="AY813" s="14" t="s">
        <v>142</v>
      </c>
      <c r="BE813" s="222">
        <f>IF(N813="základní",J813,0)</f>
        <v>0</v>
      </c>
      <c r="BF813" s="222">
        <f>IF(N813="snížená",J813,0)</f>
        <v>0</v>
      </c>
      <c r="BG813" s="222">
        <f>IF(N813="zákl. přenesená",J813,0)</f>
        <v>0</v>
      </c>
      <c r="BH813" s="222">
        <f>IF(N813="sníž. přenesená",J813,0)</f>
        <v>0</v>
      </c>
      <c r="BI813" s="222">
        <f>IF(N813="nulová",J813,0)</f>
        <v>0</v>
      </c>
      <c r="BJ813" s="14" t="s">
        <v>81</v>
      </c>
      <c r="BK813" s="222">
        <f>ROUND(I813*H813,2)</f>
        <v>0</v>
      </c>
      <c r="BL813" s="14" t="s">
        <v>511</v>
      </c>
      <c r="BM813" s="221" t="s">
        <v>1991</v>
      </c>
    </row>
    <row r="814" s="2" customFormat="1" ht="16.5" customHeight="1">
      <c r="A814" s="35"/>
      <c r="B814" s="36"/>
      <c r="C814" s="223" t="s">
        <v>1992</v>
      </c>
      <c r="D814" s="223" t="s">
        <v>166</v>
      </c>
      <c r="E814" s="224" t="s">
        <v>1546</v>
      </c>
      <c r="F814" s="225" t="s">
        <v>1547</v>
      </c>
      <c r="G814" s="226" t="s">
        <v>154</v>
      </c>
      <c r="H814" s="227">
        <v>9.3000000000000007</v>
      </c>
      <c r="I814" s="228"/>
      <c r="J814" s="229">
        <f>ROUND(I814*H814,2)</f>
        <v>0</v>
      </c>
      <c r="K814" s="230"/>
      <c r="L814" s="231"/>
      <c r="M814" s="232" t="s">
        <v>1</v>
      </c>
      <c r="N814" s="233" t="s">
        <v>41</v>
      </c>
      <c r="O814" s="88"/>
      <c r="P814" s="219">
        <f>O814*H814</f>
        <v>0</v>
      </c>
      <c r="Q814" s="219">
        <v>0</v>
      </c>
      <c r="R814" s="219">
        <f>Q814*H814</f>
        <v>0</v>
      </c>
      <c r="S814" s="219">
        <v>0</v>
      </c>
      <c r="T814" s="220">
        <f>S814*H814</f>
        <v>0</v>
      </c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R814" s="221" t="s">
        <v>516</v>
      </c>
      <c r="AT814" s="221" t="s">
        <v>166</v>
      </c>
      <c r="AU814" s="221" t="s">
        <v>83</v>
      </c>
      <c r="AY814" s="14" t="s">
        <v>142</v>
      </c>
      <c r="BE814" s="222">
        <f>IF(N814="základní",J814,0)</f>
        <v>0</v>
      </c>
      <c r="BF814" s="222">
        <f>IF(N814="snížená",J814,0)</f>
        <v>0</v>
      </c>
      <c r="BG814" s="222">
        <f>IF(N814="zákl. přenesená",J814,0)</f>
        <v>0</v>
      </c>
      <c r="BH814" s="222">
        <f>IF(N814="sníž. přenesená",J814,0)</f>
        <v>0</v>
      </c>
      <c r="BI814" s="222">
        <f>IF(N814="nulová",J814,0)</f>
        <v>0</v>
      </c>
      <c r="BJ814" s="14" t="s">
        <v>81</v>
      </c>
      <c r="BK814" s="222">
        <f>ROUND(I814*H814,2)</f>
        <v>0</v>
      </c>
      <c r="BL814" s="14" t="s">
        <v>511</v>
      </c>
      <c r="BM814" s="221" t="s">
        <v>1993</v>
      </c>
    </row>
    <row r="815" s="2" customFormat="1" ht="16.5" customHeight="1">
      <c r="A815" s="35"/>
      <c r="B815" s="36"/>
      <c r="C815" s="223" t="s">
        <v>1994</v>
      </c>
      <c r="D815" s="223" t="s">
        <v>166</v>
      </c>
      <c r="E815" s="224" t="s">
        <v>1546</v>
      </c>
      <c r="F815" s="225" t="s">
        <v>1547</v>
      </c>
      <c r="G815" s="226" t="s">
        <v>154</v>
      </c>
      <c r="H815" s="227">
        <v>9.1999999999999993</v>
      </c>
      <c r="I815" s="228"/>
      <c r="J815" s="229">
        <f>ROUND(I815*H815,2)</f>
        <v>0</v>
      </c>
      <c r="K815" s="230"/>
      <c r="L815" s="231"/>
      <c r="M815" s="232" t="s">
        <v>1</v>
      </c>
      <c r="N815" s="233" t="s">
        <v>41</v>
      </c>
      <c r="O815" s="88"/>
      <c r="P815" s="219">
        <f>O815*H815</f>
        <v>0</v>
      </c>
      <c r="Q815" s="219">
        <v>0</v>
      </c>
      <c r="R815" s="219">
        <f>Q815*H815</f>
        <v>0</v>
      </c>
      <c r="S815" s="219">
        <v>0</v>
      </c>
      <c r="T815" s="220">
        <f>S815*H815</f>
        <v>0</v>
      </c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R815" s="221" t="s">
        <v>516</v>
      </c>
      <c r="AT815" s="221" t="s">
        <v>166</v>
      </c>
      <c r="AU815" s="221" t="s">
        <v>83</v>
      </c>
      <c r="AY815" s="14" t="s">
        <v>142</v>
      </c>
      <c r="BE815" s="222">
        <f>IF(N815="základní",J815,0)</f>
        <v>0</v>
      </c>
      <c r="BF815" s="222">
        <f>IF(N815="snížená",J815,0)</f>
        <v>0</v>
      </c>
      <c r="BG815" s="222">
        <f>IF(N815="zákl. přenesená",J815,0)</f>
        <v>0</v>
      </c>
      <c r="BH815" s="222">
        <f>IF(N815="sníž. přenesená",J815,0)</f>
        <v>0</v>
      </c>
      <c r="BI815" s="222">
        <f>IF(N815="nulová",J815,0)</f>
        <v>0</v>
      </c>
      <c r="BJ815" s="14" t="s">
        <v>81</v>
      </c>
      <c r="BK815" s="222">
        <f>ROUND(I815*H815,2)</f>
        <v>0</v>
      </c>
      <c r="BL815" s="14" t="s">
        <v>511</v>
      </c>
      <c r="BM815" s="221" t="s">
        <v>1995</v>
      </c>
    </row>
    <row r="816" s="2" customFormat="1" ht="16.5" customHeight="1">
      <c r="A816" s="35"/>
      <c r="B816" s="36"/>
      <c r="C816" s="223" t="s">
        <v>1996</v>
      </c>
      <c r="D816" s="223" t="s">
        <v>166</v>
      </c>
      <c r="E816" s="224" t="s">
        <v>1546</v>
      </c>
      <c r="F816" s="225" t="s">
        <v>1547</v>
      </c>
      <c r="G816" s="226" t="s">
        <v>154</v>
      </c>
      <c r="H816" s="227">
        <v>9</v>
      </c>
      <c r="I816" s="228"/>
      <c r="J816" s="229">
        <f>ROUND(I816*H816,2)</f>
        <v>0</v>
      </c>
      <c r="K816" s="230"/>
      <c r="L816" s="231"/>
      <c r="M816" s="232" t="s">
        <v>1</v>
      </c>
      <c r="N816" s="233" t="s">
        <v>41</v>
      </c>
      <c r="O816" s="88"/>
      <c r="P816" s="219">
        <f>O816*H816</f>
        <v>0</v>
      </c>
      <c r="Q816" s="219">
        <v>0</v>
      </c>
      <c r="R816" s="219">
        <f>Q816*H816</f>
        <v>0</v>
      </c>
      <c r="S816" s="219">
        <v>0</v>
      </c>
      <c r="T816" s="220">
        <f>S816*H816</f>
        <v>0</v>
      </c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R816" s="221" t="s">
        <v>516</v>
      </c>
      <c r="AT816" s="221" t="s">
        <v>166</v>
      </c>
      <c r="AU816" s="221" t="s">
        <v>83</v>
      </c>
      <c r="AY816" s="14" t="s">
        <v>142</v>
      </c>
      <c r="BE816" s="222">
        <f>IF(N816="základní",J816,0)</f>
        <v>0</v>
      </c>
      <c r="BF816" s="222">
        <f>IF(N816="snížená",J816,0)</f>
        <v>0</v>
      </c>
      <c r="BG816" s="222">
        <f>IF(N816="zákl. přenesená",J816,0)</f>
        <v>0</v>
      </c>
      <c r="BH816" s="222">
        <f>IF(N816="sníž. přenesená",J816,0)</f>
        <v>0</v>
      </c>
      <c r="BI816" s="222">
        <f>IF(N816="nulová",J816,0)</f>
        <v>0</v>
      </c>
      <c r="BJ816" s="14" t="s">
        <v>81</v>
      </c>
      <c r="BK816" s="222">
        <f>ROUND(I816*H816,2)</f>
        <v>0</v>
      </c>
      <c r="BL816" s="14" t="s">
        <v>511</v>
      </c>
      <c r="BM816" s="221" t="s">
        <v>1997</v>
      </c>
    </row>
    <row r="817" s="2" customFormat="1" ht="16.5" customHeight="1">
      <c r="A817" s="35"/>
      <c r="B817" s="36"/>
      <c r="C817" s="223" t="s">
        <v>1998</v>
      </c>
      <c r="D817" s="223" t="s">
        <v>166</v>
      </c>
      <c r="E817" s="224" t="s">
        <v>1546</v>
      </c>
      <c r="F817" s="225" t="s">
        <v>1547</v>
      </c>
      <c r="G817" s="226" t="s">
        <v>154</v>
      </c>
      <c r="H817" s="227">
        <v>11.199999999999999</v>
      </c>
      <c r="I817" s="228"/>
      <c r="J817" s="229">
        <f>ROUND(I817*H817,2)</f>
        <v>0</v>
      </c>
      <c r="K817" s="230"/>
      <c r="L817" s="231"/>
      <c r="M817" s="232" t="s">
        <v>1</v>
      </c>
      <c r="N817" s="233" t="s">
        <v>41</v>
      </c>
      <c r="O817" s="88"/>
      <c r="P817" s="219">
        <f>O817*H817</f>
        <v>0</v>
      </c>
      <c r="Q817" s="219">
        <v>0</v>
      </c>
      <c r="R817" s="219">
        <f>Q817*H817</f>
        <v>0</v>
      </c>
      <c r="S817" s="219">
        <v>0</v>
      </c>
      <c r="T817" s="220">
        <f>S817*H817</f>
        <v>0</v>
      </c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R817" s="221" t="s">
        <v>516</v>
      </c>
      <c r="AT817" s="221" t="s">
        <v>166</v>
      </c>
      <c r="AU817" s="221" t="s">
        <v>83</v>
      </c>
      <c r="AY817" s="14" t="s">
        <v>142</v>
      </c>
      <c r="BE817" s="222">
        <f>IF(N817="základní",J817,0)</f>
        <v>0</v>
      </c>
      <c r="BF817" s="222">
        <f>IF(N817="snížená",J817,0)</f>
        <v>0</v>
      </c>
      <c r="BG817" s="222">
        <f>IF(N817="zákl. přenesená",J817,0)</f>
        <v>0</v>
      </c>
      <c r="BH817" s="222">
        <f>IF(N817="sníž. přenesená",J817,0)</f>
        <v>0</v>
      </c>
      <c r="BI817" s="222">
        <f>IF(N817="nulová",J817,0)</f>
        <v>0</v>
      </c>
      <c r="BJ817" s="14" t="s">
        <v>81</v>
      </c>
      <c r="BK817" s="222">
        <f>ROUND(I817*H817,2)</f>
        <v>0</v>
      </c>
      <c r="BL817" s="14" t="s">
        <v>511</v>
      </c>
      <c r="BM817" s="221" t="s">
        <v>1999</v>
      </c>
    </row>
    <row r="818" s="2" customFormat="1" ht="16.5" customHeight="1">
      <c r="A818" s="35"/>
      <c r="B818" s="36"/>
      <c r="C818" s="223" t="s">
        <v>2000</v>
      </c>
      <c r="D818" s="223" t="s">
        <v>166</v>
      </c>
      <c r="E818" s="224" t="s">
        <v>1546</v>
      </c>
      <c r="F818" s="225" t="s">
        <v>1547</v>
      </c>
      <c r="G818" s="226" t="s">
        <v>154</v>
      </c>
      <c r="H818" s="227">
        <v>9.4000000000000004</v>
      </c>
      <c r="I818" s="228"/>
      <c r="J818" s="229">
        <f>ROUND(I818*H818,2)</f>
        <v>0</v>
      </c>
      <c r="K818" s="230"/>
      <c r="L818" s="231"/>
      <c r="M818" s="232" t="s">
        <v>1</v>
      </c>
      <c r="N818" s="233" t="s">
        <v>41</v>
      </c>
      <c r="O818" s="88"/>
      <c r="P818" s="219">
        <f>O818*H818</f>
        <v>0</v>
      </c>
      <c r="Q818" s="219">
        <v>0</v>
      </c>
      <c r="R818" s="219">
        <f>Q818*H818</f>
        <v>0</v>
      </c>
      <c r="S818" s="219">
        <v>0</v>
      </c>
      <c r="T818" s="220">
        <f>S818*H818</f>
        <v>0</v>
      </c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R818" s="221" t="s">
        <v>516</v>
      </c>
      <c r="AT818" s="221" t="s">
        <v>166</v>
      </c>
      <c r="AU818" s="221" t="s">
        <v>83</v>
      </c>
      <c r="AY818" s="14" t="s">
        <v>142</v>
      </c>
      <c r="BE818" s="222">
        <f>IF(N818="základní",J818,0)</f>
        <v>0</v>
      </c>
      <c r="BF818" s="222">
        <f>IF(N818="snížená",J818,0)</f>
        <v>0</v>
      </c>
      <c r="BG818" s="222">
        <f>IF(N818="zákl. přenesená",J818,0)</f>
        <v>0</v>
      </c>
      <c r="BH818" s="222">
        <f>IF(N818="sníž. přenesená",J818,0)</f>
        <v>0</v>
      </c>
      <c r="BI818" s="222">
        <f>IF(N818="nulová",J818,0)</f>
        <v>0</v>
      </c>
      <c r="BJ818" s="14" t="s">
        <v>81</v>
      </c>
      <c r="BK818" s="222">
        <f>ROUND(I818*H818,2)</f>
        <v>0</v>
      </c>
      <c r="BL818" s="14" t="s">
        <v>511</v>
      </c>
      <c r="BM818" s="221" t="s">
        <v>2001</v>
      </c>
    </row>
    <row r="819" s="2" customFormat="1" ht="16.5" customHeight="1">
      <c r="A819" s="35"/>
      <c r="B819" s="36"/>
      <c r="C819" s="223" t="s">
        <v>2002</v>
      </c>
      <c r="D819" s="223" t="s">
        <v>166</v>
      </c>
      <c r="E819" s="224" t="s">
        <v>1546</v>
      </c>
      <c r="F819" s="225" t="s">
        <v>1547</v>
      </c>
      <c r="G819" s="226" t="s">
        <v>154</v>
      </c>
      <c r="H819" s="227">
        <v>9.9000000000000004</v>
      </c>
      <c r="I819" s="228"/>
      <c r="J819" s="229">
        <f>ROUND(I819*H819,2)</f>
        <v>0</v>
      </c>
      <c r="K819" s="230"/>
      <c r="L819" s="231"/>
      <c r="M819" s="232" t="s">
        <v>1</v>
      </c>
      <c r="N819" s="233" t="s">
        <v>41</v>
      </c>
      <c r="O819" s="88"/>
      <c r="P819" s="219">
        <f>O819*H819</f>
        <v>0</v>
      </c>
      <c r="Q819" s="219">
        <v>0</v>
      </c>
      <c r="R819" s="219">
        <f>Q819*H819</f>
        <v>0</v>
      </c>
      <c r="S819" s="219">
        <v>0</v>
      </c>
      <c r="T819" s="220">
        <f>S819*H819</f>
        <v>0</v>
      </c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R819" s="221" t="s">
        <v>516</v>
      </c>
      <c r="AT819" s="221" t="s">
        <v>166</v>
      </c>
      <c r="AU819" s="221" t="s">
        <v>83</v>
      </c>
      <c r="AY819" s="14" t="s">
        <v>142</v>
      </c>
      <c r="BE819" s="222">
        <f>IF(N819="základní",J819,0)</f>
        <v>0</v>
      </c>
      <c r="BF819" s="222">
        <f>IF(N819="snížená",J819,0)</f>
        <v>0</v>
      </c>
      <c r="BG819" s="222">
        <f>IF(N819="zákl. přenesená",J819,0)</f>
        <v>0</v>
      </c>
      <c r="BH819" s="222">
        <f>IF(N819="sníž. přenesená",J819,0)</f>
        <v>0</v>
      </c>
      <c r="BI819" s="222">
        <f>IF(N819="nulová",J819,0)</f>
        <v>0</v>
      </c>
      <c r="BJ819" s="14" t="s">
        <v>81</v>
      </c>
      <c r="BK819" s="222">
        <f>ROUND(I819*H819,2)</f>
        <v>0</v>
      </c>
      <c r="BL819" s="14" t="s">
        <v>511</v>
      </c>
      <c r="BM819" s="221" t="s">
        <v>2003</v>
      </c>
    </row>
    <row r="820" s="2" customFormat="1" ht="16.5" customHeight="1">
      <c r="A820" s="35"/>
      <c r="B820" s="36"/>
      <c r="C820" s="223" t="s">
        <v>2004</v>
      </c>
      <c r="D820" s="223" t="s">
        <v>166</v>
      </c>
      <c r="E820" s="224" t="s">
        <v>1546</v>
      </c>
      <c r="F820" s="225" t="s">
        <v>1547</v>
      </c>
      <c r="G820" s="226" t="s">
        <v>154</v>
      </c>
      <c r="H820" s="227">
        <v>9.0999999999999996</v>
      </c>
      <c r="I820" s="228"/>
      <c r="J820" s="229">
        <f>ROUND(I820*H820,2)</f>
        <v>0</v>
      </c>
      <c r="K820" s="230"/>
      <c r="L820" s="231"/>
      <c r="M820" s="232" t="s">
        <v>1</v>
      </c>
      <c r="N820" s="233" t="s">
        <v>41</v>
      </c>
      <c r="O820" s="88"/>
      <c r="P820" s="219">
        <f>O820*H820</f>
        <v>0</v>
      </c>
      <c r="Q820" s="219">
        <v>0</v>
      </c>
      <c r="R820" s="219">
        <f>Q820*H820</f>
        <v>0</v>
      </c>
      <c r="S820" s="219">
        <v>0</v>
      </c>
      <c r="T820" s="220">
        <f>S820*H820</f>
        <v>0</v>
      </c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R820" s="221" t="s">
        <v>516</v>
      </c>
      <c r="AT820" s="221" t="s">
        <v>166</v>
      </c>
      <c r="AU820" s="221" t="s">
        <v>83</v>
      </c>
      <c r="AY820" s="14" t="s">
        <v>142</v>
      </c>
      <c r="BE820" s="222">
        <f>IF(N820="základní",J820,0)</f>
        <v>0</v>
      </c>
      <c r="BF820" s="222">
        <f>IF(N820="snížená",J820,0)</f>
        <v>0</v>
      </c>
      <c r="BG820" s="222">
        <f>IF(N820="zákl. přenesená",J820,0)</f>
        <v>0</v>
      </c>
      <c r="BH820" s="222">
        <f>IF(N820="sníž. přenesená",J820,0)</f>
        <v>0</v>
      </c>
      <c r="BI820" s="222">
        <f>IF(N820="nulová",J820,0)</f>
        <v>0</v>
      </c>
      <c r="BJ820" s="14" t="s">
        <v>81</v>
      </c>
      <c r="BK820" s="222">
        <f>ROUND(I820*H820,2)</f>
        <v>0</v>
      </c>
      <c r="BL820" s="14" t="s">
        <v>511</v>
      </c>
      <c r="BM820" s="221" t="s">
        <v>2005</v>
      </c>
    </row>
    <row r="821" s="2" customFormat="1" ht="16.5" customHeight="1">
      <c r="A821" s="35"/>
      <c r="B821" s="36"/>
      <c r="C821" s="223" t="s">
        <v>2006</v>
      </c>
      <c r="D821" s="223" t="s">
        <v>166</v>
      </c>
      <c r="E821" s="224" t="s">
        <v>1546</v>
      </c>
      <c r="F821" s="225" t="s">
        <v>1547</v>
      </c>
      <c r="G821" s="226" t="s">
        <v>154</v>
      </c>
      <c r="H821" s="227">
        <v>10.6</v>
      </c>
      <c r="I821" s="228"/>
      <c r="J821" s="229">
        <f>ROUND(I821*H821,2)</f>
        <v>0</v>
      </c>
      <c r="K821" s="230"/>
      <c r="L821" s="231"/>
      <c r="M821" s="232" t="s">
        <v>1</v>
      </c>
      <c r="N821" s="233" t="s">
        <v>41</v>
      </c>
      <c r="O821" s="88"/>
      <c r="P821" s="219">
        <f>O821*H821</f>
        <v>0</v>
      </c>
      <c r="Q821" s="219">
        <v>0</v>
      </c>
      <c r="R821" s="219">
        <f>Q821*H821</f>
        <v>0</v>
      </c>
      <c r="S821" s="219">
        <v>0</v>
      </c>
      <c r="T821" s="220">
        <f>S821*H821</f>
        <v>0</v>
      </c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R821" s="221" t="s">
        <v>516</v>
      </c>
      <c r="AT821" s="221" t="s">
        <v>166</v>
      </c>
      <c r="AU821" s="221" t="s">
        <v>83</v>
      </c>
      <c r="AY821" s="14" t="s">
        <v>142</v>
      </c>
      <c r="BE821" s="222">
        <f>IF(N821="základní",J821,0)</f>
        <v>0</v>
      </c>
      <c r="BF821" s="222">
        <f>IF(N821="snížená",J821,0)</f>
        <v>0</v>
      </c>
      <c r="BG821" s="222">
        <f>IF(N821="zákl. přenesená",J821,0)</f>
        <v>0</v>
      </c>
      <c r="BH821" s="222">
        <f>IF(N821="sníž. přenesená",J821,0)</f>
        <v>0</v>
      </c>
      <c r="BI821" s="222">
        <f>IF(N821="nulová",J821,0)</f>
        <v>0</v>
      </c>
      <c r="BJ821" s="14" t="s">
        <v>81</v>
      </c>
      <c r="BK821" s="222">
        <f>ROUND(I821*H821,2)</f>
        <v>0</v>
      </c>
      <c r="BL821" s="14" t="s">
        <v>511</v>
      </c>
      <c r="BM821" s="221" t="s">
        <v>2007</v>
      </c>
    </row>
    <row r="822" s="2" customFormat="1" ht="16.5" customHeight="1">
      <c r="A822" s="35"/>
      <c r="B822" s="36"/>
      <c r="C822" s="223" t="s">
        <v>2008</v>
      </c>
      <c r="D822" s="223" t="s">
        <v>166</v>
      </c>
      <c r="E822" s="224" t="s">
        <v>1546</v>
      </c>
      <c r="F822" s="225" t="s">
        <v>1547</v>
      </c>
      <c r="G822" s="226" t="s">
        <v>154</v>
      </c>
      <c r="H822" s="227">
        <v>9.3000000000000007</v>
      </c>
      <c r="I822" s="228"/>
      <c r="J822" s="229">
        <f>ROUND(I822*H822,2)</f>
        <v>0</v>
      </c>
      <c r="K822" s="230"/>
      <c r="L822" s="231"/>
      <c r="M822" s="232" t="s">
        <v>1</v>
      </c>
      <c r="N822" s="233" t="s">
        <v>41</v>
      </c>
      <c r="O822" s="88"/>
      <c r="P822" s="219">
        <f>O822*H822</f>
        <v>0</v>
      </c>
      <c r="Q822" s="219">
        <v>0</v>
      </c>
      <c r="R822" s="219">
        <f>Q822*H822</f>
        <v>0</v>
      </c>
      <c r="S822" s="219">
        <v>0</v>
      </c>
      <c r="T822" s="220">
        <f>S822*H822</f>
        <v>0</v>
      </c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R822" s="221" t="s">
        <v>516</v>
      </c>
      <c r="AT822" s="221" t="s">
        <v>166</v>
      </c>
      <c r="AU822" s="221" t="s">
        <v>83</v>
      </c>
      <c r="AY822" s="14" t="s">
        <v>142</v>
      </c>
      <c r="BE822" s="222">
        <f>IF(N822="základní",J822,0)</f>
        <v>0</v>
      </c>
      <c r="BF822" s="222">
        <f>IF(N822="snížená",J822,0)</f>
        <v>0</v>
      </c>
      <c r="BG822" s="222">
        <f>IF(N822="zákl. přenesená",J822,0)</f>
        <v>0</v>
      </c>
      <c r="BH822" s="222">
        <f>IF(N822="sníž. přenesená",J822,0)</f>
        <v>0</v>
      </c>
      <c r="BI822" s="222">
        <f>IF(N822="nulová",J822,0)</f>
        <v>0</v>
      </c>
      <c r="BJ822" s="14" t="s">
        <v>81</v>
      </c>
      <c r="BK822" s="222">
        <f>ROUND(I822*H822,2)</f>
        <v>0</v>
      </c>
      <c r="BL822" s="14" t="s">
        <v>511</v>
      </c>
      <c r="BM822" s="221" t="s">
        <v>2009</v>
      </c>
    </row>
    <row r="823" s="2" customFormat="1" ht="16.5" customHeight="1">
      <c r="A823" s="35"/>
      <c r="B823" s="36"/>
      <c r="C823" s="223" t="s">
        <v>2010</v>
      </c>
      <c r="D823" s="223" t="s">
        <v>166</v>
      </c>
      <c r="E823" s="224" t="s">
        <v>1546</v>
      </c>
      <c r="F823" s="225" t="s">
        <v>1547</v>
      </c>
      <c r="G823" s="226" t="s">
        <v>154</v>
      </c>
      <c r="H823" s="227">
        <v>9.6999999999999993</v>
      </c>
      <c r="I823" s="228"/>
      <c r="J823" s="229">
        <f>ROUND(I823*H823,2)</f>
        <v>0</v>
      </c>
      <c r="K823" s="230"/>
      <c r="L823" s="231"/>
      <c r="M823" s="232" t="s">
        <v>1</v>
      </c>
      <c r="N823" s="233" t="s">
        <v>41</v>
      </c>
      <c r="O823" s="88"/>
      <c r="P823" s="219">
        <f>O823*H823</f>
        <v>0</v>
      </c>
      <c r="Q823" s="219">
        <v>0</v>
      </c>
      <c r="R823" s="219">
        <f>Q823*H823</f>
        <v>0</v>
      </c>
      <c r="S823" s="219">
        <v>0</v>
      </c>
      <c r="T823" s="220">
        <f>S823*H823</f>
        <v>0</v>
      </c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R823" s="221" t="s">
        <v>516</v>
      </c>
      <c r="AT823" s="221" t="s">
        <v>166</v>
      </c>
      <c r="AU823" s="221" t="s">
        <v>83</v>
      </c>
      <c r="AY823" s="14" t="s">
        <v>142</v>
      </c>
      <c r="BE823" s="222">
        <f>IF(N823="základní",J823,0)</f>
        <v>0</v>
      </c>
      <c r="BF823" s="222">
        <f>IF(N823="snížená",J823,0)</f>
        <v>0</v>
      </c>
      <c r="BG823" s="222">
        <f>IF(N823="zákl. přenesená",J823,0)</f>
        <v>0</v>
      </c>
      <c r="BH823" s="222">
        <f>IF(N823="sníž. přenesená",J823,0)</f>
        <v>0</v>
      </c>
      <c r="BI823" s="222">
        <f>IF(N823="nulová",J823,0)</f>
        <v>0</v>
      </c>
      <c r="BJ823" s="14" t="s">
        <v>81</v>
      </c>
      <c r="BK823" s="222">
        <f>ROUND(I823*H823,2)</f>
        <v>0</v>
      </c>
      <c r="BL823" s="14" t="s">
        <v>511</v>
      </c>
      <c r="BM823" s="221" t="s">
        <v>2011</v>
      </c>
    </row>
    <row r="824" s="2" customFormat="1" ht="16.5" customHeight="1">
      <c r="A824" s="35"/>
      <c r="B824" s="36"/>
      <c r="C824" s="223" t="s">
        <v>2012</v>
      </c>
      <c r="D824" s="223" t="s">
        <v>166</v>
      </c>
      <c r="E824" s="224" t="s">
        <v>1546</v>
      </c>
      <c r="F824" s="225" t="s">
        <v>1547</v>
      </c>
      <c r="G824" s="226" t="s">
        <v>154</v>
      </c>
      <c r="H824" s="227">
        <v>9.1999999999999993</v>
      </c>
      <c r="I824" s="228"/>
      <c r="J824" s="229">
        <f>ROUND(I824*H824,2)</f>
        <v>0</v>
      </c>
      <c r="K824" s="230"/>
      <c r="L824" s="231"/>
      <c r="M824" s="232" t="s">
        <v>1</v>
      </c>
      <c r="N824" s="233" t="s">
        <v>41</v>
      </c>
      <c r="O824" s="88"/>
      <c r="P824" s="219">
        <f>O824*H824</f>
        <v>0</v>
      </c>
      <c r="Q824" s="219">
        <v>0</v>
      </c>
      <c r="R824" s="219">
        <f>Q824*H824</f>
        <v>0</v>
      </c>
      <c r="S824" s="219">
        <v>0</v>
      </c>
      <c r="T824" s="220">
        <f>S824*H824</f>
        <v>0</v>
      </c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R824" s="221" t="s">
        <v>516</v>
      </c>
      <c r="AT824" s="221" t="s">
        <v>166</v>
      </c>
      <c r="AU824" s="221" t="s">
        <v>83</v>
      </c>
      <c r="AY824" s="14" t="s">
        <v>142</v>
      </c>
      <c r="BE824" s="222">
        <f>IF(N824="základní",J824,0)</f>
        <v>0</v>
      </c>
      <c r="BF824" s="222">
        <f>IF(N824="snížená",J824,0)</f>
        <v>0</v>
      </c>
      <c r="BG824" s="222">
        <f>IF(N824="zákl. přenesená",J824,0)</f>
        <v>0</v>
      </c>
      <c r="BH824" s="222">
        <f>IF(N824="sníž. přenesená",J824,0)</f>
        <v>0</v>
      </c>
      <c r="BI824" s="222">
        <f>IF(N824="nulová",J824,0)</f>
        <v>0</v>
      </c>
      <c r="BJ824" s="14" t="s">
        <v>81</v>
      </c>
      <c r="BK824" s="222">
        <f>ROUND(I824*H824,2)</f>
        <v>0</v>
      </c>
      <c r="BL824" s="14" t="s">
        <v>511</v>
      </c>
      <c r="BM824" s="221" t="s">
        <v>2013</v>
      </c>
    </row>
    <row r="825" s="2" customFormat="1" ht="16.5" customHeight="1">
      <c r="A825" s="35"/>
      <c r="B825" s="36"/>
      <c r="C825" s="223" t="s">
        <v>2014</v>
      </c>
      <c r="D825" s="223" t="s">
        <v>166</v>
      </c>
      <c r="E825" s="224" t="s">
        <v>1546</v>
      </c>
      <c r="F825" s="225" t="s">
        <v>1547</v>
      </c>
      <c r="G825" s="226" t="s">
        <v>154</v>
      </c>
      <c r="H825" s="227">
        <v>10.800000000000001</v>
      </c>
      <c r="I825" s="228"/>
      <c r="J825" s="229">
        <f>ROUND(I825*H825,2)</f>
        <v>0</v>
      </c>
      <c r="K825" s="230"/>
      <c r="L825" s="231"/>
      <c r="M825" s="232" t="s">
        <v>1</v>
      </c>
      <c r="N825" s="233" t="s">
        <v>41</v>
      </c>
      <c r="O825" s="88"/>
      <c r="P825" s="219">
        <f>O825*H825</f>
        <v>0</v>
      </c>
      <c r="Q825" s="219">
        <v>0</v>
      </c>
      <c r="R825" s="219">
        <f>Q825*H825</f>
        <v>0</v>
      </c>
      <c r="S825" s="219">
        <v>0</v>
      </c>
      <c r="T825" s="220">
        <f>S825*H825</f>
        <v>0</v>
      </c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R825" s="221" t="s">
        <v>516</v>
      </c>
      <c r="AT825" s="221" t="s">
        <v>166</v>
      </c>
      <c r="AU825" s="221" t="s">
        <v>83</v>
      </c>
      <c r="AY825" s="14" t="s">
        <v>142</v>
      </c>
      <c r="BE825" s="222">
        <f>IF(N825="základní",J825,0)</f>
        <v>0</v>
      </c>
      <c r="BF825" s="222">
        <f>IF(N825="snížená",J825,0)</f>
        <v>0</v>
      </c>
      <c r="BG825" s="222">
        <f>IF(N825="zákl. přenesená",J825,0)</f>
        <v>0</v>
      </c>
      <c r="BH825" s="222">
        <f>IF(N825="sníž. přenesená",J825,0)</f>
        <v>0</v>
      </c>
      <c r="BI825" s="222">
        <f>IF(N825="nulová",J825,0)</f>
        <v>0</v>
      </c>
      <c r="BJ825" s="14" t="s">
        <v>81</v>
      </c>
      <c r="BK825" s="222">
        <f>ROUND(I825*H825,2)</f>
        <v>0</v>
      </c>
      <c r="BL825" s="14" t="s">
        <v>511</v>
      </c>
      <c r="BM825" s="221" t="s">
        <v>2015</v>
      </c>
    </row>
    <row r="826" s="2" customFormat="1" ht="16.5" customHeight="1">
      <c r="A826" s="35"/>
      <c r="B826" s="36"/>
      <c r="C826" s="223" t="s">
        <v>2016</v>
      </c>
      <c r="D826" s="223" t="s">
        <v>166</v>
      </c>
      <c r="E826" s="224" t="s">
        <v>1546</v>
      </c>
      <c r="F826" s="225" t="s">
        <v>1547</v>
      </c>
      <c r="G826" s="226" t="s">
        <v>154</v>
      </c>
      <c r="H826" s="227">
        <v>9.0999999999999996</v>
      </c>
      <c r="I826" s="228"/>
      <c r="J826" s="229">
        <f>ROUND(I826*H826,2)</f>
        <v>0</v>
      </c>
      <c r="K826" s="230"/>
      <c r="L826" s="231"/>
      <c r="M826" s="232" t="s">
        <v>1</v>
      </c>
      <c r="N826" s="233" t="s">
        <v>41</v>
      </c>
      <c r="O826" s="88"/>
      <c r="P826" s="219">
        <f>O826*H826</f>
        <v>0</v>
      </c>
      <c r="Q826" s="219">
        <v>0</v>
      </c>
      <c r="R826" s="219">
        <f>Q826*H826</f>
        <v>0</v>
      </c>
      <c r="S826" s="219">
        <v>0</v>
      </c>
      <c r="T826" s="220">
        <f>S826*H826</f>
        <v>0</v>
      </c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R826" s="221" t="s">
        <v>516</v>
      </c>
      <c r="AT826" s="221" t="s">
        <v>166</v>
      </c>
      <c r="AU826" s="221" t="s">
        <v>83</v>
      </c>
      <c r="AY826" s="14" t="s">
        <v>142</v>
      </c>
      <c r="BE826" s="222">
        <f>IF(N826="základní",J826,0)</f>
        <v>0</v>
      </c>
      <c r="BF826" s="222">
        <f>IF(N826="snížená",J826,0)</f>
        <v>0</v>
      </c>
      <c r="BG826" s="222">
        <f>IF(N826="zákl. přenesená",J826,0)</f>
        <v>0</v>
      </c>
      <c r="BH826" s="222">
        <f>IF(N826="sníž. přenesená",J826,0)</f>
        <v>0</v>
      </c>
      <c r="BI826" s="222">
        <f>IF(N826="nulová",J826,0)</f>
        <v>0</v>
      </c>
      <c r="BJ826" s="14" t="s">
        <v>81</v>
      </c>
      <c r="BK826" s="222">
        <f>ROUND(I826*H826,2)</f>
        <v>0</v>
      </c>
      <c r="BL826" s="14" t="s">
        <v>511</v>
      </c>
      <c r="BM826" s="221" t="s">
        <v>2017</v>
      </c>
    </row>
    <row r="827" s="2" customFormat="1" ht="16.5" customHeight="1">
      <c r="A827" s="35"/>
      <c r="B827" s="36"/>
      <c r="C827" s="223" t="s">
        <v>2018</v>
      </c>
      <c r="D827" s="223" t="s">
        <v>166</v>
      </c>
      <c r="E827" s="224" t="s">
        <v>1546</v>
      </c>
      <c r="F827" s="225" t="s">
        <v>1547</v>
      </c>
      <c r="G827" s="226" t="s">
        <v>154</v>
      </c>
      <c r="H827" s="227">
        <v>9.0999999999999996</v>
      </c>
      <c r="I827" s="228"/>
      <c r="J827" s="229">
        <f>ROUND(I827*H827,2)</f>
        <v>0</v>
      </c>
      <c r="K827" s="230"/>
      <c r="L827" s="231"/>
      <c r="M827" s="232" t="s">
        <v>1</v>
      </c>
      <c r="N827" s="233" t="s">
        <v>41</v>
      </c>
      <c r="O827" s="88"/>
      <c r="P827" s="219">
        <f>O827*H827</f>
        <v>0</v>
      </c>
      <c r="Q827" s="219">
        <v>0</v>
      </c>
      <c r="R827" s="219">
        <f>Q827*H827</f>
        <v>0</v>
      </c>
      <c r="S827" s="219">
        <v>0</v>
      </c>
      <c r="T827" s="220">
        <f>S827*H827</f>
        <v>0</v>
      </c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R827" s="221" t="s">
        <v>516</v>
      </c>
      <c r="AT827" s="221" t="s">
        <v>166</v>
      </c>
      <c r="AU827" s="221" t="s">
        <v>83</v>
      </c>
      <c r="AY827" s="14" t="s">
        <v>142</v>
      </c>
      <c r="BE827" s="222">
        <f>IF(N827="základní",J827,0)</f>
        <v>0</v>
      </c>
      <c r="BF827" s="222">
        <f>IF(N827="snížená",J827,0)</f>
        <v>0</v>
      </c>
      <c r="BG827" s="222">
        <f>IF(N827="zákl. přenesená",J827,0)</f>
        <v>0</v>
      </c>
      <c r="BH827" s="222">
        <f>IF(N827="sníž. přenesená",J827,0)</f>
        <v>0</v>
      </c>
      <c r="BI827" s="222">
        <f>IF(N827="nulová",J827,0)</f>
        <v>0</v>
      </c>
      <c r="BJ827" s="14" t="s">
        <v>81</v>
      </c>
      <c r="BK827" s="222">
        <f>ROUND(I827*H827,2)</f>
        <v>0</v>
      </c>
      <c r="BL827" s="14" t="s">
        <v>511</v>
      </c>
      <c r="BM827" s="221" t="s">
        <v>2019</v>
      </c>
    </row>
    <row r="828" s="2" customFormat="1" ht="16.5" customHeight="1">
      <c r="A828" s="35"/>
      <c r="B828" s="36"/>
      <c r="C828" s="223" t="s">
        <v>2020</v>
      </c>
      <c r="D828" s="223" t="s">
        <v>166</v>
      </c>
      <c r="E828" s="224" t="s">
        <v>1546</v>
      </c>
      <c r="F828" s="225" t="s">
        <v>1547</v>
      </c>
      <c r="G828" s="226" t="s">
        <v>154</v>
      </c>
      <c r="H828" s="227">
        <v>16.600000000000001</v>
      </c>
      <c r="I828" s="228"/>
      <c r="J828" s="229">
        <f>ROUND(I828*H828,2)</f>
        <v>0</v>
      </c>
      <c r="K828" s="230"/>
      <c r="L828" s="231"/>
      <c r="M828" s="232" t="s">
        <v>1</v>
      </c>
      <c r="N828" s="233" t="s">
        <v>41</v>
      </c>
      <c r="O828" s="88"/>
      <c r="P828" s="219">
        <f>O828*H828</f>
        <v>0</v>
      </c>
      <c r="Q828" s="219">
        <v>0</v>
      </c>
      <c r="R828" s="219">
        <f>Q828*H828</f>
        <v>0</v>
      </c>
      <c r="S828" s="219">
        <v>0</v>
      </c>
      <c r="T828" s="220">
        <f>S828*H828</f>
        <v>0</v>
      </c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R828" s="221" t="s">
        <v>516</v>
      </c>
      <c r="AT828" s="221" t="s">
        <v>166</v>
      </c>
      <c r="AU828" s="221" t="s">
        <v>83</v>
      </c>
      <c r="AY828" s="14" t="s">
        <v>142</v>
      </c>
      <c r="BE828" s="222">
        <f>IF(N828="základní",J828,0)</f>
        <v>0</v>
      </c>
      <c r="BF828" s="222">
        <f>IF(N828="snížená",J828,0)</f>
        <v>0</v>
      </c>
      <c r="BG828" s="222">
        <f>IF(N828="zákl. přenesená",J828,0)</f>
        <v>0</v>
      </c>
      <c r="BH828" s="222">
        <f>IF(N828="sníž. přenesená",J828,0)</f>
        <v>0</v>
      </c>
      <c r="BI828" s="222">
        <f>IF(N828="nulová",J828,0)</f>
        <v>0</v>
      </c>
      <c r="BJ828" s="14" t="s">
        <v>81</v>
      </c>
      <c r="BK828" s="222">
        <f>ROUND(I828*H828,2)</f>
        <v>0</v>
      </c>
      <c r="BL828" s="14" t="s">
        <v>511</v>
      </c>
      <c r="BM828" s="221" t="s">
        <v>2021</v>
      </c>
    </row>
    <row r="829" s="2" customFormat="1" ht="16.5" customHeight="1">
      <c r="A829" s="35"/>
      <c r="B829" s="36"/>
      <c r="C829" s="223" t="s">
        <v>2022</v>
      </c>
      <c r="D829" s="223" t="s">
        <v>166</v>
      </c>
      <c r="E829" s="224" t="s">
        <v>1546</v>
      </c>
      <c r="F829" s="225" t="s">
        <v>1547</v>
      </c>
      <c r="G829" s="226" t="s">
        <v>154</v>
      </c>
      <c r="H829" s="227">
        <v>8.4000000000000004</v>
      </c>
      <c r="I829" s="228"/>
      <c r="J829" s="229">
        <f>ROUND(I829*H829,2)</f>
        <v>0</v>
      </c>
      <c r="K829" s="230"/>
      <c r="L829" s="231"/>
      <c r="M829" s="232" t="s">
        <v>1</v>
      </c>
      <c r="N829" s="233" t="s">
        <v>41</v>
      </c>
      <c r="O829" s="88"/>
      <c r="P829" s="219">
        <f>O829*H829</f>
        <v>0</v>
      </c>
      <c r="Q829" s="219">
        <v>0</v>
      </c>
      <c r="R829" s="219">
        <f>Q829*H829</f>
        <v>0</v>
      </c>
      <c r="S829" s="219">
        <v>0</v>
      </c>
      <c r="T829" s="220">
        <f>S829*H829</f>
        <v>0</v>
      </c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R829" s="221" t="s">
        <v>516</v>
      </c>
      <c r="AT829" s="221" t="s">
        <v>166</v>
      </c>
      <c r="AU829" s="221" t="s">
        <v>83</v>
      </c>
      <c r="AY829" s="14" t="s">
        <v>142</v>
      </c>
      <c r="BE829" s="222">
        <f>IF(N829="základní",J829,0)</f>
        <v>0</v>
      </c>
      <c r="BF829" s="222">
        <f>IF(N829="snížená",J829,0)</f>
        <v>0</v>
      </c>
      <c r="BG829" s="222">
        <f>IF(N829="zákl. přenesená",J829,0)</f>
        <v>0</v>
      </c>
      <c r="BH829" s="222">
        <f>IF(N829="sníž. přenesená",J829,0)</f>
        <v>0</v>
      </c>
      <c r="BI829" s="222">
        <f>IF(N829="nulová",J829,0)</f>
        <v>0</v>
      </c>
      <c r="BJ829" s="14" t="s">
        <v>81</v>
      </c>
      <c r="BK829" s="222">
        <f>ROUND(I829*H829,2)</f>
        <v>0</v>
      </c>
      <c r="BL829" s="14" t="s">
        <v>511</v>
      </c>
      <c r="BM829" s="221" t="s">
        <v>2023</v>
      </c>
    </row>
    <row r="830" s="2" customFormat="1" ht="16.5" customHeight="1">
      <c r="A830" s="35"/>
      <c r="B830" s="36"/>
      <c r="C830" s="223" t="s">
        <v>2024</v>
      </c>
      <c r="D830" s="223" t="s">
        <v>166</v>
      </c>
      <c r="E830" s="224" t="s">
        <v>1546</v>
      </c>
      <c r="F830" s="225" t="s">
        <v>1547</v>
      </c>
      <c r="G830" s="226" t="s">
        <v>154</v>
      </c>
      <c r="H830" s="227">
        <v>8.5999999999999996</v>
      </c>
      <c r="I830" s="228"/>
      <c r="J830" s="229">
        <f>ROUND(I830*H830,2)</f>
        <v>0</v>
      </c>
      <c r="K830" s="230"/>
      <c r="L830" s="231"/>
      <c r="M830" s="232" t="s">
        <v>1</v>
      </c>
      <c r="N830" s="233" t="s">
        <v>41</v>
      </c>
      <c r="O830" s="88"/>
      <c r="P830" s="219">
        <f>O830*H830</f>
        <v>0</v>
      </c>
      <c r="Q830" s="219">
        <v>0</v>
      </c>
      <c r="R830" s="219">
        <f>Q830*H830</f>
        <v>0</v>
      </c>
      <c r="S830" s="219">
        <v>0</v>
      </c>
      <c r="T830" s="220">
        <f>S830*H830</f>
        <v>0</v>
      </c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R830" s="221" t="s">
        <v>516</v>
      </c>
      <c r="AT830" s="221" t="s">
        <v>166</v>
      </c>
      <c r="AU830" s="221" t="s">
        <v>83</v>
      </c>
      <c r="AY830" s="14" t="s">
        <v>142</v>
      </c>
      <c r="BE830" s="222">
        <f>IF(N830="základní",J830,0)</f>
        <v>0</v>
      </c>
      <c r="BF830" s="222">
        <f>IF(N830="snížená",J830,0)</f>
        <v>0</v>
      </c>
      <c r="BG830" s="222">
        <f>IF(N830="zákl. přenesená",J830,0)</f>
        <v>0</v>
      </c>
      <c r="BH830" s="222">
        <f>IF(N830="sníž. přenesená",J830,0)</f>
        <v>0</v>
      </c>
      <c r="BI830" s="222">
        <f>IF(N830="nulová",J830,0)</f>
        <v>0</v>
      </c>
      <c r="BJ830" s="14" t="s">
        <v>81</v>
      </c>
      <c r="BK830" s="222">
        <f>ROUND(I830*H830,2)</f>
        <v>0</v>
      </c>
      <c r="BL830" s="14" t="s">
        <v>511</v>
      </c>
      <c r="BM830" s="221" t="s">
        <v>2025</v>
      </c>
    </row>
    <row r="831" s="2" customFormat="1" ht="16.5" customHeight="1">
      <c r="A831" s="35"/>
      <c r="B831" s="36"/>
      <c r="C831" s="223" t="s">
        <v>2026</v>
      </c>
      <c r="D831" s="223" t="s">
        <v>166</v>
      </c>
      <c r="E831" s="224" t="s">
        <v>1546</v>
      </c>
      <c r="F831" s="225" t="s">
        <v>1547</v>
      </c>
      <c r="G831" s="226" t="s">
        <v>154</v>
      </c>
      <c r="H831" s="227">
        <v>17.399999999999999</v>
      </c>
      <c r="I831" s="228"/>
      <c r="J831" s="229">
        <f>ROUND(I831*H831,2)</f>
        <v>0</v>
      </c>
      <c r="K831" s="230"/>
      <c r="L831" s="231"/>
      <c r="M831" s="232" t="s">
        <v>1</v>
      </c>
      <c r="N831" s="233" t="s">
        <v>41</v>
      </c>
      <c r="O831" s="88"/>
      <c r="P831" s="219">
        <f>O831*H831</f>
        <v>0</v>
      </c>
      <c r="Q831" s="219">
        <v>0</v>
      </c>
      <c r="R831" s="219">
        <f>Q831*H831</f>
        <v>0</v>
      </c>
      <c r="S831" s="219">
        <v>0</v>
      </c>
      <c r="T831" s="220">
        <f>S831*H831</f>
        <v>0</v>
      </c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R831" s="221" t="s">
        <v>516</v>
      </c>
      <c r="AT831" s="221" t="s">
        <v>166</v>
      </c>
      <c r="AU831" s="221" t="s">
        <v>83</v>
      </c>
      <c r="AY831" s="14" t="s">
        <v>142</v>
      </c>
      <c r="BE831" s="222">
        <f>IF(N831="základní",J831,0)</f>
        <v>0</v>
      </c>
      <c r="BF831" s="222">
        <f>IF(N831="snížená",J831,0)</f>
        <v>0</v>
      </c>
      <c r="BG831" s="222">
        <f>IF(N831="zákl. přenesená",J831,0)</f>
        <v>0</v>
      </c>
      <c r="BH831" s="222">
        <f>IF(N831="sníž. přenesená",J831,0)</f>
        <v>0</v>
      </c>
      <c r="BI831" s="222">
        <f>IF(N831="nulová",J831,0)</f>
        <v>0</v>
      </c>
      <c r="BJ831" s="14" t="s">
        <v>81</v>
      </c>
      <c r="BK831" s="222">
        <f>ROUND(I831*H831,2)</f>
        <v>0</v>
      </c>
      <c r="BL831" s="14" t="s">
        <v>511</v>
      </c>
      <c r="BM831" s="221" t="s">
        <v>2027</v>
      </c>
    </row>
    <row r="832" s="2" customFormat="1" ht="16.5" customHeight="1">
      <c r="A832" s="35"/>
      <c r="B832" s="36"/>
      <c r="C832" s="223" t="s">
        <v>2028</v>
      </c>
      <c r="D832" s="223" t="s">
        <v>166</v>
      </c>
      <c r="E832" s="224" t="s">
        <v>1546</v>
      </c>
      <c r="F832" s="225" t="s">
        <v>1547</v>
      </c>
      <c r="G832" s="226" t="s">
        <v>154</v>
      </c>
      <c r="H832" s="227">
        <v>10.300000000000001</v>
      </c>
      <c r="I832" s="228"/>
      <c r="J832" s="229">
        <f>ROUND(I832*H832,2)</f>
        <v>0</v>
      </c>
      <c r="K832" s="230"/>
      <c r="L832" s="231"/>
      <c r="M832" s="232" t="s">
        <v>1</v>
      </c>
      <c r="N832" s="233" t="s">
        <v>41</v>
      </c>
      <c r="O832" s="88"/>
      <c r="P832" s="219">
        <f>O832*H832</f>
        <v>0</v>
      </c>
      <c r="Q832" s="219">
        <v>0</v>
      </c>
      <c r="R832" s="219">
        <f>Q832*H832</f>
        <v>0</v>
      </c>
      <c r="S832" s="219">
        <v>0</v>
      </c>
      <c r="T832" s="220">
        <f>S832*H832</f>
        <v>0</v>
      </c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R832" s="221" t="s">
        <v>516</v>
      </c>
      <c r="AT832" s="221" t="s">
        <v>166</v>
      </c>
      <c r="AU832" s="221" t="s">
        <v>83</v>
      </c>
      <c r="AY832" s="14" t="s">
        <v>142</v>
      </c>
      <c r="BE832" s="222">
        <f>IF(N832="základní",J832,0)</f>
        <v>0</v>
      </c>
      <c r="BF832" s="222">
        <f>IF(N832="snížená",J832,0)</f>
        <v>0</v>
      </c>
      <c r="BG832" s="222">
        <f>IF(N832="zákl. přenesená",J832,0)</f>
        <v>0</v>
      </c>
      <c r="BH832" s="222">
        <f>IF(N832="sníž. přenesená",J832,0)</f>
        <v>0</v>
      </c>
      <c r="BI832" s="222">
        <f>IF(N832="nulová",J832,0)</f>
        <v>0</v>
      </c>
      <c r="BJ832" s="14" t="s">
        <v>81</v>
      </c>
      <c r="BK832" s="222">
        <f>ROUND(I832*H832,2)</f>
        <v>0</v>
      </c>
      <c r="BL832" s="14" t="s">
        <v>511</v>
      </c>
      <c r="BM832" s="221" t="s">
        <v>2029</v>
      </c>
    </row>
    <row r="833" s="2" customFormat="1" ht="16.5" customHeight="1">
      <c r="A833" s="35"/>
      <c r="B833" s="36"/>
      <c r="C833" s="223" t="s">
        <v>2030</v>
      </c>
      <c r="D833" s="223" t="s">
        <v>166</v>
      </c>
      <c r="E833" s="224" t="s">
        <v>1546</v>
      </c>
      <c r="F833" s="225" t="s">
        <v>1547</v>
      </c>
      <c r="G833" s="226" t="s">
        <v>154</v>
      </c>
      <c r="H833" s="227">
        <v>19.399999999999999</v>
      </c>
      <c r="I833" s="228"/>
      <c r="J833" s="229">
        <f>ROUND(I833*H833,2)</f>
        <v>0</v>
      </c>
      <c r="K833" s="230"/>
      <c r="L833" s="231"/>
      <c r="M833" s="232" t="s">
        <v>1</v>
      </c>
      <c r="N833" s="233" t="s">
        <v>41</v>
      </c>
      <c r="O833" s="88"/>
      <c r="P833" s="219">
        <f>O833*H833</f>
        <v>0</v>
      </c>
      <c r="Q833" s="219">
        <v>0</v>
      </c>
      <c r="R833" s="219">
        <f>Q833*H833</f>
        <v>0</v>
      </c>
      <c r="S833" s="219">
        <v>0</v>
      </c>
      <c r="T833" s="220">
        <f>S833*H833</f>
        <v>0</v>
      </c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R833" s="221" t="s">
        <v>516</v>
      </c>
      <c r="AT833" s="221" t="s">
        <v>166</v>
      </c>
      <c r="AU833" s="221" t="s">
        <v>83</v>
      </c>
      <c r="AY833" s="14" t="s">
        <v>142</v>
      </c>
      <c r="BE833" s="222">
        <f>IF(N833="základní",J833,0)</f>
        <v>0</v>
      </c>
      <c r="BF833" s="222">
        <f>IF(N833="snížená",J833,0)</f>
        <v>0</v>
      </c>
      <c r="BG833" s="222">
        <f>IF(N833="zákl. přenesená",J833,0)</f>
        <v>0</v>
      </c>
      <c r="BH833" s="222">
        <f>IF(N833="sníž. přenesená",J833,0)</f>
        <v>0</v>
      </c>
      <c r="BI833" s="222">
        <f>IF(N833="nulová",J833,0)</f>
        <v>0</v>
      </c>
      <c r="BJ833" s="14" t="s">
        <v>81</v>
      </c>
      <c r="BK833" s="222">
        <f>ROUND(I833*H833,2)</f>
        <v>0</v>
      </c>
      <c r="BL833" s="14" t="s">
        <v>511</v>
      </c>
      <c r="BM833" s="221" t="s">
        <v>2031</v>
      </c>
    </row>
    <row r="834" s="2" customFormat="1" ht="16.5" customHeight="1">
      <c r="A834" s="35"/>
      <c r="B834" s="36"/>
      <c r="C834" s="223" t="s">
        <v>2032</v>
      </c>
      <c r="D834" s="223" t="s">
        <v>166</v>
      </c>
      <c r="E834" s="224" t="s">
        <v>1546</v>
      </c>
      <c r="F834" s="225" t="s">
        <v>1547</v>
      </c>
      <c r="G834" s="226" t="s">
        <v>154</v>
      </c>
      <c r="H834" s="227">
        <v>10.1</v>
      </c>
      <c r="I834" s="228"/>
      <c r="J834" s="229">
        <f>ROUND(I834*H834,2)</f>
        <v>0</v>
      </c>
      <c r="K834" s="230"/>
      <c r="L834" s="231"/>
      <c r="M834" s="232" t="s">
        <v>1</v>
      </c>
      <c r="N834" s="233" t="s">
        <v>41</v>
      </c>
      <c r="O834" s="88"/>
      <c r="P834" s="219">
        <f>O834*H834</f>
        <v>0</v>
      </c>
      <c r="Q834" s="219">
        <v>0</v>
      </c>
      <c r="R834" s="219">
        <f>Q834*H834</f>
        <v>0</v>
      </c>
      <c r="S834" s="219">
        <v>0</v>
      </c>
      <c r="T834" s="220">
        <f>S834*H834</f>
        <v>0</v>
      </c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R834" s="221" t="s">
        <v>516</v>
      </c>
      <c r="AT834" s="221" t="s">
        <v>166</v>
      </c>
      <c r="AU834" s="221" t="s">
        <v>83</v>
      </c>
      <c r="AY834" s="14" t="s">
        <v>142</v>
      </c>
      <c r="BE834" s="222">
        <f>IF(N834="základní",J834,0)</f>
        <v>0</v>
      </c>
      <c r="BF834" s="222">
        <f>IF(N834="snížená",J834,0)</f>
        <v>0</v>
      </c>
      <c r="BG834" s="222">
        <f>IF(N834="zákl. přenesená",J834,0)</f>
        <v>0</v>
      </c>
      <c r="BH834" s="222">
        <f>IF(N834="sníž. přenesená",J834,0)</f>
        <v>0</v>
      </c>
      <c r="BI834" s="222">
        <f>IF(N834="nulová",J834,0)</f>
        <v>0</v>
      </c>
      <c r="BJ834" s="14" t="s">
        <v>81</v>
      </c>
      <c r="BK834" s="222">
        <f>ROUND(I834*H834,2)</f>
        <v>0</v>
      </c>
      <c r="BL834" s="14" t="s">
        <v>511</v>
      </c>
      <c r="BM834" s="221" t="s">
        <v>2033</v>
      </c>
    </row>
    <row r="835" s="2" customFormat="1" ht="16.5" customHeight="1">
      <c r="A835" s="35"/>
      <c r="B835" s="36"/>
      <c r="C835" s="223" t="s">
        <v>2034</v>
      </c>
      <c r="D835" s="223" t="s">
        <v>166</v>
      </c>
      <c r="E835" s="224" t="s">
        <v>1546</v>
      </c>
      <c r="F835" s="225" t="s">
        <v>1547</v>
      </c>
      <c r="G835" s="226" t="s">
        <v>154</v>
      </c>
      <c r="H835" s="227">
        <v>10.5</v>
      </c>
      <c r="I835" s="228"/>
      <c r="J835" s="229">
        <f>ROUND(I835*H835,2)</f>
        <v>0</v>
      </c>
      <c r="K835" s="230"/>
      <c r="L835" s="231"/>
      <c r="M835" s="232" t="s">
        <v>1</v>
      </c>
      <c r="N835" s="233" t="s">
        <v>41</v>
      </c>
      <c r="O835" s="88"/>
      <c r="P835" s="219">
        <f>O835*H835</f>
        <v>0</v>
      </c>
      <c r="Q835" s="219">
        <v>0</v>
      </c>
      <c r="R835" s="219">
        <f>Q835*H835</f>
        <v>0</v>
      </c>
      <c r="S835" s="219">
        <v>0</v>
      </c>
      <c r="T835" s="220">
        <f>S835*H835</f>
        <v>0</v>
      </c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R835" s="221" t="s">
        <v>516</v>
      </c>
      <c r="AT835" s="221" t="s">
        <v>166</v>
      </c>
      <c r="AU835" s="221" t="s">
        <v>83</v>
      </c>
      <c r="AY835" s="14" t="s">
        <v>142</v>
      </c>
      <c r="BE835" s="222">
        <f>IF(N835="základní",J835,0)</f>
        <v>0</v>
      </c>
      <c r="BF835" s="222">
        <f>IF(N835="snížená",J835,0)</f>
        <v>0</v>
      </c>
      <c r="BG835" s="222">
        <f>IF(N835="zákl. přenesená",J835,0)</f>
        <v>0</v>
      </c>
      <c r="BH835" s="222">
        <f>IF(N835="sníž. přenesená",J835,0)</f>
        <v>0</v>
      </c>
      <c r="BI835" s="222">
        <f>IF(N835="nulová",J835,0)</f>
        <v>0</v>
      </c>
      <c r="BJ835" s="14" t="s">
        <v>81</v>
      </c>
      <c r="BK835" s="222">
        <f>ROUND(I835*H835,2)</f>
        <v>0</v>
      </c>
      <c r="BL835" s="14" t="s">
        <v>511</v>
      </c>
      <c r="BM835" s="221" t="s">
        <v>2035</v>
      </c>
    </row>
    <row r="836" s="2" customFormat="1" ht="16.5" customHeight="1">
      <c r="A836" s="35"/>
      <c r="B836" s="36"/>
      <c r="C836" s="223" t="s">
        <v>2036</v>
      </c>
      <c r="D836" s="223" t="s">
        <v>166</v>
      </c>
      <c r="E836" s="224" t="s">
        <v>1546</v>
      </c>
      <c r="F836" s="225" t="s">
        <v>1547</v>
      </c>
      <c r="G836" s="226" t="s">
        <v>154</v>
      </c>
      <c r="H836" s="227">
        <v>10.800000000000001</v>
      </c>
      <c r="I836" s="228"/>
      <c r="J836" s="229">
        <f>ROUND(I836*H836,2)</f>
        <v>0</v>
      </c>
      <c r="K836" s="230"/>
      <c r="L836" s="231"/>
      <c r="M836" s="232" t="s">
        <v>1</v>
      </c>
      <c r="N836" s="233" t="s">
        <v>41</v>
      </c>
      <c r="O836" s="88"/>
      <c r="P836" s="219">
        <f>O836*H836</f>
        <v>0</v>
      </c>
      <c r="Q836" s="219">
        <v>0</v>
      </c>
      <c r="R836" s="219">
        <f>Q836*H836</f>
        <v>0</v>
      </c>
      <c r="S836" s="219">
        <v>0</v>
      </c>
      <c r="T836" s="220">
        <f>S836*H836</f>
        <v>0</v>
      </c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R836" s="221" t="s">
        <v>516</v>
      </c>
      <c r="AT836" s="221" t="s">
        <v>166</v>
      </c>
      <c r="AU836" s="221" t="s">
        <v>83</v>
      </c>
      <c r="AY836" s="14" t="s">
        <v>142</v>
      </c>
      <c r="BE836" s="222">
        <f>IF(N836="základní",J836,0)</f>
        <v>0</v>
      </c>
      <c r="BF836" s="222">
        <f>IF(N836="snížená",J836,0)</f>
        <v>0</v>
      </c>
      <c r="BG836" s="222">
        <f>IF(N836="zákl. přenesená",J836,0)</f>
        <v>0</v>
      </c>
      <c r="BH836" s="222">
        <f>IF(N836="sníž. přenesená",J836,0)</f>
        <v>0</v>
      </c>
      <c r="BI836" s="222">
        <f>IF(N836="nulová",J836,0)</f>
        <v>0</v>
      </c>
      <c r="BJ836" s="14" t="s">
        <v>81</v>
      </c>
      <c r="BK836" s="222">
        <f>ROUND(I836*H836,2)</f>
        <v>0</v>
      </c>
      <c r="BL836" s="14" t="s">
        <v>511</v>
      </c>
      <c r="BM836" s="221" t="s">
        <v>2037</v>
      </c>
    </row>
    <row r="837" s="2" customFormat="1" ht="16.5" customHeight="1">
      <c r="A837" s="35"/>
      <c r="B837" s="36"/>
      <c r="C837" s="223" t="s">
        <v>2038</v>
      </c>
      <c r="D837" s="223" t="s">
        <v>166</v>
      </c>
      <c r="E837" s="224" t="s">
        <v>1546</v>
      </c>
      <c r="F837" s="225" t="s">
        <v>1547</v>
      </c>
      <c r="G837" s="226" t="s">
        <v>154</v>
      </c>
      <c r="H837" s="227">
        <v>10.6</v>
      </c>
      <c r="I837" s="228"/>
      <c r="J837" s="229">
        <f>ROUND(I837*H837,2)</f>
        <v>0</v>
      </c>
      <c r="K837" s="230"/>
      <c r="L837" s="231"/>
      <c r="M837" s="232" t="s">
        <v>1</v>
      </c>
      <c r="N837" s="233" t="s">
        <v>41</v>
      </c>
      <c r="O837" s="88"/>
      <c r="P837" s="219">
        <f>O837*H837</f>
        <v>0</v>
      </c>
      <c r="Q837" s="219">
        <v>0</v>
      </c>
      <c r="R837" s="219">
        <f>Q837*H837</f>
        <v>0</v>
      </c>
      <c r="S837" s="219">
        <v>0</v>
      </c>
      <c r="T837" s="220">
        <f>S837*H837</f>
        <v>0</v>
      </c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R837" s="221" t="s">
        <v>516</v>
      </c>
      <c r="AT837" s="221" t="s">
        <v>166</v>
      </c>
      <c r="AU837" s="221" t="s">
        <v>83</v>
      </c>
      <c r="AY837" s="14" t="s">
        <v>142</v>
      </c>
      <c r="BE837" s="222">
        <f>IF(N837="základní",J837,0)</f>
        <v>0</v>
      </c>
      <c r="BF837" s="222">
        <f>IF(N837="snížená",J837,0)</f>
        <v>0</v>
      </c>
      <c r="BG837" s="222">
        <f>IF(N837="zákl. přenesená",J837,0)</f>
        <v>0</v>
      </c>
      <c r="BH837" s="222">
        <f>IF(N837="sníž. přenesená",J837,0)</f>
        <v>0</v>
      </c>
      <c r="BI837" s="222">
        <f>IF(N837="nulová",J837,0)</f>
        <v>0</v>
      </c>
      <c r="BJ837" s="14" t="s">
        <v>81</v>
      </c>
      <c r="BK837" s="222">
        <f>ROUND(I837*H837,2)</f>
        <v>0</v>
      </c>
      <c r="BL837" s="14" t="s">
        <v>511</v>
      </c>
      <c r="BM837" s="221" t="s">
        <v>2039</v>
      </c>
    </row>
    <row r="838" s="2" customFormat="1" ht="16.5" customHeight="1">
      <c r="A838" s="35"/>
      <c r="B838" s="36"/>
      <c r="C838" s="223" t="s">
        <v>2040</v>
      </c>
      <c r="D838" s="223" t="s">
        <v>166</v>
      </c>
      <c r="E838" s="224" t="s">
        <v>1546</v>
      </c>
      <c r="F838" s="225" t="s">
        <v>1547</v>
      </c>
      <c r="G838" s="226" t="s">
        <v>154</v>
      </c>
      <c r="H838" s="227">
        <v>10.800000000000001</v>
      </c>
      <c r="I838" s="228"/>
      <c r="J838" s="229">
        <f>ROUND(I838*H838,2)</f>
        <v>0</v>
      </c>
      <c r="K838" s="230"/>
      <c r="L838" s="231"/>
      <c r="M838" s="232" t="s">
        <v>1</v>
      </c>
      <c r="N838" s="233" t="s">
        <v>41</v>
      </c>
      <c r="O838" s="88"/>
      <c r="P838" s="219">
        <f>O838*H838</f>
        <v>0</v>
      </c>
      <c r="Q838" s="219">
        <v>0</v>
      </c>
      <c r="R838" s="219">
        <f>Q838*H838</f>
        <v>0</v>
      </c>
      <c r="S838" s="219">
        <v>0</v>
      </c>
      <c r="T838" s="220">
        <f>S838*H838</f>
        <v>0</v>
      </c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R838" s="221" t="s">
        <v>516</v>
      </c>
      <c r="AT838" s="221" t="s">
        <v>166</v>
      </c>
      <c r="AU838" s="221" t="s">
        <v>83</v>
      </c>
      <c r="AY838" s="14" t="s">
        <v>142</v>
      </c>
      <c r="BE838" s="222">
        <f>IF(N838="základní",J838,0)</f>
        <v>0</v>
      </c>
      <c r="BF838" s="222">
        <f>IF(N838="snížená",J838,0)</f>
        <v>0</v>
      </c>
      <c r="BG838" s="222">
        <f>IF(N838="zákl. přenesená",J838,0)</f>
        <v>0</v>
      </c>
      <c r="BH838" s="222">
        <f>IF(N838="sníž. přenesená",J838,0)</f>
        <v>0</v>
      </c>
      <c r="BI838" s="222">
        <f>IF(N838="nulová",J838,0)</f>
        <v>0</v>
      </c>
      <c r="BJ838" s="14" t="s">
        <v>81</v>
      </c>
      <c r="BK838" s="222">
        <f>ROUND(I838*H838,2)</f>
        <v>0</v>
      </c>
      <c r="BL838" s="14" t="s">
        <v>511</v>
      </c>
      <c r="BM838" s="221" t="s">
        <v>2041</v>
      </c>
    </row>
    <row r="839" s="2" customFormat="1" ht="16.5" customHeight="1">
      <c r="A839" s="35"/>
      <c r="B839" s="36"/>
      <c r="C839" s="223" t="s">
        <v>2042</v>
      </c>
      <c r="D839" s="223" t="s">
        <v>166</v>
      </c>
      <c r="E839" s="224" t="s">
        <v>1546</v>
      </c>
      <c r="F839" s="225" t="s">
        <v>1547</v>
      </c>
      <c r="G839" s="226" t="s">
        <v>154</v>
      </c>
      <c r="H839" s="227">
        <v>10.5</v>
      </c>
      <c r="I839" s="228"/>
      <c r="J839" s="229">
        <f>ROUND(I839*H839,2)</f>
        <v>0</v>
      </c>
      <c r="K839" s="230"/>
      <c r="L839" s="231"/>
      <c r="M839" s="232" t="s">
        <v>1</v>
      </c>
      <c r="N839" s="233" t="s">
        <v>41</v>
      </c>
      <c r="O839" s="88"/>
      <c r="P839" s="219">
        <f>O839*H839</f>
        <v>0</v>
      </c>
      <c r="Q839" s="219">
        <v>0</v>
      </c>
      <c r="R839" s="219">
        <f>Q839*H839</f>
        <v>0</v>
      </c>
      <c r="S839" s="219">
        <v>0</v>
      </c>
      <c r="T839" s="220">
        <f>S839*H839</f>
        <v>0</v>
      </c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R839" s="221" t="s">
        <v>516</v>
      </c>
      <c r="AT839" s="221" t="s">
        <v>166</v>
      </c>
      <c r="AU839" s="221" t="s">
        <v>83</v>
      </c>
      <c r="AY839" s="14" t="s">
        <v>142</v>
      </c>
      <c r="BE839" s="222">
        <f>IF(N839="základní",J839,0)</f>
        <v>0</v>
      </c>
      <c r="BF839" s="222">
        <f>IF(N839="snížená",J839,0)</f>
        <v>0</v>
      </c>
      <c r="BG839" s="222">
        <f>IF(N839="zákl. přenesená",J839,0)</f>
        <v>0</v>
      </c>
      <c r="BH839" s="222">
        <f>IF(N839="sníž. přenesená",J839,0)</f>
        <v>0</v>
      </c>
      <c r="BI839" s="222">
        <f>IF(N839="nulová",J839,0)</f>
        <v>0</v>
      </c>
      <c r="BJ839" s="14" t="s">
        <v>81</v>
      </c>
      <c r="BK839" s="222">
        <f>ROUND(I839*H839,2)</f>
        <v>0</v>
      </c>
      <c r="BL839" s="14" t="s">
        <v>511</v>
      </c>
      <c r="BM839" s="221" t="s">
        <v>2043</v>
      </c>
    </row>
    <row r="840" s="2" customFormat="1" ht="16.5" customHeight="1">
      <c r="A840" s="35"/>
      <c r="B840" s="36"/>
      <c r="C840" s="223" t="s">
        <v>2044</v>
      </c>
      <c r="D840" s="223" t="s">
        <v>166</v>
      </c>
      <c r="E840" s="224" t="s">
        <v>1546</v>
      </c>
      <c r="F840" s="225" t="s">
        <v>1547</v>
      </c>
      <c r="G840" s="226" t="s">
        <v>154</v>
      </c>
      <c r="H840" s="227">
        <v>10.9</v>
      </c>
      <c r="I840" s="228"/>
      <c r="J840" s="229">
        <f>ROUND(I840*H840,2)</f>
        <v>0</v>
      </c>
      <c r="K840" s="230"/>
      <c r="L840" s="231"/>
      <c r="M840" s="232" t="s">
        <v>1</v>
      </c>
      <c r="N840" s="233" t="s">
        <v>41</v>
      </c>
      <c r="O840" s="88"/>
      <c r="P840" s="219">
        <f>O840*H840</f>
        <v>0</v>
      </c>
      <c r="Q840" s="219">
        <v>0</v>
      </c>
      <c r="R840" s="219">
        <f>Q840*H840</f>
        <v>0</v>
      </c>
      <c r="S840" s="219">
        <v>0</v>
      </c>
      <c r="T840" s="220">
        <f>S840*H840</f>
        <v>0</v>
      </c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R840" s="221" t="s">
        <v>516</v>
      </c>
      <c r="AT840" s="221" t="s">
        <v>166</v>
      </c>
      <c r="AU840" s="221" t="s">
        <v>83</v>
      </c>
      <c r="AY840" s="14" t="s">
        <v>142</v>
      </c>
      <c r="BE840" s="222">
        <f>IF(N840="základní",J840,0)</f>
        <v>0</v>
      </c>
      <c r="BF840" s="222">
        <f>IF(N840="snížená",J840,0)</f>
        <v>0</v>
      </c>
      <c r="BG840" s="222">
        <f>IF(N840="zákl. přenesená",J840,0)</f>
        <v>0</v>
      </c>
      <c r="BH840" s="222">
        <f>IF(N840="sníž. přenesená",J840,0)</f>
        <v>0</v>
      </c>
      <c r="BI840" s="222">
        <f>IF(N840="nulová",J840,0)</f>
        <v>0</v>
      </c>
      <c r="BJ840" s="14" t="s">
        <v>81</v>
      </c>
      <c r="BK840" s="222">
        <f>ROUND(I840*H840,2)</f>
        <v>0</v>
      </c>
      <c r="BL840" s="14" t="s">
        <v>511</v>
      </c>
      <c r="BM840" s="221" t="s">
        <v>2045</v>
      </c>
    </row>
    <row r="841" s="2" customFormat="1" ht="16.5" customHeight="1">
      <c r="A841" s="35"/>
      <c r="B841" s="36"/>
      <c r="C841" s="223" t="s">
        <v>2046</v>
      </c>
      <c r="D841" s="223" t="s">
        <v>166</v>
      </c>
      <c r="E841" s="224" t="s">
        <v>1546</v>
      </c>
      <c r="F841" s="225" t="s">
        <v>1547</v>
      </c>
      <c r="G841" s="226" t="s">
        <v>154</v>
      </c>
      <c r="H841" s="227">
        <v>9.4000000000000004</v>
      </c>
      <c r="I841" s="228"/>
      <c r="J841" s="229">
        <f>ROUND(I841*H841,2)</f>
        <v>0</v>
      </c>
      <c r="K841" s="230"/>
      <c r="L841" s="231"/>
      <c r="M841" s="232" t="s">
        <v>1</v>
      </c>
      <c r="N841" s="233" t="s">
        <v>41</v>
      </c>
      <c r="O841" s="88"/>
      <c r="P841" s="219">
        <f>O841*H841</f>
        <v>0</v>
      </c>
      <c r="Q841" s="219">
        <v>0</v>
      </c>
      <c r="R841" s="219">
        <f>Q841*H841</f>
        <v>0</v>
      </c>
      <c r="S841" s="219">
        <v>0</v>
      </c>
      <c r="T841" s="220">
        <f>S841*H841</f>
        <v>0</v>
      </c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R841" s="221" t="s">
        <v>516</v>
      </c>
      <c r="AT841" s="221" t="s">
        <v>166</v>
      </c>
      <c r="AU841" s="221" t="s">
        <v>83</v>
      </c>
      <c r="AY841" s="14" t="s">
        <v>142</v>
      </c>
      <c r="BE841" s="222">
        <f>IF(N841="základní",J841,0)</f>
        <v>0</v>
      </c>
      <c r="BF841" s="222">
        <f>IF(N841="snížená",J841,0)</f>
        <v>0</v>
      </c>
      <c r="BG841" s="222">
        <f>IF(N841="zákl. přenesená",J841,0)</f>
        <v>0</v>
      </c>
      <c r="BH841" s="222">
        <f>IF(N841="sníž. přenesená",J841,0)</f>
        <v>0</v>
      </c>
      <c r="BI841" s="222">
        <f>IF(N841="nulová",J841,0)</f>
        <v>0</v>
      </c>
      <c r="BJ841" s="14" t="s">
        <v>81</v>
      </c>
      <c r="BK841" s="222">
        <f>ROUND(I841*H841,2)</f>
        <v>0</v>
      </c>
      <c r="BL841" s="14" t="s">
        <v>511</v>
      </c>
      <c r="BM841" s="221" t="s">
        <v>2047</v>
      </c>
    </row>
    <row r="842" s="2" customFormat="1" ht="16.5" customHeight="1">
      <c r="A842" s="35"/>
      <c r="B842" s="36"/>
      <c r="C842" s="223" t="s">
        <v>2048</v>
      </c>
      <c r="D842" s="223" t="s">
        <v>166</v>
      </c>
      <c r="E842" s="224" t="s">
        <v>1546</v>
      </c>
      <c r="F842" s="225" t="s">
        <v>1547</v>
      </c>
      <c r="G842" s="226" t="s">
        <v>154</v>
      </c>
      <c r="H842" s="227">
        <v>9.5999999999999996</v>
      </c>
      <c r="I842" s="228"/>
      <c r="J842" s="229">
        <f>ROUND(I842*H842,2)</f>
        <v>0</v>
      </c>
      <c r="K842" s="230"/>
      <c r="L842" s="231"/>
      <c r="M842" s="232" t="s">
        <v>1</v>
      </c>
      <c r="N842" s="233" t="s">
        <v>41</v>
      </c>
      <c r="O842" s="88"/>
      <c r="P842" s="219">
        <f>O842*H842</f>
        <v>0</v>
      </c>
      <c r="Q842" s="219">
        <v>0</v>
      </c>
      <c r="R842" s="219">
        <f>Q842*H842</f>
        <v>0</v>
      </c>
      <c r="S842" s="219">
        <v>0</v>
      </c>
      <c r="T842" s="220">
        <f>S842*H842</f>
        <v>0</v>
      </c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R842" s="221" t="s">
        <v>516</v>
      </c>
      <c r="AT842" s="221" t="s">
        <v>166</v>
      </c>
      <c r="AU842" s="221" t="s">
        <v>83</v>
      </c>
      <c r="AY842" s="14" t="s">
        <v>142</v>
      </c>
      <c r="BE842" s="222">
        <f>IF(N842="základní",J842,0)</f>
        <v>0</v>
      </c>
      <c r="BF842" s="222">
        <f>IF(N842="snížená",J842,0)</f>
        <v>0</v>
      </c>
      <c r="BG842" s="222">
        <f>IF(N842="zákl. přenesená",J842,0)</f>
        <v>0</v>
      </c>
      <c r="BH842" s="222">
        <f>IF(N842="sníž. přenesená",J842,0)</f>
        <v>0</v>
      </c>
      <c r="BI842" s="222">
        <f>IF(N842="nulová",J842,0)</f>
        <v>0</v>
      </c>
      <c r="BJ842" s="14" t="s">
        <v>81</v>
      </c>
      <c r="BK842" s="222">
        <f>ROUND(I842*H842,2)</f>
        <v>0</v>
      </c>
      <c r="BL842" s="14" t="s">
        <v>511</v>
      </c>
      <c r="BM842" s="221" t="s">
        <v>2049</v>
      </c>
    </row>
    <row r="843" s="2" customFormat="1" ht="16.5" customHeight="1">
      <c r="A843" s="35"/>
      <c r="B843" s="36"/>
      <c r="C843" s="223" t="s">
        <v>2050</v>
      </c>
      <c r="D843" s="223" t="s">
        <v>166</v>
      </c>
      <c r="E843" s="224" t="s">
        <v>1546</v>
      </c>
      <c r="F843" s="225" t="s">
        <v>1547</v>
      </c>
      <c r="G843" s="226" t="s">
        <v>154</v>
      </c>
      <c r="H843" s="227">
        <v>12.300000000000001</v>
      </c>
      <c r="I843" s="228"/>
      <c r="J843" s="229">
        <f>ROUND(I843*H843,2)</f>
        <v>0</v>
      </c>
      <c r="K843" s="230"/>
      <c r="L843" s="231"/>
      <c r="M843" s="232" t="s">
        <v>1</v>
      </c>
      <c r="N843" s="233" t="s">
        <v>41</v>
      </c>
      <c r="O843" s="88"/>
      <c r="P843" s="219">
        <f>O843*H843</f>
        <v>0</v>
      </c>
      <c r="Q843" s="219">
        <v>0</v>
      </c>
      <c r="R843" s="219">
        <f>Q843*H843</f>
        <v>0</v>
      </c>
      <c r="S843" s="219">
        <v>0</v>
      </c>
      <c r="T843" s="220">
        <f>S843*H843</f>
        <v>0</v>
      </c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R843" s="221" t="s">
        <v>516</v>
      </c>
      <c r="AT843" s="221" t="s">
        <v>166</v>
      </c>
      <c r="AU843" s="221" t="s">
        <v>83</v>
      </c>
      <c r="AY843" s="14" t="s">
        <v>142</v>
      </c>
      <c r="BE843" s="222">
        <f>IF(N843="základní",J843,0)</f>
        <v>0</v>
      </c>
      <c r="BF843" s="222">
        <f>IF(N843="snížená",J843,0)</f>
        <v>0</v>
      </c>
      <c r="BG843" s="222">
        <f>IF(N843="zákl. přenesená",J843,0)</f>
        <v>0</v>
      </c>
      <c r="BH843" s="222">
        <f>IF(N843="sníž. přenesená",J843,0)</f>
        <v>0</v>
      </c>
      <c r="BI843" s="222">
        <f>IF(N843="nulová",J843,0)</f>
        <v>0</v>
      </c>
      <c r="BJ843" s="14" t="s">
        <v>81</v>
      </c>
      <c r="BK843" s="222">
        <f>ROUND(I843*H843,2)</f>
        <v>0</v>
      </c>
      <c r="BL843" s="14" t="s">
        <v>511</v>
      </c>
      <c r="BM843" s="221" t="s">
        <v>2051</v>
      </c>
    </row>
    <row r="844" s="2" customFormat="1" ht="16.5" customHeight="1">
      <c r="A844" s="35"/>
      <c r="B844" s="36"/>
      <c r="C844" s="223" t="s">
        <v>2052</v>
      </c>
      <c r="D844" s="223" t="s">
        <v>166</v>
      </c>
      <c r="E844" s="224" t="s">
        <v>1546</v>
      </c>
      <c r="F844" s="225" t="s">
        <v>1547</v>
      </c>
      <c r="G844" s="226" t="s">
        <v>154</v>
      </c>
      <c r="H844" s="227">
        <v>9</v>
      </c>
      <c r="I844" s="228"/>
      <c r="J844" s="229">
        <f>ROUND(I844*H844,2)</f>
        <v>0</v>
      </c>
      <c r="K844" s="230"/>
      <c r="L844" s="231"/>
      <c r="M844" s="232" t="s">
        <v>1</v>
      </c>
      <c r="N844" s="233" t="s">
        <v>41</v>
      </c>
      <c r="O844" s="88"/>
      <c r="P844" s="219">
        <f>O844*H844</f>
        <v>0</v>
      </c>
      <c r="Q844" s="219">
        <v>0</v>
      </c>
      <c r="R844" s="219">
        <f>Q844*H844</f>
        <v>0</v>
      </c>
      <c r="S844" s="219">
        <v>0</v>
      </c>
      <c r="T844" s="220">
        <f>S844*H844</f>
        <v>0</v>
      </c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R844" s="221" t="s">
        <v>516</v>
      </c>
      <c r="AT844" s="221" t="s">
        <v>166</v>
      </c>
      <c r="AU844" s="221" t="s">
        <v>83</v>
      </c>
      <c r="AY844" s="14" t="s">
        <v>142</v>
      </c>
      <c r="BE844" s="222">
        <f>IF(N844="základní",J844,0)</f>
        <v>0</v>
      </c>
      <c r="BF844" s="222">
        <f>IF(N844="snížená",J844,0)</f>
        <v>0</v>
      </c>
      <c r="BG844" s="222">
        <f>IF(N844="zákl. přenesená",J844,0)</f>
        <v>0</v>
      </c>
      <c r="BH844" s="222">
        <f>IF(N844="sníž. přenesená",J844,0)</f>
        <v>0</v>
      </c>
      <c r="BI844" s="222">
        <f>IF(N844="nulová",J844,0)</f>
        <v>0</v>
      </c>
      <c r="BJ844" s="14" t="s">
        <v>81</v>
      </c>
      <c r="BK844" s="222">
        <f>ROUND(I844*H844,2)</f>
        <v>0</v>
      </c>
      <c r="BL844" s="14" t="s">
        <v>511</v>
      </c>
      <c r="BM844" s="221" t="s">
        <v>2053</v>
      </c>
    </row>
    <row r="845" s="2" customFormat="1" ht="16.5" customHeight="1">
      <c r="A845" s="35"/>
      <c r="B845" s="36"/>
      <c r="C845" s="223" t="s">
        <v>2054</v>
      </c>
      <c r="D845" s="223" t="s">
        <v>166</v>
      </c>
      <c r="E845" s="224" t="s">
        <v>1546</v>
      </c>
      <c r="F845" s="225" t="s">
        <v>1547</v>
      </c>
      <c r="G845" s="226" t="s">
        <v>154</v>
      </c>
      <c r="H845" s="227">
        <v>9.8000000000000007</v>
      </c>
      <c r="I845" s="228"/>
      <c r="J845" s="229">
        <f>ROUND(I845*H845,2)</f>
        <v>0</v>
      </c>
      <c r="K845" s="230"/>
      <c r="L845" s="231"/>
      <c r="M845" s="232" t="s">
        <v>1</v>
      </c>
      <c r="N845" s="233" t="s">
        <v>41</v>
      </c>
      <c r="O845" s="88"/>
      <c r="P845" s="219">
        <f>O845*H845</f>
        <v>0</v>
      </c>
      <c r="Q845" s="219">
        <v>0</v>
      </c>
      <c r="R845" s="219">
        <f>Q845*H845</f>
        <v>0</v>
      </c>
      <c r="S845" s="219">
        <v>0</v>
      </c>
      <c r="T845" s="220">
        <f>S845*H845</f>
        <v>0</v>
      </c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R845" s="221" t="s">
        <v>516</v>
      </c>
      <c r="AT845" s="221" t="s">
        <v>166</v>
      </c>
      <c r="AU845" s="221" t="s">
        <v>83</v>
      </c>
      <c r="AY845" s="14" t="s">
        <v>142</v>
      </c>
      <c r="BE845" s="222">
        <f>IF(N845="základní",J845,0)</f>
        <v>0</v>
      </c>
      <c r="BF845" s="222">
        <f>IF(N845="snížená",J845,0)</f>
        <v>0</v>
      </c>
      <c r="BG845" s="222">
        <f>IF(N845="zákl. přenesená",J845,0)</f>
        <v>0</v>
      </c>
      <c r="BH845" s="222">
        <f>IF(N845="sníž. přenesená",J845,0)</f>
        <v>0</v>
      </c>
      <c r="BI845" s="222">
        <f>IF(N845="nulová",J845,0)</f>
        <v>0</v>
      </c>
      <c r="BJ845" s="14" t="s">
        <v>81</v>
      </c>
      <c r="BK845" s="222">
        <f>ROUND(I845*H845,2)</f>
        <v>0</v>
      </c>
      <c r="BL845" s="14" t="s">
        <v>511</v>
      </c>
      <c r="BM845" s="221" t="s">
        <v>2055</v>
      </c>
    </row>
    <row r="846" s="2" customFormat="1" ht="16.5" customHeight="1">
      <c r="A846" s="35"/>
      <c r="B846" s="36"/>
      <c r="C846" s="223" t="s">
        <v>2056</v>
      </c>
      <c r="D846" s="223" t="s">
        <v>166</v>
      </c>
      <c r="E846" s="224" t="s">
        <v>1546</v>
      </c>
      <c r="F846" s="225" t="s">
        <v>1547</v>
      </c>
      <c r="G846" s="226" t="s">
        <v>154</v>
      </c>
      <c r="H846" s="227">
        <v>9.3000000000000007</v>
      </c>
      <c r="I846" s="228"/>
      <c r="J846" s="229">
        <f>ROUND(I846*H846,2)</f>
        <v>0</v>
      </c>
      <c r="K846" s="230"/>
      <c r="L846" s="231"/>
      <c r="M846" s="232" t="s">
        <v>1</v>
      </c>
      <c r="N846" s="233" t="s">
        <v>41</v>
      </c>
      <c r="O846" s="88"/>
      <c r="P846" s="219">
        <f>O846*H846</f>
        <v>0</v>
      </c>
      <c r="Q846" s="219">
        <v>0</v>
      </c>
      <c r="R846" s="219">
        <f>Q846*H846</f>
        <v>0</v>
      </c>
      <c r="S846" s="219">
        <v>0</v>
      </c>
      <c r="T846" s="220">
        <f>S846*H846</f>
        <v>0</v>
      </c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R846" s="221" t="s">
        <v>516</v>
      </c>
      <c r="AT846" s="221" t="s">
        <v>166</v>
      </c>
      <c r="AU846" s="221" t="s">
        <v>83</v>
      </c>
      <c r="AY846" s="14" t="s">
        <v>142</v>
      </c>
      <c r="BE846" s="222">
        <f>IF(N846="základní",J846,0)</f>
        <v>0</v>
      </c>
      <c r="BF846" s="222">
        <f>IF(N846="snížená",J846,0)</f>
        <v>0</v>
      </c>
      <c r="BG846" s="222">
        <f>IF(N846="zákl. přenesená",J846,0)</f>
        <v>0</v>
      </c>
      <c r="BH846" s="222">
        <f>IF(N846="sníž. přenesená",J846,0)</f>
        <v>0</v>
      </c>
      <c r="BI846" s="222">
        <f>IF(N846="nulová",J846,0)</f>
        <v>0</v>
      </c>
      <c r="BJ846" s="14" t="s">
        <v>81</v>
      </c>
      <c r="BK846" s="222">
        <f>ROUND(I846*H846,2)</f>
        <v>0</v>
      </c>
      <c r="BL846" s="14" t="s">
        <v>511</v>
      </c>
      <c r="BM846" s="221" t="s">
        <v>2057</v>
      </c>
    </row>
    <row r="847" s="2" customFormat="1" ht="16.5" customHeight="1">
      <c r="A847" s="35"/>
      <c r="B847" s="36"/>
      <c r="C847" s="223" t="s">
        <v>2058</v>
      </c>
      <c r="D847" s="223" t="s">
        <v>166</v>
      </c>
      <c r="E847" s="224" t="s">
        <v>1546</v>
      </c>
      <c r="F847" s="225" t="s">
        <v>1547</v>
      </c>
      <c r="G847" s="226" t="s">
        <v>154</v>
      </c>
      <c r="H847" s="227">
        <v>9.4000000000000004</v>
      </c>
      <c r="I847" s="228"/>
      <c r="J847" s="229">
        <f>ROUND(I847*H847,2)</f>
        <v>0</v>
      </c>
      <c r="K847" s="230"/>
      <c r="L847" s="231"/>
      <c r="M847" s="232" t="s">
        <v>1</v>
      </c>
      <c r="N847" s="233" t="s">
        <v>41</v>
      </c>
      <c r="O847" s="88"/>
      <c r="P847" s="219">
        <f>O847*H847</f>
        <v>0</v>
      </c>
      <c r="Q847" s="219">
        <v>0</v>
      </c>
      <c r="R847" s="219">
        <f>Q847*H847</f>
        <v>0</v>
      </c>
      <c r="S847" s="219">
        <v>0</v>
      </c>
      <c r="T847" s="220">
        <f>S847*H847</f>
        <v>0</v>
      </c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R847" s="221" t="s">
        <v>516</v>
      </c>
      <c r="AT847" s="221" t="s">
        <v>166</v>
      </c>
      <c r="AU847" s="221" t="s">
        <v>83</v>
      </c>
      <c r="AY847" s="14" t="s">
        <v>142</v>
      </c>
      <c r="BE847" s="222">
        <f>IF(N847="základní",J847,0)</f>
        <v>0</v>
      </c>
      <c r="BF847" s="222">
        <f>IF(N847="snížená",J847,0)</f>
        <v>0</v>
      </c>
      <c r="BG847" s="222">
        <f>IF(N847="zákl. přenesená",J847,0)</f>
        <v>0</v>
      </c>
      <c r="BH847" s="222">
        <f>IF(N847="sníž. přenesená",J847,0)</f>
        <v>0</v>
      </c>
      <c r="BI847" s="222">
        <f>IF(N847="nulová",J847,0)</f>
        <v>0</v>
      </c>
      <c r="BJ847" s="14" t="s">
        <v>81</v>
      </c>
      <c r="BK847" s="222">
        <f>ROUND(I847*H847,2)</f>
        <v>0</v>
      </c>
      <c r="BL847" s="14" t="s">
        <v>511</v>
      </c>
      <c r="BM847" s="221" t="s">
        <v>2059</v>
      </c>
    </row>
    <row r="848" s="2" customFormat="1" ht="16.5" customHeight="1">
      <c r="A848" s="35"/>
      <c r="B848" s="36"/>
      <c r="C848" s="223" t="s">
        <v>2060</v>
      </c>
      <c r="D848" s="223" t="s">
        <v>166</v>
      </c>
      <c r="E848" s="224" t="s">
        <v>1546</v>
      </c>
      <c r="F848" s="225" t="s">
        <v>1547</v>
      </c>
      <c r="G848" s="226" t="s">
        <v>154</v>
      </c>
      <c r="H848" s="227">
        <v>9.5999999999999996</v>
      </c>
      <c r="I848" s="228"/>
      <c r="J848" s="229">
        <f>ROUND(I848*H848,2)</f>
        <v>0</v>
      </c>
      <c r="K848" s="230"/>
      <c r="L848" s="231"/>
      <c r="M848" s="232" t="s">
        <v>1</v>
      </c>
      <c r="N848" s="233" t="s">
        <v>41</v>
      </c>
      <c r="O848" s="88"/>
      <c r="P848" s="219">
        <f>O848*H848</f>
        <v>0</v>
      </c>
      <c r="Q848" s="219">
        <v>0</v>
      </c>
      <c r="R848" s="219">
        <f>Q848*H848</f>
        <v>0</v>
      </c>
      <c r="S848" s="219">
        <v>0</v>
      </c>
      <c r="T848" s="220">
        <f>S848*H848</f>
        <v>0</v>
      </c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R848" s="221" t="s">
        <v>516</v>
      </c>
      <c r="AT848" s="221" t="s">
        <v>166</v>
      </c>
      <c r="AU848" s="221" t="s">
        <v>83</v>
      </c>
      <c r="AY848" s="14" t="s">
        <v>142</v>
      </c>
      <c r="BE848" s="222">
        <f>IF(N848="základní",J848,0)</f>
        <v>0</v>
      </c>
      <c r="BF848" s="222">
        <f>IF(N848="snížená",J848,0)</f>
        <v>0</v>
      </c>
      <c r="BG848" s="222">
        <f>IF(N848="zákl. přenesená",J848,0)</f>
        <v>0</v>
      </c>
      <c r="BH848" s="222">
        <f>IF(N848="sníž. přenesená",J848,0)</f>
        <v>0</v>
      </c>
      <c r="BI848" s="222">
        <f>IF(N848="nulová",J848,0)</f>
        <v>0</v>
      </c>
      <c r="BJ848" s="14" t="s">
        <v>81</v>
      </c>
      <c r="BK848" s="222">
        <f>ROUND(I848*H848,2)</f>
        <v>0</v>
      </c>
      <c r="BL848" s="14" t="s">
        <v>511</v>
      </c>
      <c r="BM848" s="221" t="s">
        <v>2061</v>
      </c>
    </row>
    <row r="849" s="2" customFormat="1" ht="16.5" customHeight="1">
      <c r="A849" s="35"/>
      <c r="B849" s="36"/>
      <c r="C849" s="223" t="s">
        <v>2062</v>
      </c>
      <c r="D849" s="223" t="s">
        <v>166</v>
      </c>
      <c r="E849" s="224" t="s">
        <v>1546</v>
      </c>
      <c r="F849" s="225" t="s">
        <v>1547</v>
      </c>
      <c r="G849" s="226" t="s">
        <v>154</v>
      </c>
      <c r="H849" s="227">
        <v>9.4000000000000004</v>
      </c>
      <c r="I849" s="228"/>
      <c r="J849" s="229">
        <f>ROUND(I849*H849,2)</f>
        <v>0</v>
      </c>
      <c r="K849" s="230"/>
      <c r="L849" s="231"/>
      <c r="M849" s="232" t="s">
        <v>1</v>
      </c>
      <c r="N849" s="233" t="s">
        <v>41</v>
      </c>
      <c r="O849" s="88"/>
      <c r="P849" s="219">
        <f>O849*H849</f>
        <v>0</v>
      </c>
      <c r="Q849" s="219">
        <v>0</v>
      </c>
      <c r="R849" s="219">
        <f>Q849*H849</f>
        <v>0</v>
      </c>
      <c r="S849" s="219">
        <v>0</v>
      </c>
      <c r="T849" s="220">
        <f>S849*H849</f>
        <v>0</v>
      </c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R849" s="221" t="s">
        <v>516</v>
      </c>
      <c r="AT849" s="221" t="s">
        <v>166</v>
      </c>
      <c r="AU849" s="221" t="s">
        <v>83</v>
      </c>
      <c r="AY849" s="14" t="s">
        <v>142</v>
      </c>
      <c r="BE849" s="222">
        <f>IF(N849="základní",J849,0)</f>
        <v>0</v>
      </c>
      <c r="BF849" s="222">
        <f>IF(N849="snížená",J849,0)</f>
        <v>0</v>
      </c>
      <c r="BG849" s="222">
        <f>IF(N849="zákl. přenesená",J849,0)</f>
        <v>0</v>
      </c>
      <c r="BH849" s="222">
        <f>IF(N849="sníž. přenesená",J849,0)</f>
        <v>0</v>
      </c>
      <c r="BI849" s="222">
        <f>IF(N849="nulová",J849,0)</f>
        <v>0</v>
      </c>
      <c r="BJ849" s="14" t="s">
        <v>81</v>
      </c>
      <c r="BK849" s="222">
        <f>ROUND(I849*H849,2)</f>
        <v>0</v>
      </c>
      <c r="BL849" s="14" t="s">
        <v>511</v>
      </c>
      <c r="BM849" s="221" t="s">
        <v>2063</v>
      </c>
    </row>
    <row r="850" s="2" customFormat="1" ht="16.5" customHeight="1">
      <c r="A850" s="35"/>
      <c r="B850" s="36"/>
      <c r="C850" s="223" t="s">
        <v>2064</v>
      </c>
      <c r="D850" s="223" t="s">
        <v>166</v>
      </c>
      <c r="E850" s="224" t="s">
        <v>2065</v>
      </c>
      <c r="F850" s="225" t="s">
        <v>2066</v>
      </c>
      <c r="G850" s="226" t="s">
        <v>154</v>
      </c>
      <c r="H850" s="227">
        <v>25.399999999999999</v>
      </c>
      <c r="I850" s="228"/>
      <c r="J850" s="229">
        <f>ROUND(I850*H850,2)</f>
        <v>0</v>
      </c>
      <c r="K850" s="230"/>
      <c r="L850" s="231"/>
      <c r="M850" s="232" t="s">
        <v>1</v>
      </c>
      <c r="N850" s="233" t="s">
        <v>41</v>
      </c>
      <c r="O850" s="88"/>
      <c r="P850" s="219">
        <f>O850*H850</f>
        <v>0</v>
      </c>
      <c r="Q850" s="219">
        <v>0</v>
      </c>
      <c r="R850" s="219">
        <f>Q850*H850</f>
        <v>0</v>
      </c>
      <c r="S850" s="219">
        <v>0</v>
      </c>
      <c r="T850" s="220">
        <f>S850*H850</f>
        <v>0</v>
      </c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R850" s="221" t="s">
        <v>516</v>
      </c>
      <c r="AT850" s="221" t="s">
        <v>166</v>
      </c>
      <c r="AU850" s="221" t="s">
        <v>83</v>
      </c>
      <c r="AY850" s="14" t="s">
        <v>142</v>
      </c>
      <c r="BE850" s="222">
        <f>IF(N850="základní",J850,0)</f>
        <v>0</v>
      </c>
      <c r="BF850" s="222">
        <f>IF(N850="snížená",J850,0)</f>
        <v>0</v>
      </c>
      <c r="BG850" s="222">
        <f>IF(N850="zákl. přenesená",J850,0)</f>
        <v>0</v>
      </c>
      <c r="BH850" s="222">
        <f>IF(N850="sníž. přenesená",J850,0)</f>
        <v>0</v>
      </c>
      <c r="BI850" s="222">
        <f>IF(N850="nulová",J850,0)</f>
        <v>0</v>
      </c>
      <c r="BJ850" s="14" t="s">
        <v>81</v>
      </c>
      <c r="BK850" s="222">
        <f>ROUND(I850*H850,2)</f>
        <v>0</v>
      </c>
      <c r="BL850" s="14" t="s">
        <v>511</v>
      </c>
      <c r="BM850" s="221" t="s">
        <v>2067</v>
      </c>
    </row>
    <row r="851" s="2" customFormat="1" ht="16.5" customHeight="1">
      <c r="A851" s="35"/>
      <c r="B851" s="36"/>
      <c r="C851" s="223" t="s">
        <v>2068</v>
      </c>
      <c r="D851" s="223" t="s">
        <v>166</v>
      </c>
      <c r="E851" s="224" t="s">
        <v>2069</v>
      </c>
      <c r="F851" s="225" t="s">
        <v>2070</v>
      </c>
      <c r="G851" s="226" t="s">
        <v>154</v>
      </c>
      <c r="H851" s="227">
        <v>13.5</v>
      </c>
      <c r="I851" s="228"/>
      <c r="J851" s="229">
        <f>ROUND(I851*H851,2)</f>
        <v>0</v>
      </c>
      <c r="K851" s="230"/>
      <c r="L851" s="231"/>
      <c r="M851" s="232" t="s">
        <v>1</v>
      </c>
      <c r="N851" s="233" t="s">
        <v>41</v>
      </c>
      <c r="O851" s="88"/>
      <c r="P851" s="219">
        <f>O851*H851</f>
        <v>0</v>
      </c>
      <c r="Q851" s="219">
        <v>0</v>
      </c>
      <c r="R851" s="219">
        <f>Q851*H851</f>
        <v>0</v>
      </c>
      <c r="S851" s="219">
        <v>0</v>
      </c>
      <c r="T851" s="220">
        <f>S851*H851</f>
        <v>0</v>
      </c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R851" s="221" t="s">
        <v>516</v>
      </c>
      <c r="AT851" s="221" t="s">
        <v>166</v>
      </c>
      <c r="AU851" s="221" t="s">
        <v>83</v>
      </c>
      <c r="AY851" s="14" t="s">
        <v>142</v>
      </c>
      <c r="BE851" s="222">
        <f>IF(N851="základní",J851,0)</f>
        <v>0</v>
      </c>
      <c r="BF851" s="222">
        <f>IF(N851="snížená",J851,0)</f>
        <v>0</v>
      </c>
      <c r="BG851" s="222">
        <f>IF(N851="zákl. přenesená",J851,0)</f>
        <v>0</v>
      </c>
      <c r="BH851" s="222">
        <f>IF(N851="sníž. přenesená",J851,0)</f>
        <v>0</v>
      </c>
      <c r="BI851" s="222">
        <f>IF(N851="nulová",J851,0)</f>
        <v>0</v>
      </c>
      <c r="BJ851" s="14" t="s">
        <v>81</v>
      </c>
      <c r="BK851" s="222">
        <f>ROUND(I851*H851,2)</f>
        <v>0</v>
      </c>
      <c r="BL851" s="14" t="s">
        <v>511</v>
      </c>
      <c r="BM851" s="221" t="s">
        <v>2071</v>
      </c>
    </row>
    <row r="852" s="2" customFormat="1" ht="16.5" customHeight="1">
      <c r="A852" s="35"/>
      <c r="B852" s="36"/>
      <c r="C852" s="223" t="s">
        <v>2072</v>
      </c>
      <c r="D852" s="223" t="s">
        <v>166</v>
      </c>
      <c r="E852" s="224" t="s">
        <v>2073</v>
      </c>
      <c r="F852" s="225" t="s">
        <v>2074</v>
      </c>
      <c r="G852" s="226" t="s">
        <v>154</v>
      </c>
      <c r="H852" s="227">
        <v>9.4000000000000004</v>
      </c>
      <c r="I852" s="228"/>
      <c r="J852" s="229">
        <f>ROUND(I852*H852,2)</f>
        <v>0</v>
      </c>
      <c r="K852" s="230"/>
      <c r="L852" s="231"/>
      <c r="M852" s="232" t="s">
        <v>1</v>
      </c>
      <c r="N852" s="233" t="s">
        <v>41</v>
      </c>
      <c r="O852" s="88"/>
      <c r="P852" s="219">
        <f>O852*H852</f>
        <v>0</v>
      </c>
      <c r="Q852" s="219">
        <v>0</v>
      </c>
      <c r="R852" s="219">
        <f>Q852*H852</f>
        <v>0</v>
      </c>
      <c r="S852" s="219">
        <v>0</v>
      </c>
      <c r="T852" s="220">
        <f>S852*H852</f>
        <v>0</v>
      </c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R852" s="221" t="s">
        <v>516</v>
      </c>
      <c r="AT852" s="221" t="s">
        <v>166</v>
      </c>
      <c r="AU852" s="221" t="s">
        <v>83</v>
      </c>
      <c r="AY852" s="14" t="s">
        <v>142</v>
      </c>
      <c r="BE852" s="222">
        <f>IF(N852="základní",J852,0)</f>
        <v>0</v>
      </c>
      <c r="BF852" s="222">
        <f>IF(N852="snížená",J852,0)</f>
        <v>0</v>
      </c>
      <c r="BG852" s="222">
        <f>IF(N852="zákl. přenesená",J852,0)</f>
        <v>0</v>
      </c>
      <c r="BH852" s="222">
        <f>IF(N852="sníž. přenesená",J852,0)</f>
        <v>0</v>
      </c>
      <c r="BI852" s="222">
        <f>IF(N852="nulová",J852,0)</f>
        <v>0</v>
      </c>
      <c r="BJ852" s="14" t="s">
        <v>81</v>
      </c>
      <c r="BK852" s="222">
        <f>ROUND(I852*H852,2)</f>
        <v>0</v>
      </c>
      <c r="BL852" s="14" t="s">
        <v>511</v>
      </c>
      <c r="BM852" s="221" t="s">
        <v>2075</v>
      </c>
    </row>
    <row r="853" s="2" customFormat="1" ht="16.5" customHeight="1">
      <c r="A853" s="35"/>
      <c r="B853" s="36"/>
      <c r="C853" s="223" t="s">
        <v>2076</v>
      </c>
      <c r="D853" s="223" t="s">
        <v>166</v>
      </c>
      <c r="E853" s="224" t="s">
        <v>2069</v>
      </c>
      <c r="F853" s="225" t="s">
        <v>2070</v>
      </c>
      <c r="G853" s="226" t="s">
        <v>154</v>
      </c>
      <c r="H853" s="227">
        <v>9.4000000000000004</v>
      </c>
      <c r="I853" s="228"/>
      <c r="J853" s="229">
        <f>ROUND(I853*H853,2)</f>
        <v>0</v>
      </c>
      <c r="K853" s="230"/>
      <c r="L853" s="231"/>
      <c r="M853" s="232" t="s">
        <v>1</v>
      </c>
      <c r="N853" s="233" t="s">
        <v>41</v>
      </c>
      <c r="O853" s="88"/>
      <c r="P853" s="219">
        <f>O853*H853</f>
        <v>0</v>
      </c>
      <c r="Q853" s="219">
        <v>0</v>
      </c>
      <c r="R853" s="219">
        <f>Q853*H853</f>
        <v>0</v>
      </c>
      <c r="S853" s="219">
        <v>0</v>
      </c>
      <c r="T853" s="220">
        <f>S853*H853</f>
        <v>0</v>
      </c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R853" s="221" t="s">
        <v>516</v>
      </c>
      <c r="AT853" s="221" t="s">
        <v>166</v>
      </c>
      <c r="AU853" s="221" t="s">
        <v>83</v>
      </c>
      <c r="AY853" s="14" t="s">
        <v>142</v>
      </c>
      <c r="BE853" s="222">
        <f>IF(N853="základní",J853,0)</f>
        <v>0</v>
      </c>
      <c r="BF853" s="222">
        <f>IF(N853="snížená",J853,0)</f>
        <v>0</v>
      </c>
      <c r="BG853" s="222">
        <f>IF(N853="zákl. přenesená",J853,0)</f>
        <v>0</v>
      </c>
      <c r="BH853" s="222">
        <f>IF(N853="sníž. přenesená",J853,0)</f>
        <v>0</v>
      </c>
      <c r="BI853" s="222">
        <f>IF(N853="nulová",J853,0)</f>
        <v>0</v>
      </c>
      <c r="BJ853" s="14" t="s">
        <v>81</v>
      </c>
      <c r="BK853" s="222">
        <f>ROUND(I853*H853,2)</f>
        <v>0</v>
      </c>
      <c r="BL853" s="14" t="s">
        <v>511</v>
      </c>
      <c r="BM853" s="221" t="s">
        <v>2077</v>
      </c>
    </row>
    <row r="854" s="2" customFormat="1" ht="16.5" customHeight="1">
      <c r="A854" s="35"/>
      <c r="B854" s="36"/>
      <c r="C854" s="223" t="s">
        <v>2078</v>
      </c>
      <c r="D854" s="223" t="s">
        <v>166</v>
      </c>
      <c r="E854" s="224" t="s">
        <v>2069</v>
      </c>
      <c r="F854" s="225" t="s">
        <v>2070</v>
      </c>
      <c r="G854" s="226" t="s">
        <v>154</v>
      </c>
      <c r="H854" s="227">
        <v>9.4000000000000004</v>
      </c>
      <c r="I854" s="228"/>
      <c r="J854" s="229">
        <f>ROUND(I854*H854,2)</f>
        <v>0</v>
      </c>
      <c r="K854" s="230"/>
      <c r="L854" s="231"/>
      <c r="M854" s="232" t="s">
        <v>1</v>
      </c>
      <c r="N854" s="233" t="s">
        <v>41</v>
      </c>
      <c r="O854" s="88"/>
      <c r="P854" s="219">
        <f>O854*H854</f>
        <v>0</v>
      </c>
      <c r="Q854" s="219">
        <v>0</v>
      </c>
      <c r="R854" s="219">
        <f>Q854*H854</f>
        <v>0</v>
      </c>
      <c r="S854" s="219">
        <v>0</v>
      </c>
      <c r="T854" s="220">
        <f>S854*H854</f>
        <v>0</v>
      </c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R854" s="221" t="s">
        <v>516</v>
      </c>
      <c r="AT854" s="221" t="s">
        <v>166</v>
      </c>
      <c r="AU854" s="221" t="s">
        <v>83</v>
      </c>
      <c r="AY854" s="14" t="s">
        <v>142</v>
      </c>
      <c r="BE854" s="222">
        <f>IF(N854="základní",J854,0)</f>
        <v>0</v>
      </c>
      <c r="BF854" s="222">
        <f>IF(N854="snížená",J854,0)</f>
        <v>0</v>
      </c>
      <c r="BG854" s="222">
        <f>IF(N854="zákl. přenesená",J854,0)</f>
        <v>0</v>
      </c>
      <c r="BH854" s="222">
        <f>IF(N854="sníž. přenesená",J854,0)</f>
        <v>0</v>
      </c>
      <c r="BI854" s="222">
        <f>IF(N854="nulová",J854,0)</f>
        <v>0</v>
      </c>
      <c r="BJ854" s="14" t="s">
        <v>81</v>
      </c>
      <c r="BK854" s="222">
        <f>ROUND(I854*H854,2)</f>
        <v>0</v>
      </c>
      <c r="BL854" s="14" t="s">
        <v>511</v>
      </c>
      <c r="BM854" s="221" t="s">
        <v>2079</v>
      </c>
    </row>
    <row r="855" s="2" customFormat="1" ht="16.5" customHeight="1">
      <c r="A855" s="35"/>
      <c r="B855" s="36"/>
      <c r="C855" s="223" t="s">
        <v>2080</v>
      </c>
      <c r="D855" s="223" t="s">
        <v>166</v>
      </c>
      <c r="E855" s="224" t="s">
        <v>2069</v>
      </c>
      <c r="F855" s="225" t="s">
        <v>2070</v>
      </c>
      <c r="G855" s="226" t="s">
        <v>154</v>
      </c>
      <c r="H855" s="227">
        <v>9.4000000000000004</v>
      </c>
      <c r="I855" s="228"/>
      <c r="J855" s="229">
        <f>ROUND(I855*H855,2)</f>
        <v>0</v>
      </c>
      <c r="K855" s="230"/>
      <c r="L855" s="231"/>
      <c r="M855" s="232" t="s">
        <v>1</v>
      </c>
      <c r="N855" s="233" t="s">
        <v>41</v>
      </c>
      <c r="O855" s="88"/>
      <c r="P855" s="219">
        <f>O855*H855</f>
        <v>0</v>
      </c>
      <c r="Q855" s="219">
        <v>0</v>
      </c>
      <c r="R855" s="219">
        <f>Q855*H855</f>
        <v>0</v>
      </c>
      <c r="S855" s="219">
        <v>0</v>
      </c>
      <c r="T855" s="220">
        <f>S855*H855</f>
        <v>0</v>
      </c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R855" s="221" t="s">
        <v>516</v>
      </c>
      <c r="AT855" s="221" t="s">
        <v>166</v>
      </c>
      <c r="AU855" s="221" t="s">
        <v>83</v>
      </c>
      <c r="AY855" s="14" t="s">
        <v>142</v>
      </c>
      <c r="BE855" s="222">
        <f>IF(N855="základní",J855,0)</f>
        <v>0</v>
      </c>
      <c r="BF855" s="222">
        <f>IF(N855="snížená",J855,0)</f>
        <v>0</v>
      </c>
      <c r="BG855" s="222">
        <f>IF(N855="zákl. přenesená",J855,0)</f>
        <v>0</v>
      </c>
      <c r="BH855" s="222">
        <f>IF(N855="sníž. přenesená",J855,0)</f>
        <v>0</v>
      </c>
      <c r="BI855" s="222">
        <f>IF(N855="nulová",J855,0)</f>
        <v>0</v>
      </c>
      <c r="BJ855" s="14" t="s">
        <v>81</v>
      </c>
      <c r="BK855" s="222">
        <f>ROUND(I855*H855,2)</f>
        <v>0</v>
      </c>
      <c r="BL855" s="14" t="s">
        <v>511</v>
      </c>
      <c r="BM855" s="221" t="s">
        <v>2081</v>
      </c>
    </row>
    <row r="856" s="2" customFormat="1" ht="16.5" customHeight="1">
      <c r="A856" s="35"/>
      <c r="B856" s="36"/>
      <c r="C856" s="223" t="s">
        <v>2082</v>
      </c>
      <c r="D856" s="223" t="s">
        <v>166</v>
      </c>
      <c r="E856" s="224" t="s">
        <v>2073</v>
      </c>
      <c r="F856" s="225" t="s">
        <v>2074</v>
      </c>
      <c r="G856" s="226" t="s">
        <v>154</v>
      </c>
      <c r="H856" s="227">
        <v>9.4000000000000004</v>
      </c>
      <c r="I856" s="228"/>
      <c r="J856" s="229">
        <f>ROUND(I856*H856,2)</f>
        <v>0</v>
      </c>
      <c r="K856" s="230"/>
      <c r="L856" s="231"/>
      <c r="M856" s="232" t="s">
        <v>1</v>
      </c>
      <c r="N856" s="233" t="s">
        <v>41</v>
      </c>
      <c r="O856" s="88"/>
      <c r="P856" s="219">
        <f>O856*H856</f>
        <v>0</v>
      </c>
      <c r="Q856" s="219">
        <v>0</v>
      </c>
      <c r="R856" s="219">
        <f>Q856*H856</f>
        <v>0</v>
      </c>
      <c r="S856" s="219">
        <v>0</v>
      </c>
      <c r="T856" s="220">
        <f>S856*H856</f>
        <v>0</v>
      </c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R856" s="221" t="s">
        <v>516</v>
      </c>
      <c r="AT856" s="221" t="s">
        <v>166</v>
      </c>
      <c r="AU856" s="221" t="s">
        <v>83</v>
      </c>
      <c r="AY856" s="14" t="s">
        <v>142</v>
      </c>
      <c r="BE856" s="222">
        <f>IF(N856="základní",J856,0)</f>
        <v>0</v>
      </c>
      <c r="BF856" s="222">
        <f>IF(N856="snížená",J856,0)</f>
        <v>0</v>
      </c>
      <c r="BG856" s="222">
        <f>IF(N856="zákl. přenesená",J856,0)</f>
        <v>0</v>
      </c>
      <c r="BH856" s="222">
        <f>IF(N856="sníž. přenesená",J856,0)</f>
        <v>0</v>
      </c>
      <c r="BI856" s="222">
        <f>IF(N856="nulová",J856,0)</f>
        <v>0</v>
      </c>
      <c r="BJ856" s="14" t="s">
        <v>81</v>
      </c>
      <c r="BK856" s="222">
        <f>ROUND(I856*H856,2)</f>
        <v>0</v>
      </c>
      <c r="BL856" s="14" t="s">
        <v>511</v>
      </c>
      <c r="BM856" s="221" t="s">
        <v>2083</v>
      </c>
    </row>
    <row r="857" s="2" customFormat="1" ht="16.5" customHeight="1">
      <c r="A857" s="35"/>
      <c r="B857" s="36"/>
      <c r="C857" s="223" t="s">
        <v>2084</v>
      </c>
      <c r="D857" s="223" t="s">
        <v>166</v>
      </c>
      <c r="E857" s="224" t="s">
        <v>2073</v>
      </c>
      <c r="F857" s="225" t="s">
        <v>2074</v>
      </c>
      <c r="G857" s="226" t="s">
        <v>154</v>
      </c>
      <c r="H857" s="227">
        <v>9.4000000000000004</v>
      </c>
      <c r="I857" s="228"/>
      <c r="J857" s="229">
        <f>ROUND(I857*H857,2)</f>
        <v>0</v>
      </c>
      <c r="K857" s="230"/>
      <c r="L857" s="231"/>
      <c r="M857" s="232" t="s">
        <v>1</v>
      </c>
      <c r="N857" s="233" t="s">
        <v>41</v>
      </c>
      <c r="O857" s="88"/>
      <c r="P857" s="219">
        <f>O857*H857</f>
        <v>0</v>
      </c>
      <c r="Q857" s="219">
        <v>0</v>
      </c>
      <c r="R857" s="219">
        <f>Q857*H857</f>
        <v>0</v>
      </c>
      <c r="S857" s="219">
        <v>0</v>
      </c>
      <c r="T857" s="220">
        <f>S857*H857</f>
        <v>0</v>
      </c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R857" s="221" t="s">
        <v>516</v>
      </c>
      <c r="AT857" s="221" t="s">
        <v>166</v>
      </c>
      <c r="AU857" s="221" t="s">
        <v>83</v>
      </c>
      <c r="AY857" s="14" t="s">
        <v>142</v>
      </c>
      <c r="BE857" s="222">
        <f>IF(N857="základní",J857,0)</f>
        <v>0</v>
      </c>
      <c r="BF857" s="222">
        <f>IF(N857="snížená",J857,0)</f>
        <v>0</v>
      </c>
      <c r="BG857" s="222">
        <f>IF(N857="zákl. přenesená",J857,0)</f>
        <v>0</v>
      </c>
      <c r="BH857" s="222">
        <f>IF(N857="sníž. přenesená",J857,0)</f>
        <v>0</v>
      </c>
      <c r="BI857" s="222">
        <f>IF(N857="nulová",J857,0)</f>
        <v>0</v>
      </c>
      <c r="BJ857" s="14" t="s">
        <v>81</v>
      </c>
      <c r="BK857" s="222">
        <f>ROUND(I857*H857,2)</f>
        <v>0</v>
      </c>
      <c r="BL857" s="14" t="s">
        <v>511</v>
      </c>
      <c r="BM857" s="221" t="s">
        <v>2085</v>
      </c>
    </row>
    <row r="858" s="2" customFormat="1" ht="16.5" customHeight="1">
      <c r="A858" s="35"/>
      <c r="B858" s="36"/>
      <c r="C858" s="223" t="s">
        <v>2086</v>
      </c>
      <c r="D858" s="223" t="s">
        <v>166</v>
      </c>
      <c r="E858" s="224" t="s">
        <v>2073</v>
      </c>
      <c r="F858" s="225" t="s">
        <v>2074</v>
      </c>
      <c r="G858" s="226" t="s">
        <v>154</v>
      </c>
      <c r="H858" s="227">
        <v>9.4000000000000004</v>
      </c>
      <c r="I858" s="228"/>
      <c r="J858" s="229">
        <f>ROUND(I858*H858,2)</f>
        <v>0</v>
      </c>
      <c r="K858" s="230"/>
      <c r="L858" s="231"/>
      <c r="M858" s="232" t="s">
        <v>1</v>
      </c>
      <c r="N858" s="233" t="s">
        <v>41</v>
      </c>
      <c r="O858" s="88"/>
      <c r="P858" s="219">
        <f>O858*H858</f>
        <v>0</v>
      </c>
      <c r="Q858" s="219">
        <v>0</v>
      </c>
      <c r="R858" s="219">
        <f>Q858*H858</f>
        <v>0</v>
      </c>
      <c r="S858" s="219">
        <v>0</v>
      </c>
      <c r="T858" s="220">
        <f>S858*H858</f>
        <v>0</v>
      </c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R858" s="221" t="s">
        <v>516</v>
      </c>
      <c r="AT858" s="221" t="s">
        <v>166</v>
      </c>
      <c r="AU858" s="221" t="s">
        <v>83</v>
      </c>
      <c r="AY858" s="14" t="s">
        <v>142</v>
      </c>
      <c r="BE858" s="222">
        <f>IF(N858="základní",J858,0)</f>
        <v>0</v>
      </c>
      <c r="BF858" s="222">
        <f>IF(N858="snížená",J858,0)</f>
        <v>0</v>
      </c>
      <c r="BG858" s="222">
        <f>IF(N858="zákl. přenesená",J858,0)</f>
        <v>0</v>
      </c>
      <c r="BH858" s="222">
        <f>IF(N858="sníž. přenesená",J858,0)</f>
        <v>0</v>
      </c>
      <c r="BI858" s="222">
        <f>IF(N858="nulová",J858,0)</f>
        <v>0</v>
      </c>
      <c r="BJ858" s="14" t="s">
        <v>81</v>
      </c>
      <c r="BK858" s="222">
        <f>ROUND(I858*H858,2)</f>
        <v>0</v>
      </c>
      <c r="BL858" s="14" t="s">
        <v>511</v>
      </c>
      <c r="BM858" s="221" t="s">
        <v>2087</v>
      </c>
    </row>
    <row r="859" s="2" customFormat="1" ht="16.5" customHeight="1">
      <c r="A859" s="35"/>
      <c r="B859" s="36"/>
      <c r="C859" s="223" t="s">
        <v>2088</v>
      </c>
      <c r="D859" s="223" t="s">
        <v>166</v>
      </c>
      <c r="E859" s="224" t="s">
        <v>2069</v>
      </c>
      <c r="F859" s="225" t="s">
        <v>2070</v>
      </c>
      <c r="G859" s="226" t="s">
        <v>154</v>
      </c>
      <c r="H859" s="227">
        <v>9.4000000000000004</v>
      </c>
      <c r="I859" s="228"/>
      <c r="J859" s="229">
        <f>ROUND(I859*H859,2)</f>
        <v>0</v>
      </c>
      <c r="K859" s="230"/>
      <c r="L859" s="231"/>
      <c r="M859" s="232" t="s">
        <v>1</v>
      </c>
      <c r="N859" s="233" t="s">
        <v>41</v>
      </c>
      <c r="O859" s="88"/>
      <c r="P859" s="219">
        <f>O859*H859</f>
        <v>0</v>
      </c>
      <c r="Q859" s="219">
        <v>0</v>
      </c>
      <c r="R859" s="219">
        <f>Q859*H859</f>
        <v>0</v>
      </c>
      <c r="S859" s="219">
        <v>0</v>
      </c>
      <c r="T859" s="220">
        <f>S859*H859</f>
        <v>0</v>
      </c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R859" s="221" t="s">
        <v>516</v>
      </c>
      <c r="AT859" s="221" t="s">
        <v>166</v>
      </c>
      <c r="AU859" s="221" t="s">
        <v>83</v>
      </c>
      <c r="AY859" s="14" t="s">
        <v>142</v>
      </c>
      <c r="BE859" s="222">
        <f>IF(N859="základní",J859,0)</f>
        <v>0</v>
      </c>
      <c r="BF859" s="222">
        <f>IF(N859="snížená",J859,0)</f>
        <v>0</v>
      </c>
      <c r="BG859" s="222">
        <f>IF(N859="zákl. přenesená",J859,0)</f>
        <v>0</v>
      </c>
      <c r="BH859" s="222">
        <f>IF(N859="sníž. přenesená",J859,0)</f>
        <v>0</v>
      </c>
      <c r="BI859" s="222">
        <f>IF(N859="nulová",J859,0)</f>
        <v>0</v>
      </c>
      <c r="BJ859" s="14" t="s">
        <v>81</v>
      </c>
      <c r="BK859" s="222">
        <f>ROUND(I859*H859,2)</f>
        <v>0</v>
      </c>
      <c r="BL859" s="14" t="s">
        <v>511</v>
      </c>
      <c r="BM859" s="221" t="s">
        <v>2089</v>
      </c>
    </row>
    <row r="860" s="2" customFormat="1" ht="16.5" customHeight="1">
      <c r="A860" s="35"/>
      <c r="B860" s="36"/>
      <c r="C860" s="223" t="s">
        <v>2090</v>
      </c>
      <c r="D860" s="223" t="s">
        <v>166</v>
      </c>
      <c r="E860" s="224" t="s">
        <v>2091</v>
      </c>
      <c r="F860" s="225" t="s">
        <v>2092</v>
      </c>
      <c r="G860" s="226" t="s">
        <v>154</v>
      </c>
      <c r="H860" s="227">
        <v>8.1999999999999993</v>
      </c>
      <c r="I860" s="228"/>
      <c r="J860" s="229">
        <f>ROUND(I860*H860,2)</f>
        <v>0</v>
      </c>
      <c r="K860" s="230"/>
      <c r="L860" s="231"/>
      <c r="M860" s="232" t="s">
        <v>1</v>
      </c>
      <c r="N860" s="233" t="s">
        <v>41</v>
      </c>
      <c r="O860" s="88"/>
      <c r="P860" s="219">
        <f>O860*H860</f>
        <v>0</v>
      </c>
      <c r="Q860" s="219">
        <v>0</v>
      </c>
      <c r="R860" s="219">
        <f>Q860*H860</f>
        <v>0</v>
      </c>
      <c r="S860" s="219">
        <v>0</v>
      </c>
      <c r="T860" s="220">
        <f>S860*H860</f>
        <v>0</v>
      </c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R860" s="221" t="s">
        <v>516</v>
      </c>
      <c r="AT860" s="221" t="s">
        <v>166</v>
      </c>
      <c r="AU860" s="221" t="s">
        <v>83</v>
      </c>
      <c r="AY860" s="14" t="s">
        <v>142</v>
      </c>
      <c r="BE860" s="222">
        <f>IF(N860="základní",J860,0)</f>
        <v>0</v>
      </c>
      <c r="BF860" s="222">
        <f>IF(N860="snížená",J860,0)</f>
        <v>0</v>
      </c>
      <c r="BG860" s="222">
        <f>IF(N860="zákl. přenesená",J860,0)</f>
        <v>0</v>
      </c>
      <c r="BH860" s="222">
        <f>IF(N860="sníž. přenesená",J860,0)</f>
        <v>0</v>
      </c>
      <c r="BI860" s="222">
        <f>IF(N860="nulová",J860,0)</f>
        <v>0</v>
      </c>
      <c r="BJ860" s="14" t="s">
        <v>81</v>
      </c>
      <c r="BK860" s="222">
        <f>ROUND(I860*H860,2)</f>
        <v>0</v>
      </c>
      <c r="BL860" s="14" t="s">
        <v>511</v>
      </c>
      <c r="BM860" s="221" t="s">
        <v>2093</v>
      </c>
    </row>
    <row r="861" s="2" customFormat="1" ht="16.5" customHeight="1">
      <c r="A861" s="35"/>
      <c r="B861" s="36"/>
      <c r="C861" s="223" t="s">
        <v>2094</v>
      </c>
      <c r="D861" s="223" t="s">
        <v>166</v>
      </c>
      <c r="E861" s="224" t="s">
        <v>2091</v>
      </c>
      <c r="F861" s="225" t="s">
        <v>2092</v>
      </c>
      <c r="G861" s="226" t="s">
        <v>154</v>
      </c>
      <c r="H861" s="227">
        <v>11</v>
      </c>
      <c r="I861" s="228"/>
      <c r="J861" s="229">
        <f>ROUND(I861*H861,2)</f>
        <v>0</v>
      </c>
      <c r="K861" s="230"/>
      <c r="L861" s="231"/>
      <c r="M861" s="232" t="s">
        <v>1</v>
      </c>
      <c r="N861" s="233" t="s">
        <v>41</v>
      </c>
      <c r="O861" s="88"/>
      <c r="P861" s="219">
        <f>O861*H861</f>
        <v>0</v>
      </c>
      <c r="Q861" s="219">
        <v>0</v>
      </c>
      <c r="R861" s="219">
        <f>Q861*H861</f>
        <v>0</v>
      </c>
      <c r="S861" s="219">
        <v>0</v>
      </c>
      <c r="T861" s="220">
        <f>S861*H861</f>
        <v>0</v>
      </c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R861" s="221" t="s">
        <v>516</v>
      </c>
      <c r="AT861" s="221" t="s">
        <v>166</v>
      </c>
      <c r="AU861" s="221" t="s">
        <v>83</v>
      </c>
      <c r="AY861" s="14" t="s">
        <v>142</v>
      </c>
      <c r="BE861" s="222">
        <f>IF(N861="základní",J861,0)</f>
        <v>0</v>
      </c>
      <c r="BF861" s="222">
        <f>IF(N861="snížená",J861,0)</f>
        <v>0</v>
      </c>
      <c r="BG861" s="222">
        <f>IF(N861="zákl. přenesená",J861,0)</f>
        <v>0</v>
      </c>
      <c r="BH861" s="222">
        <f>IF(N861="sníž. přenesená",J861,0)</f>
        <v>0</v>
      </c>
      <c r="BI861" s="222">
        <f>IF(N861="nulová",J861,0)</f>
        <v>0</v>
      </c>
      <c r="BJ861" s="14" t="s">
        <v>81</v>
      </c>
      <c r="BK861" s="222">
        <f>ROUND(I861*H861,2)</f>
        <v>0</v>
      </c>
      <c r="BL861" s="14" t="s">
        <v>511</v>
      </c>
      <c r="BM861" s="221" t="s">
        <v>2095</v>
      </c>
    </row>
    <row r="862" s="2" customFormat="1" ht="16.5" customHeight="1">
      <c r="A862" s="35"/>
      <c r="B862" s="36"/>
      <c r="C862" s="223" t="s">
        <v>2096</v>
      </c>
      <c r="D862" s="223" t="s">
        <v>166</v>
      </c>
      <c r="E862" s="224" t="s">
        <v>2091</v>
      </c>
      <c r="F862" s="225" t="s">
        <v>2092</v>
      </c>
      <c r="G862" s="226" t="s">
        <v>154</v>
      </c>
      <c r="H862" s="227">
        <v>8.1999999999999993</v>
      </c>
      <c r="I862" s="228"/>
      <c r="J862" s="229">
        <f>ROUND(I862*H862,2)</f>
        <v>0</v>
      </c>
      <c r="K862" s="230"/>
      <c r="L862" s="231"/>
      <c r="M862" s="232" t="s">
        <v>1</v>
      </c>
      <c r="N862" s="233" t="s">
        <v>41</v>
      </c>
      <c r="O862" s="88"/>
      <c r="P862" s="219">
        <f>O862*H862</f>
        <v>0</v>
      </c>
      <c r="Q862" s="219">
        <v>0</v>
      </c>
      <c r="R862" s="219">
        <f>Q862*H862</f>
        <v>0</v>
      </c>
      <c r="S862" s="219">
        <v>0</v>
      </c>
      <c r="T862" s="220">
        <f>S862*H862</f>
        <v>0</v>
      </c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R862" s="221" t="s">
        <v>516</v>
      </c>
      <c r="AT862" s="221" t="s">
        <v>166</v>
      </c>
      <c r="AU862" s="221" t="s">
        <v>83</v>
      </c>
      <c r="AY862" s="14" t="s">
        <v>142</v>
      </c>
      <c r="BE862" s="222">
        <f>IF(N862="základní",J862,0)</f>
        <v>0</v>
      </c>
      <c r="BF862" s="222">
        <f>IF(N862="snížená",J862,0)</f>
        <v>0</v>
      </c>
      <c r="BG862" s="222">
        <f>IF(N862="zákl. přenesená",J862,0)</f>
        <v>0</v>
      </c>
      <c r="BH862" s="222">
        <f>IF(N862="sníž. přenesená",J862,0)</f>
        <v>0</v>
      </c>
      <c r="BI862" s="222">
        <f>IF(N862="nulová",J862,0)</f>
        <v>0</v>
      </c>
      <c r="BJ862" s="14" t="s">
        <v>81</v>
      </c>
      <c r="BK862" s="222">
        <f>ROUND(I862*H862,2)</f>
        <v>0</v>
      </c>
      <c r="BL862" s="14" t="s">
        <v>511</v>
      </c>
      <c r="BM862" s="221" t="s">
        <v>2097</v>
      </c>
    </row>
    <row r="863" s="2" customFormat="1" ht="16.5" customHeight="1">
      <c r="A863" s="35"/>
      <c r="B863" s="36"/>
      <c r="C863" s="223" t="s">
        <v>2098</v>
      </c>
      <c r="D863" s="223" t="s">
        <v>166</v>
      </c>
      <c r="E863" s="224" t="s">
        <v>2091</v>
      </c>
      <c r="F863" s="225" t="s">
        <v>2092</v>
      </c>
      <c r="G863" s="226" t="s">
        <v>154</v>
      </c>
      <c r="H863" s="227">
        <v>9.6999999999999993</v>
      </c>
      <c r="I863" s="228"/>
      <c r="J863" s="229">
        <f>ROUND(I863*H863,2)</f>
        <v>0</v>
      </c>
      <c r="K863" s="230"/>
      <c r="L863" s="231"/>
      <c r="M863" s="232" t="s">
        <v>1</v>
      </c>
      <c r="N863" s="233" t="s">
        <v>41</v>
      </c>
      <c r="O863" s="88"/>
      <c r="P863" s="219">
        <f>O863*H863</f>
        <v>0</v>
      </c>
      <c r="Q863" s="219">
        <v>0</v>
      </c>
      <c r="R863" s="219">
        <f>Q863*H863</f>
        <v>0</v>
      </c>
      <c r="S863" s="219">
        <v>0</v>
      </c>
      <c r="T863" s="220">
        <f>S863*H863</f>
        <v>0</v>
      </c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R863" s="221" t="s">
        <v>516</v>
      </c>
      <c r="AT863" s="221" t="s">
        <v>166</v>
      </c>
      <c r="AU863" s="221" t="s">
        <v>83</v>
      </c>
      <c r="AY863" s="14" t="s">
        <v>142</v>
      </c>
      <c r="BE863" s="222">
        <f>IF(N863="základní",J863,0)</f>
        <v>0</v>
      </c>
      <c r="BF863" s="222">
        <f>IF(N863="snížená",J863,0)</f>
        <v>0</v>
      </c>
      <c r="BG863" s="222">
        <f>IF(N863="zákl. přenesená",J863,0)</f>
        <v>0</v>
      </c>
      <c r="BH863" s="222">
        <f>IF(N863="sníž. přenesená",J863,0)</f>
        <v>0</v>
      </c>
      <c r="BI863" s="222">
        <f>IF(N863="nulová",J863,0)</f>
        <v>0</v>
      </c>
      <c r="BJ863" s="14" t="s">
        <v>81</v>
      </c>
      <c r="BK863" s="222">
        <f>ROUND(I863*H863,2)</f>
        <v>0</v>
      </c>
      <c r="BL863" s="14" t="s">
        <v>511</v>
      </c>
      <c r="BM863" s="221" t="s">
        <v>2099</v>
      </c>
    </row>
    <row r="864" s="2" customFormat="1" ht="16.5" customHeight="1">
      <c r="A864" s="35"/>
      <c r="B864" s="36"/>
      <c r="C864" s="223" t="s">
        <v>2100</v>
      </c>
      <c r="D864" s="223" t="s">
        <v>166</v>
      </c>
      <c r="E864" s="224" t="s">
        <v>2091</v>
      </c>
      <c r="F864" s="225" t="s">
        <v>2092</v>
      </c>
      <c r="G864" s="226" t="s">
        <v>154</v>
      </c>
      <c r="H864" s="227">
        <v>8.1999999999999993</v>
      </c>
      <c r="I864" s="228"/>
      <c r="J864" s="229">
        <f>ROUND(I864*H864,2)</f>
        <v>0</v>
      </c>
      <c r="K864" s="230"/>
      <c r="L864" s="231"/>
      <c r="M864" s="232" t="s">
        <v>1</v>
      </c>
      <c r="N864" s="233" t="s">
        <v>41</v>
      </c>
      <c r="O864" s="88"/>
      <c r="P864" s="219">
        <f>O864*H864</f>
        <v>0</v>
      </c>
      <c r="Q864" s="219">
        <v>0</v>
      </c>
      <c r="R864" s="219">
        <f>Q864*H864</f>
        <v>0</v>
      </c>
      <c r="S864" s="219">
        <v>0</v>
      </c>
      <c r="T864" s="220">
        <f>S864*H864</f>
        <v>0</v>
      </c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R864" s="221" t="s">
        <v>516</v>
      </c>
      <c r="AT864" s="221" t="s">
        <v>166</v>
      </c>
      <c r="AU864" s="221" t="s">
        <v>83</v>
      </c>
      <c r="AY864" s="14" t="s">
        <v>142</v>
      </c>
      <c r="BE864" s="222">
        <f>IF(N864="základní",J864,0)</f>
        <v>0</v>
      </c>
      <c r="BF864" s="222">
        <f>IF(N864="snížená",J864,0)</f>
        <v>0</v>
      </c>
      <c r="BG864" s="222">
        <f>IF(N864="zákl. přenesená",J864,0)</f>
        <v>0</v>
      </c>
      <c r="BH864" s="222">
        <f>IF(N864="sníž. přenesená",J864,0)</f>
        <v>0</v>
      </c>
      <c r="BI864" s="222">
        <f>IF(N864="nulová",J864,0)</f>
        <v>0</v>
      </c>
      <c r="BJ864" s="14" t="s">
        <v>81</v>
      </c>
      <c r="BK864" s="222">
        <f>ROUND(I864*H864,2)</f>
        <v>0</v>
      </c>
      <c r="BL864" s="14" t="s">
        <v>511</v>
      </c>
      <c r="BM864" s="221" t="s">
        <v>2101</v>
      </c>
    </row>
    <row r="865" s="2" customFormat="1" ht="16.5" customHeight="1">
      <c r="A865" s="35"/>
      <c r="B865" s="36"/>
      <c r="C865" s="223" t="s">
        <v>2102</v>
      </c>
      <c r="D865" s="223" t="s">
        <v>166</v>
      </c>
      <c r="E865" s="224" t="s">
        <v>2091</v>
      </c>
      <c r="F865" s="225" t="s">
        <v>2092</v>
      </c>
      <c r="G865" s="226" t="s">
        <v>154</v>
      </c>
      <c r="H865" s="227">
        <v>12.300000000000001</v>
      </c>
      <c r="I865" s="228"/>
      <c r="J865" s="229">
        <f>ROUND(I865*H865,2)</f>
        <v>0</v>
      </c>
      <c r="K865" s="230"/>
      <c r="L865" s="231"/>
      <c r="M865" s="232" t="s">
        <v>1</v>
      </c>
      <c r="N865" s="233" t="s">
        <v>41</v>
      </c>
      <c r="O865" s="88"/>
      <c r="P865" s="219">
        <f>O865*H865</f>
        <v>0</v>
      </c>
      <c r="Q865" s="219">
        <v>0</v>
      </c>
      <c r="R865" s="219">
        <f>Q865*H865</f>
        <v>0</v>
      </c>
      <c r="S865" s="219">
        <v>0</v>
      </c>
      <c r="T865" s="220">
        <f>S865*H865</f>
        <v>0</v>
      </c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R865" s="221" t="s">
        <v>516</v>
      </c>
      <c r="AT865" s="221" t="s">
        <v>166</v>
      </c>
      <c r="AU865" s="221" t="s">
        <v>83</v>
      </c>
      <c r="AY865" s="14" t="s">
        <v>142</v>
      </c>
      <c r="BE865" s="222">
        <f>IF(N865="základní",J865,0)</f>
        <v>0</v>
      </c>
      <c r="BF865" s="222">
        <f>IF(N865="snížená",J865,0)</f>
        <v>0</v>
      </c>
      <c r="BG865" s="222">
        <f>IF(N865="zákl. přenesená",J865,0)</f>
        <v>0</v>
      </c>
      <c r="BH865" s="222">
        <f>IF(N865="sníž. přenesená",J865,0)</f>
        <v>0</v>
      </c>
      <c r="BI865" s="222">
        <f>IF(N865="nulová",J865,0)</f>
        <v>0</v>
      </c>
      <c r="BJ865" s="14" t="s">
        <v>81</v>
      </c>
      <c r="BK865" s="222">
        <f>ROUND(I865*H865,2)</f>
        <v>0</v>
      </c>
      <c r="BL865" s="14" t="s">
        <v>511</v>
      </c>
      <c r="BM865" s="221" t="s">
        <v>2103</v>
      </c>
    </row>
    <row r="866" s="2" customFormat="1" ht="16.5" customHeight="1">
      <c r="A866" s="35"/>
      <c r="B866" s="36"/>
      <c r="C866" s="223" t="s">
        <v>2104</v>
      </c>
      <c r="D866" s="223" t="s">
        <v>166</v>
      </c>
      <c r="E866" s="224" t="s">
        <v>2091</v>
      </c>
      <c r="F866" s="225" t="s">
        <v>2092</v>
      </c>
      <c r="G866" s="226" t="s">
        <v>154</v>
      </c>
      <c r="H866" s="227">
        <v>8.1999999999999993</v>
      </c>
      <c r="I866" s="228"/>
      <c r="J866" s="229">
        <f>ROUND(I866*H866,2)</f>
        <v>0</v>
      </c>
      <c r="K866" s="230"/>
      <c r="L866" s="231"/>
      <c r="M866" s="232" t="s">
        <v>1</v>
      </c>
      <c r="N866" s="233" t="s">
        <v>41</v>
      </c>
      <c r="O866" s="88"/>
      <c r="P866" s="219">
        <f>O866*H866</f>
        <v>0</v>
      </c>
      <c r="Q866" s="219">
        <v>0</v>
      </c>
      <c r="R866" s="219">
        <f>Q866*H866</f>
        <v>0</v>
      </c>
      <c r="S866" s="219">
        <v>0</v>
      </c>
      <c r="T866" s="220">
        <f>S866*H866</f>
        <v>0</v>
      </c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R866" s="221" t="s">
        <v>516</v>
      </c>
      <c r="AT866" s="221" t="s">
        <v>166</v>
      </c>
      <c r="AU866" s="221" t="s">
        <v>83</v>
      </c>
      <c r="AY866" s="14" t="s">
        <v>142</v>
      </c>
      <c r="BE866" s="222">
        <f>IF(N866="základní",J866,0)</f>
        <v>0</v>
      </c>
      <c r="BF866" s="222">
        <f>IF(N866="snížená",J866,0)</f>
        <v>0</v>
      </c>
      <c r="BG866" s="222">
        <f>IF(N866="zákl. přenesená",J866,0)</f>
        <v>0</v>
      </c>
      <c r="BH866" s="222">
        <f>IF(N866="sníž. přenesená",J866,0)</f>
        <v>0</v>
      </c>
      <c r="BI866" s="222">
        <f>IF(N866="nulová",J866,0)</f>
        <v>0</v>
      </c>
      <c r="BJ866" s="14" t="s">
        <v>81</v>
      </c>
      <c r="BK866" s="222">
        <f>ROUND(I866*H866,2)</f>
        <v>0</v>
      </c>
      <c r="BL866" s="14" t="s">
        <v>511</v>
      </c>
      <c r="BM866" s="221" t="s">
        <v>2105</v>
      </c>
    </row>
    <row r="867" s="2" customFormat="1" ht="16.5" customHeight="1">
      <c r="A867" s="35"/>
      <c r="B867" s="36"/>
      <c r="C867" s="223" t="s">
        <v>2106</v>
      </c>
      <c r="D867" s="223" t="s">
        <v>166</v>
      </c>
      <c r="E867" s="224" t="s">
        <v>2091</v>
      </c>
      <c r="F867" s="225" t="s">
        <v>2092</v>
      </c>
      <c r="G867" s="226" t="s">
        <v>154</v>
      </c>
      <c r="H867" s="227">
        <v>13.800000000000001</v>
      </c>
      <c r="I867" s="228"/>
      <c r="J867" s="229">
        <f>ROUND(I867*H867,2)</f>
        <v>0</v>
      </c>
      <c r="K867" s="230"/>
      <c r="L867" s="231"/>
      <c r="M867" s="232" t="s">
        <v>1</v>
      </c>
      <c r="N867" s="233" t="s">
        <v>41</v>
      </c>
      <c r="O867" s="88"/>
      <c r="P867" s="219">
        <f>O867*H867</f>
        <v>0</v>
      </c>
      <c r="Q867" s="219">
        <v>0</v>
      </c>
      <c r="R867" s="219">
        <f>Q867*H867</f>
        <v>0</v>
      </c>
      <c r="S867" s="219">
        <v>0</v>
      </c>
      <c r="T867" s="220">
        <f>S867*H867</f>
        <v>0</v>
      </c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R867" s="221" t="s">
        <v>516</v>
      </c>
      <c r="AT867" s="221" t="s">
        <v>166</v>
      </c>
      <c r="AU867" s="221" t="s">
        <v>83</v>
      </c>
      <c r="AY867" s="14" t="s">
        <v>142</v>
      </c>
      <c r="BE867" s="222">
        <f>IF(N867="základní",J867,0)</f>
        <v>0</v>
      </c>
      <c r="BF867" s="222">
        <f>IF(N867="snížená",J867,0)</f>
        <v>0</v>
      </c>
      <c r="BG867" s="222">
        <f>IF(N867="zákl. přenesená",J867,0)</f>
        <v>0</v>
      </c>
      <c r="BH867" s="222">
        <f>IF(N867="sníž. přenesená",J867,0)</f>
        <v>0</v>
      </c>
      <c r="BI867" s="222">
        <f>IF(N867="nulová",J867,0)</f>
        <v>0</v>
      </c>
      <c r="BJ867" s="14" t="s">
        <v>81</v>
      </c>
      <c r="BK867" s="222">
        <f>ROUND(I867*H867,2)</f>
        <v>0</v>
      </c>
      <c r="BL867" s="14" t="s">
        <v>511</v>
      </c>
      <c r="BM867" s="221" t="s">
        <v>2107</v>
      </c>
    </row>
    <row r="868" s="2" customFormat="1" ht="16.5" customHeight="1">
      <c r="A868" s="35"/>
      <c r="B868" s="36"/>
      <c r="C868" s="223" t="s">
        <v>2108</v>
      </c>
      <c r="D868" s="223" t="s">
        <v>166</v>
      </c>
      <c r="E868" s="224" t="s">
        <v>2091</v>
      </c>
      <c r="F868" s="225" t="s">
        <v>2092</v>
      </c>
      <c r="G868" s="226" t="s">
        <v>154</v>
      </c>
      <c r="H868" s="227">
        <v>8.1999999999999993</v>
      </c>
      <c r="I868" s="228"/>
      <c r="J868" s="229">
        <f>ROUND(I868*H868,2)</f>
        <v>0</v>
      </c>
      <c r="K868" s="230"/>
      <c r="L868" s="231"/>
      <c r="M868" s="232" t="s">
        <v>1</v>
      </c>
      <c r="N868" s="233" t="s">
        <v>41</v>
      </c>
      <c r="O868" s="88"/>
      <c r="P868" s="219">
        <f>O868*H868</f>
        <v>0</v>
      </c>
      <c r="Q868" s="219">
        <v>0</v>
      </c>
      <c r="R868" s="219">
        <f>Q868*H868</f>
        <v>0</v>
      </c>
      <c r="S868" s="219">
        <v>0</v>
      </c>
      <c r="T868" s="220">
        <f>S868*H868</f>
        <v>0</v>
      </c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R868" s="221" t="s">
        <v>516</v>
      </c>
      <c r="AT868" s="221" t="s">
        <v>166</v>
      </c>
      <c r="AU868" s="221" t="s">
        <v>83</v>
      </c>
      <c r="AY868" s="14" t="s">
        <v>142</v>
      </c>
      <c r="BE868" s="222">
        <f>IF(N868="základní",J868,0)</f>
        <v>0</v>
      </c>
      <c r="BF868" s="222">
        <f>IF(N868="snížená",J868,0)</f>
        <v>0</v>
      </c>
      <c r="BG868" s="222">
        <f>IF(N868="zákl. přenesená",J868,0)</f>
        <v>0</v>
      </c>
      <c r="BH868" s="222">
        <f>IF(N868="sníž. přenesená",J868,0)</f>
        <v>0</v>
      </c>
      <c r="BI868" s="222">
        <f>IF(N868="nulová",J868,0)</f>
        <v>0</v>
      </c>
      <c r="BJ868" s="14" t="s">
        <v>81</v>
      </c>
      <c r="BK868" s="222">
        <f>ROUND(I868*H868,2)</f>
        <v>0</v>
      </c>
      <c r="BL868" s="14" t="s">
        <v>511</v>
      </c>
      <c r="BM868" s="221" t="s">
        <v>2109</v>
      </c>
    </row>
    <row r="869" s="2" customFormat="1" ht="16.5" customHeight="1">
      <c r="A869" s="35"/>
      <c r="B869" s="36"/>
      <c r="C869" s="223" t="s">
        <v>2110</v>
      </c>
      <c r="D869" s="223" t="s">
        <v>166</v>
      </c>
      <c r="E869" s="224" t="s">
        <v>2091</v>
      </c>
      <c r="F869" s="225" t="s">
        <v>2092</v>
      </c>
      <c r="G869" s="226" t="s">
        <v>154</v>
      </c>
      <c r="H869" s="227">
        <v>22.5</v>
      </c>
      <c r="I869" s="228"/>
      <c r="J869" s="229">
        <f>ROUND(I869*H869,2)</f>
        <v>0</v>
      </c>
      <c r="K869" s="230"/>
      <c r="L869" s="231"/>
      <c r="M869" s="232" t="s">
        <v>1</v>
      </c>
      <c r="N869" s="233" t="s">
        <v>41</v>
      </c>
      <c r="O869" s="88"/>
      <c r="P869" s="219">
        <f>O869*H869</f>
        <v>0</v>
      </c>
      <c r="Q869" s="219">
        <v>0</v>
      </c>
      <c r="R869" s="219">
        <f>Q869*H869</f>
        <v>0</v>
      </c>
      <c r="S869" s="219">
        <v>0</v>
      </c>
      <c r="T869" s="220">
        <f>S869*H869</f>
        <v>0</v>
      </c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R869" s="221" t="s">
        <v>516</v>
      </c>
      <c r="AT869" s="221" t="s">
        <v>166</v>
      </c>
      <c r="AU869" s="221" t="s">
        <v>83</v>
      </c>
      <c r="AY869" s="14" t="s">
        <v>142</v>
      </c>
      <c r="BE869" s="222">
        <f>IF(N869="základní",J869,0)</f>
        <v>0</v>
      </c>
      <c r="BF869" s="222">
        <f>IF(N869="snížená",J869,0)</f>
        <v>0</v>
      </c>
      <c r="BG869" s="222">
        <f>IF(N869="zákl. přenesená",J869,0)</f>
        <v>0</v>
      </c>
      <c r="BH869" s="222">
        <f>IF(N869="sníž. přenesená",J869,0)</f>
        <v>0</v>
      </c>
      <c r="BI869" s="222">
        <f>IF(N869="nulová",J869,0)</f>
        <v>0</v>
      </c>
      <c r="BJ869" s="14" t="s">
        <v>81</v>
      </c>
      <c r="BK869" s="222">
        <f>ROUND(I869*H869,2)</f>
        <v>0</v>
      </c>
      <c r="BL869" s="14" t="s">
        <v>511</v>
      </c>
      <c r="BM869" s="221" t="s">
        <v>2111</v>
      </c>
    </row>
    <row r="870" s="2" customFormat="1" ht="16.5" customHeight="1">
      <c r="A870" s="35"/>
      <c r="B870" s="36"/>
      <c r="C870" s="223" t="s">
        <v>2112</v>
      </c>
      <c r="D870" s="223" t="s">
        <v>166</v>
      </c>
      <c r="E870" s="224" t="s">
        <v>2091</v>
      </c>
      <c r="F870" s="225" t="s">
        <v>2092</v>
      </c>
      <c r="G870" s="226" t="s">
        <v>154</v>
      </c>
      <c r="H870" s="227">
        <v>8.1999999999999993</v>
      </c>
      <c r="I870" s="228"/>
      <c r="J870" s="229">
        <f>ROUND(I870*H870,2)</f>
        <v>0</v>
      </c>
      <c r="K870" s="230"/>
      <c r="L870" s="231"/>
      <c r="M870" s="232" t="s">
        <v>1</v>
      </c>
      <c r="N870" s="233" t="s">
        <v>41</v>
      </c>
      <c r="O870" s="88"/>
      <c r="P870" s="219">
        <f>O870*H870</f>
        <v>0</v>
      </c>
      <c r="Q870" s="219">
        <v>0</v>
      </c>
      <c r="R870" s="219">
        <f>Q870*H870</f>
        <v>0</v>
      </c>
      <c r="S870" s="219">
        <v>0</v>
      </c>
      <c r="T870" s="220">
        <f>S870*H870</f>
        <v>0</v>
      </c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R870" s="221" t="s">
        <v>516</v>
      </c>
      <c r="AT870" s="221" t="s">
        <v>166</v>
      </c>
      <c r="AU870" s="221" t="s">
        <v>83</v>
      </c>
      <c r="AY870" s="14" t="s">
        <v>142</v>
      </c>
      <c r="BE870" s="222">
        <f>IF(N870="základní",J870,0)</f>
        <v>0</v>
      </c>
      <c r="BF870" s="222">
        <f>IF(N870="snížená",J870,0)</f>
        <v>0</v>
      </c>
      <c r="BG870" s="222">
        <f>IF(N870="zákl. přenesená",J870,0)</f>
        <v>0</v>
      </c>
      <c r="BH870" s="222">
        <f>IF(N870="sníž. přenesená",J870,0)</f>
        <v>0</v>
      </c>
      <c r="BI870" s="222">
        <f>IF(N870="nulová",J870,0)</f>
        <v>0</v>
      </c>
      <c r="BJ870" s="14" t="s">
        <v>81</v>
      </c>
      <c r="BK870" s="222">
        <f>ROUND(I870*H870,2)</f>
        <v>0</v>
      </c>
      <c r="BL870" s="14" t="s">
        <v>511</v>
      </c>
      <c r="BM870" s="221" t="s">
        <v>2113</v>
      </c>
    </row>
    <row r="871" s="2" customFormat="1" ht="16.5" customHeight="1">
      <c r="A871" s="35"/>
      <c r="B871" s="36"/>
      <c r="C871" s="223" t="s">
        <v>2114</v>
      </c>
      <c r="D871" s="223" t="s">
        <v>166</v>
      </c>
      <c r="E871" s="224" t="s">
        <v>2091</v>
      </c>
      <c r="F871" s="225" t="s">
        <v>2092</v>
      </c>
      <c r="G871" s="226" t="s">
        <v>154</v>
      </c>
      <c r="H871" s="227">
        <v>23</v>
      </c>
      <c r="I871" s="228"/>
      <c r="J871" s="229">
        <f>ROUND(I871*H871,2)</f>
        <v>0</v>
      </c>
      <c r="K871" s="230"/>
      <c r="L871" s="231"/>
      <c r="M871" s="232" t="s">
        <v>1</v>
      </c>
      <c r="N871" s="233" t="s">
        <v>41</v>
      </c>
      <c r="O871" s="88"/>
      <c r="P871" s="219">
        <f>O871*H871</f>
        <v>0</v>
      </c>
      <c r="Q871" s="219">
        <v>0</v>
      </c>
      <c r="R871" s="219">
        <f>Q871*H871</f>
        <v>0</v>
      </c>
      <c r="S871" s="219">
        <v>0</v>
      </c>
      <c r="T871" s="220">
        <f>S871*H871</f>
        <v>0</v>
      </c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R871" s="221" t="s">
        <v>516</v>
      </c>
      <c r="AT871" s="221" t="s">
        <v>166</v>
      </c>
      <c r="AU871" s="221" t="s">
        <v>83</v>
      </c>
      <c r="AY871" s="14" t="s">
        <v>142</v>
      </c>
      <c r="BE871" s="222">
        <f>IF(N871="základní",J871,0)</f>
        <v>0</v>
      </c>
      <c r="BF871" s="222">
        <f>IF(N871="snížená",J871,0)</f>
        <v>0</v>
      </c>
      <c r="BG871" s="222">
        <f>IF(N871="zákl. přenesená",J871,0)</f>
        <v>0</v>
      </c>
      <c r="BH871" s="222">
        <f>IF(N871="sníž. přenesená",J871,0)</f>
        <v>0</v>
      </c>
      <c r="BI871" s="222">
        <f>IF(N871="nulová",J871,0)</f>
        <v>0</v>
      </c>
      <c r="BJ871" s="14" t="s">
        <v>81</v>
      </c>
      <c r="BK871" s="222">
        <f>ROUND(I871*H871,2)</f>
        <v>0</v>
      </c>
      <c r="BL871" s="14" t="s">
        <v>511</v>
      </c>
      <c r="BM871" s="221" t="s">
        <v>2115</v>
      </c>
    </row>
    <row r="872" s="2" customFormat="1" ht="16.5" customHeight="1">
      <c r="A872" s="35"/>
      <c r="B872" s="36"/>
      <c r="C872" s="223" t="s">
        <v>2116</v>
      </c>
      <c r="D872" s="223" t="s">
        <v>166</v>
      </c>
      <c r="E872" s="224" t="s">
        <v>2091</v>
      </c>
      <c r="F872" s="225" t="s">
        <v>2092</v>
      </c>
      <c r="G872" s="226" t="s">
        <v>154</v>
      </c>
      <c r="H872" s="227">
        <v>8.1999999999999993</v>
      </c>
      <c r="I872" s="228"/>
      <c r="J872" s="229">
        <f>ROUND(I872*H872,2)</f>
        <v>0</v>
      </c>
      <c r="K872" s="230"/>
      <c r="L872" s="231"/>
      <c r="M872" s="232" t="s">
        <v>1</v>
      </c>
      <c r="N872" s="233" t="s">
        <v>41</v>
      </c>
      <c r="O872" s="88"/>
      <c r="P872" s="219">
        <f>O872*H872</f>
        <v>0</v>
      </c>
      <c r="Q872" s="219">
        <v>0</v>
      </c>
      <c r="R872" s="219">
        <f>Q872*H872</f>
        <v>0</v>
      </c>
      <c r="S872" s="219">
        <v>0</v>
      </c>
      <c r="T872" s="220">
        <f>S872*H872</f>
        <v>0</v>
      </c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R872" s="221" t="s">
        <v>516</v>
      </c>
      <c r="AT872" s="221" t="s">
        <v>166</v>
      </c>
      <c r="AU872" s="221" t="s">
        <v>83</v>
      </c>
      <c r="AY872" s="14" t="s">
        <v>142</v>
      </c>
      <c r="BE872" s="222">
        <f>IF(N872="základní",J872,0)</f>
        <v>0</v>
      </c>
      <c r="BF872" s="222">
        <f>IF(N872="snížená",J872,0)</f>
        <v>0</v>
      </c>
      <c r="BG872" s="222">
        <f>IF(N872="zákl. přenesená",J872,0)</f>
        <v>0</v>
      </c>
      <c r="BH872" s="222">
        <f>IF(N872="sníž. přenesená",J872,0)</f>
        <v>0</v>
      </c>
      <c r="BI872" s="222">
        <f>IF(N872="nulová",J872,0)</f>
        <v>0</v>
      </c>
      <c r="BJ872" s="14" t="s">
        <v>81</v>
      </c>
      <c r="BK872" s="222">
        <f>ROUND(I872*H872,2)</f>
        <v>0</v>
      </c>
      <c r="BL872" s="14" t="s">
        <v>511</v>
      </c>
      <c r="BM872" s="221" t="s">
        <v>2117</v>
      </c>
    </row>
    <row r="873" s="2" customFormat="1" ht="16.5" customHeight="1">
      <c r="A873" s="35"/>
      <c r="B873" s="36"/>
      <c r="C873" s="223" t="s">
        <v>2118</v>
      </c>
      <c r="D873" s="223" t="s">
        <v>166</v>
      </c>
      <c r="E873" s="224" t="s">
        <v>2091</v>
      </c>
      <c r="F873" s="225" t="s">
        <v>2092</v>
      </c>
      <c r="G873" s="226" t="s">
        <v>154</v>
      </c>
      <c r="H873" s="227">
        <v>13.4</v>
      </c>
      <c r="I873" s="228"/>
      <c r="J873" s="229">
        <f>ROUND(I873*H873,2)</f>
        <v>0</v>
      </c>
      <c r="K873" s="230"/>
      <c r="L873" s="231"/>
      <c r="M873" s="232" t="s">
        <v>1</v>
      </c>
      <c r="N873" s="233" t="s">
        <v>41</v>
      </c>
      <c r="O873" s="88"/>
      <c r="P873" s="219">
        <f>O873*H873</f>
        <v>0</v>
      </c>
      <c r="Q873" s="219">
        <v>0</v>
      </c>
      <c r="R873" s="219">
        <f>Q873*H873</f>
        <v>0</v>
      </c>
      <c r="S873" s="219">
        <v>0</v>
      </c>
      <c r="T873" s="220">
        <f>S873*H873</f>
        <v>0</v>
      </c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R873" s="221" t="s">
        <v>516</v>
      </c>
      <c r="AT873" s="221" t="s">
        <v>166</v>
      </c>
      <c r="AU873" s="221" t="s">
        <v>83</v>
      </c>
      <c r="AY873" s="14" t="s">
        <v>142</v>
      </c>
      <c r="BE873" s="222">
        <f>IF(N873="základní",J873,0)</f>
        <v>0</v>
      </c>
      <c r="BF873" s="222">
        <f>IF(N873="snížená",J873,0)</f>
        <v>0</v>
      </c>
      <c r="BG873" s="222">
        <f>IF(N873="zákl. přenesená",J873,0)</f>
        <v>0</v>
      </c>
      <c r="BH873" s="222">
        <f>IF(N873="sníž. přenesená",J873,0)</f>
        <v>0</v>
      </c>
      <c r="BI873" s="222">
        <f>IF(N873="nulová",J873,0)</f>
        <v>0</v>
      </c>
      <c r="BJ873" s="14" t="s">
        <v>81</v>
      </c>
      <c r="BK873" s="222">
        <f>ROUND(I873*H873,2)</f>
        <v>0</v>
      </c>
      <c r="BL873" s="14" t="s">
        <v>511</v>
      </c>
      <c r="BM873" s="221" t="s">
        <v>2119</v>
      </c>
    </row>
    <row r="874" s="2" customFormat="1" ht="16.5" customHeight="1">
      <c r="A874" s="35"/>
      <c r="B874" s="36"/>
      <c r="C874" s="223" t="s">
        <v>2120</v>
      </c>
      <c r="D874" s="223" t="s">
        <v>166</v>
      </c>
      <c r="E874" s="224" t="s">
        <v>2091</v>
      </c>
      <c r="F874" s="225" t="s">
        <v>2092</v>
      </c>
      <c r="G874" s="226" t="s">
        <v>154</v>
      </c>
      <c r="H874" s="227">
        <v>22.5</v>
      </c>
      <c r="I874" s="228"/>
      <c r="J874" s="229">
        <f>ROUND(I874*H874,2)</f>
        <v>0</v>
      </c>
      <c r="K874" s="230"/>
      <c r="L874" s="231"/>
      <c r="M874" s="232" t="s">
        <v>1</v>
      </c>
      <c r="N874" s="233" t="s">
        <v>41</v>
      </c>
      <c r="O874" s="88"/>
      <c r="P874" s="219">
        <f>O874*H874</f>
        <v>0</v>
      </c>
      <c r="Q874" s="219">
        <v>0</v>
      </c>
      <c r="R874" s="219">
        <f>Q874*H874</f>
        <v>0</v>
      </c>
      <c r="S874" s="219">
        <v>0</v>
      </c>
      <c r="T874" s="220">
        <f>S874*H874</f>
        <v>0</v>
      </c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R874" s="221" t="s">
        <v>516</v>
      </c>
      <c r="AT874" s="221" t="s">
        <v>166</v>
      </c>
      <c r="AU874" s="221" t="s">
        <v>83</v>
      </c>
      <c r="AY874" s="14" t="s">
        <v>142</v>
      </c>
      <c r="BE874" s="222">
        <f>IF(N874="základní",J874,0)</f>
        <v>0</v>
      </c>
      <c r="BF874" s="222">
        <f>IF(N874="snížená",J874,0)</f>
        <v>0</v>
      </c>
      <c r="BG874" s="222">
        <f>IF(N874="zákl. přenesená",J874,0)</f>
        <v>0</v>
      </c>
      <c r="BH874" s="222">
        <f>IF(N874="sníž. přenesená",J874,0)</f>
        <v>0</v>
      </c>
      <c r="BI874" s="222">
        <f>IF(N874="nulová",J874,0)</f>
        <v>0</v>
      </c>
      <c r="BJ874" s="14" t="s">
        <v>81</v>
      </c>
      <c r="BK874" s="222">
        <f>ROUND(I874*H874,2)</f>
        <v>0</v>
      </c>
      <c r="BL874" s="14" t="s">
        <v>511</v>
      </c>
      <c r="BM874" s="221" t="s">
        <v>2121</v>
      </c>
    </row>
    <row r="875" s="2" customFormat="1" ht="16.5" customHeight="1">
      <c r="A875" s="35"/>
      <c r="B875" s="36"/>
      <c r="C875" s="223" t="s">
        <v>2122</v>
      </c>
      <c r="D875" s="223" t="s">
        <v>166</v>
      </c>
      <c r="E875" s="224" t="s">
        <v>2091</v>
      </c>
      <c r="F875" s="225" t="s">
        <v>2092</v>
      </c>
      <c r="G875" s="226" t="s">
        <v>154</v>
      </c>
      <c r="H875" s="227">
        <v>9.5</v>
      </c>
      <c r="I875" s="228"/>
      <c r="J875" s="229">
        <f>ROUND(I875*H875,2)</f>
        <v>0</v>
      </c>
      <c r="K875" s="230"/>
      <c r="L875" s="231"/>
      <c r="M875" s="232" t="s">
        <v>1</v>
      </c>
      <c r="N875" s="233" t="s">
        <v>41</v>
      </c>
      <c r="O875" s="88"/>
      <c r="P875" s="219">
        <f>O875*H875</f>
        <v>0</v>
      </c>
      <c r="Q875" s="219">
        <v>0</v>
      </c>
      <c r="R875" s="219">
        <f>Q875*H875</f>
        <v>0</v>
      </c>
      <c r="S875" s="219">
        <v>0</v>
      </c>
      <c r="T875" s="220">
        <f>S875*H875</f>
        <v>0</v>
      </c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R875" s="221" t="s">
        <v>516</v>
      </c>
      <c r="AT875" s="221" t="s">
        <v>166</v>
      </c>
      <c r="AU875" s="221" t="s">
        <v>83</v>
      </c>
      <c r="AY875" s="14" t="s">
        <v>142</v>
      </c>
      <c r="BE875" s="222">
        <f>IF(N875="základní",J875,0)</f>
        <v>0</v>
      </c>
      <c r="BF875" s="222">
        <f>IF(N875="snížená",J875,0)</f>
        <v>0</v>
      </c>
      <c r="BG875" s="222">
        <f>IF(N875="zákl. přenesená",J875,0)</f>
        <v>0</v>
      </c>
      <c r="BH875" s="222">
        <f>IF(N875="sníž. přenesená",J875,0)</f>
        <v>0</v>
      </c>
      <c r="BI875" s="222">
        <f>IF(N875="nulová",J875,0)</f>
        <v>0</v>
      </c>
      <c r="BJ875" s="14" t="s">
        <v>81</v>
      </c>
      <c r="BK875" s="222">
        <f>ROUND(I875*H875,2)</f>
        <v>0</v>
      </c>
      <c r="BL875" s="14" t="s">
        <v>511</v>
      </c>
      <c r="BM875" s="221" t="s">
        <v>2123</v>
      </c>
    </row>
    <row r="876" s="2" customFormat="1" ht="16.5" customHeight="1">
      <c r="A876" s="35"/>
      <c r="B876" s="36"/>
      <c r="C876" s="223" t="s">
        <v>2124</v>
      </c>
      <c r="D876" s="223" t="s">
        <v>166</v>
      </c>
      <c r="E876" s="224" t="s">
        <v>2091</v>
      </c>
      <c r="F876" s="225" t="s">
        <v>2092</v>
      </c>
      <c r="G876" s="226" t="s">
        <v>154</v>
      </c>
      <c r="H876" s="227">
        <v>10.4</v>
      </c>
      <c r="I876" s="228"/>
      <c r="J876" s="229">
        <f>ROUND(I876*H876,2)</f>
        <v>0</v>
      </c>
      <c r="K876" s="230"/>
      <c r="L876" s="231"/>
      <c r="M876" s="232" t="s">
        <v>1</v>
      </c>
      <c r="N876" s="233" t="s">
        <v>41</v>
      </c>
      <c r="O876" s="88"/>
      <c r="P876" s="219">
        <f>O876*H876</f>
        <v>0</v>
      </c>
      <c r="Q876" s="219">
        <v>0</v>
      </c>
      <c r="R876" s="219">
        <f>Q876*H876</f>
        <v>0</v>
      </c>
      <c r="S876" s="219">
        <v>0</v>
      </c>
      <c r="T876" s="220">
        <f>S876*H876</f>
        <v>0</v>
      </c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R876" s="221" t="s">
        <v>516</v>
      </c>
      <c r="AT876" s="221" t="s">
        <v>166</v>
      </c>
      <c r="AU876" s="221" t="s">
        <v>83</v>
      </c>
      <c r="AY876" s="14" t="s">
        <v>142</v>
      </c>
      <c r="BE876" s="222">
        <f>IF(N876="základní",J876,0)</f>
        <v>0</v>
      </c>
      <c r="BF876" s="222">
        <f>IF(N876="snížená",J876,0)</f>
        <v>0</v>
      </c>
      <c r="BG876" s="222">
        <f>IF(N876="zákl. přenesená",J876,0)</f>
        <v>0</v>
      </c>
      <c r="BH876" s="222">
        <f>IF(N876="sníž. přenesená",J876,0)</f>
        <v>0</v>
      </c>
      <c r="BI876" s="222">
        <f>IF(N876="nulová",J876,0)</f>
        <v>0</v>
      </c>
      <c r="BJ876" s="14" t="s">
        <v>81</v>
      </c>
      <c r="BK876" s="222">
        <f>ROUND(I876*H876,2)</f>
        <v>0</v>
      </c>
      <c r="BL876" s="14" t="s">
        <v>511</v>
      </c>
      <c r="BM876" s="221" t="s">
        <v>2125</v>
      </c>
    </row>
    <row r="877" s="2" customFormat="1" ht="16.5" customHeight="1">
      <c r="A877" s="35"/>
      <c r="B877" s="36"/>
      <c r="C877" s="223" t="s">
        <v>2126</v>
      </c>
      <c r="D877" s="223" t="s">
        <v>166</v>
      </c>
      <c r="E877" s="224" t="s">
        <v>2091</v>
      </c>
      <c r="F877" s="225" t="s">
        <v>2092</v>
      </c>
      <c r="G877" s="226" t="s">
        <v>154</v>
      </c>
      <c r="H877" s="227">
        <v>8.1999999999999993</v>
      </c>
      <c r="I877" s="228"/>
      <c r="J877" s="229">
        <f>ROUND(I877*H877,2)</f>
        <v>0</v>
      </c>
      <c r="K877" s="230"/>
      <c r="L877" s="231"/>
      <c r="M877" s="232" t="s">
        <v>1</v>
      </c>
      <c r="N877" s="233" t="s">
        <v>41</v>
      </c>
      <c r="O877" s="88"/>
      <c r="P877" s="219">
        <f>O877*H877</f>
        <v>0</v>
      </c>
      <c r="Q877" s="219">
        <v>0</v>
      </c>
      <c r="R877" s="219">
        <f>Q877*H877</f>
        <v>0</v>
      </c>
      <c r="S877" s="219">
        <v>0</v>
      </c>
      <c r="T877" s="220">
        <f>S877*H877</f>
        <v>0</v>
      </c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R877" s="221" t="s">
        <v>516</v>
      </c>
      <c r="AT877" s="221" t="s">
        <v>166</v>
      </c>
      <c r="AU877" s="221" t="s">
        <v>83</v>
      </c>
      <c r="AY877" s="14" t="s">
        <v>142</v>
      </c>
      <c r="BE877" s="222">
        <f>IF(N877="základní",J877,0)</f>
        <v>0</v>
      </c>
      <c r="BF877" s="222">
        <f>IF(N877="snížená",J877,0)</f>
        <v>0</v>
      </c>
      <c r="BG877" s="222">
        <f>IF(N877="zákl. přenesená",J877,0)</f>
        <v>0</v>
      </c>
      <c r="BH877" s="222">
        <f>IF(N877="sníž. přenesená",J877,0)</f>
        <v>0</v>
      </c>
      <c r="BI877" s="222">
        <f>IF(N877="nulová",J877,0)</f>
        <v>0</v>
      </c>
      <c r="BJ877" s="14" t="s">
        <v>81</v>
      </c>
      <c r="BK877" s="222">
        <f>ROUND(I877*H877,2)</f>
        <v>0</v>
      </c>
      <c r="BL877" s="14" t="s">
        <v>511</v>
      </c>
      <c r="BM877" s="221" t="s">
        <v>2127</v>
      </c>
    </row>
    <row r="878" s="2" customFormat="1" ht="16.5" customHeight="1">
      <c r="A878" s="35"/>
      <c r="B878" s="36"/>
      <c r="C878" s="223" t="s">
        <v>2128</v>
      </c>
      <c r="D878" s="223" t="s">
        <v>166</v>
      </c>
      <c r="E878" s="224" t="s">
        <v>2091</v>
      </c>
      <c r="F878" s="225" t="s">
        <v>2092</v>
      </c>
      <c r="G878" s="226" t="s">
        <v>154</v>
      </c>
      <c r="H878" s="227">
        <v>25.5</v>
      </c>
      <c r="I878" s="228"/>
      <c r="J878" s="229">
        <f>ROUND(I878*H878,2)</f>
        <v>0</v>
      </c>
      <c r="K878" s="230"/>
      <c r="L878" s="231"/>
      <c r="M878" s="232" t="s">
        <v>1</v>
      </c>
      <c r="N878" s="233" t="s">
        <v>41</v>
      </c>
      <c r="O878" s="88"/>
      <c r="P878" s="219">
        <f>O878*H878</f>
        <v>0</v>
      </c>
      <c r="Q878" s="219">
        <v>0</v>
      </c>
      <c r="R878" s="219">
        <f>Q878*H878</f>
        <v>0</v>
      </c>
      <c r="S878" s="219">
        <v>0</v>
      </c>
      <c r="T878" s="220">
        <f>S878*H878</f>
        <v>0</v>
      </c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R878" s="221" t="s">
        <v>516</v>
      </c>
      <c r="AT878" s="221" t="s">
        <v>166</v>
      </c>
      <c r="AU878" s="221" t="s">
        <v>83</v>
      </c>
      <c r="AY878" s="14" t="s">
        <v>142</v>
      </c>
      <c r="BE878" s="222">
        <f>IF(N878="základní",J878,0)</f>
        <v>0</v>
      </c>
      <c r="BF878" s="222">
        <f>IF(N878="snížená",J878,0)</f>
        <v>0</v>
      </c>
      <c r="BG878" s="222">
        <f>IF(N878="zákl. přenesená",J878,0)</f>
        <v>0</v>
      </c>
      <c r="BH878" s="222">
        <f>IF(N878="sníž. přenesená",J878,0)</f>
        <v>0</v>
      </c>
      <c r="BI878" s="222">
        <f>IF(N878="nulová",J878,0)</f>
        <v>0</v>
      </c>
      <c r="BJ878" s="14" t="s">
        <v>81</v>
      </c>
      <c r="BK878" s="222">
        <f>ROUND(I878*H878,2)</f>
        <v>0</v>
      </c>
      <c r="BL878" s="14" t="s">
        <v>511</v>
      </c>
      <c r="BM878" s="221" t="s">
        <v>2129</v>
      </c>
    </row>
    <row r="879" s="2" customFormat="1" ht="16.5" customHeight="1">
      <c r="A879" s="35"/>
      <c r="B879" s="36"/>
      <c r="C879" s="223" t="s">
        <v>2130</v>
      </c>
      <c r="D879" s="223" t="s">
        <v>166</v>
      </c>
      <c r="E879" s="224" t="s">
        <v>2091</v>
      </c>
      <c r="F879" s="225" t="s">
        <v>2092</v>
      </c>
      <c r="G879" s="226" t="s">
        <v>154</v>
      </c>
      <c r="H879" s="227">
        <v>24</v>
      </c>
      <c r="I879" s="228"/>
      <c r="J879" s="229">
        <f>ROUND(I879*H879,2)</f>
        <v>0</v>
      </c>
      <c r="K879" s="230"/>
      <c r="L879" s="231"/>
      <c r="M879" s="232" t="s">
        <v>1</v>
      </c>
      <c r="N879" s="233" t="s">
        <v>41</v>
      </c>
      <c r="O879" s="88"/>
      <c r="P879" s="219">
        <f>O879*H879</f>
        <v>0</v>
      </c>
      <c r="Q879" s="219">
        <v>0</v>
      </c>
      <c r="R879" s="219">
        <f>Q879*H879</f>
        <v>0</v>
      </c>
      <c r="S879" s="219">
        <v>0</v>
      </c>
      <c r="T879" s="220">
        <f>S879*H879</f>
        <v>0</v>
      </c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R879" s="221" t="s">
        <v>516</v>
      </c>
      <c r="AT879" s="221" t="s">
        <v>166</v>
      </c>
      <c r="AU879" s="221" t="s">
        <v>83</v>
      </c>
      <c r="AY879" s="14" t="s">
        <v>142</v>
      </c>
      <c r="BE879" s="222">
        <f>IF(N879="základní",J879,0)</f>
        <v>0</v>
      </c>
      <c r="BF879" s="222">
        <f>IF(N879="snížená",J879,0)</f>
        <v>0</v>
      </c>
      <c r="BG879" s="222">
        <f>IF(N879="zákl. přenesená",J879,0)</f>
        <v>0</v>
      </c>
      <c r="BH879" s="222">
        <f>IF(N879="sníž. přenesená",J879,0)</f>
        <v>0</v>
      </c>
      <c r="BI879" s="222">
        <f>IF(N879="nulová",J879,0)</f>
        <v>0</v>
      </c>
      <c r="BJ879" s="14" t="s">
        <v>81</v>
      </c>
      <c r="BK879" s="222">
        <f>ROUND(I879*H879,2)</f>
        <v>0</v>
      </c>
      <c r="BL879" s="14" t="s">
        <v>511</v>
      </c>
      <c r="BM879" s="221" t="s">
        <v>2131</v>
      </c>
    </row>
    <row r="880" s="2" customFormat="1" ht="16.5" customHeight="1">
      <c r="A880" s="35"/>
      <c r="B880" s="36"/>
      <c r="C880" s="223" t="s">
        <v>2132</v>
      </c>
      <c r="D880" s="223" t="s">
        <v>166</v>
      </c>
      <c r="E880" s="224" t="s">
        <v>2091</v>
      </c>
      <c r="F880" s="225" t="s">
        <v>2092</v>
      </c>
      <c r="G880" s="226" t="s">
        <v>154</v>
      </c>
      <c r="H880" s="227">
        <v>12.699999999999999</v>
      </c>
      <c r="I880" s="228"/>
      <c r="J880" s="229">
        <f>ROUND(I880*H880,2)</f>
        <v>0</v>
      </c>
      <c r="K880" s="230"/>
      <c r="L880" s="231"/>
      <c r="M880" s="232" t="s">
        <v>1</v>
      </c>
      <c r="N880" s="233" t="s">
        <v>41</v>
      </c>
      <c r="O880" s="88"/>
      <c r="P880" s="219">
        <f>O880*H880</f>
        <v>0</v>
      </c>
      <c r="Q880" s="219">
        <v>0</v>
      </c>
      <c r="R880" s="219">
        <f>Q880*H880</f>
        <v>0</v>
      </c>
      <c r="S880" s="219">
        <v>0</v>
      </c>
      <c r="T880" s="220">
        <f>S880*H880</f>
        <v>0</v>
      </c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R880" s="221" t="s">
        <v>516</v>
      </c>
      <c r="AT880" s="221" t="s">
        <v>166</v>
      </c>
      <c r="AU880" s="221" t="s">
        <v>83</v>
      </c>
      <c r="AY880" s="14" t="s">
        <v>142</v>
      </c>
      <c r="BE880" s="222">
        <f>IF(N880="základní",J880,0)</f>
        <v>0</v>
      </c>
      <c r="BF880" s="222">
        <f>IF(N880="snížená",J880,0)</f>
        <v>0</v>
      </c>
      <c r="BG880" s="222">
        <f>IF(N880="zákl. přenesená",J880,0)</f>
        <v>0</v>
      </c>
      <c r="BH880" s="222">
        <f>IF(N880="sníž. přenesená",J880,0)</f>
        <v>0</v>
      </c>
      <c r="BI880" s="222">
        <f>IF(N880="nulová",J880,0)</f>
        <v>0</v>
      </c>
      <c r="BJ880" s="14" t="s">
        <v>81</v>
      </c>
      <c r="BK880" s="222">
        <f>ROUND(I880*H880,2)</f>
        <v>0</v>
      </c>
      <c r="BL880" s="14" t="s">
        <v>511</v>
      </c>
      <c r="BM880" s="221" t="s">
        <v>2133</v>
      </c>
    </row>
    <row r="881" s="2" customFormat="1" ht="16.5" customHeight="1">
      <c r="A881" s="35"/>
      <c r="B881" s="36"/>
      <c r="C881" s="223" t="s">
        <v>2134</v>
      </c>
      <c r="D881" s="223" t="s">
        <v>166</v>
      </c>
      <c r="E881" s="224" t="s">
        <v>2091</v>
      </c>
      <c r="F881" s="225" t="s">
        <v>2092</v>
      </c>
      <c r="G881" s="226" t="s">
        <v>154</v>
      </c>
      <c r="H881" s="227">
        <v>24.800000000000001</v>
      </c>
      <c r="I881" s="228"/>
      <c r="J881" s="229">
        <f>ROUND(I881*H881,2)</f>
        <v>0</v>
      </c>
      <c r="K881" s="230"/>
      <c r="L881" s="231"/>
      <c r="M881" s="232" t="s">
        <v>1</v>
      </c>
      <c r="N881" s="233" t="s">
        <v>41</v>
      </c>
      <c r="O881" s="88"/>
      <c r="P881" s="219">
        <f>O881*H881</f>
        <v>0</v>
      </c>
      <c r="Q881" s="219">
        <v>0</v>
      </c>
      <c r="R881" s="219">
        <f>Q881*H881</f>
        <v>0</v>
      </c>
      <c r="S881" s="219">
        <v>0</v>
      </c>
      <c r="T881" s="220">
        <f>S881*H881</f>
        <v>0</v>
      </c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R881" s="221" t="s">
        <v>516</v>
      </c>
      <c r="AT881" s="221" t="s">
        <v>166</v>
      </c>
      <c r="AU881" s="221" t="s">
        <v>83</v>
      </c>
      <c r="AY881" s="14" t="s">
        <v>142</v>
      </c>
      <c r="BE881" s="222">
        <f>IF(N881="základní",J881,0)</f>
        <v>0</v>
      </c>
      <c r="BF881" s="222">
        <f>IF(N881="snížená",J881,0)</f>
        <v>0</v>
      </c>
      <c r="BG881" s="222">
        <f>IF(N881="zákl. přenesená",J881,0)</f>
        <v>0</v>
      </c>
      <c r="BH881" s="222">
        <f>IF(N881="sníž. přenesená",J881,0)</f>
        <v>0</v>
      </c>
      <c r="BI881" s="222">
        <f>IF(N881="nulová",J881,0)</f>
        <v>0</v>
      </c>
      <c r="BJ881" s="14" t="s">
        <v>81</v>
      </c>
      <c r="BK881" s="222">
        <f>ROUND(I881*H881,2)</f>
        <v>0</v>
      </c>
      <c r="BL881" s="14" t="s">
        <v>511</v>
      </c>
      <c r="BM881" s="221" t="s">
        <v>2135</v>
      </c>
    </row>
    <row r="882" s="2" customFormat="1" ht="16.5" customHeight="1">
      <c r="A882" s="35"/>
      <c r="B882" s="36"/>
      <c r="C882" s="223" t="s">
        <v>2136</v>
      </c>
      <c r="D882" s="223" t="s">
        <v>166</v>
      </c>
      <c r="E882" s="224" t="s">
        <v>2137</v>
      </c>
      <c r="F882" s="225" t="s">
        <v>2138</v>
      </c>
      <c r="G882" s="226" t="s">
        <v>154</v>
      </c>
      <c r="H882" s="227">
        <v>32.5</v>
      </c>
      <c r="I882" s="228"/>
      <c r="J882" s="229">
        <f>ROUND(I882*H882,2)</f>
        <v>0</v>
      </c>
      <c r="K882" s="230"/>
      <c r="L882" s="231"/>
      <c r="M882" s="232" t="s">
        <v>1</v>
      </c>
      <c r="N882" s="233" t="s">
        <v>41</v>
      </c>
      <c r="O882" s="88"/>
      <c r="P882" s="219">
        <f>O882*H882</f>
        <v>0</v>
      </c>
      <c r="Q882" s="219">
        <v>0</v>
      </c>
      <c r="R882" s="219">
        <f>Q882*H882</f>
        <v>0</v>
      </c>
      <c r="S882" s="219">
        <v>0</v>
      </c>
      <c r="T882" s="220">
        <f>S882*H882</f>
        <v>0</v>
      </c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R882" s="221" t="s">
        <v>516</v>
      </c>
      <c r="AT882" s="221" t="s">
        <v>166</v>
      </c>
      <c r="AU882" s="221" t="s">
        <v>83</v>
      </c>
      <c r="AY882" s="14" t="s">
        <v>142</v>
      </c>
      <c r="BE882" s="222">
        <f>IF(N882="základní",J882,0)</f>
        <v>0</v>
      </c>
      <c r="BF882" s="222">
        <f>IF(N882="snížená",J882,0)</f>
        <v>0</v>
      </c>
      <c r="BG882" s="222">
        <f>IF(N882="zákl. přenesená",J882,0)</f>
        <v>0</v>
      </c>
      <c r="BH882" s="222">
        <f>IF(N882="sníž. přenesená",J882,0)</f>
        <v>0</v>
      </c>
      <c r="BI882" s="222">
        <f>IF(N882="nulová",J882,0)</f>
        <v>0</v>
      </c>
      <c r="BJ882" s="14" t="s">
        <v>81</v>
      </c>
      <c r="BK882" s="222">
        <f>ROUND(I882*H882,2)</f>
        <v>0</v>
      </c>
      <c r="BL882" s="14" t="s">
        <v>511</v>
      </c>
      <c r="BM882" s="221" t="s">
        <v>2139</v>
      </c>
    </row>
    <row r="883" s="2" customFormat="1" ht="16.5" customHeight="1">
      <c r="A883" s="35"/>
      <c r="B883" s="36"/>
      <c r="C883" s="223" t="s">
        <v>2140</v>
      </c>
      <c r="D883" s="223" t="s">
        <v>166</v>
      </c>
      <c r="E883" s="224" t="s">
        <v>2091</v>
      </c>
      <c r="F883" s="225" t="s">
        <v>2092</v>
      </c>
      <c r="G883" s="226" t="s">
        <v>154</v>
      </c>
      <c r="H883" s="227">
        <v>26.899999999999999</v>
      </c>
      <c r="I883" s="228"/>
      <c r="J883" s="229">
        <f>ROUND(I883*H883,2)</f>
        <v>0</v>
      </c>
      <c r="K883" s="230"/>
      <c r="L883" s="231"/>
      <c r="M883" s="232" t="s">
        <v>1</v>
      </c>
      <c r="N883" s="233" t="s">
        <v>41</v>
      </c>
      <c r="O883" s="88"/>
      <c r="P883" s="219">
        <f>O883*H883</f>
        <v>0</v>
      </c>
      <c r="Q883" s="219">
        <v>0</v>
      </c>
      <c r="R883" s="219">
        <f>Q883*H883</f>
        <v>0</v>
      </c>
      <c r="S883" s="219">
        <v>0</v>
      </c>
      <c r="T883" s="220">
        <f>S883*H883</f>
        <v>0</v>
      </c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R883" s="221" t="s">
        <v>516</v>
      </c>
      <c r="AT883" s="221" t="s">
        <v>166</v>
      </c>
      <c r="AU883" s="221" t="s">
        <v>83</v>
      </c>
      <c r="AY883" s="14" t="s">
        <v>142</v>
      </c>
      <c r="BE883" s="222">
        <f>IF(N883="základní",J883,0)</f>
        <v>0</v>
      </c>
      <c r="BF883" s="222">
        <f>IF(N883="snížená",J883,0)</f>
        <v>0</v>
      </c>
      <c r="BG883" s="222">
        <f>IF(N883="zákl. přenesená",J883,0)</f>
        <v>0</v>
      </c>
      <c r="BH883" s="222">
        <f>IF(N883="sníž. přenesená",J883,0)</f>
        <v>0</v>
      </c>
      <c r="BI883" s="222">
        <f>IF(N883="nulová",J883,0)</f>
        <v>0</v>
      </c>
      <c r="BJ883" s="14" t="s">
        <v>81</v>
      </c>
      <c r="BK883" s="222">
        <f>ROUND(I883*H883,2)</f>
        <v>0</v>
      </c>
      <c r="BL883" s="14" t="s">
        <v>511</v>
      </c>
      <c r="BM883" s="221" t="s">
        <v>2141</v>
      </c>
    </row>
    <row r="884" s="2" customFormat="1" ht="16.5" customHeight="1">
      <c r="A884" s="35"/>
      <c r="B884" s="36"/>
      <c r="C884" s="223" t="s">
        <v>2142</v>
      </c>
      <c r="D884" s="223" t="s">
        <v>166</v>
      </c>
      <c r="E884" s="224" t="s">
        <v>2091</v>
      </c>
      <c r="F884" s="225" t="s">
        <v>2092</v>
      </c>
      <c r="G884" s="226" t="s">
        <v>154</v>
      </c>
      <c r="H884" s="227">
        <v>14.699999999999999</v>
      </c>
      <c r="I884" s="228"/>
      <c r="J884" s="229">
        <f>ROUND(I884*H884,2)</f>
        <v>0</v>
      </c>
      <c r="K884" s="230"/>
      <c r="L884" s="231"/>
      <c r="M884" s="232" t="s">
        <v>1</v>
      </c>
      <c r="N884" s="233" t="s">
        <v>41</v>
      </c>
      <c r="O884" s="88"/>
      <c r="P884" s="219">
        <f>O884*H884</f>
        <v>0</v>
      </c>
      <c r="Q884" s="219">
        <v>0</v>
      </c>
      <c r="R884" s="219">
        <f>Q884*H884</f>
        <v>0</v>
      </c>
      <c r="S884" s="219">
        <v>0</v>
      </c>
      <c r="T884" s="220">
        <f>S884*H884</f>
        <v>0</v>
      </c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R884" s="221" t="s">
        <v>516</v>
      </c>
      <c r="AT884" s="221" t="s">
        <v>166</v>
      </c>
      <c r="AU884" s="221" t="s">
        <v>83</v>
      </c>
      <c r="AY884" s="14" t="s">
        <v>142</v>
      </c>
      <c r="BE884" s="222">
        <f>IF(N884="základní",J884,0)</f>
        <v>0</v>
      </c>
      <c r="BF884" s="222">
        <f>IF(N884="snížená",J884,0)</f>
        <v>0</v>
      </c>
      <c r="BG884" s="222">
        <f>IF(N884="zákl. přenesená",J884,0)</f>
        <v>0</v>
      </c>
      <c r="BH884" s="222">
        <f>IF(N884="sníž. přenesená",J884,0)</f>
        <v>0</v>
      </c>
      <c r="BI884" s="222">
        <f>IF(N884="nulová",J884,0)</f>
        <v>0</v>
      </c>
      <c r="BJ884" s="14" t="s">
        <v>81</v>
      </c>
      <c r="BK884" s="222">
        <f>ROUND(I884*H884,2)</f>
        <v>0</v>
      </c>
      <c r="BL884" s="14" t="s">
        <v>511</v>
      </c>
      <c r="BM884" s="221" t="s">
        <v>2143</v>
      </c>
    </row>
    <row r="885" s="2" customFormat="1" ht="16.5" customHeight="1">
      <c r="A885" s="35"/>
      <c r="B885" s="36"/>
      <c r="C885" s="223" t="s">
        <v>2144</v>
      </c>
      <c r="D885" s="223" t="s">
        <v>166</v>
      </c>
      <c r="E885" s="224" t="s">
        <v>2091</v>
      </c>
      <c r="F885" s="225" t="s">
        <v>2092</v>
      </c>
      <c r="G885" s="226" t="s">
        <v>154</v>
      </c>
      <c r="H885" s="227">
        <v>13.1</v>
      </c>
      <c r="I885" s="228"/>
      <c r="J885" s="229">
        <f>ROUND(I885*H885,2)</f>
        <v>0</v>
      </c>
      <c r="K885" s="230"/>
      <c r="L885" s="231"/>
      <c r="M885" s="232" t="s">
        <v>1</v>
      </c>
      <c r="N885" s="233" t="s">
        <v>41</v>
      </c>
      <c r="O885" s="88"/>
      <c r="P885" s="219">
        <f>O885*H885</f>
        <v>0</v>
      </c>
      <c r="Q885" s="219">
        <v>0</v>
      </c>
      <c r="R885" s="219">
        <f>Q885*H885</f>
        <v>0</v>
      </c>
      <c r="S885" s="219">
        <v>0</v>
      </c>
      <c r="T885" s="220">
        <f>S885*H885</f>
        <v>0</v>
      </c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R885" s="221" t="s">
        <v>516</v>
      </c>
      <c r="AT885" s="221" t="s">
        <v>166</v>
      </c>
      <c r="AU885" s="221" t="s">
        <v>83</v>
      </c>
      <c r="AY885" s="14" t="s">
        <v>142</v>
      </c>
      <c r="BE885" s="222">
        <f>IF(N885="základní",J885,0)</f>
        <v>0</v>
      </c>
      <c r="BF885" s="222">
        <f>IF(N885="snížená",J885,0)</f>
        <v>0</v>
      </c>
      <c r="BG885" s="222">
        <f>IF(N885="zákl. přenesená",J885,0)</f>
        <v>0</v>
      </c>
      <c r="BH885" s="222">
        <f>IF(N885="sníž. přenesená",J885,0)</f>
        <v>0</v>
      </c>
      <c r="BI885" s="222">
        <f>IF(N885="nulová",J885,0)</f>
        <v>0</v>
      </c>
      <c r="BJ885" s="14" t="s">
        <v>81</v>
      </c>
      <c r="BK885" s="222">
        <f>ROUND(I885*H885,2)</f>
        <v>0</v>
      </c>
      <c r="BL885" s="14" t="s">
        <v>511</v>
      </c>
      <c r="BM885" s="221" t="s">
        <v>2145</v>
      </c>
    </row>
    <row r="886" s="2" customFormat="1" ht="16.5" customHeight="1">
      <c r="A886" s="35"/>
      <c r="B886" s="36"/>
      <c r="C886" s="223" t="s">
        <v>2146</v>
      </c>
      <c r="D886" s="223" t="s">
        <v>166</v>
      </c>
      <c r="E886" s="224" t="s">
        <v>2091</v>
      </c>
      <c r="F886" s="225" t="s">
        <v>2092</v>
      </c>
      <c r="G886" s="226" t="s">
        <v>154</v>
      </c>
      <c r="H886" s="227">
        <v>13</v>
      </c>
      <c r="I886" s="228"/>
      <c r="J886" s="229">
        <f>ROUND(I886*H886,2)</f>
        <v>0</v>
      </c>
      <c r="K886" s="230"/>
      <c r="L886" s="231"/>
      <c r="M886" s="232" t="s">
        <v>1</v>
      </c>
      <c r="N886" s="233" t="s">
        <v>41</v>
      </c>
      <c r="O886" s="88"/>
      <c r="P886" s="219">
        <f>O886*H886</f>
        <v>0</v>
      </c>
      <c r="Q886" s="219">
        <v>0</v>
      </c>
      <c r="R886" s="219">
        <f>Q886*H886</f>
        <v>0</v>
      </c>
      <c r="S886" s="219">
        <v>0</v>
      </c>
      <c r="T886" s="220">
        <f>S886*H886</f>
        <v>0</v>
      </c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R886" s="221" t="s">
        <v>516</v>
      </c>
      <c r="AT886" s="221" t="s">
        <v>166</v>
      </c>
      <c r="AU886" s="221" t="s">
        <v>83</v>
      </c>
      <c r="AY886" s="14" t="s">
        <v>142</v>
      </c>
      <c r="BE886" s="222">
        <f>IF(N886="základní",J886,0)</f>
        <v>0</v>
      </c>
      <c r="BF886" s="222">
        <f>IF(N886="snížená",J886,0)</f>
        <v>0</v>
      </c>
      <c r="BG886" s="222">
        <f>IF(N886="zákl. přenesená",J886,0)</f>
        <v>0</v>
      </c>
      <c r="BH886" s="222">
        <f>IF(N886="sníž. přenesená",J886,0)</f>
        <v>0</v>
      </c>
      <c r="BI886" s="222">
        <f>IF(N886="nulová",J886,0)</f>
        <v>0</v>
      </c>
      <c r="BJ886" s="14" t="s">
        <v>81</v>
      </c>
      <c r="BK886" s="222">
        <f>ROUND(I886*H886,2)</f>
        <v>0</v>
      </c>
      <c r="BL886" s="14" t="s">
        <v>511</v>
      </c>
      <c r="BM886" s="221" t="s">
        <v>2147</v>
      </c>
    </row>
    <row r="887" s="2" customFormat="1" ht="16.5" customHeight="1">
      <c r="A887" s="35"/>
      <c r="B887" s="36"/>
      <c r="C887" s="223" t="s">
        <v>2148</v>
      </c>
      <c r="D887" s="223" t="s">
        <v>166</v>
      </c>
      <c r="E887" s="224" t="s">
        <v>2091</v>
      </c>
      <c r="F887" s="225" t="s">
        <v>2092</v>
      </c>
      <c r="G887" s="226" t="s">
        <v>154</v>
      </c>
      <c r="H887" s="227">
        <v>12.4</v>
      </c>
      <c r="I887" s="228"/>
      <c r="J887" s="229">
        <f>ROUND(I887*H887,2)</f>
        <v>0</v>
      </c>
      <c r="K887" s="230"/>
      <c r="L887" s="231"/>
      <c r="M887" s="232" t="s">
        <v>1</v>
      </c>
      <c r="N887" s="233" t="s">
        <v>41</v>
      </c>
      <c r="O887" s="88"/>
      <c r="P887" s="219">
        <f>O887*H887</f>
        <v>0</v>
      </c>
      <c r="Q887" s="219">
        <v>0</v>
      </c>
      <c r="R887" s="219">
        <f>Q887*H887</f>
        <v>0</v>
      </c>
      <c r="S887" s="219">
        <v>0</v>
      </c>
      <c r="T887" s="220">
        <f>S887*H887</f>
        <v>0</v>
      </c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R887" s="221" t="s">
        <v>516</v>
      </c>
      <c r="AT887" s="221" t="s">
        <v>166</v>
      </c>
      <c r="AU887" s="221" t="s">
        <v>83</v>
      </c>
      <c r="AY887" s="14" t="s">
        <v>142</v>
      </c>
      <c r="BE887" s="222">
        <f>IF(N887="základní",J887,0)</f>
        <v>0</v>
      </c>
      <c r="BF887" s="222">
        <f>IF(N887="snížená",J887,0)</f>
        <v>0</v>
      </c>
      <c r="BG887" s="222">
        <f>IF(N887="zákl. přenesená",J887,0)</f>
        <v>0</v>
      </c>
      <c r="BH887" s="222">
        <f>IF(N887="sníž. přenesená",J887,0)</f>
        <v>0</v>
      </c>
      <c r="BI887" s="222">
        <f>IF(N887="nulová",J887,0)</f>
        <v>0</v>
      </c>
      <c r="BJ887" s="14" t="s">
        <v>81</v>
      </c>
      <c r="BK887" s="222">
        <f>ROUND(I887*H887,2)</f>
        <v>0</v>
      </c>
      <c r="BL887" s="14" t="s">
        <v>511</v>
      </c>
      <c r="BM887" s="221" t="s">
        <v>2149</v>
      </c>
    </row>
    <row r="888" s="2" customFormat="1" ht="16.5" customHeight="1">
      <c r="A888" s="35"/>
      <c r="B888" s="36"/>
      <c r="C888" s="223" t="s">
        <v>2150</v>
      </c>
      <c r="D888" s="223" t="s">
        <v>166</v>
      </c>
      <c r="E888" s="224" t="s">
        <v>2091</v>
      </c>
      <c r="F888" s="225" t="s">
        <v>2092</v>
      </c>
      <c r="G888" s="226" t="s">
        <v>154</v>
      </c>
      <c r="H888" s="227">
        <v>8.1999999999999993</v>
      </c>
      <c r="I888" s="228"/>
      <c r="J888" s="229">
        <f>ROUND(I888*H888,2)</f>
        <v>0</v>
      </c>
      <c r="K888" s="230"/>
      <c r="L888" s="231"/>
      <c r="M888" s="232" t="s">
        <v>1</v>
      </c>
      <c r="N888" s="233" t="s">
        <v>41</v>
      </c>
      <c r="O888" s="88"/>
      <c r="P888" s="219">
        <f>O888*H888</f>
        <v>0</v>
      </c>
      <c r="Q888" s="219">
        <v>0</v>
      </c>
      <c r="R888" s="219">
        <f>Q888*H888</f>
        <v>0</v>
      </c>
      <c r="S888" s="219">
        <v>0</v>
      </c>
      <c r="T888" s="220">
        <f>S888*H888</f>
        <v>0</v>
      </c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R888" s="221" t="s">
        <v>516</v>
      </c>
      <c r="AT888" s="221" t="s">
        <v>166</v>
      </c>
      <c r="AU888" s="221" t="s">
        <v>83</v>
      </c>
      <c r="AY888" s="14" t="s">
        <v>142</v>
      </c>
      <c r="BE888" s="222">
        <f>IF(N888="základní",J888,0)</f>
        <v>0</v>
      </c>
      <c r="BF888" s="222">
        <f>IF(N888="snížená",J888,0)</f>
        <v>0</v>
      </c>
      <c r="BG888" s="222">
        <f>IF(N888="zákl. přenesená",J888,0)</f>
        <v>0</v>
      </c>
      <c r="BH888" s="222">
        <f>IF(N888="sníž. přenesená",J888,0)</f>
        <v>0</v>
      </c>
      <c r="BI888" s="222">
        <f>IF(N888="nulová",J888,0)</f>
        <v>0</v>
      </c>
      <c r="BJ888" s="14" t="s">
        <v>81</v>
      </c>
      <c r="BK888" s="222">
        <f>ROUND(I888*H888,2)</f>
        <v>0</v>
      </c>
      <c r="BL888" s="14" t="s">
        <v>511</v>
      </c>
      <c r="BM888" s="221" t="s">
        <v>2151</v>
      </c>
    </row>
    <row r="889" s="2" customFormat="1" ht="16.5" customHeight="1">
      <c r="A889" s="35"/>
      <c r="B889" s="36"/>
      <c r="C889" s="223" t="s">
        <v>2152</v>
      </c>
      <c r="D889" s="223" t="s">
        <v>166</v>
      </c>
      <c r="E889" s="224" t="s">
        <v>2091</v>
      </c>
      <c r="F889" s="225" t="s">
        <v>2092</v>
      </c>
      <c r="G889" s="226" t="s">
        <v>154</v>
      </c>
      <c r="H889" s="227">
        <v>10</v>
      </c>
      <c r="I889" s="228"/>
      <c r="J889" s="229">
        <f>ROUND(I889*H889,2)</f>
        <v>0</v>
      </c>
      <c r="K889" s="230"/>
      <c r="L889" s="231"/>
      <c r="M889" s="232" t="s">
        <v>1</v>
      </c>
      <c r="N889" s="233" t="s">
        <v>41</v>
      </c>
      <c r="O889" s="88"/>
      <c r="P889" s="219">
        <f>O889*H889</f>
        <v>0</v>
      </c>
      <c r="Q889" s="219">
        <v>0</v>
      </c>
      <c r="R889" s="219">
        <f>Q889*H889</f>
        <v>0</v>
      </c>
      <c r="S889" s="219">
        <v>0</v>
      </c>
      <c r="T889" s="220">
        <f>S889*H889</f>
        <v>0</v>
      </c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R889" s="221" t="s">
        <v>516</v>
      </c>
      <c r="AT889" s="221" t="s">
        <v>166</v>
      </c>
      <c r="AU889" s="221" t="s">
        <v>83</v>
      </c>
      <c r="AY889" s="14" t="s">
        <v>142</v>
      </c>
      <c r="BE889" s="222">
        <f>IF(N889="základní",J889,0)</f>
        <v>0</v>
      </c>
      <c r="BF889" s="222">
        <f>IF(N889="snížená",J889,0)</f>
        <v>0</v>
      </c>
      <c r="BG889" s="222">
        <f>IF(N889="zákl. přenesená",J889,0)</f>
        <v>0</v>
      </c>
      <c r="BH889" s="222">
        <f>IF(N889="sníž. přenesená",J889,0)</f>
        <v>0</v>
      </c>
      <c r="BI889" s="222">
        <f>IF(N889="nulová",J889,0)</f>
        <v>0</v>
      </c>
      <c r="BJ889" s="14" t="s">
        <v>81</v>
      </c>
      <c r="BK889" s="222">
        <f>ROUND(I889*H889,2)</f>
        <v>0</v>
      </c>
      <c r="BL889" s="14" t="s">
        <v>511</v>
      </c>
      <c r="BM889" s="221" t="s">
        <v>2153</v>
      </c>
    </row>
    <row r="890" s="2" customFormat="1" ht="16.5" customHeight="1">
      <c r="A890" s="35"/>
      <c r="B890" s="36"/>
      <c r="C890" s="223" t="s">
        <v>2154</v>
      </c>
      <c r="D890" s="223" t="s">
        <v>166</v>
      </c>
      <c r="E890" s="224" t="s">
        <v>2091</v>
      </c>
      <c r="F890" s="225" t="s">
        <v>2092</v>
      </c>
      <c r="G890" s="226" t="s">
        <v>154</v>
      </c>
      <c r="H890" s="227">
        <v>8.1999999999999993</v>
      </c>
      <c r="I890" s="228"/>
      <c r="J890" s="229">
        <f>ROUND(I890*H890,2)</f>
        <v>0</v>
      </c>
      <c r="K890" s="230"/>
      <c r="L890" s="231"/>
      <c r="M890" s="232" t="s">
        <v>1</v>
      </c>
      <c r="N890" s="233" t="s">
        <v>41</v>
      </c>
      <c r="O890" s="88"/>
      <c r="P890" s="219">
        <f>O890*H890</f>
        <v>0</v>
      </c>
      <c r="Q890" s="219">
        <v>0</v>
      </c>
      <c r="R890" s="219">
        <f>Q890*H890</f>
        <v>0</v>
      </c>
      <c r="S890" s="219">
        <v>0</v>
      </c>
      <c r="T890" s="220">
        <f>S890*H890</f>
        <v>0</v>
      </c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R890" s="221" t="s">
        <v>516</v>
      </c>
      <c r="AT890" s="221" t="s">
        <v>166</v>
      </c>
      <c r="AU890" s="221" t="s">
        <v>83</v>
      </c>
      <c r="AY890" s="14" t="s">
        <v>142</v>
      </c>
      <c r="BE890" s="222">
        <f>IF(N890="základní",J890,0)</f>
        <v>0</v>
      </c>
      <c r="BF890" s="222">
        <f>IF(N890="snížená",J890,0)</f>
        <v>0</v>
      </c>
      <c r="BG890" s="222">
        <f>IF(N890="zákl. přenesená",J890,0)</f>
        <v>0</v>
      </c>
      <c r="BH890" s="222">
        <f>IF(N890="sníž. přenesená",J890,0)</f>
        <v>0</v>
      </c>
      <c r="BI890" s="222">
        <f>IF(N890="nulová",J890,0)</f>
        <v>0</v>
      </c>
      <c r="BJ890" s="14" t="s">
        <v>81</v>
      </c>
      <c r="BK890" s="222">
        <f>ROUND(I890*H890,2)</f>
        <v>0</v>
      </c>
      <c r="BL890" s="14" t="s">
        <v>511</v>
      </c>
      <c r="BM890" s="221" t="s">
        <v>2155</v>
      </c>
    </row>
    <row r="891" s="2" customFormat="1" ht="16.5" customHeight="1">
      <c r="A891" s="35"/>
      <c r="B891" s="36"/>
      <c r="C891" s="223" t="s">
        <v>2156</v>
      </c>
      <c r="D891" s="223" t="s">
        <v>166</v>
      </c>
      <c r="E891" s="224" t="s">
        <v>2091</v>
      </c>
      <c r="F891" s="225" t="s">
        <v>2092</v>
      </c>
      <c r="G891" s="226" t="s">
        <v>154</v>
      </c>
      <c r="H891" s="227">
        <v>13.300000000000001</v>
      </c>
      <c r="I891" s="228"/>
      <c r="J891" s="229">
        <f>ROUND(I891*H891,2)</f>
        <v>0</v>
      </c>
      <c r="K891" s="230"/>
      <c r="L891" s="231"/>
      <c r="M891" s="232" t="s">
        <v>1</v>
      </c>
      <c r="N891" s="233" t="s">
        <v>41</v>
      </c>
      <c r="O891" s="88"/>
      <c r="P891" s="219">
        <f>O891*H891</f>
        <v>0</v>
      </c>
      <c r="Q891" s="219">
        <v>0</v>
      </c>
      <c r="R891" s="219">
        <f>Q891*H891</f>
        <v>0</v>
      </c>
      <c r="S891" s="219">
        <v>0</v>
      </c>
      <c r="T891" s="220">
        <f>S891*H891</f>
        <v>0</v>
      </c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R891" s="221" t="s">
        <v>516</v>
      </c>
      <c r="AT891" s="221" t="s">
        <v>166</v>
      </c>
      <c r="AU891" s="221" t="s">
        <v>83</v>
      </c>
      <c r="AY891" s="14" t="s">
        <v>142</v>
      </c>
      <c r="BE891" s="222">
        <f>IF(N891="základní",J891,0)</f>
        <v>0</v>
      </c>
      <c r="BF891" s="222">
        <f>IF(N891="snížená",J891,0)</f>
        <v>0</v>
      </c>
      <c r="BG891" s="222">
        <f>IF(N891="zákl. přenesená",J891,0)</f>
        <v>0</v>
      </c>
      <c r="BH891" s="222">
        <f>IF(N891="sníž. přenesená",J891,0)</f>
        <v>0</v>
      </c>
      <c r="BI891" s="222">
        <f>IF(N891="nulová",J891,0)</f>
        <v>0</v>
      </c>
      <c r="BJ891" s="14" t="s">
        <v>81</v>
      </c>
      <c r="BK891" s="222">
        <f>ROUND(I891*H891,2)</f>
        <v>0</v>
      </c>
      <c r="BL891" s="14" t="s">
        <v>511</v>
      </c>
      <c r="BM891" s="221" t="s">
        <v>2157</v>
      </c>
    </row>
    <row r="892" s="2" customFormat="1" ht="16.5" customHeight="1">
      <c r="A892" s="35"/>
      <c r="B892" s="36"/>
      <c r="C892" s="223" t="s">
        <v>2158</v>
      </c>
      <c r="D892" s="223" t="s">
        <v>166</v>
      </c>
      <c r="E892" s="224" t="s">
        <v>2091</v>
      </c>
      <c r="F892" s="225" t="s">
        <v>2092</v>
      </c>
      <c r="G892" s="226" t="s">
        <v>154</v>
      </c>
      <c r="H892" s="227">
        <v>8.1999999999999993</v>
      </c>
      <c r="I892" s="228"/>
      <c r="J892" s="229">
        <f>ROUND(I892*H892,2)</f>
        <v>0</v>
      </c>
      <c r="K892" s="230"/>
      <c r="L892" s="231"/>
      <c r="M892" s="232" t="s">
        <v>1</v>
      </c>
      <c r="N892" s="233" t="s">
        <v>41</v>
      </c>
      <c r="O892" s="88"/>
      <c r="P892" s="219">
        <f>O892*H892</f>
        <v>0</v>
      </c>
      <c r="Q892" s="219">
        <v>0</v>
      </c>
      <c r="R892" s="219">
        <f>Q892*H892</f>
        <v>0</v>
      </c>
      <c r="S892" s="219">
        <v>0</v>
      </c>
      <c r="T892" s="220">
        <f>S892*H892</f>
        <v>0</v>
      </c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R892" s="221" t="s">
        <v>516</v>
      </c>
      <c r="AT892" s="221" t="s">
        <v>166</v>
      </c>
      <c r="AU892" s="221" t="s">
        <v>83</v>
      </c>
      <c r="AY892" s="14" t="s">
        <v>142</v>
      </c>
      <c r="BE892" s="222">
        <f>IF(N892="základní",J892,0)</f>
        <v>0</v>
      </c>
      <c r="BF892" s="222">
        <f>IF(N892="snížená",J892,0)</f>
        <v>0</v>
      </c>
      <c r="BG892" s="222">
        <f>IF(N892="zákl. přenesená",J892,0)</f>
        <v>0</v>
      </c>
      <c r="BH892" s="222">
        <f>IF(N892="sníž. přenesená",J892,0)</f>
        <v>0</v>
      </c>
      <c r="BI892" s="222">
        <f>IF(N892="nulová",J892,0)</f>
        <v>0</v>
      </c>
      <c r="BJ892" s="14" t="s">
        <v>81</v>
      </c>
      <c r="BK892" s="222">
        <f>ROUND(I892*H892,2)</f>
        <v>0</v>
      </c>
      <c r="BL892" s="14" t="s">
        <v>511</v>
      </c>
      <c r="BM892" s="221" t="s">
        <v>2159</v>
      </c>
    </row>
    <row r="893" s="2" customFormat="1" ht="16.5" customHeight="1">
      <c r="A893" s="35"/>
      <c r="B893" s="36"/>
      <c r="C893" s="223" t="s">
        <v>2160</v>
      </c>
      <c r="D893" s="223" t="s">
        <v>166</v>
      </c>
      <c r="E893" s="224" t="s">
        <v>2091</v>
      </c>
      <c r="F893" s="225" t="s">
        <v>2092</v>
      </c>
      <c r="G893" s="226" t="s">
        <v>154</v>
      </c>
      <c r="H893" s="227">
        <v>13.1</v>
      </c>
      <c r="I893" s="228"/>
      <c r="J893" s="229">
        <f>ROUND(I893*H893,2)</f>
        <v>0</v>
      </c>
      <c r="K893" s="230"/>
      <c r="L893" s="231"/>
      <c r="M893" s="232" t="s">
        <v>1</v>
      </c>
      <c r="N893" s="233" t="s">
        <v>41</v>
      </c>
      <c r="O893" s="88"/>
      <c r="P893" s="219">
        <f>O893*H893</f>
        <v>0</v>
      </c>
      <c r="Q893" s="219">
        <v>0</v>
      </c>
      <c r="R893" s="219">
        <f>Q893*H893</f>
        <v>0</v>
      </c>
      <c r="S893" s="219">
        <v>0</v>
      </c>
      <c r="T893" s="220">
        <f>S893*H893</f>
        <v>0</v>
      </c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R893" s="221" t="s">
        <v>516</v>
      </c>
      <c r="AT893" s="221" t="s">
        <v>166</v>
      </c>
      <c r="AU893" s="221" t="s">
        <v>83</v>
      </c>
      <c r="AY893" s="14" t="s">
        <v>142</v>
      </c>
      <c r="BE893" s="222">
        <f>IF(N893="základní",J893,0)</f>
        <v>0</v>
      </c>
      <c r="BF893" s="222">
        <f>IF(N893="snížená",J893,0)</f>
        <v>0</v>
      </c>
      <c r="BG893" s="222">
        <f>IF(N893="zákl. přenesená",J893,0)</f>
        <v>0</v>
      </c>
      <c r="BH893" s="222">
        <f>IF(N893="sníž. přenesená",J893,0)</f>
        <v>0</v>
      </c>
      <c r="BI893" s="222">
        <f>IF(N893="nulová",J893,0)</f>
        <v>0</v>
      </c>
      <c r="BJ893" s="14" t="s">
        <v>81</v>
      </c>
      <c r="BK893" s="222">
        <f>ROUND(I893*H893,2)</f>
        <v>0</v>
      </c>
      <c r="BL893" s="14" t="s">
        <v>511</v>
      </c>
      <c r="BM893" s="221" t="s">
        <v>2161</v>
      </c>
    </row>
    <row r="894" s="2" customFormat="1" ht="16.5" customHeight="1">
      <c r="A894" s="35"/>
      <c r="B894" s="36"/>
      <c r="C894" s="223" t="s">
        <v>2162</v>
      </c>
      <c r="D894" s="223" t="s">
        <v>166</v>
      </c>
      <c r="E894" s="224" t="s">
        <v>2137</v>
      </c>
      <c r="F894" s="225" t="s">
        <v>2138</v>
      </c>
      <c r="G894" s="226" t="s">
        <v>154</v>
      </c>
      <c r="H894" s="227">
        <v>15.5</v>
      </c>
      <c r="I894" s="228"/>
      <c r="J894" s="229">
        <f>ROUND(I894*H894,2)</f>
        <v>0</v>
      </c>
      <c r="K894" s="230"/>
      <c r="L894" s="231"/>
      <c r="M894" s="232" t="s">
        <v>1</v>
      </c>
      <c r="N894" s="233" t="s">
        <v>41</v>
      </c>
      <c r="O894" s="88"/>
      <c r="P894" s="219">
        <f>O894*H894</f>
        <v>0</v>
      </c>
      <c r="Q894" s="219">
        <v>0</v>
      </c>
      <c r="R894" s="219">
        <f>Q894*H894</f>
        <v>0</v>
      </c>
      <c r="S894" s="219">
        <v>0</v>
      </c>
      <c r="T894" s="220">
        <f>S894*H894</f>
        <v>0</v>
      </c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R894" s="221" t="s">
        <v>516</v>
      </c>
      <c r="AT894" s="221" t="s">
        <v>166</v>
      </c>
      <c r="AU894" s="221" t="s">
        <v>83</v>
      </c>
      <c r="AY894" s="14" t="s">
        <v>142</v>
      </c>
      <c r="BE894" s="222">
        <f>IF(N894="základní",J894,0)</f>
        <v>0</v>
      </c>
      <c r="BF894" s="222">
        <f>IF(N894="snížená",J894,0)</f>
        <v>0</v>
      </c>
      <c r="BG894" s="222">
        <f>IF(N894="zákl. přenesená",J894,0)</f>
        <v>0</v>
      </c>
      <c r="BH894" s="222">
        <f>IF(N894="sníž. přenesená",J894,0)</f>
        <v>0</v>
      </c>
      <c r="BI894" s="222">
        <f>IF(N894="nulová",J894,0)</f>
        <v>0</v>
      </c>
      <c r="BJ894" s="14" t="s">
        <v>81</v>
      </c>
      <c r="BK894" s="222">
        <f>ROUND(I894*H894,2)</f>
        <v>0</v>
      </c>
      <c r="BL894" s="14" t="s">
        <v>511</v>
      </c>
      <c r="BM894" s="221" t="s">
        <v>2163</v>
      </c>
    </row>
    <row r="895" s="2" customFormat="1" ht="16.5" customHeight="1">
      <c r="A895" s="35"/>
      <c r="B895" s="36"/>
      <c r="C895" s="223" t="s">
        <v>2164</v>
      </c>
      <c r="D895" s="223" t="s">
        <v>166</v>
      </c>
      <c r="E895" s="224" t="s">
        <v>2137</v>
      </c>
      <c r="F895" s="225" t="s">
        <v>2138</v>
      </c>
      <c r="G895" s="226" t="s">
        <v>154</v>
      </c>
      <c r="H895" s="227">
        <v>13.699999999999999</v>
      </c>
      <c r="I895" s="228"/>
      <c r="J895" s="229">
        <f>ROUND(I895*H895,2)</f>
        <v>0</v>
      </c>
      <c r="K895" s="230"/>
      <c r="L895" s="231"/>
      <c r="M895" s="232" t="s">
        <v>1</v>
      </c>
      <c r="N895" s="233" t="s">
        <v>41</v>
      </c>
      <c r="O895" s="88"/>
      <c r="P895" s="219">
        <f>O895*H895</f>
        <v>0</v>
      </c>
      <c r="Q895" s="219">
        <v>0</v>
      </c>
      <c r="R895" s="219">
        <f>Q895*H895</f>
        <v>0</v>
      </c>
      <c r="S895" s="219">
        <v>0</v>
      </c>
      <c r="T895" s="220">
        <f>S895*H895</f>
        <v>0</v>
      </c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R895" s="221" t="s">
        <v>516</v>
      </c>
      <c r="AT895" s="221" t="s">
        <v>166</v>
      </c>
      <c r="AU895" s="221" t="s">
        <v>83</v>
      </c>
      <c r="AY895" s="14" t="s">
        <v>142</v>
      </c>
      <c r="BE895" s="222">
        <f>IF(N895="základní",J895,0)</f>
        <v>0</v>
      </c>
      <c r="BF895" s="222">
        <f>IF(N895="snížená",J895,0)</f>
        <v>0</v>
      </c>
      <c r="BG895" s="222">
        <f>IF(N895="zákl. přenesená",J895,0)</f>
        <v>0</v>
      </c>
      <c r="BH895" s="222">
        <f>IF(N895="sníž. přenesená",J895,0)</f>
        <v>0</v>
      </c>
      <c r="BI895" s="222">
        <f>IF(N895="nulová",J895,0)</f>
        <v>0</v>
      </c>
      <c r="BJ895" s="14" t="s">
        <v>81</v>
      </c>
      <c r="BK895" s="222">
        <f>ROUND(I895*H895,2)</f>
        <v>0</v>
      </c>
      <c r="BL895" s="14" t="s">
        <v>511</v>
      </c>
      <c r="BM895" s="221" t="s">
        <v>2165</v>
      </c>
    </row>
    <row r="896" s="2" customFormat="1" ht="16.5" customHeight="1">
      <c r="A896" s="35"/>
      <c r="B896" s="36"/>
      <c r="C896" s="223" t="s">
        <v>2166</v>
      </c>
      <c r="D896" s="223" t="s">
        <v>166</v>
      </c>
      <c r="E896" s="224" t="s">
        <v>2091</v>
      </c>
      <c r="F896" s="225" t="s">
        <v>2092</v>
      </c>
      <c r="G896" s="226" t="s">
        <v>154</v>
      </c>
      <c r="H896" s="227">
        <v>11.699999999999999</v>
      </c>
      <c r="I896" s="228"/>
      <c r="J896" s="229">
        <f>ROUND(I896*H896,2)</f>
        <v>0</v>
      </c>
      <c r="K896" s="230"/>
      <c r="L896" s="231"/>
      <c r="M896" s="232" t="s">
        <v>1</v>
      </c>
      <c r="N896" s="233" t="s">
        <v>41</v>
      </c>
      <c r="O896" s="88"/>
      <c r="P896" s="219">
        <f>O896*H896</f>
        <v>0</v>
      </c>
      <c r="Q896" s="219">
        <v>0</v>
      </c>
      <c r="R896" s="219">
        <f>Q896*H896</f>
        <v>0</v>
      </c>
      <c r="S896" s="219">
        <v>0</v>
      </c>
      <c r="T896" s="220">
        <f>S896*H896</f>
        <v>0</v>
      </c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R896" s="221" t="s">
        <v>516</v>
      </c>
      <c r="AT896" s="221" t="s">
        <v>166</v>
      </c>
      <c r="AU896" s="221" t="s">
        <v>83</v>
      </c>
      <c r="AY896" s="14" t="s">
        <v>142</v>
      </c>
      <c r="BE896" s="222">
        <f>IF(N896="základní",J896,0)</f>
        <v>0</v>
      </c>
      <c r="BF896" s="222">
        <f>IF(N896="snížená",J896,0)</f>
        <v>0</v>
      </c>
      <c r="BG896" s="222">
        <f>IF(N896="zákl. přenesená",J896,0)</f>
        <v>0</v>
      </c>
      <c r="BH896" s="222">
        <f>IF(N896="sníž. přenesená",J896,0)</f>
        <v>0</v>
      </c>
      <c r="BI896" s="222">
        <f>IF(N896="nulová",J896,0)</f>
        <v>0</v>
      </c>
      <c r="BJ896" s="14" t="s">
        <v>81</v>
      </c>
      <c r="BK896" s="222">
        <f>ROUND(I896*H896,2)</f>
        <v>0</v>
      </c>
      <c r="BL896" s="14" t="s">
        <v>511</v>
      </c>
      <c r="BM896" s="221" t="s">
        <v>2167</v>
      </c>
    </row>
    <row r="897" s="2" customFormat="1" ht="16.5" customHeight="1">
      <c r="A897" s="35"/>
      <c r="B897" s="36"/>
      <c r="C897" s="223" t="s">
        <v>2168</v>
      </c>
      <c r="D897" s="223" t="s">
        <v>166</v>
      </c>
      <c r="E897" s="224" t="s">
        <v>2091</v>
      </c>
      <c r="F897" s="225" t="s">
        <v>2092</v>
      </c>
      <c r="G897" s="226" t="s">
        <v>154</v>
      </c>
      <c r="H897" s="227">
        <v>18.600000000000001</v>
      </c>
      <c r="I897" s="228"/>
      <c r="J897" s="229">
        <f>ROUND(I897*H897,2)</f>
        <v>0</v>
      </c>
      <c r="K897" s="230"/>
      <c r="L897" s="231"/>
      <c r="M897" s="232" t="s">
        <v>1</v>
      </c>
      <c r="N897" s="233" t="s">
        <v>41</v>
      </c>
      <c r="O897" s="88"/>
      <c r="P897" s="219">
        <f>O897*H897</f>
        <v>0</v>
      </c>
      <c r="Q897" s="219">
        <v>0</v>
      </c>
      <c r="R897" s="219">
        <f>Q897*H897</f>
        <v>0</v>
      </c>
      <c r="S897" s="219">
        <v>0</v>
      </c>
      <c r="T897" s="220">
        <f>S897*H897</f>
        <v>0</v>
      </c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R897" s="221" t="s">
        <v>516</v>
      </c>
      <c r="AT897" s="221" t="s">
        <v>166</v>
      </c>
      <c r="AU897" s="221" t="s">
        <v>83</v>
      </c>
      <c r="AY897" s="14" t="s">
        <v>142</v>
      </c>
      <c r="BE897" s="222">
        <f>IF(N897="základní",J897,0)</f>
        <v>0</v>
      </c>
      <c r="BF897" s="222">
        <f>IF(N897="snížená",J897,0)</f>
        <v>0</v>
      </c>
      <c r="BG897" s="222">
        <f>IF(N897="zákl. přenesená",J897,0)</f>
        <v>0</v>
      </c>
      <c r="BH897" s="222">
        <f>IF(N897="sníž. přenesená",J897,0)</f>
        <v>0</v>
      </c>
      <c r="BI897" s="222">
        <f>IF(N897="nulová",J897,0)</f>
        <v>0</v>
      </c>
      <c r="BJ897" s="14" t="s">
        <v>81</v>
      </c>
      <c r="BK897" s="222">
        <f>ROUND(I897*H897,2)</f>
        <v>0</v>
      </c>
      <c r="BL897" s="14" t="s">
        <v>511</v>
      </c>
      <c r="BM897" s="221" t="s">
        <v>2169</v>
      </c>
    </row>
    <row r="898" s="2" customFormat="1" ht="16.5" customHeight="1">
      <c r="A898" s="35"/>
      <c r="B898" s="36"/>
      <c r="C898" s="223" t="s">
        <v>2170</v>
      </c>
      <c r="D898" s="223" t="s">
        <v>166</v>
      </c>
      <c r="E898" s="224" t="s">
        <v>2091</v>
      </c>
      <c r="F898" s="225" t="s">
        <v>2092</v>
      </c>
      <c r="G898" s="226" t="s">
        <v>154</v>
      </c>
      <c r="H898" s="227">
        <v>8.1999999999999993</v>
      </c>
      <c r="I898" s="228"/>
      <c r="J898" s="229">
        <f>ROUND(I898*H898,2)</f>
        <v>0</v>
      </c>
      <c r="K898" s="230"/>
      <c r="L898" s="231"/>
      <c r="M898" s="232" t="s">
        <v>1</v>
      </c>
      <c r="N898" s="233" t="s">
        <v>41</v>
      </c>
      <c r="O898" s="88"/>
      <c r="P898" s="219">
        <f>O898*H898</f>
        <v>0</v>
      </c>
      <c r="Q898" s="219">
        <v>0</v>
      </c>
      <c r="R898" s="219">
        <f>Q898*H898</f>
        <v>0</v>
      </c>
      <c r="S898" s="219">
        <v>0</v>
      </c>
      <c r="T898" s="220">
        <f>S898*H898</f>
        <v>0</v>
      </c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R898" s="221" t="s">
        <v>516</v>
      </c>
      <c r="AT898" s="221" t="s">
        <v>166</v>
      </c>
      <c r="AU898" s="221" t="s">
        <v>83</v>
      </c>
      <c r="AY898" s="14" t="s">
        <v>142</v>
      </c>
      <c r="BE898" s="222">
        <f>IF(N898="základní",J898,0)</f>
        <v>0</v>
      </c>
      <c r="BF898" s="222">
        <f>IF(N898="snížená",J898,0)</f>
        <v>0</v>
      </c>
      <c r="BG898" s="222">
        <f>IF(N898="zákl. přenesená",J898,0)</f>
        <v>0</v>
      </c>
      <c r="BH898" s="222">
        <f>IF(N898="sníž. přenesená",J898,0)</f>
        <v>0</v>
      </c>
      <c r="BI898" s="222">
        <f>IF(N898="nulová",J898,0)</f>
        <v>0</v>
      </c>
      <c r="BJ898" s="14" t="s">
        <v>81</v>
      </c>
      <c r="BK898" s="222">
        <f>ROUND(I898*H898,2)</f>
        <v>0</v>
      </c>
      <c r="BL898" s="14" t="s">
        <v>511</v>
      </c>
      <c r="BM898" s="221" t="s">
        <v>2171</v>
      </c>
    </row>
    <row r="899" s="2" customFormat="1" ht="16.5" customHeight="1">
      <c r="A899" s="35"/>
      <c r="B899" s="36"/>
      <c r="C899" s="223" t="s">
        <v>2172</v>
      </c>
      <c r="D899" s="223" t="s">
        <v>166</v>
      </c>
      <c r="E899" s="224" t="s">
        <v>2091</v>
      </c>
      <c r="F899" s="225" t="s">
        <v>2092</v>
      </c>
      <c r="G899" s="226" t="s">
        <v>154</v>
      </c>
      <c r="H899" s="227">
        <v>14.800000000000001</v>
      </c>
      <c r="I899" s="228"/>
      <c r="J899" s="229">
        <f>ROUND(I899*H899,2)</f>
        <v>0</v>
      </c>
      <c r="K899" s="230"/>
      <c r="L899" s="231"/>
      <c r="M899" s="232" t="s">
        <v>1</v>
      </c>
      <c r="N899" s="233" t="s">
        <v>41</v>
      </c>
      <c r="O899" s="88"/>
      <c r="P899" s="219">
        <f>O899*H899</f>
        <v>0</v>
      </c>
      <c r="Q899" s="219">
        <v>0</v>
      </c>
      <c r="R899" s="219">
        <f>Q899*H899</f>
        <v>0</v>
      </c>
      <c r="S899" s="219">
        <v>0</v>
      </c>
      <c r="T899" s="220">
        <f>S899*H899</f>
        <v>0</v>
      </c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R899" s="221" t="s">
        <v>516</v>
      </c>
      <c r="AT899" s="221" t="s">
        <v>166</v>
      </c>
      <c r="AU899" s="221" t="s">
        <v>83</v>
      </c>
      <c r="AY899" s="14" t="s">
        <v>142</v>
      </c>
      <c r="BE899" s="222">
        <f>IF(N899="základní",J899,0)</f>
        <v>0</v>
      </c>
      <c r="BF899" s="222">
        <f>IF(N899="snížená",J899,0)</f>
        <v>0</v>
      </c>
      <c r="BG899" s="222">
        <f>IF(N899="zákl. přenesená",J899,0)</f>
        <v>0</v>
      </c>
      <c r="BH899" s="222">
        <f>IF(N899="sníž. přenesená",J899,0)</f>
        <v>0</v>
      </c>
      <c r="BI899" s="222">
        <f>IF(N899="nulová",J899,0)</f>
        <v>0</v>
      </c>
      <c r="BJ899" s="14" t="s">
        <v>81</v>
      </c>
      <c r="BK899" s="222">
        <f>ROUND(I899*H899,2)</f>
        <v>0</v>
      </c>
      <c r="BL899" s="14" t="s">
        <v>511</v>
      </c>
      <c r="BM899" s="221" t="s">
        <v>2173</v>
      </c>
    </row>
    <row r="900" s="2" customFormat="1" ht="16.5" customHeight="1">
      <c r="A900" s="35"/>
      <c r="B900" s="36"/>
      <c r="C900" s="223" t="s">
        <v>2174</v>
      </c>
      <c r="D900" s="223" t="s">
        <v>166</v>
      </c>
      <c r="E900" s="224" t="s">
        <v>2091</v>
      </c>
      <c r="F900" s="225" t="s">
        <v>2092</v>
      </c>
      <c r="G900" s="226" t="s">
        <v>154</v>
      </c>
      <c r="H900" s="227">
        <v>11.199999999999999</v>
      </c>
      <c r="I900" s="228"/>
      <c r="J900" s="229">
        <f>ROUND(I900*H900,2)</f>
        <v>0</v>
      </c>
      <c r="K900" s="230"/>
      <c r="L900" s="231"/>
      <c r="M900" s="232" t="s">
        <v>1</v>
      </c>
      <c r="N900" s="233" t="s">
        <v>41</v>
      </c>
      <c r="O900" s="88"/>
      <c r="P900" s="219">
        <f>O900*H900</f>
        <v>0</v>
      </c>
      <c r="Q900" s="219">
        <v>0</v>
      </c>
      <c r="R900" s="219">
        <f>Q900*H900</f>
        <v>0</v>
      </c>
      <c r="S900" s="219">
        <v>0</v>
      </c>
      <c r="T900" s="220">
        <f>S900*H900</f>
        <v>0</v>
      </c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R900" s="221" t="s">
        <v>516</v>
      </c>
      <c r="AT900" s="221" t="s">
        <v>166</v>
      </c>
      <c r="AU900" s="221" t="s">
        <v>83</v>
      </c>
      <c r="AY900" s="14" t="s">
        <v>142</v>
      </c>
      <c r="BE900" s="222">
        <f>IF(N900="základní",J900,0)</f>
        <v>0</v>
      </c>
      <c r="BF900" s="222">
        <f>IF(N900="snížená",J900,0)</f>
        <v>0</v>
      </c>
      <c r="BG900" s="222">
        <f>IF(N900="zákl. přenesená",J900,0)</f>
        <v>0</v>
      </c>
      <c r="BH900" s="222">
        <f>IF(N900="sníž. přenesená",J900,0)</f>
        <v>0</v>
      </c>
      <c r="BI900" s="222">
        <f>IF(N900="nulová",J900,0)</f>
        <v>0</v>
      </c>
      <c r="BJ900" s="14" t="s">
        <v>81</v>
      </c>
      <c r="BK900" s="222">
        <f>ROUND(I900*H900,2)</f>
        <v>0</v>
      </c>
      <c r="BL900" s="14" t="s">
        <v>511</v>
      </c>
      <c r="BM900" s="221" t="s">
        <v>2175</v>
      </c>
    </row>
    <row r="901" s="2" customFormat="1" ht="16.5" customHeight="1">
      <c r="A901" s="35"/>
      <c r="B901" s="36"/>
      <c r="C901" s="223" t="s">
        <v>2176</v>
      </c>
      <c r="D901" s="223" t="s">
        <v>166</v>
      </c>
      <c r="E901" s="224" t="s">
        <v>2091</v>
      </c>
      <c r="F901" s="225" t="s">
        <v>2092</v>
      </c>
      <c r="G901" s="226" t="s">
        <v>154</v>
      </c>
      <c r="H901" s="227">
        <v>15.9</v>
      </c>
      <c r="I901" s="228"/>
      <c r="J901" s="229">
        <f>ROUND(I901*H901,2)</f>
        <v>0</v>
      </c>
      <c r="K901" s="230"/>
      <c r="L901" s="231"/>
      <c r="M901" s="232" t="s">
        <v>1</v>
      </c>
      <c r="N901" s="233" t="s">
        <v>41</v>
      </c>
      <c r="O901" s="88"/>
      <c r="P901" s="219">
        <f>O901*H901</f>
        <v>0</v>
      </c>
      <c r="Q901" s="219">
        <v>0</v>
      </c>
      <c r="R901" s="219">
        <f>Q901*H901</f>
        <v>0</v>
      </c>
      <c r="S901" s="219">
        <v>0</v>
      </c>
      <c r="T901" s="220">
        <f>S901*H901</f>
        <v>0</v>
      </c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R901" s="221" t="s">
        <v>516</v>
      </c>
      <c r="AT901" s="221" t="s">
        <v>166</v>
      </c>
      <c r="AU901" s="221" t="s">
        <v>83</v>
      </c>
      <c r="AY901" s="14" t="s">
        <v>142</v>
      </c>
      <c r="BE901" s="222">
        <f>IF(N901="základní",J901,0)</f>
        <v>0</v>
      </c>
      <c r="BF901" s="222">
        <f>IF(N901="snížená",J901,0)</f>
        <v>0</v>
      </c>
      <c r="BG901" s="222">
        <f>IF(N901="zákl. přenesená",J901,0)</f>
        <v>0</v>
      </c>
      <c r="BH901" s="222">
        <f>IF(N901="sníž. přenesená",J901,0)</f>
        <v>0</v>
      </c>
      <c r="BI901" s="222">
        <f>IF(N901="nulová",J901,0)</f>
        <v>0</v>
      </c>
      <c r="BJ901" s="14" t="s">
        <v>81</v>
      </c>
      <c r="BK901" s="222">
        <f>ROUND(I901*H901,2)</f>
        <v>0</v>
      </c>
      <c r="BL901" s="14" t="s">
        <v>511</v>
      </c>
      <c r="BM901" s="221" t="s">
        <v>2177</v>
      </c>
    </row>
    <row r="902" s="2" customFormat="1" ht="16.5" customHeight="1">
      <c r="A902" s="35"/>
      <c r="B902" s="36"/>
      <c r="C902" s="223" t="s">
        <v>2178</v>
      </c>
      <c r="D902" s="223" t="s">
        <v>166</v>
      </c>
      <c r="E902" s="224" t="s">
        <v>2091</v>
      </c>
      <c r="F902" s="225" t="s">
        <v>2092</v>
      </c>
      <c r="G902" s="226" t="s">
        <v>154</v>
      </c>
      <c r="H902" s="227">
        <v>11.6</v>
      </c>
      <c r="I902" s="228"/>
      <c r="J902" s="229">
        <f>ROUND(I902*H902,2)</f>
        <v>0</v>
      </c>
      <c r="K902" s="230"/>
      <c r="L902" s="231"/>
      <c r="M902" s="232" t="s">
        <v>1</v>
      </c>
      <c r="N902" s="233" t="s">
        <v>41</v>
      </c>
      <c r="O902" s="88"/>
      <c r="P902" s="219">
        <f>O902*H902</f>
        <v>0</v>
      </c>
      <c r="Q902" s="219">
        <v>0</v>
      </c>
      <c r="R902" s="219">
        <f>Q902*H902</f>
        <v>0</v>
      </c>
      <c r="S902" s="219">
        <v>0</v>
      </c>
      <c r="T902" s="220">
        <f>S902*H902</f>
        <v>0</v>
      </c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R902" s="221" t="s">
        <v>516</v>
      </c>
      <c r="AT902" s="221" t="s">
        <v>166</v>
      </c>
      <c r="AU902" s="221" t="s">
        <v>83</v>
      </c>
      <c r="AY902" s="14" t="s">
        <v>142</v>
      </c>
      <c r="BE902" s="222">
        <f>IF(N902="základní",J902,0)</f>
        <v>0</v>
      </c>
      <c r="BF902" s="222">
        <f>IF(N902="snížená",J902,0)</f>
        <v>0</v>
      </c>
      <c r="BG902" s="222">
        <f>IF(N902="zákl. přenesená",J902,0)</f>
        <v>0</v>
      </c>
      <c r="BH902" s="222">
        <f>IF(N902="sníž. přenesená",J902,0)</f>
        <v>0</v>
      </c>
      <c r="BI902" s="222">
        <f>IF(N902="nulová",J902,0)</f>
        <v>0</v>
      </c>
      <c r="BJ902" s="14" t="s">
        <v>81</v>
      </c>
      <c r="BK902" s="222">
        <f>ROUND(I902*H902,2)</f>
        <v>0</v>
      </c>
      <c r="BL902" s="14" t="s">
        <v>511</v>
      </c>
      <c r="BM902" s="221" t="s">
        <v>2179</v>
      </c>
    </row>
    <row r="903" s="2" customFormat="1" ht="16.5" customHeight="1">
      <c r="A903" s="35"/>
      <c r="B903" s="36"/>
      <c r="C903" s="223" t="s">
        <v>2180</v>
      </c>
      <c r="D903" s="223" t="s">
        <v>166</v>
      </c>
      <c r="E903" s="224" t="s">
        <v>2091</v>
      </c>
      <c r="F903" s="225" t="s">
        <v>2092</v>
      </c>
      <c r="G903" s="226" t="s">
        <v>154</v>
      </c>
      <c r="H903" s="227">
        <v>11</v>
      </c>
      <c r="I903" s="228"/>
      <c r="J903" s="229">
        <f>ROUND(I903*H903,2)</f>
        <v>0</v>
      </c>
      <c r="K903" s="230"/>
      <c r="L903" s="231"/>
      <c r="M903" s="232" t="s">
        <v>1</v>
      </c>
      <c r="N903" s="233" t="s">
        <v>41</v>
      </c>
      <c r="O903" s="88"/>
      <c r="P903" s="219">
        <f>O903*H903</f>
        <v>0</v>
      </c>
      <c r="Q903" s="219">
        <v>0</v>
      </c>
      <c r="R903" s="219">
        <f>Q903*H903</f>
        <v>0</v>
      </c>
      <c r="S903" s="219">
        <v>0</v>
      </c>
      <c r="T903" s="220">
        <f>S903*H903</f>
        <v>0</v>
      </c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R903" s="221" t="s">
        <v>516</v>
      </c>
      <c r="AT903" s="221" t="s">
        <v>166</v>
      </c>
      <c r="AU903" s="221" t="s">
        <v>83</v>
      </c>
      <c r="AY903" s="14" t="s">
        <v>142</v>
      </c>
      <c r="BE903" s="222">
        <f>IF(N903="základní",J903,0)</f>
        <v>0</v>
      </c>
      <c r="BF903" s="222">
        <f>IF(N903="snížená",J903,0)</f>
        <v>0</v>
      </c>
      <c r="BG903" s="222">
        <f>IF(N903="zákl. přenesená",J903,0)</f>
        <v>0</v>
      </c>
      <c r="BH903" s="222">
        <f>IF(N903="sníž. přenesená",J903,0)</f>
        <v>0</v>
      </c>
      <c r="BI903" s="222">
        <f>IF(N903="nulová",J903,0)</f>
        <v>0</v>
      </c>
      <c r="BJ903" s="14" t="s">
        <v>81</v>
      </c>
      <c r="BK903" s="222">
        <f>ROUND(I903*H903,2)</f>
        <v>0</v>
      </c>
      <c r="BL903" s="14" t="s">
        <v>511</v>
      </c>
      <c r="BM903" s="221" t="s">
        <v>2181</v>
      </c>
    </row>
    <row r="904" s="2" customFormat="1" ht="16.5" customHeight="1">
      <c r="A904" s="35"/>
      <c r="B904" s="36"/>
      <c r="C904" s="223" t="s">
        <v>2182</v>
      </c>
      <c r="D904" s="223" t="s">
        <v>166</v>
      </c>
      <c r="E904" s="224" t="s">
        <v>2091</v>
      </c>
      <c r="F904" s="225" t="s">
        <v>2092</v>
      </c>
      <c r="G904" s="226" t="s">
        <v>154</v>
      </c>
      <c r="H904" s="227">
        <v>24.5</v>
      </c>
      <c r="I904" s="228"/>
      <c r="J904" s="229">
        <f>ROUND(I904*H904,2)</f>
        <v>0</v>
      </c>
      <c r="K904" s="230"/>
      <c r="L904" s="231"/>
      <c r="M904" s="232" t="s">
        <v>1</v>
      </c>
      <c r="N904" s="233" t="s">
        <v>41</v>
      </c>
      <c r="O904" s="88"/>
      <c r="P904" s="219">
        <f>O904*H904</f>
        <v>0</v>
      </c>
      <c r="Q904" s="219">
        <v>0</v>
      </c>
      <c r="R904" s="219">
        <f>Q904*H904</f>
        <v>0</v>
      </c>
      <c r="S904" s="219">
        <v>0</v>
      </c>
      <c r="T904" s="220">
        <f>S904*H904</f>
        <v>0</v>
      </c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R904" s="221" t="s">
        <v>516</v>
      </c>
      <c r="AT904" s="221" t="s">
        <v>166</v>
      </c>
      <c r="AU904" s="221" t="s">
        <v>83</v>
      </c>
      <c r="AY904" s="14" t="s">
        <v>142</v>
      </c>
      <c r="BE904" s="222">
        <f>IF(N904="základní",J904,0)</f>
        <v>0</v>
      </c>
      <c r="BF904" s="222">
        <f>IF(N904="snížená",J904,0)</f>
        <v>0</v>
      </c>
      <c r="BG904" s="222">
        <f>IF(N904="zákl. přenesená",J904,0)</f>
        <v>0</v>
      </c>
      <c r="BH904" s="222">
        <f>IF(N904="sníž. přenesená",J904,0)</f>
        <v>0</v>
      </c>
      <c r="BI904" s="222">
        <f>IF(N904="nulová",J904,0)</f>
        <v>0</v>
      </c>
      <c r="BJ904" s="14" t="s">
        <v>81</v>
      </c>
      <c r="BK904" s="222">
        <f>ROUND(I904*H904,2)</f>
        <v>0</v>
      </c>
      <c r="BL904" s="14" t="s">
        <v>511</v>
      </c>
      <c r="BM904" s="221" t="s">
        <v>2183</v>
      </c>
    </row>
    <row r="905" s="2" customFormat="1" ht="16.5" customHeight="1">
      <c r="A905" s="35"/>
      <c r="B905" s="36"/>
      <c r="C905" s="223" t="s">
        <v>2184</v>
      </c>
      <c r="D905" s="223" t="s">
        <v>166</v>
      </c>
      <c r="E905" s="224" t="s">
        <v>2091</v>
      </c>
      <c r="F905" s="225" t="s">
        <v>2092</v>
      </c>
      <c r="G905" s="226" t="s">
        <v>154</v>
      </c>
      <c r="H905" s="227">
        <v>10</v>
      </c>
      <c r="I905" s="228"/>
      <c r="J905" s="229">
        <f>ROUND(I905*H905,2)</f>
        <v>0</v>
      </c>
      <c r="K905" s="230"/>
      <c r="L905" s="231"/>
      <c r="M905" s="232" t="s">
        <v>1</v>
      </c>
      <c r="N905" s="233" t="s">
        <v>41</v>
      </c>
      <c r="O905" s="88"/>
      <c r="P905" s="219">
        <f>O905*H905</f>
        <v>0</v>
      </c>
      <c r="Q905" s="219">
        <v>0</v>
      </c>
      <c r="R905" s="219">
        <f>Q905*H905</f>
        <v>0</v>
      </c>
      <c r="S905" s="219">
        <v>0</v>
      </c>
      <c r="T905" s="220">
        <f>S905*H905</f>
        <v>0</v>
      </c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R905" s="221" t="s">
        <v>516</v>
      </c>
      <c r="AT905" s="221" t="s">
        <v>166</v>
      </c>
      <c r="AU905" s="221" t="s">
        <v>83</v>
      </c>
      <c r="AY905" s="14" t="s">
        <v>142</v>
      </c>
      <c r="BE905" s="222">
        <f>IF(N905="základní",J905,0)</f>
        <v>0</v>
      </c>
      <c r="BF905" s="222">
        <f>IF(N905="snížená",J905,0)</f>
        <v>0</v>
      </c>
      <c r="BG905" s="222">
        <f>IF(N905="zákl. přenesená",J905,0)</f>
        <v>0</v>
      </c>
      <c r="BH905" s="222">
        <f>IF(N905="sníž. přenesená",J905,0)</f>
        <v>0</v>
      </c>
      <c r="BI905" s="222">
        <f>IF(N905="nulová",J905,0)</f>
        <v>0</v>
      </c>
      <c r="BJ905" s="14" t="s">
        <v>81</v>
      </c>
      <c r="BK905" s="222">
        <f>ROUND(I905*H905,2)</f>
        <v>0</v>
      </c>
      <c r="BL905" s="14" t="s">
        <v>511</v>
      </c>
      <c r="BM905" s="221" t="s">
        <v>2185</v>
      </c>
    </row>
    <row r="906" s="2" customFormat="1" ht="16.5" customHeight="1">
      <c r="A906" s="35"/>
      <c r="B906" s="36"/>
      <c r="C906" s="223" t="s">
        <v>2186</v>
      </c>
      <c r="D906" s="223" t="s">
        <v>166</v>
      </c>
      <c r="E906" s="224" t="s">
        <v>2091</v>
      </c>
      <c r="F906" s="225" t="s">
        <v>2092</v>
      </c>
      <c r="G906" s="226" t="s">
        <v>154</v>
      </c>
      <c r="H906" s="227">
        <v>11.9</v>
      </c>
      <c r="I906" s="228"/>
      <c r="J906" s="229">
        <f>ROUND(I906*H906,2)</f>
        <v>0</v>
      </c>
      <c r="K906" s="230"/>
      <c r="L906" s="231"/>
      <c r="M906" s="232" t="s">
        <v>1</v>
      </c>
      <c r="N906" s="233" t="s">
        <v>41</v>
      </c>
      <c r="O906" s="88"/>
      <c r="P906" s="219">
        <f>O906*H906</f>
        <v>0</v>
      </c>
      <c r="Q906" s="219">
        <v>0</v>
      </c>
      <c r="R906" s="219">
        <f>Q906*H906</f>
        <v>0</v>
      </c>
      <c r="S906" s="219">
        <v>0</v>
      </c>
      <c r="T906" s="220">
        <f>S906*H906</f>
        <v>0</v>
      </c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R906" s="221" t="s">
        <v>516</v>
      </c>
      <c r="AT906" s="221" t="s">
        <v>166</v>
      </c>
      <c r="AU906" s="221" t="s">
        <v>83</v>
      </c>
      <c r="AY906" s="14" t="s">
        <v>142</v>
      </c>
      <c r="BE906" s="222">
        <f>IF(N906="základní",J906,0)</f>
        <v>0</v>
      </c>
      <c r="BF906" s="222">
        <f>IF(N906="snížená",J906,0)</f>
        <v>0</v>
      </c>
      <c r="BG906" s="222">
        <f>IF(N906="zákl. přenesená",J906,0)</f>
        <v>0</v>
      </c>
      <c r="BH906" s="222">
        <f>IF(N906="sníž. přenesená",J906,0)</f>
        <v>0</v>
      </c>
      <c r="BI906" s="222">
        <f>IF(N906="nulová",J906,0)</f>
        <v>0</v>
      </c>
      <c r="BJ906" s="14" t="s">
        <v>81</v>
      </c>
      <c r="BK906" s="222">
        <f>ROUND(I906*H906,2)</f>
        <v>0</v>
      </c>
      <c r="BL906" s="14" t="s">
        <v>511</v>
      </c>
      <c r="BM906" s="221" t="s">
        <v>2187</v>
      </c>
    </row>
    <row r="907" s="2" customFormat="1" ht="16.5" customHeight="1">
      <c r="A907" s="35"/>
      <c r="B907" s="36"/>
      <c r="C907" s="223" t="s">
        <v>2188</v>
      </c>
      <c r="D907" s="223" t="s">
        <v>166</v>
      </c>
      <c r="E907" s="224" t="s">
        <v>2091</v>
      </c>
      <c r="F907" s="225" t="s">
        <v>2092</v>
      </c>
      <c r="G907" s="226" t="s">
        <v>154</v>
      </c>
      <c r="H907" s="227">
        <v>11.800000000000001</v>
      </c>
      <c r="I907" s="228"/>
      <c r="J907" s="229">
        <f>ROUND(I907*H907,2)</f>
        <v>0</v>
      </c>
      <c r="K907" s="230"/>
      <c r="L907" s="231"/>
      <c r="M907" s="232" t="s">
        <v>1</v>
      </c>
      <c r="N907" s="233" t="s">
        <v>41</v>
      </c>
      <c r="O907" s="88"/>
      <c r="P907" s="219">
        <f>O907*H907</f>
        <v>0</v>
      </c>
      <c r="Q907" s="219">
        <v>0</v>
      </c>
      <c r="R907" s="219">
        <f>Q907*H907</f>
        <v>0</v>
      </c>
      <c r="S907" s="219">
        <v>0</v>
      </c>
      <c r="T907" s="220">
        <f>S907*H907</f>
        <v>0</v>
      </c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R907" s="221" t="s">
        <v>516</v>
      </c>
      <c r="AT907" s="221" t="s">
        <v>166</v>
      </c>
      <c r="AU907" s="221" t="s">
        <v>83</v>
      </c>
      <c r="AY907" s="14" t="s">
        <v>142</v>
      </c>
      <c r="BE907" s="222">
        <f>IF(N907="základní",J907,0)</f>
        <v>0</v>
      </c>
      <c r="BF907" s="222">
        <f>IF(N907="snížená",J907,0)</f>
        <v>0</v>
      </c>
      <c r="BG907" s="222">
        <f>IF(N907="zákl. přenesená",J907,0)</f>
        <v>0</v>
      </c>
      <c r="BH907" s="222">
        <f>IF(N907="sníž. přenesená",J907,0)</f>
        <v>0</v>
      </c>
      <c r="BI907" s="222">
        <f>IF(N907="nulová",J907,0)</f>
        <v>0</v>
      </c>
      <c r="BJ907" s="14" t="s">
        <v>81</v>
      </c>
      <c r="BK907" s="222">
        <f>ROUND(I907*H907,2)</f>
        <v>0</v>
      </c>
      <c r="BL907" s="14" t="s">
        <v>511</v>
      </c>
      <c r="BM907" s="221" t="s">
        <v>2189</v>
      </c>
    </row>
    <row r="908" s="2" customFormat="1" ht="16.5" customHeight="1">
      <c r="A908" s="35"/>
      <c r="B908" s="36"/>
      <c r="C908" s="223" t="s">
        <v>2190</v>
      </c>
      <c r="D908" s="223" t="s">
        <v>166</v>
      </c>
      <c r="E908" s="224" t="s">
        <v>2091</v>
      </c>
      <c r="F908" s="225" t="s">
        <v>2092</v>
      </c>
      <c r="G908" s="226" t="s">
        <v>154</v>
      </c>
      <c r="H908" s="227">
        <v>13.5</v>
      </c>
      <c r="I908" s="228"/>
      <c r="J908" s="229">
        <f>ROUND(I908*H908,2)</f>
        <v>0</v>
      </c>
      <c r="K908" s="230"/>
      <c r="L908" s="231"/>
      <c r="M908" s="232" t="s">
        <v>1</v>
      </c>
      <c r="N908" s="233" t="s">
        <v>41</v>
      </c>
      <c r="O908" s="88"/>
      <c r="P908" s="219">
        <f>O908*H908</f>
        <v>0</v>
      </c>
      <c r="Q908" s="219">
        <v>0</v>
      </c>
      <c r="R908" s="219">
        <f>Q908*H908</f>
        <v>0</v>
      </c>
      <c r="S908" s="219">
        <v>0</v>
      </c>
      <c r="T908" s="220">
        <f>S908*H908</f>
        <v>0</v>
      </c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R908" s="221" t="s">
        <v>516</v>
      </c>
      <c r="AT908" s="221" t="s">
        <v>166</v>
      </c>
      <c r="AU908" s="221" t="s">
        <v>83</v>
      </c>
      <c r="AY908" s="14" t="s">
        <v>142</v>
      </c>
      <c r="BE908" s="222">
        <f>IF(N908="základní",J908,0)</f>
        <v>0</v>
      </c>
      <c r="BF908" s="222">
        <f>IF(N908="snížená",J908,0)</f>
        <v>0</v>
      </c>
      <c r="BG908" s="222">
        <f>IF(N908="zákl. přenesená",J908,0)</f>
        <v>0</v>
      </c>
      <c r="BH908" s="222">
        <f>IF(N908="sníž. přenesená",J908,0)</f>
        <v>0</v>
      </c>
      <c r="BI908" s="222">
        <f>IF(N908="nulová",J908,0)</f>
        <v>0</v>
      </c>
      <c r="BJ908" s="14" t="s">
        <v>81</v>
      </c>
      <c r="BK908" s="222">
        <f>ROUND(I908*H908,2)</f>
        <v>0</v>
      </c>
      <c r="BL908" s="14" t="s">
        <v>511</v>
      </c>
      <c r="BM908" s="221" t="s">
        <v>2191</v>
      </c>
    </row>
    <row r="909" s="2" customFormat="1" ht="16.5" customHeight="1">
      <c r="A909" s="35"/>
      <c r="B909" s="36"/>
      <c r="C909" s="223" t="s">
        <v>2192</v>
      </c>
      <c r="D909" s="223" t="s">
        <v>166</v>
      </c>
      <c r="E909" s="224" t="s">
        <v>2091</v>
      </c>
      <c r="F909" s="225" t="s">
        <v>2092</v>
      </c>
      <c r="G909" s="226" t="s">
        <v>154</v>
      </c>
      <c r="H909" s="227">
        <v>8.1999999999999993</v>
      </c>
      <c r="I909" s="228"/>
      <c r="J909" s="229">
        <f>ROUND(I909*H909,2)</f>
        <v>0</v>
      </c>
      <c r="K909" s="230"/>
      <c r="L909" s="231"/>
      <c r="M909" s="232" t="s">
        <v>1</v>
      </c>
      <c r="N909" s="233" t="s">
        <v>41</v>
      </c>
      <c r="O909" s="88"/>
      <c r="P909" s="219">
        <f>O909*H909</f>
        <v>0</v>
      </c>
      <c r="Q909" s="219">
        <v>0</v>
      </c>
      <c r="R909" s="219">
        <f>Q909*H909</f>
        <v>0</v>
      </c>
      <c r="S909" s="219">
        <v>0</v>
      </c>
      <c r="T909" s="220">
        <f>S909*H909</f>
        <v>0</v>
      </c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R909" s="221" t="s">
        <v>516</v>
      </c>
      <c r="AT909" s="221" t="s">
        <v>166</v>
      </c>
      <c r="AU909" s="221" t="s">
        <v>83</v>
      </c>
      <c r="AY909" s="14" t="s">
        <v>142</v>
      </c>
      <c r="BE909" s="222">
        <f>IF(N909="základní",J909,0)</f>
        <v>0</v>
      </c>
      <c r="BF909" s="222">
        <f>IF(N909="snížená",J909,0)</f>
        <v>0</v>
      </c>
      <c r="BG909" s="222">
        <f>IF(N909="zákl. přenesená",J909,0)</f>
        <v>0</v>
      </c>
      <c r="BH909" s="222">
        <f>IF(N909="sníž. přenesená",J909,0)</f>
        <v>0</v>
      </c>
      <c r="BI909" s="222">
        <f>IF(N909="nulová",J909,0)</f>
        <v>0</v>
      </c>
      <c r="BJ909" s="14" t="s">
        <v>81</v>
      </c>
      <c r="BK909" s="222">
        <f>ROUND(I909*H909,2)</f>
        <v>0</v>
      </c>
      <c r="BL909" s="14" t="s">
        <v>511</v>
      </c>
      <c r="BM909" s="221" t="s">
        <v>2193</v>
      </c>
    </row>
    <row r="910" s="2" customFormat="1" ht="16.5" customHeight="1">
      <c r="A910" s="35"/>
      <c r="B910" s="36"/>
      <c r="C910" s="223" t="s">
        <v>2194</v>
      </c>
      <c r="D910" s="223" t="s">
        <v>166</v>
      </c>
      <c r="E910" s="224" t="s">
        <v>2091</v>
      </c>
      <c r="F910" s="225" t="s">
        <v>2092</v>
      </c>
      <c r="G910" s="226" t="s">
        <v>154</v>
      </c>
      <c r="H910" s="227">
        <v>26.100000000000001</v>
      </c>
      <c r="I910" s="228"/>
      <c r="J910" s="229">
        <f>ROUND(I910*H910,2)</f>
        <v>0</v>
      </c>
      <c r="K910" s="230"/>
      <c r="L910" s="231"/>
      <c r="M910" s="232" t="s">
        <v>1</v>
      </c>
      <c r="N910" s="233" t="s">
        <v>41</v>
      </c>
      <c r="O910" s="88"/>
      <c r="P910" s="219">
        <f>O910*H910</f>
        <v>0</v>
      </c>
      <c r="Q910" s="219">
        <v>0</v>
      </c>
      <c r="R910" s="219">
        <f>Q910*H910</f>
        <v>0</v>
      </c>
      <c r="S910" s="219">
        <v>0</v>
      </c>
      <c r="T910" s="220">
        <f>S910*H910</f>
        <v>0</v>
      </c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R910" s="221" t="s">
        <v>516</v>
      </c>
      <c r="AT910" s="221" t="s">
        <v>166</v>
      </c>
      <c r="AU910" s="221" t="s">
        <v>83</v>
      </c>
      <c r="AY910" s="14" t="s">
        <v>142</v>
      </c>
      <c r="BE910" s="222">
        <f>IF(N910="základní",J910,0)</f>
        <v>0</v>
      </c>
      <c r="BF910" s="222">
        <f>IF(N910="snížená",J910,0)</f>
        <v>0</v>
      </c>
      <c r="BG910" s="222">
        <f>IF(N910="zákl. přenesená",J910,0)</f>
        <v>0</v>
      </c>
      <c r="BH910" s="222">
        <f>IF(N910="sníž. přenesená",J910,0)</f>
        <v>0</v>
      </c>
      <c r="BI910" s="222">
        <f>IF(N910="nulová",J910,0)</f>
        <v>0</v>
      </c>
      <c r="BJ910" s="14" t="s">
        <v>81</v>
      </c>
      <c r="BK910" s="222">
        <f>ROUND(I910*H910,2)</f>
        <v>0</v>
      </c>
      <c r="BL910" s="14" t="s">
        <v>511</v>
      </c>
      <c r="BM910" s="221" t="s">
        <v>2195</v>
      </c>
    </row>
    <row r="911" s="2" customFormat="1" ht="16.5" customHeight="1">
      <c r="A911" s="35"/>
      <c r="B911" s="36"/>
      <c r="C911" s="223" t="s">
        <v>2196</v>
      </c>
      <c r="D911" s="223" t="s">
        <v>166</v>
      </c>
      <c r="E911" s="224" t="s">
        <v>2091</v>
      </c>
      <c r="F911" s="225" t="s">
        <v>2092</v>
      </c>
      <c r="G911" s="226" t="s">
        <v>154</v>
      </c>
      <c r="H911" s="227">
        <v>13.5</v>
      </c>
      <c r="I911" s="228"/>
      <c r="J911" s="229">
        <f>ROUND(I911*H911,2)</f>
        <v>0</v>
      </c>
      <c r="K911" s="230"/>
      <c r="L911" s="231"/>
      <c r="M911" s="232" t="s">
        <v>1</v>
      </c>
      <c r="N911" s="233" t="s">
        <v>41</v>
      </c>
      <c r="O911" s="88"/>
      <c r="P911" s="219">
        <f>O911*H911</f>
        <v>0</v>
      </c>
      <c r="Q911" s="219">
        <v>0</v>
      </c>
      <c r="R911" s="219">
        <f>Q911*H911</f>
        <v>0</v>
      </c>
      <c r="S911" s="219">
        <v>0</v>
      </c>
      <c r="T911" s="220">
        <f>S911*H911</f>
        <v>0</v>
      </c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R911" s="221" t="s">
        <v>516</v>
      </c>
      <c r="AT911" s="221" t="s">
        <v>166</v>
      </c>
      <c r="AU911" s="221" t="s">
        <v>83</v>
      </c>
      <c r="AY911" s="14" t="s">
        <v>142</v>
      </c>
      <c r="BE911" s="222">
        <f>IF(N911="základní",J911,0)</f>
        <v>0</v>
      </c>
      <c r="BF911" s="222">
        <f>IF(N911="snížená",J911,0)</f>
        <v>0</v>
      </c>
      <c r="BG911" s="222">
        <f>IF(N911="zákl. přenesená",J911,0)</f>
        <v>0</v>
      </c>
      <c r="BH911" s="222">
        <f>IF(N911="sníž. přenesená",J911,0)</f>
        <v>0</v>
      </c>
      <c r="BI911" s="222">
        <f>IF(N911="nulová",J911,0)</f>
        <v>0</v>
      </c>
      <c r="BJ911" s="14" t="s">
        <v>81</v>
      </c>
      <c r="BK911" s="222">
        <f>ROUND(I911*H911,2)</f>
        <v>0</v>
      </c>
      <c r="BL911" s="14" t="s">
        <v>511</v>
      </c>
      <c r="BM911" s="221" t="s">
        <v>2197</v>
      </c>
    </row>
    <row r="912" s="2" customFormat="1" ht="16.5" customHeight="1">
      <c r="A912" s="35"/>
      <c r="B912" s="36"/>
      <c r="C912" s="223" t="s">
        <v>2198</v>
      </c>
      <c r="D912" s="223" t="s">
        <v>166</v>
      </c>
      <c r="E912" s="224" t="s">
        <v>2091</v>
      </c>
      <c r="F912" s="225" t="s">
        <v>2092</v>
      </c>
      <c r="G912" s="226" t="s">
        <v>154</v>
      </c>
      <c r="H912" s="227">
        <v>8.1999999999999993</v>
      </c>
      <c r="I912" s="228"/>
      <c r="J912" s="229">
        <f>ROUND(I912*H912,2)</f>
        <v>0</v>
      </c>
      <c r="K912" s="230"/>
      <c r="L912" s="231"/>
      <c r="M912" s="232" t="s">
        <v>1</v>
      </c>
      <c r="N912" s="233" t="s">
        <v>41</v>
      </c>
      <c r="O912" s="88"/>
      <c r="P912" s="219">
        <f>O912*H912</f>
        <v>0</v>
      </c>
      <c r="Q912" s="219">
        <v>0</v>
      </c>
      <c r="R912" s="219">
        <f>Q912*H912</f>
        <v>0</v>
      </c>
      <c r="S912" s="219">
        <v>0</v>
      </c>
      <c r="T912" s="220">
        <f>S912*H912</f>
        <v>0</v>
      </c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R912" s="221" t="s">
        <v>516</v>
      </c>
      <c r="AT912" s="221" t="s">
        <v>166</v>
      </c>
      <c r="AU912" s="221" t="s">
        <v>83</v>
      </c>
      <c r="AY912" s="14" t="s">
        <v>142</v>
      </c>
      <c r="BE912" s="222">
        <f>IF(N912="základní",J912,0)</f>
        <v>0</v>
      </c>
      <c r="BF912" s="222">
        <f>IF(N912="snížená",J912,0)</f>
        <v>0</v>
      </c>
      <c r="BG912" s="222">
        <f>IF(N912="zákl. přenesená",J912,0)</f>
        <v>0</v>
      </c>
      <c r="BH912" s="222">
        <f>IF(N912="sníž. přenesená",J912,0)</f>
        <v>0</v>
      </c>
      <c r="BI912" s="222">
        <f>IF(N912="nulová",J912,0)</f>
        <v>0</v>
      </c>
      <c r="BJ912" s="14" t="s">
        <v>81</v>
      </c>
      <c r="BK912" s="222">
        <f>ROUND(I912*H912,2)</f>
        <v>0</v>
      </c>
      <c r="BL912" s="14" t="s">
        <v>511</v>
      </c>
      <c r="BM912" s="221" t="s">
        <v>2199</v>
      </c>
    </row>
    <row r="913" s="2" customFormat="1" ht="16.5" customHeight="1">
      <c r="A913" s="35"/>
      <c r="B913" s="36"/>
      <c r="C913" s="223" t="s">
        <v>2200</v>
      </c>
      <c r="D913" s="223" t="s">
        <v>166</v>
      </c>
      <c r="E913" s="224" t="s">
        <v>2091</v>
      </c>
      <c r="F913" s="225" t="s">
        <v>2092</v>
      </c>
      <c r="G913" s="226" t="s">
        <v>154</v>
      </c>
      <c r="H913" s="227">
        <v>9.0999999999999996</v>
      </c>
      <c r="I913" s="228"/>
      <c r="J913" s="229">
        <f>ROUND(I913*H913,2)</f>
        <v>0</v>
      </c>
      <c r="K913" s="230"/>
      <c r="L913" s="231"/>
      <c r="M913" s="232" t="s">
        <v>1</v>
      </c>
      <c r="N913" s="233" t="s">
        <v>41</v>
      </c>
      <c r="O913" s="88"/>
      <c r="P913" s="219">
        <f>O913*H913</f>
        <v>0</v>
      </c>
      <c r="Q913" s="219">
        <v>0</v>
      </c>
      <c r="R913" s="219">
        <f>Q913*H913</f>
        <v>0</v>
      </c>
      <c r="S913" s="219">
        <v>0</v>
      </c>
      <c r="T913" s="220">
        <f>S913*H913</f>
        <v>0</v>
      </c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R913" s="221" t="s">
        <v>516</v>
      </c>
      <c r="AT913" s="221" t="s">
        <v>166</v>
      </c>
      <c r="AU913" s="221" t="s">
        <v>83</v>
      </c>
      <c r="AY913" s="14" t="s">
        <v>142</v>
      </c>
      <c r="BE913" s="222">
        <f>IF(N913="základní",J913,0)</f>
        <v>0</v>
      </c>
      <c r="BF913" s="222">
        <f>IF(N913="snížená",J913,0)</f>
        <v>0</v>
      </c>
      <c r="BG913" s="222">
        <f>IF(N913="zákl. přenesená",J913,0)</f>
        <v>0</v>
      </c>
      <c r="BH913" s="222">
        <f>IF(N913="sníž. přenesená",J913,0)</f>
        <v>0</v>
      </c>
      <c r="BI913" s="222">
        <f>IF(N913="nulová",J913,0)</f>
        <v>0</v>
      </c>
      <c r="BJ913" s="14" t="s">
        <v>81</v>
      </c>
      <c r="BK913" s="222">
        <f>ROUND(I913*H913,2)</f>
        <v>0</v>
      </c>
      <c r="BL913" s="14" t="s">
        <v>511</v>
      </c>
      <c r="BM913" s="221" t="s">
        <v>2201</v>
      </c>
    </row>
    <row r="914" s="2" customFormat="1" ht="16.5" customHeight="1">
      <c r="A914" s="35"/>
      <c r="B914" s="36"/>
      <c r="C914" s="223" t="s">
        <v>2202</v>
      </c>
      <c r="D914" s="223" t="s">
        <v>166</v>
      </c>
      <c r="E914" s="224" t="s">
        <v>2091</v>
      </c>
      <c r="F914" s="225" t="s">
        <v>2092</v>
      </c>
      <c r="G914" s="226" t="s">
        <v>154</v>
      </c>
      <c r="H914" s="227">
        <v>8.1999999999999993</v>
      </c>
      <c r="I914" s="228"/>
      <c r="J914" s="229">
        <f>ROUND(I914*H914,2)</f>
        <v>0</v>
      </c>
      <c r="K914" s="230"/>
      <c r="L914" s="231"/>
      <c r="M914" s="232" t="s">
        <v>1</v>
      </c>
      <c r="N914" s="233" t="s">
        <v>41</v>
      </c>
      <c r="O914" s="88"/>
      <c r="P914" s="219">
        <f>O914*H914</f>
        <v>0</v>
      </c>
      <c r="Q914" s="219">
        <v>0</v>
      </c>
      <c r="R914" s="219">
        <f>Q914*H914</f>
        <v>0</v>
      </c>
      <c r="S914" s="219">
        <v>0</v>
      </c>
      <c r="T914" s="220">
        <f>S914*H914</f>
        <v>0</v>
      </c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R914" s="221" t="s">
        <v>516</v>
      </c>
      <c r="AT914" s="221" t="s">
        <v>166</v>
      </c>
      <c r="AU914" s="221" t="s">
        <v>83</v>
      </c>
      <c r="AY914" s="14" t="s">
        <v>142</v>
      </c>
      <c r="BE914" s="222">
        <f>IF(N914="základní",J914,0)</f>
        <v>0</v>
      </c>
      <c r="BF914" s="222">
        <f>IF(N914="snížená",J914,0)</f>
        <v>0</v>
      </c>
      <c r="BG914" s="222">
        <f>IF(N914="zákl. přenesená",J914,0)</f>
        <v>0</v>
      </c>
      <c r="BH914" s="222">
        <f>IF(N914="sníž. přenesená",J914,0)</f>
        <v>0</v>
      </c>
      <c r="BI914" s="222">
        <f>IF(N914="nulová",J914,0)</f>
        <v>0</v>
      </c>
      <c r="BJ914" s="14" t="s">
        <v>81</v>
      </c>
      <c r="BK914" s="222">
        <f>ROUND(I914*H914,2)</f>
        <v>0</v>
      </c>
      <c r="BL914" s="14" t="s">
        <v>511</v>
      </c>
      <c r="BM914" s="221" t="s">
        <v>2203</v>
      </c>
    </row>
    <row r="915" s="2" customFormat="1" ht="16.5" customHeight="1">
      <c r="A915" s="35"/>
      <c r="B915" s="36"/>
      <c r="C915" s="223" t="s">
        <v>2204</v>
      </c>
      <c r="D915" s="223" t="s">
        <v>166</v>
      </c>
      <c r="E915" s="224" t="s">
        <v>2091</v>
      </c>
      <c r="F915" s="225" t="s">
        <v>2092</v>
      </c>
      <c r="G915" s="226" t="s">
        <v>154</v>
      </c>
      <c r="H915" s="227">
        <v>13.9</v>
      </c>
      <c r="I915" s="228"/>
      <c r="J915" s="229">
        <f>ROUND(I915*H915,2)</f>
        <v>0</v>
      </c>
      <c r="K915" s="230"/>
      <c r="L915" s="231"/>
      <c r="M915" s="232" t="s">
        <v>1</v>
      </c>
      <c r="N915" s="233" t="s">
        <v>41</v>
      </c>
      <c r="O915" s="88"/>
      <c r="P915" s="219">
        <f>O915*H915</f>
        <v>0</v>
      </c>
      <c r="Q915" s="219">
        <v>0</v>
      </c>
      <c r="R915" s="219">
        <f>Q915*H915</f>
        <v>0</v>
      </c>
      <c r="S915" s="219">
        <v>0</v>
      </c>
      <c r="T915" s="220">
        <f>S915*H915</f>
        <v>0</v>
      </c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R915" s="221" t="s">
        <v>516</v>
      </c>
      <c r="AT915" s="221" t="s">
        <v>166</v>
      </c>
      <c r="AU915" s="221" t="s">
        <v>83</v>
      </c>
      <c r="AY915" s="14" t="s">
        <v>142</v>
      </c>
      <c r="BE915" s="222">
        <f>IF(N915="základní",J915,0)</f>
        <v>0</v>
      </c>
      <c r="BF915" s="222">
        <f>IF(N915="snížená",J915,0)</f>
        <v>0</v>
      </c>
      <c r="BG915" s="222">
        <f>IF(N915="zákl. přenesená",J915,0)</f>
        <v>0</v>
      </c>
      <c r="BH915" s="222">
        <f>IF(N915="sníž. přenesená",J915,0)</f>
        <v>0</v>
      </c>
      <c r="BI915" s="222">
        <f>IF(N915="nulová",J915,0)</f>
        <v>0</v>
      </c>
      <c r="BJ915" s="14" t="s">
        <v>81</v>
      </c>
      <c r="BK915" s="222">
        <f>ROUND(I915*H915,2)</f>
        <v>0</v>
      </c>
      <c r="BL915" s="14" t="s">
        <v>511</v>
      </c>
      <c r="BM915" s="221" t="s">
        <v>2205</v>
      </c>
    </row>
    <row r="916" s="2" customFormat="1" ht="16.5" customHeight="1">
      <c r="A916" s="35"/>
      <c r="B916" s="36"/>
      <c r="C916" s="223" t="s">
        <v>2206</v>
      </c>
      <c r="D916" s="223" t="s">
        <v>166</v>
      </c>
      <c r="E916" s="224" t="s">
        <v>2091</v>
      </c>
      <c r="F916" s="225" t="s">
        <v>2092</v>
      </c>
      <c r="G916" s="226" t="s">
        <v>154</v>
      </c>
      <c r="H916" s="227">
        <v>12.9</v>
      </c>
      <c r="I916" s="228"/>
      <c r="J916" s="229">
        <f>ROUND(I916*H916,2)</f>
        <v>0</v>
      </c>
      <c r="K916" s="230"/>
      <c r="L916" s="231"/>
      <c r="M916" s="232" t="s">
        <v>1</v>
      </c>
      <c r="N916" s="233" t="s">
        <v>41</v>
      </c>
      <c r="O916" s="88"/>
      <c r="P916" s="219">
        <f>O916*H916</f>
        <v>0</v>
      </c>
      <c r="Q916" s="219">
        <v>0</v>
      </c>
      <c r="R916" s="219">
        <f>Q916*H916</f>
        <v>0</v>
      </c>
      <c r="S916" s="219">
        <v>0</v>
      </c>
      <c r="T916" s="220">
        <f>S916*H916</f>
        <v>0</v>
      </c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R916" s="221" t="s">
        <v>516</v>
      </c>
      <c r="AT916" s="221" t="s">
        <v>166</v>
      </c>
      <c r="AU916" s="221" t="s">
        <v>83</v>
      </c>
      <c r="AY916" s="14" t="s">
        <v>142</v>
      </c>
      <c r="BE916" s="222">
        <f>IF(N916="základní",J916,0)</f>
        <v>0</v>
      </c>
      <c r="BF916" s="222">
        <f>IF(N916="snížená",J916,0)</f>
        <v>0</v>
      </c>
      <c r="BG916" s="222">
        <f>IF(N916="zákl. přenesená",J916,0)</f>
        <v>0</v>
      </c>
      <c r="BH916" s="222">
        <f>IF(N916="sníž. přenesená",J916,0)</f>
        <v>0</v>
      </c>
      <c r="BI916" s="222">
        <f>IF(N916="nulová",J916,0)</f>
        <v>0</v>
      </c>
      <c r="BJ916" s="14" t="s">
        <v>81</v>
      </c>
      <c r="BK916" s="222">
        <f>ROUND(I916*H916,2)</f>
        <v>0</v>
      </c>
      <c r="BL916" s="14" t="s">
        <v>511</v>
      </c>
      <c r="BM916" s="221" t="s">
        <v>2207</v>
      </c>
    </row>
    <row r="917" s="2" customFormat="1" ht="16.5" customHeight="1">
      <c r="A917" s="35"/>
      <c r="B917" s="36"/>
      <c r="C917" s="223" t="s">
        <v>2208</v>
      </c>
      <c r="D917" s="223" t="s">
        <v>166</v>
      </c>
      <c r="E917" s="224" t="s">
        <v>2091</v>
      </c>
      <c r="F917" s="225" t="s">
        <v>2092</v>
      </c>
      <c r="G917" s="226" t="s">
        <v>154</v>
      </c>
      <c r="H917" s="227">
        <v>11.6</v>
      </c>
      <c r="I917" s="228"/>
      <c r="J917" s="229">
        <f>ROUND(I917*H917,2)</f>
        <v>0</v>
      </c>
      <c r="K917" s="230"/>
      <c r="L917" s="231"/>
      <c r="M917" s="232" t="s">
        <v>1</v>
      </c>
      <c r="N917" s="233" t="s">
        <v>41</v>
      </c>
      <c r="O917" s="88"/>
      <c r="P917" s="219">
        <f>O917*H917</f>
        <v>0</v>
      </c>
      <c r="Q917" s="219">
        <v>0</v>
      </c>
      <c r="R917" s="219">
        <f>Q917*H917</f>
        <v>0</v>
      </c>
      <c r="S917" s="219">
        <v>0</v>
      </c>
      <c r="T917" s="220">
        <f>S917*H917</f>
        <v>0</v>
      </c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R917" s="221" t="s">
        <v>516</v>
      </c>
      <c r="AT917" s="221" t="s">
        <v>166</v>
      </c>
      <c r="AU917" s="221" t="s">
        <v>83</v>
      </c>
      <c r="AY917" s="14" t="s">
        <v>142</v>
      </c>
      <c r="BE917" s="222">
        <f>IF(N917="základní",J917,0)</f>
        <v>0</v>
      </c>
      <c r="BF917" s="222">
        <f>IF(N917="snížená",J917,0)</f>
        <v>0</v>
      </c>
      <c r="BG917" s="222">
        <f>IF(N917="zákl. přenesená",J917,0)</f>
        <v>0</v>
      </c>
      <c r="BH917" s="222">
        <f>IF(N917="sníž. přenesená",J917,0)</f>
        <v>0</v>
      </c>
      <c r="BI917" s="222">
        <f>IF(N917="nulová",J917,0)</f>
        <v>0</v>
      </c>
      <c r="BJ917" s="14" t="s">
        <v>81</v>
      </c>
      <c r="BK917" s="222">
        <f>ROUND(I917*H917,2)</f>
        <v>0</v>
      </c>
      <c r="BL917" s="14" t="s">
        <v>511</v>
      </c>
      <c r="BM917" s="221" t="s">
        <v>2209</v>
      </c>
    </row>
    <row r="918" s="2" customFormat="1" ht="16.5" customHeight="1">
      <c r="A918" s="35"/>
      <c r="B918" s="36"/>
      <c r="C918" s="223" t="s">
        <v>2210</v>
      </c>
      <c r="D918" s="223" t="s">
        <v>166</v>
      </c>
      <c r="E918" s="224" t="s">
        <v>2091</v>
      </c>
      <c r="F918" s="225" t="s">
        <v>2092</v>
      </c>
      <c r="G918" s="226" t="s">
        <v>154</v>
      </c>
      <c r="H918" s="227">
        <v>28</v>
      </c>
      <c r="I918" s="228"/>
      <c r="J918" s="229">
        <f>ROUND(I918*H918,2)</f>
        <v>0</v>
      </c>
      <c r="K918" s="230"/>
      <c r="L918" s="231"/>
      <c r="M918" s="232" t="s">
        <v>1</v>
      </c>
      <c r="N918" s="233" t="s">
        <v>41</v>
      </c>
      <c r="O918" s="88"/>
      <c r="P918" s="219">
        <f>O918*H918</f>
        <v>0</v>
      </c>
      <c r="Q918" s="219">
        <v>0</v>
      </c>
      <c r="R918" s="219">
        <f>Q918*H918</f>
        <v>0</v>
      </c>
      <c r="S918" s="219">
        <v>0</v>
      </c>
      <c r="T918" s="220">
        <f>S918*H918</f>
        <v>0</v>
      </c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R918" s="221" t="s">
        <v>516</v>
      </c>
      <c r="AT918" s="221" t="s">
        <v>166</v>
      </c>
      <c r="AU918" s="221" t="s">
        <v>83</v>
      </c>
      <c r="AY918" s="14" t="s">
        <v>142</v>
      </c>
      <c r="BE918" s="222">
        <f>IF(N918="základní",J918,0)</f>
        <v>0</v>
      </c>
      <c r="BF918" s="222">
        <f>IF(N918="snížená",J918,0)</f>
        <v>0</v>
      </c>
      <c r="BG918" s="222">
        <f>IF(N918="zákl. přenesená",J918,0)</f>
        <v>0</v>
      </c>
      <c r="BH918" s="222">
        <f>IF(N918="sníž. přenesená",J918,0)</f>
        <v>0</v>
      </c>
      <c r="BI918" s="222">
        <f>IF(N918="nulová",J918,0)</f>
        <v>0</v>
      </c>
      <c r="BJ918" s="14" t="s">
        <v>81</v>
      </c>
      <c r="BK918" s="222">
        <f>ROUND(I918*H918,2)</f>
        <v>0</v>
      </c>
      <c r="BL918" s="14" t="s">
        <v>511</v>
      </c>
      <c r="BM918" s="221" t="s">
        <v>2211</v>
      </c>
    </row>
    <row r="919" s="2" customFormat="1" ht="16.5" customHeight="1">
      <c r="A919" s="35"/>
      <c r="B919" s="36"/>
      <c r="C919" s="223" t="s">
        <v>2212</v>
      </c>
      <c r="D919" s="223" t="s">
        <v>166</v>
      </c>
      <c r="E919" s="224" t="s">
        <v>2091</v>
      </c>
      <c r="F919" s="225" t="s">
        <v>2092</v>
      </c>
      <c r="G919" s="226" t="s">
        <v>154</v>
      </c>
      <c r="H919" s="227">
        <v>8.1999999999999993</v>
      </c>
      <c r="I919" s="228"/>
      <c r="J919" s="229">
        <f>ROUND(I919*H919,2)</f>
        <v>0</v>
      </c>
      <c r="K919" s="230"/>
      <c r="L919" s="231"/>
      <c r="M919" s="232" t="s">
        <v>1</v>
      </c>
      <c r="N919" s="233" t="s">
        <v>41</v>
      </c>
      <c r="O919" s="88"/>
      <c r="P919" s="219">
        <f>O919*H919</f>
        <v>0</v>
      </c>
      <c r="Q919" s="219">
        <v>0</v>
      </c>
      <c r="R919" s="219">
        <f>Q919*H919</f>
        <v>0</v>
      </c>
      <c r="S919" s="219">
        <v>0</v>
      </c>
      <c r="T919" s="220">
        <f>S919*H919</f>
        <v>0</v>
      </c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R919" s="221" t="s">
        <v>516</v>
      </c>
      <c r="AT919" s="221" t="s">
        <v>166</v>
      </c>
      <c r="AU919" s="221" t="s">
        <v>83</v>
      </c>
      <c r="AY919" s="14" t="s">
        <v>142</v>
      </c>
      <c r="BE919" s="222">
        <f>IF(N919="základní",J919,0)</f>
        <v>0</v>
      </c>
      <c r="BF919" s="222">
        <f>IF(N919="snížená",J919,0)</f>
        <v>0</v>
      </c>
      <c r="BG919" s="222">
        <f>IF(N919="zákl. přenesená",J919,0)</f>
        <v>0</v>
      </c>
      <c r="BH919" s="222">
        <f>IF(N919="sníž. přenesená",J919,0)</f>
        <v>0</v>
      </c>
      <c r="BI919" s="222">
        <f>IF(N919="nulová",J919,0)</f>
        <v>0</v>
      </c>
      <c r="BJ919" s="14" t="s">
        <v>81</v>
      </c>
      <c r="BK919" s="222">
        <f>ROUND(I919*H919,2)</f>
        <v>0</v>
      </c>
      <c r="BL919" s="14" t="s">
        <v>511</v>
      </c>
      <c r="BM919" s="221" t="s">
        <v>2213</v>
      </c>
    </row>
    <row r="920" s="2" customFormat="1" ht="16.5" customHeight="1">
      <c r="A920" s="35"/>
      <c r="B920" s="36"/>
      <c r="C920" s="223" t="s">
        <v>2214</v>
      </c>
      <c r="D920" s="223" t="s">
        <v>166</v>
      </c>
      <c r="E920" s="224" t="s">
        <v>2091</v>
      </c>
      <c r="F920" s="225" t="s">
        <v>2092</v>
      </c>
      <c r="G920" s="226" t="s">
        <v>154</v>
      </c>
      <c r="H920" s="227">
        <v>8.8000000000000007</v>
      </c>
      <c r="I920" s="228"/>
      <c r="J920" s="229">
        <f>ROUND(I920*H920,2)</f>
        <v>0</v>
      </c>
      <c r="K920" s="230"/>
      <c r="L920" s="231"/>
      <c r="M920" s="232" t="s">
        <v>1</v>
      </c>
      <c r="N920" s="233" t="s">
        <v>41</v>
      </c>
      <c r="O920" s="88"/>
      <c r="P920" s="219">
        <f>O920*H920</f>
        <v>0</v>
      </c>
      <c r="Q920" s="219">
        <v>0</v>
      </c>
      <c r="R920" s="219">
        <f>Q920*H920</f>
        <v>0</v>
      </c>
      <c r="S920" s="219">
        <v>0</v>
      </c>
      <c r="T920" s="220">
        <f>S920*H920</f>
        <v>0</v>
      </c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R920" s="221" t="s">
        <v>516</v>
      </c>
      <c r="AT920" s="221" t="s">
        <v>166</v>
      </c>
      <c r="AU920" s="221" t="s">
        <v>83</v>
      </c>
      <c r="AY920" s="14" t="s">
        <v>142</v>
      </c>
      <c r="BE920" s="222">
        <f>IF(N920="základní",J920,0)</f>
        <v>0</v>
      </c>
      <c r="BF920" s="222">
        <f>IF(N920="snížená",J920,0)</f>
        <v>0</v>
      </c>
      <c r="BG920" s="222">
        <f>IF(N920="zákl. přenesená",J920,0)</f>
        <v>0</v>
      </c>
      <c r="BH920" s="222">
        <f>IF(N920="sníž. přenesená",J920,0)</f>
        <v>0</v>
      </c>
      <c r="BI920" s="222">
        <f>IF(N920="nulová",J920,0)</f>
        <v>0</v>
      </c>
      <c r="BJ920" s="14" t="s">
        <v>81</v>
      </c>
      <c r="BK920" s="222">
        <f>ROUND(I920*H920,2)</f>
        <v>0</v>
      </c>
      <c r="BL920" s="14" t="s">
        <v>511</v>
      </c>
      <c r="BM920" s="221" t="s">
        <v>2215</v>
      </c>
    </row>
    <row r="921" s="2" customFormat="1" ht="16.5" customHeight="1">
      <c r="A921" s="35"/>
      <c r="B921" s="36"/>
      <c r="C921" s="223" t="s">
        <v>2216</v>
      </c>
      <c r="D921" s="223" t="s">
        <v>166</v>
      </c>
      <c r="E921" s="224" t="s">
        <v>2091</v>
      </c>
      <c r="F921" s="225" t="s">
        <v>2092</v>
      </c>
      <c r="G921" s="226" t="s">
        <v>154</v>
      </c>
      <c r="H921" s="227">
        <v>8.1999999999999993</v>
      </c>
      <c r="I921" s="228"/>
      <c r="J921" s="229">
        <f>ROUND(I921*H921,2)</f>
        <v>0</v>
      </c>
      <c r="K921" s="230"/>
      <c r="L921" s="231"/>
      <c r="M921" s="232" t="s">
        <v>1</v>
      </c>
      <c r="N921" s="233" t="s">
        <v>41</v>
      </c>
      <c r="O921" s="88"/>
      <c r="P921" s="219">
        <f>O921*H921</f>
        <v>0</v>
      </c>
      <c r="Q921" s="219">
        <v>0</v>
      </c>
      <c r="R921" s="219">
        <f>Q921*H921</f>
        <v>0</v>
      </c>
      <c r="S921" s="219">
        <v>0</v>
      </c>
      <c r="T921" s="220">
        <f>S921*H921</f>
        <v>0</v>
      </c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R921" s="221" t="s">
        <v>516</v>
      </c>
      <c r="AT921" s="221" t="s">
        <v>166</v>
      </c>
      <c r="AU921" s="221" t="s">
        <v>83</v>
      </c>
      <c r="AY921" s="14" t="s">
        <v>142</v>
      </c>
      <c r="BE921" s="222">
        <f>IF(N921="základní",J921,0)</f>
        <v>0</v>
      </c>
      <c r="BF921" s="222">
        <f>IF(N921="snížená",J921,0)</f>
        <v>0</v>
      </c>
      <c r="BG921" s="222">
        <f>IF(N921="zákl. přenesená",J921,0)</f>
        <v>0</v>
      </c>
      <c r="BH921" s="222">
        <f>IF(N921="sníž. přenesená",J921,0)</f>
        <v>0</v>
      </c>
      <c r="BI921" s="222">
        <f>IF(N921="nulová",J921,0)</f>
        <v>0</v>
      </c>
      <c r="BJ921" s="14" t="s">
        <v>81</v>
      </c>
      <c r="BK921" s="222">
        <f>ROUND(I921*H921,2)</f>
        <v>0</v>
      </c>
      <c r="BL921" s="14" t="s">
        <v>511</v>
      </c>
      <c r="BM921" s="221" t="s">
        <v>2217</v>
      </c>
    </row>
    <row r="922" s="2" customFormat="1" ht="16.5" customHeight="1">
      <c r="A922" s="35"/>
      <c r="B922" s="36"/>
      <c r="C922" s="223" t="s">
        <v>2218</v>
      </c>
      <c r="D922" s="223" t="s">
        <v>166</v>
      </c>
      <c r="E922" s="224" t="s">
        <v>2091</v>
      </c>
      <c r="F922" s="225" t="s">
        <v>2092</v>
      </c>
      <c r="G922" s="226" t="s">
        <v>154</v>
      </c>
      <c r="H922" s="227">
        <v>13.699999999999999</v>
      </c>
      <c r="I922" s="228"/>
      <c r="J922" s="229">
        <f>ROUND(I922*H922,2)</f>
        <v>0</v>
      </c>
      <c r="K922" s="230"/>
      <c r="L922" s="231"/>
      <c r="M922" s="232" t="s">
        <v>1</v>
      </c>
      <c r="N922" s="233" t="s">
        <v>41</v>
      </c>
      <c r="O922" s="88"/>
      <c r="P922" s="219">
        <f>O922*H922</f>
        <v>0</v>
      </c>
      <c r="Q922" s="219">
        <v>0</v>
      </c>
      <c r="R922" s="219">
        <f>Q922*H922</f>
        <v>0</v>
      </c>
      <c r="S922" s="219">
        <v>0</v>
      </c>
      <c r="T922" s="220">
        <f>S922*H922</f>
        <v>0</v>
      </c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R922" s="221" t="s">
        <v>516</v>
      </c>
      <c r="AT922" s="221" t="s">
        <v>166</v>
      </c>
      <c r="AU922" s="221" t="s">
        <v>83</v>
      </c>
      <c r="AY922" s="14" t="s">
        <v>142</v>
      </c>
      <c r="BE922" s="222">
        <f>IF(N922="základní",J922,0)</f>
        <v>0</v>
      </c>
      <c r="BF922" s="222">
        <f>IF(N922="snížená",J922,0)</f>
        <v>0</v>
      </c>
      <c r="BG922" s="222">
        <f>IF(N922="zákl. přenesená",J922,0)</f>
        <v>0</v>
      </c>
      <c r="BH922" s="222">
        <f>IF(N922="sníž. přenesená",J922,0)</f>
        <v>0</v>
      </c>
      <c r="BI922" s="222">
        <f>IF(N922="nulová",J922,0)</f>
        <v>0</v>
      </c>
      <c r="BJ922" s="14" t="s">
        <v>81</v>
      </c>
      <c r="BK922" s="222">
        <f>ROUND(I922*H922,2)</f>
        <v>0</v>
      </c>
      <c r="BL922" s="14" t="s">
        <v>511</v>
      </c>
      <c r="BM922" s="221" t="s">
        <v>2219</v>
      </c>
    </row>
    <row r="923" s="2" customFormat="1" ht="16.5" customHeight="1">
      <c r="A923" s="35"/>
      <c r="B923" s="36"/>
      <c r="C923" s="223" t="s">
        <v>2220</v>
      </c>
      <c r="D923" s="223" t="s">
        <v>166</v>
      </c>
      <c r="E923" s="224" t="s">
        <v>2091</v>
      </c>
      <c r="F923" s="225" t="s">
        <v>2092</v>
      </c>
      <c r="G923" s="226" t="s">
        <v>154</v>
      </c>
      <c r="H923" s="227">
        <v>15.199999999999999</v>
      </c>
      <c r="I923" s="228"/>
      <c r="J923" s="229">
        <f>ROUND(I923*H923,2)</f>
        <v>0</v>
      </c>
      <c r="K923" s="230"/>
      <c r="L923" s="231"/>
      <c r="M923" s="232" t="s">
        <v>1</v>
      </c>
      <c r="N923" s="233" t="s">
        <v>41</v>
      </c>
      <c r="O923" s="88"/>
      <c r="P923" s="219">
        <f>O923*H923</f>
        <v>0</v>
      </c>
      <c r="Q923" s="219">
        <v>0</v>
      </c>
      <c r="R923" s="219">
        <f>Q923*H923</f>
        <v>0</v>
      </c>
      <c r="S923" s="219">
        <v>0</v>
      </c>
      <c r="T923" s="220">
        <f>S923*H923</f>
        <v>0</v>
      </c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R923" s="221" t="s">
        <v>516</v>
      </c>
      <c r="AT923" s="221" t="s">
        <v>166</v>
      </c>
      <c r="AU923" s="221" t="s">
        <v>83</v>
      </c>
      <c r="AY923" s="14" t="s">
        <v>142</v>
      </c>
      <c r="BE923" s="222">
        <f>IF(N923="základní",J923,0)</f>
        <v>0</v>
      </c>
      <c r="BF923" s="222">
        <f>IF(N923="snížená",J923,0)</f>
        <v>0</v>
      </c>
      <c r="BG923" s="222">
        <f>IF(N923="zákl. přenesená",J923,0)</f>
        <v>0</v>
      </c>
      <c r="BH923" s="222">
        <f>IF(N923="sníž. přenesená",J923,0)</f>
        <v>0</v>
      </c>
      <c r="BI923" s="222">
        <f>IF(N923="nulová",J923,0)</f>
        <v>0</v>
      </c>
      <c r="BJ923" s="14" t="s">
        <v>81</v>
      </c>
      <c r="BK923" s="222">
        <f>ROUND(I923*H923,2)</f>
        <v>0</v>
      </c>
      <c r="BL923" s="14" t="s">
        <v>511</v>
      </c>
      <c r="BM923" s="221" t="s">
        <v>2221</v>
      </c>
    </row>
    <row r="924" s="2" customFormat="1" ht="16.5" customHeight="1">
      <c r="A924" s="35"/>
      <c r="B924" s="36"/>
      <c r="C924" s="223" t="s">
        <v>2222</v>
      </c>
      <c r="D924" s="223" t="s">
        <v>166</v>
      </c>
      <c r="E924" s="224" t="s">
        <v>2091</v>
      </c>
      <c r="F924" s="225" t="s">
        <v>2092</v>
      </c>
      <c r="G924" s="226" t="s">
        <v>154</v>
      </c>
      <c r="H924" s="227">
        <v>14.6</v>
      </c>
      <c r="I924" s="228"/>
      <c r="J924" s="229">
        <f>ROUND(I924*H924,2)</f>
        <v>0</v>
      </c>
      <c r="K924" s="230"/>
      <c r="L924" s="231"/>
      <c r="M924" s="232" t="s">
        <v>1</v>
      </c>
      <c r="N924" s="233" t="s">
        <v>41</v>
      </c>
      <c r="O924" s="88"/>
      <c r="P924" s="219">
        <f>O924*H924</f>
        <v>0</v>
      </c>
      <c r="Q924" s="219">
        <v>0</v>
      </c>
      <c r="R924" s="219">
        <f>Q924*H924</f>
        <v>0</v>
      </c>
      <c r="S924" s="219">
        <v>0</v>
      </c>
      <c r="T924" s="220">
        <f>S924*H924</f>
        <v>0</v>
      </c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R924" s="221" t="s">
        <v>516</v>
      </c>
      <c r="AT924" s="221" t="s">
        <v>166</v>
      </c>
      <c r="AU924" s="221" t="s">
        <v>83</v>
      </c>
      <c r="AY924" s="14" t="s">
        <v>142</v>
      </c>
      <c r="BE924" s="222">
        <f>IF(N924="základní",J924,0)</f>
        <v>0</v>
      </c>
      <c r="BF924" s="222">
        <f>IF(N924="snížená",J924,0)</f>
        <v>0</v>
      </c>
      <c r="BG924" s="222">
        <f>IF(N924="zákl. přenesená",J924,0)</f>
        <v>0</v>
      </c>
      <c r="BH924" s="222">
        <f>IF(N924="sníž. přenesená",J924,0)</f>
        <v>0</v>
      </c>
      <c r="BI924" s="222">
        <f>IF(N924="nulová",J924,0)</f>
        <v>0</v>
      </c>
      <c r="BJ924" s="14" t="s">
        <v>81</v>
      </c>
      <c r="BK924" s="222">
        <f>ROUND(I924*H924,2)</f>
        <v>0</v>
      </c>
      <c r="BL924" s="14" t="s">
        <v>511</v>
      </c>
      <c r="BM924" s="221" t="s">
        <v>2223</v>
      </c>
    </row>
    <row r="925" s="2" customFormat="1" ht="16.5" customHeight="1">
      <c r="A925" s="35"/>
      <c r="B925" s="36"/>
      <c r="C925" s="223" t="s">
        <v>2224</v>
      </c>
      <c r="D925" s="223" t="s">
        <v>166</v>
      </c>
      <c r="E925" s="224" t="s">
        <v>2091</v>
      </c>
      <c r="F925" s="225" t="s">
        <v>2092</v>
      </c>
      <c r="G925" s="226" t="s">
        <v>154</v>
      </c>
      <c r="H925" s="227">
        <v>20.800000000000001</v>
      </c>
      <c r="I925" s="228"/>
      <c r="J925" s="229">
        <f>ROUND(I925*H925,2)</f>
        <v>0</v>
      </c>
      <c r="K925" s="230"/>
      <c r="L925" s="231"/>
      <c r="M925" s="232" t="s">
        <v>1</v>
      </c>
      <c r="N925" s="233" t="s">
        <v>41</v>
      </c>
      <c r="O925" s="88"/>
      <c r="P925" s="219">
        <f>O925*H925</f>
        <v>0</v>
      </c>
      <c r="Q925" s="219">
        <v>0</v>
      </c>
      <c r="R925" s="219">
        <f>Q925*H925</f>
        <v>0</v>
      </c>
      <c r="S925" s="219">
        <v>0</v>
      </c>
      <c r="T925" s="220">
        <f>S925*H925</f>
        <v>0</v>
      </c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R925" s="221" t="s">
        <v>516</v>
      </c>
      <c r="AT925" s="221" t="s">
        <v>166</v>
      </c>
      <c r="AU925" s="221" t="s">
        <v>83</v>
      </c>
      <c r="AY925" s="14" t="s">
        <v>142</v>
      </c>
      <c r="BE925" s="222">
        <f>IF(N925="základní",J925,0)</f>
        <v>0</v>
      </c>
      <c r="BF925" s="222">
        <f>IF(N925="snížená",J925,0)</f>
        <v>0</v>
      </c>
      <c r="BG925" s="222">
        <f>IF(N925="zákl. přenesená",J925,0)</f>
        <v>0</v>
      </c>
      <c r="BH925" s="222">
        <f>IF(N925="sníž. přenesená",J925,0)</f>
        <v>0</v>
      </c>
      <c r="BI925" s="222">
        <f>IF(N925="nulová",J925,0)</f>
        <v>0</v>
      </c>
      <c r="BJ925" s="14" t="s">
        <v>81</v>
      </c>
      <c r="BK925" s="222">
        <f>ROUND(I925*H925,2)</f>
        <v>0</v>
      </c>
      <c r="BL925" s="14" t="s">
        <v>511</v>
      </c>
      <c r="BM925" s="221" t="s">
        <v>2225</v>
      </c>
    </row>
    <row r="926" s="2" customFormat="1" ht="16.5" customHeight="1">
      <c r="A926" s="35"/>
      <c r="B926" s="36"/>
      <c r="C926" s="223" t="s">
        <v>2226</v>
      </c>
      <c r="D926" s="223" t="s">
        <v>166</v>
      </c>
      <c r="E926" s="224" t="s">
        <v>2091</v>
      </c>
      <c r="F926" s="225" t="s">
        <v>2092</v>
      </c>
      <c r="G926" s="226" t="s">
        <v>154</v>
      </c>
      <c r="H926" s="227">
        <v>13</v>
      </c>
      <c r="I926" s="228"/>
      <c r="J926" s="229">
        <f>ROUND(I926*H926,2)</f>
        <v>0</v>
      </c>
      <c r="K926" s="230"/>
      <c r="L926" s="231"/>
      <c r="M926" s="232" t="s">
        <v>1</v>
      </c>
      <c r="N926" s="233" t="s">
        <v>41</v>
      </c>
      <c r="O926" s="88"/>
      <c r="P926" s="219">
        <f>O926*H926</f>
        <v>0</v>
      </c>
      <c r="Q926" s="219">
        <v>0</v>
      </c>
      <c r="R926" s="219">
        <f>Q926*H926</f>
        <v>0</v>
      </c>
      <c r="S926" s="219">
        <v>0</v>
      </c>
      <c r="T926" s="220">
        <f>S926*H926</f>
        <v>0</v>
      </c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R926" s="221" t="s">
        <v>516</v>
      </c>
      <c r="AT926" s="221" t="s">
        <v>166</v>
      </c>
      <c r="AU926" s="221" t="s">
        <v>83</v>
      </c>
      <c r="AY926" s="14" t="s">
        <v>142</v>
      </c>
      <c r="BE926" s="222">
        <f>IF(N926="základní",J926,0)</f>
        <v>0</v>
      </c>
      <c r="BF926" s="222">
        <f>IF(N926="snížená",J926,0)</f>
        <v>0</v>
      </c>
      <c r="BG926" s="222">
        <f>IF(N926="zákl. přenesená",J926,0)</f>
        <v>0</v>
      </c>
      <c r="BH926" s="222">
        <f>IF(N926="sníž. přenesená",J926,0)</f>
        <v>0</v>
      </c>
      <c r="BI926" s="222">
        <f>IF(N926="nulová",J926,0)</f>
        <v>0</v>
      </c>
      <c r="BJ926" s="14" t="s">
        <v>81</v>
      </c>
      <c r="BK926" s="222">
        <f>ROUND(I926*H926,2)</f>
        <v>0</v>
      </c>
      <c r="BL926" s="14" t="s">
        <v>511</v>
      </c>
      <c r="BM926" s="221" t="s">
        <v>2227</v>
      </c>
    </row>
    <row r="927" s="2" customFormat="1" ht="16.5" customHeight="1">
      <c r="A927" s="35"/>
      <c r="B927" s="36"/>
      <c r="C927" s="223" t="s">
        <v>2228</v>
      </c>
      <c r="D927" s="223" t="s">
        <v>166</v>
      </c>
      <c r="E927" s="224" t="s">
        <v>2091</v>
      </c>
      <c r="F927" s="225" t="s">
        <v>2092</v>
      </c>
      <c r="G927" s="226" t="s">
        <v>154</v>
      </c>
      <c r="H927" s="227">
        <v>34.5</v>
      </c>
      <c r="I927" s="228"/>
      <c r="J927" s="229">
        <f>ROUND(I927*H927,2)</f>
        <v>0</v>
      </c>
      <c r="K927" s="230"/>
      <c r="L927" s="231"/>
      <c r="M927" s="232" t="s">
        <v>1</v>
      </c>
      <c r="N927" s="233" t="s">
        <v>41</v>
      </c>
      <c r="O927" s="88"/>
      <c r="P927" s="219">
        <f>O927*H927</f>
        <v>0</v>
      </c>
      <c r="Q927" s="219">
        <v>0</v>
      </c>
      <c r="R927" s="219">
        <f>Q927*H927</f>
        <v>0</v>
      </c>
      <c r="S927" s="219">
        <v>0</v>
      </c>
      <c r="T927" s="220">
        <f>S927*H927</f>
        <v>0</v>
      </c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R927" s="221" t="s">
        <v>516</v>
      </c>
      <c r="AT927" s="221" t="s">
        <v>166</v>
      </c>
      <c r="AU927" s="221" t="s">
        <v>83</v>
      </c>
      <c r="AY927" s="14" t="s">
        <v>142</v>
      </c>
      <c r="BE927" s="222">
        <f>IF(N927="základní",J927,0)</f>
        <v>0</v>
      </c>
      <c r="BF927" s="222">
        <f>IF(N927="snížená",J927,0)</f>
        <v>0</v>
      </c>
      <c r="BG927" s="222">
        <f>IF(N927="zákl. přenesená",J927,0)</f>
        <v>0</v>
      </c>
      <c r="BH927" s="222">
        <f>IF(N927="sníž. přenesená",J927,0)</f>
        <v>0</v>
      </c>
      <c r="BI927" s="222">
        <f>IF(N927="nulová",J927,0)</f>
        <v>0</v>
      </c>
      <c r="BJ927" s="14" t="s">
        <v>81</v>
      </c>
      <c r="BK927" s="222">
        <f>ROUND(I927*H927,2)</f>
        <v>0</v>
      </c>
      <c r="BL927" s="14" t="s">
        <v>511</v>
      </c>
      <c r="BM927" s="221" t="s">
        <v>2229</v>
      </c>
    </row>
    <row r="928" s="2" customFormat="1" ht="16.5" customHeight="1">
      <c r="A928" s="35"/>
      <c r="B928" s="36"/>
      <c r="C928" s="223" t="s">
        <v>2230</v>
      </c>
      <c r="D928" s="223" t="s">
        <v>166</v>
      </c>
      <c r="E928" s="224" t="s">
        <v>2091</v>
      </c>
      <c r="F928" s="225" t="s">
        <v>2092</v>
      </c>
      <c r="G928" s="226" t="s">
        <v>154</v>
      </c>
      <c r="H928" s="227">
        <v>8.1999999999999993</v>
      </c>
      <c r="I928" s="228"/>
      <c r="J928" s="229">
        <f>ROUND(I928*H928,2)</f>
        <v>0</v>
      </c>
      <c r="K928" s="230"/>
      <c r="L928" s="231"/>
      <c r="M928" s="232" t="s">
        <v>1</v>
      </c>
      <c r="N928" s="233" t="s">
        <v>41</v>
      </c>
      <c r="O928" s="88"/>
      <c r="P928" s="219">
        <f>O928*H928</f>
        <v>0</v>
      </c>
      <c r="Q928" s="219">
        <v>0</v>
      </c>
      <c r="R928" s="219">
        <f>Q928*H928</f>
        <v>0</v>
      </c>
      <c r="S928" s="219">
        <v>0</v>
      </c>
      <c r="T928" s="220">
        <f>S928*H928</f>
        <v>0</v>
      </c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R928" s="221" t="s">
        <v>516</v>
      </c>
      <c r="AT928" s="221" t="s">
        <v>166</v>
      </c>
      <c r="AU928" s="221" t="s">
        <v>83</v>
      </c>
      <c r="AY928" s="14" t="s">
        <v>142</v>
      </c>
      <c r="BE928" s="222">
        <f>IF(N928="základní",J928,0)</f>
        <v>0</v>
      </c>
      <c r="BF928" s="222">
        <f>IF(N928="snížená",J928,0)</f>
        <v>0</v>
      </c>
      <c r="BG928" s="222">
        <f>IF(N928="zákl. přenesená",J928,0)</f>
        <v>0</v>
      </c>
      <c r="BH928" s="222">
        <f>IF(N928="sníž. přenesená",J928,0)</f>
        <v>0</v>
      </c>
      <c r="BI928" s="222">
        <f>IF(N928="nulová",J928,0)</f>
        <v>0</v>
      </c>
      <c r="BJ928" s="14" t="s">
        <v>81</v>
      </c>
      <c r="BK928" s="222">
        <f>ROUND(I928*H928,2)</f>
        <v>0</v>
      </c>
      <c r="BL928" s="14" t="s">
        <v>511</v>
      </c>
      <c r="BM928" s="221" t="s">
        <v>2231</v>
      </c>
    </row>
    <row r="929" s="2" customFormat="1" ht="16.5" customHeight="1">
      <c r="A929" s="35"/>
      <c r="B929" s="36"/>
      <c r="C929" s="223" t="s">
        <v>2232</v>
      </c>
      <c r="D929" s="223" t="s">
        <v>166</v>
      </c>
      <c r="E929" s="224" t="s">
        <v>2091</v>
      </c>
      <c r="F929" s="225" t="s">
        <v>2092</v>
      </c>
      <c r="G929" s="226" t="s">
        <v>154</v>
      </c>
      <c r="H929" s="227">
        <v>14</v>
      </c>
      <c r="I929" s="228"/>
      <c r="J929" s="229">
        <f>ROUND(I929*H929,2)</f>
        <v>0</v>
      </c>
      <c r="K929" s="230"/>
      <c r="L929" s="231"/>
      <c r="M929" s="232" t="s">
        <v>1</v>
      </c>
      <c r="N929" s="233" t="s">
        <v>41</v>
      </c>
      <c r="O929" s="88"/>
      <c r="P929" s="219">
        <f>O929*H929</f>
        <v>0</v>
      </c>
      <c r="Q929" s="219">
        <v>0</v>
      </c>
      <c r="R929" s="219">
        <f>Q929*H929</f>
        <v>0</v>
      </c>
      <c r="S929" s="219">
        <v>0</v>
      </c>
      <c r="T929" s="220">
        <f>S929*H929</f>
        <v>0</v>
      </c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R929" s="221" t="s">
        <v>516</v>
      </c>
      <c r="AT929" s="221" t="s">
        <v>166</v>
      </c>
      <c r="AU929" s="221" t="s">
        <v>83</v>
      </c>
      <c r="AY929" s="14" t="s">
        <v>142</v>
      </c>
      <c r="BE929" s="222">
        <f>IF(N929="základní",J929,0)</f>
        <v>0</v>
      </c>
      <c r="BF929" s="222">
        <f>IF(N929="snížená",J929,0)</f>
        <v>0</v>
      </c>
      <c r="BG929" s="222">
        <f>IF(N929="zákl. přenesená",J929,0)</f>
        <v>0</v>
      </c>
      <c r="BH929" s="222">
        <f>IF(N929="sníž. přenesená",J929,0)</f>
        <v>0</v>
      </c>
      <c r="BI929" s="222">
        <f>IF(N929="nulová",J929,0)</f>
        <v>0</v>
      </c>
      <c r="BJ929" s="14" t="s">
        <v>81</v>
      </c>
      <c r="BK929" s="222">
        <f>ROUND(I929*H929,2)</f>
        <v>0</v>
      </c>
      <c r="BL929" s="14" t="s">
        <v>511</v>
      </c>
      <c r="BM929" s="221" t="s">
        <v>2233</v>
      </c>
    </row>
    <row r="930" s="2" customFormat="1" ht="16.5" customHeight="1">
      <c r="A930" s="35"/>
      <c r="B930" s="36"/>
      <c r="C930" s="223" t="s">
        <v>2234</v>
      </c>
      <c r="D930" s="223" t="s">
        <v>166</v>
      </c>
      <c r="E930" s="224" t="s">
        <v>2091</v>
      </c>
      <c r="F930" s="225" t="s">
        <v>2092</v>
      </c>
      <c r="G930" s="226" t="s">
        <v>154</v>
      </c>
      <c r="H930" s="227">
        <v>8.1999999999999993</v>
      </c>
      <c r="I930" s="228"/>
      <c r="J930" s="229">
        <f>ROUND(I930*H930,2)</f>
        <v>0</v>
      </c>
      <c r="K930" s="230"/>
      <c r="L930" s="231"/>
      <c r="M930" s="232" t="s">
        <v>1</v>
      </c>
      <c r="N930" s="233" t="s">
        <v>41</v>
      </c>
      <c r="O930" s="88"/>
      <c r="P930" s="219">
        <f>O930*H930</f>
        <v>0</v>
      </c>
      <c r="Q930" s="219">
        <v>0</v>
      </c>
      <c r="R930" s="219">
        <f>Q930*H930</f>
        <v>0</v>
      </c>
      <c r="S930" s="219">
        <v>0</v>
      </c>
      <c r="T930" s="220">
        <f>S930*H930</f>
        <v>0</v>
      </c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R930" s="221" t="s">
        <v>516</v>
      </c>
      <c r="AT930" s="221" t="s">
        <v>166</v>
      </c>
      <c r="AU930" s="221" t="s">
        <v>83</v>
      </c>
      <c r="AY930" s="14" t="s">
        <v>142</v>
      </c>
      <c r="BE930" s="222">
        <f>IF(N930="základní",J930,0)</f>
        <v>0</v>
      </c>
      <c r="BF930" s="222">
        <f>IF(N930="snížená",J930,0)</f>
        <v>0</v>
      </c>
      <c r="BG930" s="222">
        <f>IF(N930="zákl. přenesená",J930,0)</f>
        <v>0</v>
      </c>
      <c r="BH930" s="222">
        <f>IF(N930="sníž. přenesená",J930,0)</f>
        <v>0</v>
      </c>
      <c r="BI930" s="222">
        <f>IF(N930="nulová",J930,0)</f>
        <v>0</v>
      </c>
      <c r="BJ930" s="14" t="s">
        <v>81</v>
      </c>
      <c r="BK930" s="222">
        <f>ROUND(I930*H930,2)</f>
        <v>0</v>
      </c>
      <c r="BL930" s="14" t="s">
        <v>511</v>
      </c>
      <c r="BM930" s="221" t="s">
        <v>2235</v>
      </c>
    </row>
    <row r="931" s="2" customFormat="1" ht="16.5" customHeight="1">
      <c r="A931" s="35"/>
      <c r="B931" s="36"/>
      <c r="C931" s="223" t="s">
        <v>2236</v>
      </c>
      <c r="D931" s="223" t="s">
        <v>166</v>
      </c>
      <c r="E931" s="224" t="s">
        <v>2091</v>
      </c>
      <c r="F931" s="225" t="s">
        <v>2092</v>
      </c>
      <c r="G931" s="226" t="s">
        <v>154</v>
      </c>
      <c r="H931" s="227">
        <v>15</v>
      </c>
      <c r="I931" s="228"/>
      <c r="J931" s="229">
        <f>ROUND(I931*H931,2)</f>
        <v>0</v>
      </c>
      <c r="K931" s="230"/>
      <c r="L931" s="231"/>
      <c r="M931" s="232" t="s">
        <v>1</v>
      </c>
      <c r="N931" s="233" t="s">
        <v>41</v>
      </c>
      <c r="O931" s="88"/>
      <c r="P931" s="219">
        <f>O931*H931</f>
        <v>0</v>
      </c>
      <c r="Q931" s="219">
        <v>0</v>
      </c>
      <c r="R931" s="219">
        <f>Q931*H931</f>
        <v>0</v>
      </c>
      <c r="S931" s="219">
        <v>0</v>
      </c>
      <c r="T931" s="220">
        <f>S931*H931</f>
        <v>0</v>
      </c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R931" s="221" t="s">
        <v>516</v>
      </c>
      <c r="AT931" s="221" t="s">
        <v>166</v>
      </c>
      <c r="AU931" s="221" t="s">
        <v>83</v>
      </c>
      <c r="AY931" s="14" t="s">
        <v>142</v>
      </c>
      <c r="BE931" s="222">
        <f>IF(N931="základní",J931,0)</f>
        <v>0</v>
      </c>
      <c r="BF931" s="222">
        <f>IF(N931="snížená",J931,0)</f>
        <v>0</v>
      </c>
      <c r="BG931" s="222">
        <f>IF(N931="zákl. přenesená",J931,0)</f>
        <v>0</v>
      </c>
      <c r="BH931" s="222">
        <f>IF(N931="sníž. přenesená",J931,0)</f>
        <v>0</v>
      </c>
      <c r="BI931" s="222">
        <f>IF(N931="nulová",J931,0)</f>
        <v>0</v>
      </c>
      <c r="BJ931" s="14" t="s">
        <v>81</v>
      </c>
      <c r="BK931" s="222">
        <f>ROUND(I931*H931,2)</f>
        <v>0</v>
      </c>
      <c r="BL931" s="14" t="s">
        <v>511</v>
      </c>
      <c r="BM931" s="221" t="s">
        <v>2237</v>
      </c>
    </row>
    <row r="932" s="2" customFormat="1" ht="16.5" customHeight="1">
      <c r="A932" s="35"/>
      <c r="B932" s="36"/>
      <c r="C932" s="223" t="s">
        <v>2238</v>
      </c>
      <c r="D932" s="223" t="s">
        <v>166</v>
      </c>
      <c r="E932" s="224" t="s">
        <v>2091</v>
      </c>
      <c r="F932" s="225" t="s">
        <v>2092</v>
      </c>
      <c r="G932" s="226" t="s">
        <v>154</v>
      </c>
      <c r="H932" s="227">
        <v>8.1999999999999993</v>
      </c>
      <c r="I932" s="228"/>
      <c r="J932" s="229">
        <f>ROUND(I932*H932,2)</f>
        <v>0</v>
      </c>
      <c r="K932" s="230"/>
      <c r="L932" s="231"/>
      <c r="M932" s="232" t="s">
        <v>1</v>
      </c>
      <c r="N932" s="233" t="s">
        <v>41</v>
      </c>
      <c r="O932" s="88"/>
      <c r="P932" s="219">
        <f>O932*H932</f>
        <v>0</v>
      </c>
      <c r="Q932" s="219">
        <v>0</v>
      </c>
      <c r="R932" s="219">
        <f>Q932*H932</f>
        <v>0</v>
      </c>
      <c r="S932" s="219">
        <v>0</v>
      </c>
      <c r="T932" s="220">
        <f>S932*H932</f>
        <v>0</v>
      </c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R932" s="221" t="s">
        <v>516</v>
      </c>
      <c r="AT932" s="221" t="s">
        <v>166</v>
      </c>
      <c r="AU932" s="221" t="s">
        <v>83</v>
      </c>
      <c r="AY932" s="14" t="s">
        <v>142</v>
      </c>
      <c r="BE932" s="222">
        <f>IF(N932="základní",J932,0)</f>
        <v>0</v>
      </c>
      <c r="BF932" s="222">
        <f>IF(N932="snížená",J932,0)</f>
        <v>0</v>
      </c>
      <c r="BG932" s="222">
        <f>IF(N932="zákl. přenesená",J932,0)</f>
        <v>0</v>
      </c>
      <c r="BH932" s="222">
        <f>IF(N932="sníž. přenesená",J932,0)</f>
        <v>0</v>
      </c>
      <c r="BI932" s="222">
        <f>IF(N932="nulová",J932,0)</f>
        <v>0</v>
      </c>
      <c r="BJ932" s="14" t="s">
        <v>81</v>
      </c>
      <c r="BK932" s="222">
        <f>ROUND(I932*H932,2)</f>
        <v>0</v>
      </c>
      <c r="BL932" s="14" t="s">
        <v>511</v>
      </c>
      <c r="BM932" s="221" t="s">
        <v>2239</v>
      </c>
    </row>
    <row r="933" s="2" customFormat="1" ht="16.5" customHeight="1">
      <c r="A933" s="35"/>
      <c r="B933" s="36"/>
      <c r="C933" s="223" t="s">
        <v>2240</v>
      </c>
      <c r="D933" s="223" t="s">
        <v>166</v>
      </c>
      <c r="E933" s="224" t="s">
        <v>2091</v>
      </c>
      <c r="F933" s="225" t="s">
        <v>2092</v>
      </c>
      <c r="G933" s="226" t="s">
        <v>154</v>
      </c>
      <c r="H933" s="227">
        <v>15.5</v>
      </c>
      <c r="I933" s="228"/>
      <c r="J933" s="229">
        <f>ROUND(I933*H933,2)</f>
        <v>0</v>
      </c>
      <c r="K933" s="230"/>
      <c r="L933" s="231"/>
      <c r="M933" s="232" t="s">
        <v>1</v>
      </c>
      <c r="N933" s="233" t="s">
        <v>41</v>
      </c>
      <c r="O933" s="88"/>
      <c r="P933" s="219">
        <f>O933*H933</f>
        <v>0</v>
      </c>
      <c r="Q933" s="219">
        <v>0</v>
      </c>
      <c r="R933" s="219">
        <f>Q933*H933</f>
        <v>0</v>
      </c>
      <c r="S933" s="219">
        <v>0</v>
      </c>
      <c r="T933" s="220">
        <f>S933*H933</f>
        <v>0</v>
      </c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R933" s="221" t="s">
        <v>516</v>
      </c>
      <c r="AT933" s="221" t="s">
        <v>166</v>
      </c>
      <c r="AU933" s="221" t="s">
        <v>83</v>
      </c>
      <c r="AY933" s="14" t="s">
        <v>142</v>
      </c>
      <c r="BE933" s="222">
        <f>IF(N933="základní",J933,0)</f>
        <v>0</v>
      </c>
      <c r="BF933" s="222">
        <f>IF(N933="snížená",J933,0)</f>
        <v>0</v>
      </c>
      <c r="BG933" s="222">
        <f>IF(N933="zákl. přenesená",J933,0)</f>
        <v>0</v>
      </c>
      <c r="BH933" s="222">
        <f>IF(N933="sníž. přenesená",J933,0)</f>
        <v>0</v>
      </c>
      <c r="BI933" s="222">
        <f>IF(N933="nulová",J933,0)</f>
        <v>0</v>
      </c>
      <c r="BJ933" s="14" t="s">
        <v>81</v>
      </c>
      <c r="BK933" s="222">
        <f>ROUND(I933*H933,2)</f>
        <v>0</v>
      </c>
      <c r="BL933" s="14" t="s">
        <v>511</v>
      </c>
      <c r="BM933" s="221" t="s">
        <v>2241</v>
      </c>
    </row>
    <row r="934" s="2" customFormat="1" ht="16.5" customHeight="1">
      <c r="A934" s="35"/>
      <c r="B934" s="36"/>
      <c r="C934" s="223" t="s">
        <v>2242</v>
      </c>
      <c r="D934" s="223" t="s">
        <v>166</v>
      </c>
      <c r="E934" s="224" t="s">
        <v>2091</v>
      </c>
      <c r="F934" s="225" t="s">
        <v>2092</v>
      </c>
      <c r="G934" s="226" t="s">
        <v>154</v>
      </c>
      <c r="H934" s="227">
        <v>8.1999999999999993</v>
      </c>
      <c r="I934" s="228"/>
      <c r="J934" s="229">
        <f>ROUND(I934*H934,2)</f>
        <v>0</v>
      </c>
      <c r="K934" s="230"/>
      <c r="L934" s="231"/>
      <c r="M934" s="232" t="s">
        <v>1</v>
      </c>
      <c r="N934" s="233" t="s">
        <v>41</v>
      </c>
      <c r="O934" s="88"/>
      <c r="P934" s="219">
        <f>O934*H934</f>
        <v>0</v>
      </c>
      <c r="Q934" s="219">
        <v>0</v>
      </c>
      <c r="R934" s="219">
        <f>Q934*H934</f>
        <v>0</v>
      </c>
      <c r="S934" s="219">
        <v>0</v>
      </c>
      <c r="T934" s="220">
        <f>S934*H934</f>
        <v>0</v>
      </c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R934" s="221" t="s">
        <v>516</v>
      </c>
      <c r="AT934" s="221" t="s">
        <v>166</v>
      </c>
      <c r="AU934" s="221" t="s">
        <v>83</v>
      </c>
      <c r="AY934" s="14" t="s">
        <v>142</v>
      </c>
      <c r="BE934" s="222">
        <f>IF(N934="základní",J934,0)</f>
        <v>0</v>
      </c>
      <c r="BF934" s="222">
        <f>IF(N934="snížená",J934,0)</f>
        <v>0</v>
      </c>
      <c r="BG934" s="222">
        <f>IF(N934="zákl. přenesená",J934,0)</f>
        <v>0</v>
      </c>
      <c r="BH934" s="222">
        <f>IF(N934="sníž. přenesená",J934,0)</f>
        <v>0</v>
      </c>
      <c r="BI934" s="222">
        <f>IF(N934="nulová",J934,0)</f>
        <v>0</v>
      </c>
      <c r="BJ934" s="14" t="s">
        <v>81</v>
      </c>
      <c r="BK934" s="222">
        <f>ROUND(I934*H934,2)</f>
        <v>0</v>
      </c>
      <c r="BL934" s="14" t="s">
        <v>511</v>
      </c>
      <c r="BM934" s="221" t="s">
        <v>2243</v>
      </c>
    </row>
    <row r="935" s="2" customFormat="1" ht="16.5" customHeight="1">
      <c r="A935" s="35"/>
      <c r="B935" s="36"/>
      <c r="C935" s="223" t="s">
        <v>2244</v>
      </c>
      <c r="D935" s="223" t="s">
        <v>166</v>
      </c>
      <c r="E935" s="224" t="s">
        <v>2091</v>
      </c>
      <c r="F935" s="225" t="s">
        <v>2092</v>
      </c>
      <c r="G935" s="226" t="s">
        <v>154</v>
      </c>
      <c r="H935" s="227">
        <v>21</v>
      </c>
      <c r="I935" s="228"/>
      <c r="J935" s="229">
        <f>ROUND(I935*H935,2)</f>
        <v>0</v>
      </c>
      <c r="K935" s="230"/>
      <c r="L935" s="231"/>
      <c r="M935" s="232" t="s">
        <v>1</v>
      </c>
      <c r="N935" s="233" t="s">
        <v>41</v>
      </c>
      <c r="O935" s="88"/>
      <c r="P935" s="219">
        <f>O935*H935</f>
        <v>0</v>
      </c>
      <c r="Q935" s="219">
        <v>0</v>
      </c>
      <c r="R935" s="219">
        <f>Q935*H935</f>
        <v>0</v>
      </c>
      <c r="S935" s="219">
        <v>0</v>
      </c>
      <c r="T935" s="220">
        <f>S935*H935</f>
        <v>0</v>
      </c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R935" s="221" t="s">
        <v>516</v>
      </c>
      <c r="AT935" s="221" t="s">
        <v>166</v>
      </c>
      <c r="AU935" s="221" t="s">
        <v>83</v>
      </c>
      <c r="AY935" s="14" t="s">
        <v>142</v>
      </c>
      <c r="BE935" s="222">
        <f>IF(N935="základní",J935,0)</f>
        <v>0</v>
      </c>
      <c r="BF935" s="222">
        <f>IF(N935="snížená",J935,0)</f>
        <v>0</v>
      </c>
      <c r="BG935" s="222">
        <f>IF(N935="zákl. přenesená",J935,0)</f>
        <v>0</v>
      </c>
      <c r="BH935" s="222">
        <f>IF(N935="sníž. přenesená",J935,0)</f>
        <v>0</v>
      </c>
      <c r="BI935" s="222">
        <f>IF(N935="nulová",J935,0)</f>
        <v>0</v>
      </c>
      <c r="BJ935" s="14" t="s">
        <v>81</v>
      </c>
      <c r="BK935" s="222">
        <f>ROUND(I935*H935,2)</f>
        <v>0</v>
      </c>
      <c r="BL935" s="14" t="s">
        <v>511</v>
      </c>
      <c r="BM935" s="221" t="s">
        <v>2245</v>
      </c>
    </row>
    <row r="936" s="2" customFormat="1" ht="16.5" customHeight="1">
      <c r="A936" s="35"/>
      <c r="B936" s="36"/>
      <c r="C936" s="223" t="s">
        <v>2246</v>
      </c>
      <c r="D936" s="223" t="s">
        <v>166</v>
      </c>
      <c r="E936" s="224" t="s">
        <v>2091</v>
      </c>
      <c r="F936" s="225" t="s">
        <v>2092</v>
      </c>
      <c r="G936" s="226" t="s">
        <v>154</v>
      </c>
      <c r="H936" s="227">
        <v>10.6</v>
      </c>
      <c r="I936" s="228"/>
      <c r="J936" s="229">
        <f>ROUND(I936*H936,2)</f>
        <v>0</v>
      </c>
      <c r="K936" s="230"/>
      <c r="L936" s="231"/>
      <c r="M936" s="232" t="s">
        <v>1</v>
      </c>
      <c r="N936" s="233" t="s">
        <v>41</v>
      </c>
      <c r="O936" s="88"/>
      <c r="P936" s="219">
        <f>O936*H936</f>
        <v>0</v>
      </c>
      <c r="Q936" s="219">
        <v>0</v>
      </c>
      <c r="R936" s="219">
        <f>Q936*H936</f>
        <v>0</v>
      </c>
      <c r="S936" s="219">
        <v>0</v>
      </c>
      <c r="T936" s="220">
        <f>S936*H936</f>
        <v>0</v>
      </c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R936" s="221" t="s">
        <v>516</v>
      </c>
      <c r="AT936" s="221" t="s">
        <v>166</v>
      </c>
      <c r="AU936" s="221" t="s">
        <v>83</v>
      </c>
      <c r="AY936" s="14" t="s">
        <v>142</v>
      </c>
      <c r="BE936" s="222">
        <f>IF(N936="základní",J936,0)</f>
        <v>0</v>
      </c>
      <c r="BF936" s="222">
        <f>IF(N936="snížená",J936,0)</f>
        <v>0</v>
      </c>
      <c r="BG936" s="222">
        <f>IF(N936="zákl. přenesená",J936,0)</f>
        <v>0</v>
      </c>
      <c r="BH936" s="222">
        <f>IF(N936="sníž. přenesená",J936,0)</f>
        <v>0</v>
      </c>
      <c r="BI936" s="222">
        <f>IF(N936="nulová",J936,0)</f>
        <v>0</v>
      </c>
      <c r="BJ936" s="14" t="s">
        <v>81</v>
      </c>
      <c r="BK936" s="222">
        <f>ROUND(I936*H936,2)</f>
        <v>0</v>
      </c>
      <c r="BL936" s="14" t="s">
        <v>511</v>
      </c>
      <c r="BM936" s="221" t="s">
        <v>2247</v>
      </c>
    </row>
    <row r="937" s="2" customFormat="1" ht="16.5" customHeight="1">
      <c r="A937" s="35"/>
      <c r="B937" s="36"/>
      <c r="C937" s="223" t="s">
        <v>2248</v>
      </c>
      <c r="D937" s="223" t="s">
        <v>166</v>
      </c>
      <c r="E937" s="224" t="s">
        <v>2091</v>
      </c>
      <c r="F937" s="225" t="s">
        <v>2092</v>
      </c>
      <c r="G937" s="226" t="s">
        <v>154</v>
      </c>
      <c r="H937" s="227">
        <v>22.800000000000001</v>
      </c>
      <c r="I937" s="228"/>
      <c r="J937" s="229">
        <f>ROUND(I937*H937,2)</f>
        <v>0</v>
      </c>
      <c r="K937" s="230"/>
      <c r="L937" s="231"/>
      <c r="M937" s="232" t="s">
        <v>1</v>
      </c>
      <c r="N937" s="233" t="s">
        <v>41</v>
      </c>
      <c r="O937" s="88"/>
      <c r="P937" s="219">
        <f>O937*H937</f>
        <v>0</v>
      </c>
      <c r="Q937" s="219">
        <v>0</v>
      </c>
      <c r="R937" s="219">
        <f>Q937*H937</f>
        <v>0</v>
      </c>
      <c r="S937" s="219">
        <v>0</v>
      </c>
      <c r="T937" s="220">
        <f>S937*H937</f>
        <v>0</v>
      </c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R937" s="221" t="s">
        <v>516</v>
      </c>
      <c r="AT937" s="221" t="s">
        <v>166</v>
      </c>
      <c r="AU937" s="221" t="s">
        <v>83</v>
      </c>
      <c r="AY937" s="14" t="s">
        <v>142</v>
      </c>
      <c r="BE937" s="222">
        <f>IF(N937="základní",J937,0)</f>
        <v>0</v>
      </c>
      <c r="BF937" s="222">
        <f>IF(N937="snížená",J937,0)</f>
        <v>0</v>
      </c>
      <c r="BG937" s="222">
        <f>IF(N937="zákl. přenesená",J937,0)</f>
        <v>0</v>
      </c>
      <c r="BH937" s="222">
        <f>IF(N937="sníž. přenesená",J937,0)</f>
        <v>0</v>
      </c>
      <c r="BI937" s="222">
        <f>IF(N937="nulová",J937,0)</f>
        <v>0</v>
      </c>
      <c r="BJ937" s="14" t="s">
        <v>81</v>
      </c>
      <c r="BK937" s="222">
        <f>ROUND(I937*H937,2)</f>
        <v>0</v>
      </c>
      <c r="BL937" s="14" t="s">
        <v>511</v>
      </c>
      <c r="BM937" s="221" t="s">
        <v>2249</v>
      </c>
    </row>
    <row r="938" s="2" customFormat="1" ht="16.5" customHeight="1">
      <c r="A938" s="35"/>
      <c r="B938" s="36"/>
      <c r="C938" s="223" t="s">
        <v>2250</v>
      </c>
      <c r="D938" s="223" t="s">
        <v>166</v>
      </c>
      <c r="E938" s="224" t="s">
        <v>2091</v>
      </c>
      <c r="F938" s="225" t="s">
        <v>2092</v>
      </c>
      <c r="G938" s="226" t="s">
        <v>154</v>
      </c>
      <c r="H938" s="227">
        <v>25.899999999999999</v>
      </c>
      <c r="I938" s="228"/>
      <c r="J938" s="229">
        <f>ROUND(I938*H938,2)</f>
        <v>0</v>
      </c>
      <c r="K938" s="230"/>
      <c r="L938" s="231"/>
      <c r="M938" s="232" t="s">
        <v>1</v>
      </c>
      <c r="N938" s="233" t="s">
        <v>41</v>
      </c>
      <c r="O938" s="88"/>
      <c r="P938" s="219">
        <f>O938*H938</f>
        <v>0</v>
      </c>
      <c r="Q938" s="219">
        <v>0</v>
      </c>
      <c r="R938" s="219">
        <f>Q938*H938</f>
        <v>0</v>
      </c>
      <c r="S938" s="219">
        <v>0</v>
      </c>
      <c r="T938" s="220">
        <f>S938*H938</f>
        <v>0</v>
      </c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R938" s="221" t="s">
        <v>516</v>
      </c>
      <c r="AT938" s="221" t="s">
        <v>166</v>
      </c>
      <c r="AU938" s="221" t="s">
        <v>83</v>
      </c>
      <c r="AY938" s="14" t="s">
        <v>142</v>
      </c>
      <c r="BE938" s="222">
        <f>IF(N938="základní",J938,0)</f>
        <v>0</v>
      </c>
      <c r="BF938" s="222">
        <f>IF(N938="snížená",J938,0)</f>
        <v>0</v>
      </c>
      <c r="BG938" s="222">
        <f>IF(N938="zákl. přenesená",J938,0)</f>
        <v>0</v>
      </c>
      <c r="BH938" s="222">
        <f>IF(N938="sníž. přenesená",J938,0)</f>
        <v>0</v>
      </c>
      <c r="BI938" s="222">
        <f>IF(N938="nulová",J938,0)</f>
        <v>0</v>
      </c>
      <c r="BJ938" s="14" t="s">
        <v>81</v>
      </c>
      <c r="BK938" s="222">
        <f>ROUND(I938*H938,2)</f>
        <v>0</v>
      </c>
      <c r="BL938" s="14" t="s">
        <v>511</v>
      </c>
      <c r="BM938" s="221" t="s">
        <v>2251</v>
      </c>
    </row>
    <row r="939" s="2" customFormat="1" ht="16.5" customHeight="1">
      <c r="A939" s="35"/>
      <c r="B939" s="36"/>
      <c r="C939" s="223" t="s">
        <v>2252</v>
      </c>
      <c r="D939" s="223" t="s">
        <v>166</v>
      </c>
      <c r="E939" s="224" t="s">
        <v>2091</v>
      </c>
      <c r="F939" s="225" t="s">
        <v>2092</v>
      </c>
      <c r="G939" s="226" t="s">
        <v>154</v>
      </c>
      <c r="H939" s="227">
        <v>25.300000000000001</v>
      </c>
      <c r="I939" s="228"/>
      <c r="J939" s="229">
        <f>ROUND(I939*H939,2)</f>
        <v>0</v>
      </c>
      <c r="K939" s="230"/>
      <c r="L939" s="231"/>
      <c r="M939" s="232" t="s">
        <v>1</v>
      </c>
      <c r="N939" s="233" t="s">
        <v>41</v>
      </c>
      <c r="O939" s="88"/>
      <c r="P939" s="219">
        <f>O939*H939</f>
        <v>0</v>
      </c>
      <c r="Q939" s="219">
        <v>0</v>
      </c>
      <c r="R939" s="219">
        <f>Q939*H939</f>
        <v>0</v>
      </c>
      <c r="S939" s="219">
        <v>0</v>
      </c>
      <c r="T939" s="220">
        <f>S939*H939</f>
        <v>0</v>
      </c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R939" s="221" t="s">
        <v>516</v>
      </c>
      <c r="AT939" s="221" t="s">
        <v>166</v>
      </c>
      <c r="AU939" s="221" t="s">
        <v>83</v>
      </c>
      <c r="AY939" s="14" t="s">
        <v>142</v>
      </c>
      <c r="BE939" s="222">
        <f>IF(N939="základní",J939,0)</f>
        <v>0</v>
      </c>
      <c r="BF939" s="222">
        <f>IF(N939="snížená",J939,0)</f>
        <v>0</v>
      </c>
      <c r="BG939" s="222">
        <f>IF(N939="zákl. přenesená",J939,0)</f>
        <v>0</v>
      </c>
      <c r="BH939" s="222">
        <f>IF(N939="sníž. přenesená",J939,0)</f>
        <v>0</v>
      </c>
      <c r="BI939" s="222">
        <f>IF(N939="nulová",J939,0)</f>
        <v>0</v>
      </c>
      <c r="BJ939" s="14" t="s">
        <v>81</v>
      </c>
      <c r="BK939" s="222">
        <f>ROUND(I939*H939,2)</f>
        <v>0</v>
      </c>
      <c r="BL939" s="14" t="s">
        <v>511</v>
      </c>
      <c r="BM939" s="221" t="s">
        <v>2253</v>
      </c>
    </row>
    <row r="940" s="2" customFormat="1" ht="16.5" customHeight="1">
      <c r="A940" s="35"/>
      <c r="B940" s="36"/>
      <c r="C940" s="223" t="s">
        <v>2254</v>
      </c>
      <c r="D940" s="223" t="s">
        <v>166</v>
      </c>
      <c r="E940" s="224" t="s">
        <v>2091</v>
      </c>
      <c r="F940" s="225" t="s">
        <v>2092</v>
      </c>
      <c r="G940" s="226" t="s">
        <v>154</v>
      </c>
      <c r="H940" s="227">
        <v>28.899999999999999</v>
      </c>
      <c r="I940" s="228"/>
      <c r="J940" s="229">
        <f>ROUND(I940*H940,2)</f>
        <v>0</v>
      </c>
      <c r="K940" s="230"/>
      <c r="L940" s="231"/>
      <c r="M940" s="232" t="s">
        <v>1</v>
      </c>
      <c r="N940" s="233" t="s">
        <v>41</v>
      </c>
      <c r="O940" s="88"/>
      <c r="P940" s="219">
        <f>O940*H940</f>
        <v>0</v>
      </c>
      <c r="Q940" s="219">
        <v>0</v>
      </c>
      <c r="R940" s="219">
        <f>Q940*H940</f>
        <v>0</v>
      </c>
      <c r="S940" s="219">
        <v>0</v>
      </c>
      <c r="T940" s="220">
        <f>S940*H940</f>
        <v>0</v>
      </c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R940" s="221" t="s">
        <v>516</v>
      </c>
      <c r="AT940" s="221" t="s">
        <v>166</v>
      </c>
      <c r="AU940" s="221" t="s">
        <v>83</v>
      </c>
      <c r="AY940" s="14" t="s">
        <v>142</v>
      </c>
      <c r="BE940" s="222">
        <f>IF(N940="základní",J940,0)</f>
        <v>0</v>
      </c>
      <c r="BF940" s="222">
        <f>IF(N940="snížená",J940,0)</f>
        <v>0</v>
      </c>
      <c r="BG940" s="222">
        <f>IF(N940="zákl. přenesená",J940,0)</f>
        <v>0</v>
      </c>
      <c r="BH940" s="222">
        <f>IF(N940="sníž. přenesená",J940,0)</f>
        <v>0</v>
      </c>
      <c r="BI940" s="222">
        <f>IF(N940="nulová",J940,0)</f>
        <v>0</v>
      </c>
      <c r="BJ940" s="14" t="s">
        <v>81</v>
      </c>
      <c r="BK940" s="222">
        <f>ROUND(I940*H940,2)</f>
        <v>0</v>
      </c>
      <c r="BL940" s="14" t="s">
        <v>511</v>
      </c>
      <c r="BM940" s="221" t="s">
        <v>2255</v>
      </c>
    </row>
    <row r="941" s="2" customFormat="1" ht="16.5" customHeight="1">
      <c r="A941" s="35"/>
      <c r="B941" s="36"/>
      <c r="C941" s="223" t="s">
        <v>2256</v>
      </c>
      <c r="D941" s="223" t="s">
        <v>166</v>
      </c>
      <c r="E941" s="224" t="s">
        <v>2091</v>
      </c>
      <c r="F941" s="225" t="s">
        <v>2092</v>
      </c>
      <c r="G941" s="226" t="s">
        <v>154</v>
      </c>
      <c r="H941" s="227">
        <v>20.899999999999999</v>
      </c>
      <c r="I941" s="228"/>
      <c r="J941" s="229">
        <f>ROUND(I941*H941,2)</f>
        <v>0</v>
      </c>
      <c r="K941" s="230"/>
      <c r="L941" s="231"/>
      <c r="M941" s="232" t="s">
        <v>1</v>
      </c>
      <c r="N941" s="233" t="s">
        <v>41</v>
      </c>
      <c r="O941" s="88"/>
      <c r="P941" s="219">
        <f>O941*H941</f>
        <v>0</v>
      </c>
      <c r="Q941" s="219">
        <v>0</v>
      </c>
      <c r="R941" s="219">
        <f>Q941*H941</f>
        <v>0</v>
      </c>
      <c r="S941" s="219">
        <v>0</v>
      </c>
      <c r="T941" s="220">
        <f>S941*H941</f>
        <v>0</v>
      </c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R941" s="221" t="s">
        <v>516</v>
      </c>
      <c r="AT941" s="221" t="s">
        <v>166</v>
      </c>
      <c r="AU941" s="221" t="s">
        <v>83</v>
      </c>
      <c r="AY941" s="14" t="s">
        <v>142</v>
      </c>
      <c r="BE941" s="222">
        <f>IF(N941="základní",J941,0)</f>
        <v>0</v>
      </c>
      <c r="BF941" s="222">
        <f>IF(N941="snížená",J941,0)</f>
        <v>0</v>
      </c>
      <c r="BG941" s="222">
        <f>IF(N941="zákl. přenesená",J941,0)</f>
        <v>0</v>
      </c>
      <c r="BH941" s="222">
        <f>IF(N941="sníž. přenesená",J941,0)</f>
        <v>0</v>
      </c>
      <c r="BI941" s="222">
        <f>IF(N941="nulová",J941,0)</f>
        <v>0</v>
      </c>
      <c r="BJ941" s="14" t="s">
        <v>81</v>
      </c>
      <c r="BK941" s="222">
        <f>ROUND(I941*H941,2)</f>
        <v>0</v>
      </c>
      <c r="BL941" s="14" t="s">
        <v>511</v>
      </c>
      <c r="BM941" s="221" t="s">
        <v>2257</v>
      </c>
    </row>
    <row r="942" s="2" customFormat="1" ht="16.5" customHeight="1">
      <c r="A942" s="35"/>
      <c r="B942" s="36"/>
      <c r="C942" s="223" t="s">
        <v>2258</v>
      </c>
      <c r="D942" s="223" t="s">
        <v>166</v>
      </c>
      <c r="E942" s="224" t="s">
        <v>2091</v>
      </c>
      <c r="F942" s="225" t="s">
        <v>2092</v>
      </c>
      <c r="G942" s="226" t="s">
        <v>154</v>
      </c>
      <c r="H942" s="227">
        <v>17.899999999999999</v>
      </c>
      <c r="I942" s="228"/>
      <c r="J942" s="229">
        <f>ROUND(I942*H942,2)</f>
        <v>0</v>
      </c>
      <c r="K942" s="230"/>
      <c r="L942" s="231"/>
      <c r="M942" s="232" t="s">
        <v>1</v>
      </c>
      <c r="N942" s="233" t="s">
        <v>41</v>
      </c>
      <c r="O942" s="88"/>
      <c r="P942" s="219">
        <f>O942*H942</f>
        <v>0</v>
      </c>
      <c r="Q942" s="219">
        <v>0</v>
      </c>
      <c r="R942" s="219">
        <f>Q942*H942</f>
        <v>0</v>
      </c>
      <c r="S942" s="219">
        <v>0</v>
      </c>
      <c r="T942" s="220">
        <f>S942*H942</f>
        <v>0</v>
      </c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R942" s="221" t="s">
        <v>516</v>
      </c>
      <c r="AT942" s="221" t="s">
        <v>166</v>
      </c>
      <c r="AU942" s="221" t="s">
        <v>83</v>
      </c>
      <c r="AY942" s="14" t="s">
        <v>142</v>
      </c>
      <c r="BE942" s="222">
        <f>IF(N942="základní",J942,0)</f>
        <v>0</v>
      </c>
      <c r="BF942" s="222">
        <f>IF(N942="snížená",J942,0)</f>
        <v>0</v>
      </c>
      <c r="BG942" s="222">
        <f>IF(N942="zákl. přenesená",J942,0)</f>
        <v>0</v>
      </c>
      <c r="BH942" s="222">
        <f>IF(N942="sníž. přenesená",J942,0)</f>
        <v>0</v>
      </c>
      <c r="BI942" s="222">
        <f>IF(N942="nulová",J942,0)</f>
        <v>0</v>
      </c>
      <c r="BJ942" s="14" t="s">
        <v>81</v>
      </c>
      <c r="BK942" s="222">
        <f>ROUND(I942*H942,2)</f>
        <v>0</v>
      </c>
      <c r="BL942" s="14" t="s">
        <v>511</v>
      </c>
      <c r="BM942" s="221" t="s">
        <v>2259</v>
      </c>
    </row>
    <row r="943" s="2" customFormat="1" ht="16.5" customHeight="1">
      <c r="A943" s="35"/>
      <c r="B943" s="36"/>
      <c r="C943" s="223" t="s">
        <v>2260</v>
      </c>
      <c r="D943" s="223" t="s">
        <v>166</v>
      </c>
      <c r="E943" s="224" t="s">
        <v>2073</v>
      </c>
      <c r="F943" s="225" t="s">
        <v>2074</v>
      </c>
      <c r="G943" s="226" t="s">
        <v>154</v>
      </c>
      <c r="H943" s="227">
        <v>23.800000000000001</v>
      </c>
      <c r="I943" s="228"/>
      <c r="J943" s="229">
        <f>ROUND(I943*H943,2)</f>
        <v>0</v>
      </c>
      <c r="K943" s="230"/>
      <c r="L943" s="231"/>
      <c r="M943" s="232" t="s">
        <v>1</v>
      </c>
      <c r="N943" s="233" t="s">
        <v>41</v>
      </c>
      <c r="O943" s="88"/>
      <c r="P943" s="219">
        <f>O943*H943</f>
        <v>0</v>
      </c>
      <c r="Q943" s="219">
        <v>0</v>
      </c>
      <c r="R943" s="219">
        <f>Q943*H943</f>
        <v>0</v>
      </c>
      <c r="S943" s="219">
        <v>0</v>
      </c>
      <c r="T943" s="220">
        <f>S943*H943</f>
        <v>0</v>
      </c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R943" s="221" t="s">
        <v>516</v>
      </c>
      <c r="AT943" s="221" t="s">
        <v>166</v>
      </c>
      <c r="AU943" s="221" t="s">
        <v>83</v>
      </c>
      <c r="AY943" s="14" t="s">
        <v>142</v>
      </c>
      <c r="BE943" s="222">
        <f>IF(N943="základní",J943,0)</f>
        <v>0</v>
      </c>
      <c r="BF943" s="222">
        <f>IF(N943="snížená",J943,0)</f>
        <v>0</v>
      </c>
      <c r="BG943" s="222">
        <f>IF(N943="zákl. přenesená",J943,0)</f>
        <v>0</v>
      </c>
      <c r="BH943" s="222">
        <f>IF(N943="sníž. přenesená",J943,0)</f>
        <v>0</v>
      </c>
      <c r="BI943" s="222">
        <f>IF(N943="nulová",J943,0)</f>
        <v>0</v>
      </c>
      <c r="BJ943" s="14" t="s">
        <v>81</v>
      </c>
      <c r="BK943" s="222">
        <f>ROUND(I943*H943,2)</f>
        <v>0</v>
      </c>
      <c r="BL943" s="14" t="s">
        <v>511</v>
      </c>
      <c r="BM943" s="221" t="s">
        <v>2261</v>
      </c>
    </row>
    <row r="944" s="2" customFormat="1" ht="16.5" customHeight="1">
      <c r="A944" s="35"/>
      <c r="B944" s="36"/>
      <c r="C944" s="223" t="s">
        <v>2262</v>
      </c>
      <c r="D944" s="223" t="s">
        <v>166</v>
      </c>
      <c r="E944" s="224" t="s">
        <v>2073</v>
      </c>
      <c r="F944" s="225" t="s">
        <v>2074</v>
      </c>
      <c r="G944" s="226" t="s">
        <v>154</v>
      </c>
      <c r="H944" s="227">
        <v>25.5</v>
      </c>
      <c r="I944" s="228"/>
      <c r="J944" s="229">
        <f>ROUND(I944*H944,2)</f>
        <v>0</v>
      </c>
      <c r="K944" s="230"/>
      <c r="L944" s="231"/>
      <c r="M944" s="232" t="s">
        <v>1</v>
      </c>
      <c r="N944" s="233" t="s">
        <v>41</v>
      </c>
      <c r="O944" s="88"/>
      <c r="P944" s="219">
        <f>O944*H944</f>
        <v>0</v>
      </c>
      <c r="Q944" s="219">
        <v>0</v>
      </c>
      <c r="R944" s="219">
        <f>Q944*H944</f>
        <v>0</v>
      </c>
      <c r="S944" s="219">
        <v>0</v>
      </c>
      <c r="T944" s="220">
        <f>S944*H944</f>
        <v>0</v>
      </c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R944" s="221" t="s">
        <v>516</v>
      </c>
      <c r="AT944" s="221" t="s">
        <v>166</v>
      </c>
      <c r="AU944" s="221" t="s">
        <v>83</v>
      </c>
      <c r="AY944" s="14" t="s">
        <v>142</v>
      </c>
      <c r="BE944" s="222">
        <f>IF(N944="základní",J944,0)</f>
        <v>0</v>
      </c>
      <c r="BF944" s="222">
        <f>IF(N944="snížená",J944,0)</f>
        <v>0</v>
      </c>
      <c r="BG944" s="222">
        <f>IF(N944="zákl. přenesená",J944,0)</f>
        <v>0</v>
      </c>
      <c r="BH944" s="222">
        <f>IF(N944="sníž. přenesená",J944,0)</f>
        <v>0</v>
      </c>
      <c r="BI944" s="222">
        <f>IF(N944="nulová",J944,0)</f>
        <v>0</v>
      </c>
      <c r="BJ944" s="14" t="s">
        <v>81</v>
      </c>
      <c r="BK944" s="222">
        <f>ROUND(I944*H944,2)</f>
        <v>0</v>
      </c>
      <c r="BL944" s="14" t="s">
        <v>511</v>
      </c>
      <c r="BM944" s="221" t="s">
        <v>2263</v>
      </c>
    </row>
    <row r="945" s="2" customFormat="1" ht="16.5" customHeight="1">
      <c r="A945" s="35"/>
      <c r="B945" s="36"/>
      <c r="C945" s="223" t="s">
        <v>2264</v>
      </c>
      <c r="D945" s="223" t="s">
        <v>166</v>
      </c>
      <c r="E945" s="224" t="s">
        <v>2073</v>
      </c>
      <c r="F945" s="225" t="s">
        <v>2074</v>
      </c>
      <c r="G945" s="226" t="s">
        <v>154</v>
      </c>
      <c r="H945" s="227">
        <v>32.399999999999999</v>
      </c>
      <c r="I945" s="228"/>
      <c r="J945" s="229">
        <f>ROUND(I945*H945,2)</f>
        <v>0</v>
      </c>
      <c r="K945" s="230"/>
      <c r="L945" s="231"/>
      <c r="M945" s="232" t="s">
        <v>1</v>
      </c>
      <c r="N945" s="233" t="s">
        <v>41</v>
      </c>
      <c r="O945" s="88"/>
      <c r="P945" s="219">
        <f>O945*H945</f>
        <v>0</v>
      </c>
      <c r="Q945" s="219">
        <v>0</v>
      </c>
      <c r="R945" s="219">
        <f>Q945*H945</f>
        <v>0</v>
      </c>
      <c r="S945" s="219">
        <v>0</v>
      </c>
      <c r="T945" s="220">
        <f>S945*H945</f>
        <v>0</v>
      </c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R945" s="221" t="s">
        <v>516</v>
      </c>
      <c r="AT945" s="221" t="s">
        <v>166</v>
      </c>
      <c r="AU945" s="221" t="s">
        <v>83</v>
      </c>
      <c r="AY945" s="14" t="s">
        <v>142</v>
      </c>
      <c r="BE945" s="222">
        <f>IF(N945="základní",J945,0)</f>
        <v>0</v>
      </c>
      <c r="BF945" s="222">
        <f>IF(N945="snížená",J945,0)</f>
        <v>0</v>
      </c>
      <c r="BG945" s="222">
        <f>IF(N945="zákl. přenesená",J945,0)</f>
        <v>0</v>
      </c>
      <c r="BH945" s="222">
        <f>IF(N945="sníž. přenesená",J945,0)</f>
        <v>0</v>
      </c>
      <c r="BI945" s="222">
        <f>IF(N945="nulová",J945,0)</f>
        <v>0</v>
      </c>
      <c r="BJ945" s="14" t="s">
        <v>81</v>
      </c>
      <c r="BK945" s="222">
        <f>ROUND(I945*H945,2)</f>
        <v>0</v>
      </c>
      <c r="BL945" s="14" t="s">
        <v>511</v>
      </c>
      <c r="BM945" s="221" t="s">
        <v>2265</v>
      </c>
    </row>
    <row r="946" s="2" customFormat="1" ht="16.5" customHeight="1">
      <c r="A946" s="35"/>
      <c r="B946" s="36"/>
      <c r="C946" s="223" t="s">
        <v>2266</v>
      </c>
      <c r="D946" s="223" t="s">
        <v>166</v>
      </c>
      <c r="E946" s="224" t="s">
        <v>2073</v>
      </c>
      <c r="F946" s="225" t="s">
        <v>2074</v>
      </c>
      <c r="G946" s="226" t="s">
        <v>154</v>
      </c>
      <c r="H946" s="227">
        <v>14.199999999999999</v>
      </c>
      <c r="I946" s="228"/>
      <c r="J946" s="229">
        <f>ROUND(I946*H946,2)</f>
        <v>0</v>
      </c>
      <c r="K946" s="230"/>
      <c r="L946" s="231"/>
      <c r="M946" s="232" t="s">
        <v>1</v>
      </c>
      <c r="N946" s="233" t="s">
        <v>41</v>
      </c>
      <c r="O946" s="88"/>
      <c r="P946" s="219">
        <f>O946*H946</f>
        <v>0</v>
      </c>
      <c r="Q946" s="219">
        <v>0</v>
      </c>
      <c r="R946" s="219">
        <f>Q946*H946</f>
        <v>0</v>
      </c>
      <c r="S946" s="219">
        <v>0</v>
      </c>
      <c r="T946" s="220">
        <f>S946*H946</f>
        <v>0</v>
      </c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R946" s="221" t="s">
        <v>516</v>
      </c>
      <c r="AT946" s="221" t="s">
        <v>166</v>
      </c>
      <c r="AU946" s="221" t="s">
        <v>83</v>
      </c>
      <c r="AY946" s="14" t="s">
        <v>142</v>
      </c>
      <c r="BE946" s="222">
        <f>IF(N946="základní",J946,0)</f>
        <v>0</v>
      </c>
      <c r="BF946" s="222">
        <f>IF(N946="snížená",J946,0)</f>
        <v>0</v>
      </c>
      <c r="BG946" s="222">
        <f>IF(N946="zákl. přenesená",J946,0)</f>
        <v>0</v>
      </c>
      <c r="BH946" s="222">
        <f>IF(N946="sníž. přenesená",J946,0)</f>
        <v>0</v>
      </c>
      <c r="BI946" s="222">
        <f>IF(N946="nulová",J946,0)</f>
        <v>0</v>
      </c>
      <c r="BJ946" s="14" t="s">
        <v>81</v>
      </c>
      <c r="BK946" s="222">
        <f>ROUND(I946*H946,2)</f>
        <v>0</v>
      </c>
      <c r="BL946" s="14" t="s">
        <v>511</v>
      </c>
      <c r="BM946" s="221" t="s">
        <v>2267</v>
      </c>
    </row>
    <row r="947" s="2" customFormat="1" ht="16.5" customHeight="1">
      <c r="A947" s="35"/>
      <c r="B947" s="36"/>
      <c r="C947" s="223" t="s">
        <v>2268</v>
      </c>
      <c r="D947" s="223" t="s">
        <v>166</v>
      </c>
      <c r="E947" s="224" t="s">
        <v>2269</v>
      </c>
      <c r="F947" s="225" t="s">
        <v>2270</v>
      </c>
      <c r="G947" s="226" t="s">
        <v>154</v>
      </c>
      <c r="H947" s="227">
        <v>8.9000000000000004</v>
      </c>
      <c r="I947" s="228"/>
      <c r="J947" s="229">
        <f>ROUND(I947*H947,2)</f>
        <v>0</v>
      </c>
      <c r="K947" s="230"/>
      <c r="L947" s="231"/>
      <c r="M947" s="232" t="s">
        <v>1</v>
      </c>
      <c r="N947" s="233" t="s">
        <v>41</v>
      </c>
      <c r="O947" s="88"/>
      <c r="P947" s="219">
        <f>O947*H947</f>
        <v>0</v>
      </c>
      <c r="Q947" s="219">
        <v>0</v>
      </c>
      <c r="R947" s="219">
        <f>Q947*H947</f>
        <v>0</v>
      </c>
      <c r="S947" s="219">
        <v>0</v>
      </c>
      <c r="T947" s="220">
        <f>S947*H947</f>
        <v>0</v>
      </c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R947" s="221" t="s">
        <v>516</v>
      </c>
      <c r="AT947" s="221" t="s">
        <v>166</v>
      </c>
      <c r="AU947" s="221" t="s">
        <v>83</v>
      </c>
      <c r="AY947" s="14" t="s">
        <v>142</v>
      </c>
      <c r="BE947" s="222">
        <f>IF(N947="základní",J947,0)</f>
        <v>0</v>
      </c>
      <c r="BF947" s="222">
        <f>IF(N947="snížená",J947,0)</f>
        <v>0</v>
      </c>
      <c r="BG947" s="222">
        <f>IF(N947="zákl. přenesená",J947,0)</f>
        <v>0</v>
      </c>
      <c r="BH947" s="222">
        <f>IF(N947="sníž. přenesená",J947,0)</f>
        <v>0</v>
      </c>
      <c r="BI947" s="222">
        <f>IF(N947="nulová",J947,0)</f>
        <v>0</v>
      </c>
      <c r="BJ947" s="14" t="s">
        <v>81</v>
      </c>
      <c r="BK947" s="222">
        <f>ROUND(I947*H947,2)</f>
        <v>0</v>
      </c>
      <c r="BL947" s="14" t="s">
        <v>511</v>
      </c>
      <c r="BM947" s="221" t="s">
        <v>2271</v>
      </c>
    </row>
    <row r="948" s="2" customFormat="1" ht="16.5" customHeight="1">
      <c r="A948" s="35"/>
      <c r="B948" s="36"/>
      <c r="C948" s="223" t="s">
        <v>2272</v>
      </c>
      <c r="D948" s="223" t="s">
        <v>166</v>
      </c>
      <c r="E948" s="224" t="s">
        <v>2073</v>
      </c>
      <c r="F948" s="225" t="s">
        <v>2074</v>
      </c>
      <c r="G948" s="226" t="s">
        <v>154</v>
      </c>
      <c r="H948" s="227">
        <v>14.4</v>
      </c>
      <c r="I948" s="228"/>
      <c r="J948" s="229">
        <f>ROUND(I948*H948,2)</f>
        <v>0</v>
      </c>
      <c r="K948" s="230"/>
      <c r="L948" s="231"/>
      <c r="M948" s="232" t="s">
        <v>1</v>
      </c>
      <c r="N948" s="233" t="s">
        <v>41</v>
      </c>
      <c r="O948" s="88"/>
      <c r="P948" s="219">
        <f>O948*H948</f>
        <v>0</v>
      </c>
      <c r="Q948" s="219">
        <v>0</v>
      </c>
      <c r="R948" s="219">
        <f>Q948*H948</f>
        <v>0</v>
      </c>
      <c r="S948" s="219">
        <v>0</v>
      </c>
      <c r="T948" s="220">
        <f>S948*H948</f>
        <v>0</v>
      </c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R948" s="221" t="s">
        <v>516</v>
      </c>
      <c r="AT948" s="221" t="s">
        <v>166</v>
      </c>
      <c r="AU948" s="221" t="s">
        <v>83</v>
      </c>
      <c r="AY948" s="14" t="s">
        <v>142</v>
      </c>
      <c r="BE948" s="222">
        <f>IF(N948="základní",J948,0)</f>
        <v>0</v>
      </c>
      <c r="BF948" s="222">
        <f>IF(N948="snížená",J948,0)</f>
        <v>0</v>
      </c>
      <c r="BG948" s="222">
        <f>IF(N948="zákl. přenesená",J948,0)</f>
        <v>0</v>
      </c>
      <c r="BH948" s="222">
        <f>IF(N948="sníž. přenesená",J948,0)</f>
        <v>0</v>
      </c>
      <c r="BI948" s="222">
        <f>IF(N948="nulová",J948,0)</f>
        <v>0</v>
      </c>
      <c r="BJ948" s="14" t="s">
        <v>81</v>
      </c>
      <c r="BK948" s="222">
        <f>ROUND(I948*H948,2)</f>
        <v>0</v>
      </c>
      <c r="BL948" s="14" t="s">
        <v>511</v>
      </c>
      <c r="BM948" s="221" t="s">
        <v>2273</v>
      </c>
    </row>
    <row r="949" s="2" customFormat="1" ht="16.5" customHeight="1">
      <c r="A949" s="35"/>
      <c r="B949" s="36"/>
      <c r="C949" s="223" t="s">
        <v>2274</v>
      </c>
      <c r="D949" s="223" t="s">
        <v>166</v>
      </c>
      <c r="E949" s="224" t="s">
        <v>2073</v>
      </c>
      <c r="F949" s="225" t="s">
        <v>2074</v>
      </c>
      <c r="G949" s="226" t="s">
        <v>154</v>
      </c>
      <c r="H949" s="227">
        <v>22.100000000000001</v>
      </c>
      <c r="I949" s="228"/>
      <c r="J949" s="229">
        <f>ROUND(I949*H949,2)</f>
        <v>0</v>
      </c>
      <c r="K949" s="230"/>
      <c r="L949" s="231"/>
      <c r="M949" s="232" t="s">
        <v>1</v>
      </c>
      <c r="N949" s="233" t="s">
        <v>41</v>
      </c>
      <c r="O949" s="88"/>
      <c r="P949" s="219">
        <f>O949*H949</f>
        <v>0</v>
      </c>
      <c r="Q949" s="219">
        <v>0</v>
      </c>
      <c r="R949" s="219">
        <f>Q949*H949</f>
        <v>0</v>
      </c>
      <c r="S949" s="219">
        <v>0</v>
      </c>
      <c r="T949" s="220">
        <f>S949*H949</f>
        <v>0</v>
      </c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R949" s="221" t="s">
        <v>516</v>
      </c>
      <c r="AT949" s="221" t="s">
        <v>166</v>
      </c>
      <c r="AU949" s="221" t="s">
        <v>83</v>
      </c>
      <c r="AY949" s="14" t="s">
        <v>142</v>
      </c>
      <c r="BE949" s="222">
        <f>IF(N949="základní",J949,0)</f>
        <v>0</v>
      </c>
      <c r="BF949" s="222">
        <f>IF(N949="snížená",J949,0)</f>
        <v>0</v>
      </c>
      <c r="BG949" s="222">
        <f>IF(N949="zákl. přenesená",J949,0)</f>
        <v>0</v>
      </c>
      <c r="BH949" s="222">
        <f>IF(N949="sníž. přenesená",J949,0)</f>
        <v>0</v>
      </c>
      <c r="BI949" s="222">
        <f>IF(N949="nulová",J949,0)</f>
        <v>0</v>
      </c>
      <c r="BJ949" s="14" t="s">
        <v>81</v>
      </c>
      <c r="BK949" s="222">
        <f>ROUND(I949*H949,2)</f>
        <v>0</v>
      </c>
      <c r="BL949" s="14" t="s">
        <v>511</v>
      </c>
      <c r="BM949" s="221" t="s">
        <v>2275</v>
      </c>
    </row>
    <row r="950" s="2" customFormat="1" ht="16.5" customHeight="1">
      <c r="A950" s="35"/>
      <c r="B950" s="36"/>
      <c r="C950" s="223" t="s">
        <v>2276</v>
      </c>
      <c r="D950" s="223" t="s">
        <v>166</v>
      </c>
      <c r="E950" s="224" t="s">
        <v>2069</v>
      </c>
      <c r="F950" s="225" t="s">
        <v>2070</v>
      </c>
      <c r="G950" s="226" t="s">
        <v>154</v>
      </c>
      <c r="H950" s="227">
        <v>18.100000000000001</v>
      </c>
      <c r="I950" s="228"/>
      <c r="J950" s="229">
        <f>ROUND(I950*H950,2)</f>
        <v>0</v>
      </c>
      <c r="K950" s="230"/>
      <c r="L950" s="231"/>
      <c r="M950" s="232" t="s">
        <v>1</v>
      </c>
      <c r="N950" s="233" t="s">
        <v>41</v>
      </c>
      <c r="O950" s="88"/>
      <c r="P950" s="219">
        <f>O950*H950</f>
        <v>0</v>
      </c>
      <c r="Q950" s="219">
        <v>0</v>
      </c>
      <c r="R950" s="219">
        <f>Q950*H950</f>
        <v>0</v>
      </c>
      <c r="S950" s="219">
        <v>0</v>
      </c>
      <c r="T950" s="220">
        <f>S950*H950</f>
        <v>0</v>
      </c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R950" s="221" t="s">
        <v>516</v>
      </c>
      <c r="AT950" s="221" t="s">
        <v>166</v>
      </c>
      <c r="AU950" s="221" t="s">
        <v>83</v>
      </c>
      <c r="AY950" s="14" t="s">
        <v>142</v>
      </c>
      <c r="BE950" s="222">
        <f>IF(N950="základní",J950,0)</f>
        <v>0</v>
      </c>
      <c r="BF950" s="222">
        <f>IF(N950="snížená",J950,0)</f>
        <v>0</v>
      </c>
      <c r="BG950" s="222">
        <f>IF(N950="zákl. přenesená",J950,0)</f>
        <v>0</v>
      </c>
      <c r="BH950" s="222">
        <f>IF(N950="sníž. přenesená",J950,0)</f>
        <v>0</v>
      </c>
      <c r="BI950" s="222">
        <f>IF(N950="nulová",J950,0)</f>
        <v>0</v>
      </c>
      <c r="BJ950" s="14" t="s">
        <v>81</v>
      </c>
      <c r="BK950" s="222">
        <f>ROUND(I950*H950,2)</f>
        <v>0</v>
      </c>
      <c r="BL950" s="14" t="s">
        <v>511</v>
      </c>
      <c r="BM950" s="221" t="s">
        <v>2277</v>
      </c>
    </row>
    <row r="951" s="2" customFormat="1" ht="16.5" customHeight="1">
      <c r="A951" s="35"/>
      <c r="B951" s="36"/>
      <c r="C951" s="223" t="s">
        <v>2278</v>
      </c>
      <c r="D951" s="223" t="s">
        <v>166</v>
      </c>
      <c r="E951" s="224" t="s">
        <v>2091</v>
      </c>
      <c r="F951" s="225" t="s">
        <v>2092</v>
      </c>
      <c r="G951" s="226" t="s">
        <v>154</v>
      </c>
      <c r="H951" s="227">
        <v>10.800000000000001</v>
      </c>
      <c r="I951" s="228"/>
      <c r="J951" s="229">
        <f>ROUND(I951*H951,2)</f>
        <v>0</v>
      </c>
      <c r="K951" s="230"/>
      <c r="L951" s="231"/>
      <c r="M951" s="232" t="s">
        <v>1</v>
      </c>
      <c r="N951" s="233" t="s">
        <v>41</v>
      </c>
      <c r="O951" s="88"/>
      <c r="P951" s="219">
        <f>O951*H951</f>
        <v>0</v>
      </c>
      <c r="Q951" s="219">
        <v>0</v>
      </c>
      <c r="R951" s="219">
        <f>Q951*H951</f>
        <v>0</v>
      </c>
      <c r="S951" s="219">
        <v>0</v>
      </c>
      <c r="T951" s="220">
        <f>S951*H951</f>
        <v>0</v>
      </c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R951" s="221" t="s">
        <v>516</v>
      </c>
      <c r="AT951" s="221" t="s">
        <v>166</v>
      </c>
      <c r="AU951" s="221" t="s">
        <v>83</v>
      </c>
      <c r="AY951" s="14" t="s">
        <v>142</v>
      </c>
      <c r="BE951" s="222">
        <f>IF(N951="základní",J951,0)</f>
        <v>0</v>
      </c>
      <c r="BF951" s="222">
        <f>IF(N951="snížená",J951,0)</f>
        <v>0</v>
      </c>
      <c r="BG951" s="222">
        <f>IF(N951="zákl. přenesená",J951,0)</f>
        <v>0</v>
      </c>
      <c r="BH951" s="222">
        <f>IF(N951="sníž. přenesená",J951,0)</f>
        <v>0</v>
      </c>
      <c r="BI951" s="222">
        <f>IF(N951="nulová",J951,0)</f>
        <v>0</v>
      </c>
      <c r="BJ951" s="14" t="s">
        <v>81</v>
      </c>
      <c r="BK951" s="222">
        <f>ROUND(I951*H951,2)</f>
        <v>0</v>
      </c>
      <c r="BL951" s="14" t="s">
        <v>511</v>
      </c>
      <c r="BM951" s="221" t="s">
        <v>2279</v>
      </c>
    </row>
    <row r="952" s="2" customFormat="1" ht="16.5" customHeight="1">
      <c r="A952" s="35"/>
      <c r="B952" s="36"/>
      <c r="C952" s="223" t="s">
        <v>2280</v>
      </c>
      <c r="D952" s="223" t="s">
        <v>166</v>
      </c>
      <c r="E952" s="224" t="s">
        <v>2091</v>
      </c>
      <c r="F952" s="225" t="s">
        <v>2092</v>
      </c>
      <c r="G952" s="226" t="s">
        <v>154</v>
      </c>
      <c r="H952" s="227">
        <v>8.1999999999999993</v>
      </c>
      <c r="I952" s="228"/>
      <c r="J952" s="229">
        <f>ROUND(I952*H952,2)</f>
        <v>0</v>
      </c>
      <c r="K952" s="230"/>
      <c r="L952" s="231"/>
      <c r="M952" s="232" t="s">
        <v>1</v>
      </c>
      <c r="N952" s="233" t="s">
        <v>41</v>
      </c>
      <c r="O952" s="88"/>
      <c r="P952" s="219">
        <f>O952*H952</f>
        <v>0</v>
      </c>
      <c r="Q952" s="219">
        <v>0</v>
      </c>
      <c r="R952" s="219">
        <f>Q952*H952</f>
        <v>0</v>
      </c>
      <c r="S952" s="219">
        <v>0</v>
      </c>
      <c r="T952" s="220">
        <f>S952*H952</f>
        <v>0</v>
      </c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R952" s="221" t="s">
        <v>516</v>
      </c>
      <c r="AT952" s="221" t="s">
        <v>166</v>
      </c>
      <c r="AU952" s="221" t="s">
        <v>83</v>
      </c>
      <c r="AY952" s="14" t="s">
        <v>142</v>
      </c>
      <c r="BE952" s="222">
        <f>IF(N952="základní",J952,0)</f>
        <v>0</v>
      </c>
      <c r="BF952" s="222">
        <f>IF(N952="snížená",J952,0)</f>
        <v>0</v>
      </c>
      <c r="BG952" s="222">
        <f>IF(N952="zákl. přenesená",J952,0)</f>
        <v>0</v>
      </c>
      <c r="BH952" s="222">
        <f>IF(N952="sníž. přenesená",J952,0)</f>
        <v>0</v>
      </c>
      <c r="BI952" s="222">
        <f>IF(N952="nulová",J952,0)</f>
        <v>0</v>
      </c>
      <c r="BJ952" s="14" t="s">
        <v>81</v>
      </c>
      <c r="BK952" s="222">
        <f>ROUND(I952*H952,2)</f>
        <v>0</v>
      </c>
      <c r="BL952" s="14" t="s">
        <v>511</v>
      </c>
      <c r="BM952" s="221" t="s">
        <v>2281</v>
      </c>
    </row>
    <row r="953" s="2" customFormat="1" ht="16.5" customHeight="1">
      <c r="A953" s="35"/>
      <c r="B953" s="36"/>
      <c r="C953" s="223" t="s">
        <v>2282</v>
      </c>
      <c r="D953" s="223" t="s">
        <v>166</v>
      </c>
      <c r="E953" s="224" t="s">
        <v>2091</v>
      </c>
      <c r="F953" s="225" t="s">
        <v>2092</v>
      </c>
      <c r="G953" s="226" t="s">
        <v>154</v>
      </c>
      <c r="H953" s="227">
        <v>16.199999999999999</v>
      </c>
      <c r="I953" s="228"/>
      <c r="J953" s="229">
        <f>ROUND(I953*H953,2)</f>
        <v>0</v>
      </c>
      <c r="K953" s="230"/>
      <c r="L953" s="231"/>
      <c r="M953" s="232" t="s">
        <v>1</v>
      </c>
      <c r="N953" s="233" t="s">
        <v>41</v>
      </c>
      <c r="O953" s="88"/>
      <c r="P953" s="219">
        <f>O953*H953</f>
        <v>0</v>
      </c>
      <c r="Q953" s="219">
        <v>0</v>
      </c>
      <c r="R953" s="219">
        <f>Q953*H953</f>
        <v>0</v>
      </c>
      <c r="S953" s="219">
        <v>0</v>
      </c>
      <c r="T953" s="220">
        <f>S953*H953</f>
        <v>0</v>
      </c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R953" s="221" t="s">
        <v>516</v>
      </c>
      <c r="AT953" s="221" t="s">
        <v>166</v>
      </c>
      <c r="AU953" s="221" t="s">
        <v>83</v>
      </c>
      <c r="AY953" s="14" t="s">
        <v>142</v>
      </c>
      <c r="BE953" s="222">
        <f>IF(N953="základní",J953,0)</f>
        <v>0</v>
      </c>
      <c r="BF953" s="222">
        <f>IF(N953="snížená",J953,0)</f>
        <v>0</v>
      </c>
      <c r="BG953" s="222">
        <f>IF(N953="zákl. přenesená",J953,0)</f>
        <v>0</v>
      </c>
      <c r="BH953" s="222">
        <f>IF(N953="sníž. přenesená",J953,0)</f>
        <v>0</v>
      </c>
      <c r="BI953" s="222">
        <f>IF(N953="nulová",J953,0)</f>
        <v>0</v>
      </c>
      <c r="BJ953" s="14" t="s">
        <v>81</v>
      </c>
      <c r="BK953" s="222">
        <f>ROUND(I953*H953,2)</f>
        <v>0</v>
      </c>
      <c r="BL953" s="14" t="s">
        <v>511</v>
      </c>
      <c r="BM953" s="221" t="s">
        <v>2283</v>
      </c>
    </row>
    <row r="954" s="2" customFormat="1" ht="16.5" customHeight="1">
      <c r="A954" s="35"/>
      <c r="B954" s="36"/>
      <c r="C954" s="223" t="s">
        <v>2284</v>
      </c>
      <c r="D954" s="223" t="s">
        <v>166</v>
      </c>
      <c r="E954" s="224" t="s">
        <v>2091</v>
      </c>
      <c r="F954" s="225" t="s">
        <v>2092</v>
      </c>
      <c r="G954" s="226" t="s">
        <v>154</v>
      </c>
      <c r="H954" s="227">
        <v>8.1999999999999993</v>
      </c>
      <c r="I954" s="228"/>
      <c r="J954" s="229">
        <f>ROUND(I954*H954,2)</f>
        <v>0</v>
      </c>
      <c r="K954" s="230"/>
      <c r="L954" s="231"/>
      <c r="M954" s="232" t="s">
        <v>1</v>
      </c>
      <c r="N954" s="233" t="s">
        <v>41</v>
      </c>
      <c r="O954" s="88"/>
      <c r="P954" s="219">
        <f>O954*H954</f>
        <v>0</v>
      </c>
      <c r="Q954" s="219">
        <v>0</v>
      </c>
      <c r="R954" s="219">
        <f>Q954*H954</f>
        <v>0</v>
      </c>
      <c r="S954" s="219">
        <v>0</v>
      </c>
      <c r="T954" s="220">
        <f>S954*H954</f>
        <v>0</v>
      </c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R954" s="221" t="s">
        <v>516</v>
      </c>
      <c r="AT954" s="221" t="s">
        <v>166</v>
      </c>
      <c r="AU954" s="221" t="s">
        <v>83</v>
      </c>
      <c r="AY954" s="14" t="s">
        <v>142</v>
      </c>
      <c r="BE954" s="222">
        <f>IF(N954="základní",J954,0)</f>
        <v>0</v>
      </c>
      <c r="BF954" s="222">
        <f>IF(N954="snížená",J954,0)</f>
        <v>0</v>
      </c>
      <c r="BG954" s="222">
        <f>IF(N954="zákl. přenesená",J954,0)</f>
        <v>0</v>
      </c>
      <c r="BH954" s="222">
        <f>IF(N954="sníž. přenesená",J954,0)</f>
        <v>0</v>
      </c>
      <c r="BI954" s="222">
        <f>IF(N954="nulová",J954,0)</f>
        <v>0</v>
      </c>
      <c r="BJ954" s="14" t="s">
        <v>81</v>
      </c>
      <c r="BK954" s="222">
        <f>ROUND(I954*H954,2)</f>
        <v>0</v>
      </c>
      <c r="BL954" s="14" t="s">
        <v>511</v>
      </c>
      <c r="BM954" s="221" t="s">
        <v>2285</v>
      </c>
    </row>
    <row r="955" s="2" customFormat="1" ht="16.5" customHeight="1">
      <c r="A955" s="35"/>
      <c r="B955" s="36"/>
      <c r="C955" s="223" t="s">
        <v>2286</v>
      </c>
      <c r="D955" s="223" t="s">
        <v>166</v>
      </c>
      <c r="E955" s="224" t="s">
        <v>2091</v>
      </c>
      <c r="F955" s="225" t="s">
        <v>2092</v>
      </c>
      <c r="G955" s="226" t="s">
        <v>154</v>
      </c>
      <c r="H955" s="227">
        <v>14.300000000000001</v>
      </c>
      <c r="I955" s="228"/>
      <c r="J955" s="229">
        <f>ROUND(I955*H955,2)</f>
        <v>0</v>
      </c>
      <c r="K955" s="230"/>
      <c r="L955" s="231"/>
      <c r="M955" s="232" t="s">
        <v>1</v>
      </c>
      <c r="N955" s="233" t="s">
        <v>41</v>
      </c>
      <c r="O955" s="88"/>
      <c r="P955" s="219">
        <f>O955*H955</f>
        <v>0</v>
      </c>
      <c r="Q955" s="219">
        <v>0</v>
      </c>
      <c r="R955" s="219">
        <f>Q955*H955</f>
        <v>0</v>
      </c>
      <c r="S955" s="219">
        <v>0</v>
      </c>
      <c r="T955" s="220">
        <f>S955*H955</f>
        <v>0</v>
      </c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R955" s="221" t="s">
        <v>516</v>
      </c>
      <c r="AT955" s="221" t="s">
        <v>166</v>
      </c>
      <c r="AU955" s="221" t="s">
        <v>83</v>
      </c>
      <c r="AY955" s="14" t="s">
        <v>142</v>
      </c>
      <c r="BE955" s="222">
        <f>IF(N955="základní",J955,0)</f>
        <v>0</v>
      </c>
      <c r="BF955" s="222">
        <f>IF(N955="snížená",J955,0)</f>
        <v>0</v>
      </c>
      <c r="BG955" s="222">
        <f>IF(N955="zákl. přenesená",J955,0)</f>
        <v>0</v>
      </c>
      <c r="BH955" s="222">
        <f>IF(N955="sníž. přenesená",J955,0)</f>
        <v>0</v>
      </c>
      <c r="BI955" s="222">
        <f>IF(N955="nulová",J955,0)</f>
        <v>0</v>
      </c>
      <c r="BJ955" s="14" t="s">
        <v>81</v>
      </c>
      <c r="BK955" s="222">
        <f>ROUND(I955*H955,2)</f>
        <v>0</v>
      </c>
      <c r="BL955" s="14" t="s">
        <v>511</v>
      </c>
      <c r="BM955" s="221" t="s">
        <v>2287</v>
      </c>
    </row>
    <row r="956" s="2" customFormat="1" ht="16.5" customHeight="1">
      <c r="A956" s="35"/>
      <c r="B956" s="36"/>
      <c r="C956" s="223" t="s">
        <v>2288</v>
      </c>
      <c r="D956" s="223" t="s">
        <v>166</v>
      </c>
      <c r="E956" s="224" t="s">
        <v>2091</v>
      </c>
      <c r="F956" s="225" t="s">
        <v>2092</v>
      </c>
      <c r="G956" s="226" t="s">
        <v>154</v>
      </c>
      <c r="H956" s="227">
        <v>8.1999999999999993</v>
      </c>
      <c r="I956" s="228"/>
      <c r="J956" s="229">
        <f>ROUND(I956*H956,2)</f>
        <v>0</v>
      </c>
      <c r="K956" s="230"/>
      <c r="L956" s="231"/>
      <c r="M956" s="232" t="s">
        <v>1</v>
      </c>
      <c r="N956" s="233" t="s">
        <v>41</v>
      </c>
      <c r="O956" s="88"/>
      <c r="P956" s="219">
        <f>O956*H956</f>
        <v>0</v>
      </c>
      <c r="Q956" s="219">
        <v>0</v>
      </c>
      <c r="R956" s="219">
        <f>Q956*H956</f>
        <v>0</v>
      </c>
      <c r="S956" s="219">
        <v>0</v>
      </c>
      <c r="T956" s="220">
        <f>S956*H956</f>
        <v>0</v>
      </c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R956" s="221" t="s">
        <v>516</v>
      </c>
      <c r="AT956" s="221" t="s">
        <v>166</v>
      </c>
      <c r="AU956" s="221" t="s">
        <v>83</v>
      </c>
      <c r="AY956" s="14" t="s">
        <v>142</v>
      </c>
      <c r="BE956" s="222">
        <f>IF(N956="základní",J956,0)</f>
        <v>0</v>
      </c>
      <c r="BF956" s="222">
        <f>IF(N956="snížená",J956,0)</f>
        <v>0</v>
      </c>
      <c r="BG956" s="222">
        <f>IF(N956="zákl. přenesená",J956,0)</f>
        <v>0</v>
      </c>
      <c r="BH956" s="222">
        <f>IF(N956="sníž. přenesená",J956,0)</f>
        <v>0</v>
      </c>
      <c r="BI956" s="222">
        <f>IF(N956="nulová",J956,0)</f>
        <v>0</v>
      </c>
      <c r="BJ956" s="14" t="s">
        <v>81</v>
      </c>
      <c r="BK956" s="222">
        <f>ROUND(I956*H956,2)</f>
        <v>0</v>
      </c>
      <c r="BL956" s="14" t="s">
        <v>511</v>
      </c>
      <c r="BM956" s="221" t="s">
        <v>2289</v>
      </c>
    </row>
    <row r="957" s="2" customFormat="1" ht="16.5" customHeight="1">
      <c r="A957" s="35"/>
      <c r="B957" s="36"/>
      <c r="C957" s="223" t="s">
        <v>2290</v>
      </c>
      <c r="D957" s="223" t="s">
        <v>166</v>
      </c>
      <c r="E957" s="224" t="s">
        <v>2091</v>
      </c>
      <c r="F957" s="225" t="s">
        <v>2092</v>
      </c>
      <c r="G957" s="226" t="s">
        <v>154</v>
      </c>
      <c r="H957" s="227">
        <v>13</v>
      </c>
      <c r="I957" s="228"/>
      <c r="J957" s="229">
        <f>ROUND(I957*H957,2)</f>
        <v>0</v>
      </c>
      <c r="K957" s="230"/>
      <c r="L957" s="231"/>
      <c r="M957" s="232" t="s">
        <v>1</v>
      </c>
      <c r="N957" s="233" t="s">
        <v>41</v>
      </c>
      <c r="O957" s="88"/>
      <c r="P957" s="219">
        <f>O957*H957</f>
        <v>0</v>
      </c>
      <c r="Q957" s="219">
        <v>0</v>
      </c>
      <c r="R957" s="219">
        <f>Q957*H957</f>
        <v>0</v>
      </c>
      <c r="S957" s="219">
        <v>0</v>
      </c>
      <c r="T957" s="220">
        <f>S957*H957</f>
        <v>0</v>
      </c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R957" s="221" t="s">
        <v>516</v>
      </c>
      <c r="AT957" s="221" t="s">
        <v>166</v>
      </c>
      <c r="AU957" s="221" t="s">
        <v>83</v>
      </c>
      <c r="AY957" s="14" t="s">
        <v>142</v>
      </c>
      <c r="BE957" s="222">
        <f>IF(N957="základní",J957,0)</f>
        <v>0</v>
      </c>
      <c r="BF957" s="222">
        <f>IF(N957="snížená",J957,0)</f>
        <v>0</v>
      </c>
      <c r="BG957" s="222">
        <f>IF(N957="zákl. přenesená",J957,0)</f>
        <v>0</v>
      </c>
      <c r="BH957" s="222">
        <f>IF(N957="sníž. přenesená",J957,0)</f>
        <v>0</v>
      </c>
      <c r="BI957" s="222">
        <f>IF(N957="nulová",J957,0)</f>
        <v>0</v>
      </c>
      <c r="BJ957" s="14" t="s">
        <v>81</v>
      </c>
      <c r="BK957" s="222">
        <f>ROUND(I957*H957,2)</f>
        <v>0</v>
      </c>
      <c r="BL957" s="14" t="s">
        <v>511</v>
      </c>
      <c r="BM957" s="221" t="s">
        <v>2291</v>
      </c>
    </row>
    <row r="958" s="2" customFormat="1" ht="16.5" customHeight="1">
      <c r="A958" s="35"/>
      <c r="B958" s="36"/>
      <c r="C958" s="223" t="s">
        <v>2292</v>
      </c>
      <c r="D958" s="223" t="s">
        <v>166</v>
      </c>
      <c r="E958" s="224" t="s">
        <v>2091</v>
      </c>
      <c r="F958" s="225" t="s">
        <v>2092</v>
      </c>
      <c r="G958" s="226" t="s">
        <v>154</v>
      </c>
      <c r="H958" s="227">
        <v>8.1999999999999993</v>
      </c>
      <c r="I958" s="228"/>
      <c r="J958" s="229">
        <f>ROUND(I958*H958,2)</f>
        <v>0</v>
      </c>
      <c r="K958" s="230"/>
      <c r="L958" s="231"/>
      <c r="M958" s="232" t="s">
        <v>1</v>
      </c>
      <c r="N958" s="233" t="s">
        <v>41</v>
      </c>
      <c r="O958" s="88"/>
      <c r="P958" s="219">
        <f>O958*H958</f>
        <v>0</v>
      </c>
      <c r="Q958" s="219">
        <v>0</v>
      </c>
      <c r="R958" s="219">
        <f>Q958*H958</f>
        <v>0</v>
      </c>
      <c r="S958" s="219">
        <v>0</v>
      </c>
      <c r="T958" s="220">
        <f>S958*H958</f>
        <v>0</v>
      </c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R958" s="221" t="s">
        <v>516</v>
      </c>
      <c r="AT958" s="221" t="s">
        <v>166</v>
      </c>
      <c r="AU958" s="221" t="s">
        <v>83</v>
      </c>
      <c r="AY958" s="14" t="s">
        <v>142</v>
      </c>
      <c r="BE958" s="222">
        <f>IF(N958="základní",J958,0)</f>
        <v>0</v>
      </c>
      <c r="BF958" s="222">
        <f>IF(N958="snížená",J958,0)</f>
        <v>0</v>
      </c>
      <c r="BG958" s="222">
        <f>IF(N958="zákl. přenesená",J958,0)</f>
        <v>0</v>
      </c>
      <c r="BH958" s="222">
        <f>IF(N958="sníž. přenesená",J958,0)</f>
        <v>0</v>
      </c>
      <c r="BI958" s="222">
        <f>IF(N958="nulová",J958,0)</f>
        <v>0</v>
      </c>
      <c r="BJ958" s="14" t="s">
        <v>81</v>
      </c>
      <c r="BK958" s="222">
        <f>ROUND(I958*H958,2)</f>
        <v>0</v>
      </c>
      <c r="BL958" s="14" t="s">
        <v>511</v>
      </c>
      <c r="BM958" s="221" t="s">
        <v>2293</v>
      </c>
    </row>
    <row r="959" s="2" customFormat="1" ht="16.5" customHeight="1">
      <c r="A959" s="35"/>
      <c r="B959" s="36"/>
      <c r="C959" s="223" t="s">
        <v>2294</v>
      </c>
      <c r="D959" s="223" t="s">
        <v>166</v>
      </c>
      <c r="E959" s="224" t="s">
        <v>2091</v>
      </c>
      <c r="F959" s="225" t="s">
        <v>2092</v>
      </c>
      <c r="G959" s="226" t="s">
        <v>154</v>
      </c>
      <c r="H959" s="227">
        <v>12.800000000000001</v>
      </c>
      <c r="I959" s="228"/>
      <c r="J959" s="229">
        <f>ROUND(I959*H959,2)</f>
        <v>0</v>
      </c>
      <c r="K959" s="230"/>
      <c r="L959" s="231"/>
      <c r="M959" s="232" t="s">
        <v>1</v>
      </c>
      <c r="N959" s="233" t="s">
        <v>41</v>
      </c>
      <c r="O959" s="88"/>
      <c r="P959" s="219">
        <f>O959*H959</f>
        <v>0</v>
      </c>
      <c r="Q959" s="219">
        <v>0</v>
      </c>
      <c r="R959" s="219">
        <f>Q959*H959</f>
        <v>0</v>
      </c>
      <c r="S959" s="219">
        <v>0</v>
      </c>
      <c r="T959" s="220">
        <f>S959*H959</f>
        <v>0</v>
      </c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R959" s="221" t="s">
        <v>516</v>
      </c>
      <c r="AT959" s="221" t="s">
        <v>166</v>
      </c>
      <c r="AU959" s="221" t="s">
        <v>83</v>
      </c>
      <c r="AY959" s="14" t="s">
        <v>142</v>
      </c>
      <c r="BE959" s="222">
        <f>IF(N959="základní",J959,0)</f>
        <v>0</v>
      </c>
      <c r="BF959" s="222">
        <f>IF(N959="snížená",J959,0)</f>
        <v>0</v>
      </c>
      <c r="BG959" s="222">
        <f>IF(N959="zákl. přenesená",J959,0)</f>
        <v>0</v>
      </c>
      <c r="BH959" s="222">
        <f>IF(N959="sníž. přenesená",J959,0)</f>
        <v>0</v>
      </c>
      <c r="BI959" s="222">
        <f>IF(N959="nulová",J959,0)</f>
        <v>0</v>
      </c>
      <c r="BJ959" s="14" t="s">
        <v>81</v>
      </c>
      <c r="BK959" s="222">
        <f>ROUND(I959*H959,2)</f>
        <v>0</v>
      </c>
      <c r="BL959" s="14" t="s">
        <v>511</v>
      </c>
      <c r="BM959" s="221" t="s">
        <v>2295</v>
      </c>
    </row>
    <row r="960" s="2" customFormat="1" ht="16.5" customHeight="1">
      <c r="A960" s="35"/>
      <c r="B960" s="36"/>
      <c r="C960" s="223" t="s">
        <v>2296</v>
      </c>
      <c r="D960" s="223" t="s">
        <v>166</v>
      </c>
      <c r="E960" s="224" t="s">
        <v>2091</v>
      </c>
      <c r="F960" s="225" t="s">
        <v>2092</v>
      </c>
      <c r="G960" s="226" t="s">
        <v>154</v>
      </c>
      <c r="H960" s="227">
        <v>8.1999999999999993</v>
      </c>
      <c r="I960" s="228"/>
      <c r="J960" s="229">
        <f>ROUND(I960*H960,2)</f>
        <v>0</v>
      </c>
      <c r="K960" s="230"/>
      <c r="L960" s="231"/>
      <c r="M960" s="232" t="s">
        <v>1</v>
      </c>
      <c r="N960" s="233" t="s">
        <v>41</v>
      </c>
      <c r="O960" s="88"/>
      <c r="P960" s="219">
        <f>O960*H960</f>
        <v>0</v>
      </c>
      <c r="Q960" s="219">
        <v>0</v>
      </c>
      <c r="R960" s="219">
        <f>Q960*H960</f>
        <v>0</v>
      </c>
      <c r="S960" s="219">
        <v>0</v>
      </c>
      <c r="T960" s="220">
        <f>S960*H960</f>
        <v>0</v>
      </c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R960" s="221" t="s">
        <v>516</v>
      </c>
      <c r="AT960" s="221" t="s">
        <v>166</v>
      </c>
      <c r="AU960" s="221" t="s">
        <v>83</v>
      </c>
      <c r="AY960" s="14" t="s">
        <v>142</v>
      </c>
      <c r="BE960" s="222">
        <f>IF(N960="základní",J960,0)</f>
        <v>0</v>
      </c>
      <c r="BF960" s="222">
        <f>IF(N960="snížená",J960,0)</f>
        <v>0</v>
      </c>
      <c r="BG960" s="222">
        <f>IF(N960="zákl. přenesená",J960,0)</f>
        <v>0</v>
      </c>
      <c r="BH960" s="222">
        <f>IF(N960="sníž. přenesená",J960,0)</f>
        <v>0</v>
      </c>
      <c r="BI960" s="222">
        <f>IF(N960="nulová",J960,0)</f>
        <v>0</v>
      </c>
      <c r="BJ960" s="14" t="s">
        <v>81</v>
      </c>
      <c r="BK960" s="222">
        <f>ROUND(I960*H960,2)</f>
        <v>0</v>
      </c>
      <c r="BL960" s="14" t="s">
        <v>511</v>
      </c>
      <c r="BM960" s="221" t="s">
        <v>2297</v>
      </c>
    </row>
    <row r="961" s="2" customFormat="1" ht="16.5" customHeight="1">
      <c r="A961" s="35"/>
      <c r="B961" s="36"/>
      <c r="C961" s="223" t="s">
        <v>2298</v>
      </c>
      <c r="D961" s="223" t="s">
        <v>166</v>
      </c>
      <c r="E961" s="224" t="s">
        <v>2091</v>
      </c>
      <c r="F961" s="225" t="s">
        <v>2092</v>
      </c>
      <c r="G961" s="226" t="s">
        <v>154</v>
      </c>
      <c r="H961" s="227">
        <v>28.300000000000001</v>
      </c>
      <c r="I961" s="228"/>
      <c r="J961" s="229">
        <f>ROUND(I961*H961,2)</f>
        <v>0</v>
      </c>
      <c r="K961" s="230"/>
      <c r="L961" s="231"/>
      <c r="M961" s="232" t="s">
        <v>1</v>
      </c>
      <c r="N961" s="233" t="s">
        <v>41</v>
      </c>
      <c r="O961" s="88"/>
      <c r="P961" s="219">
        <f>O961*H961</f>
        <v>0</v>
      </c>
      <c r="Q961" s="219">
        <v>0</v>
      </c>
      <c r="R961" s="219">
        <f>Q961*H961</f>
        <v>0</v>
      </c>
      <c r="S961" s="219">
        <v>0</v>
      </c>
      <c r="T961" s="220">
        <f>S961*H961</f>
        <v>0</v>
      </c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R961" s="221" t="s">
        <v>516</v>
      </c>
      <c r="AT961" s="221" t="s">
        <v>166</v>
      </c>
      <c r="AU961" s="221" t="s">
        <v>83</v>
      </c>
      <c r="AY961" s="14" t="s">
        <v>142</v>
      </c>
      <c r="BE961" s="222">
        <f>IF(N961="základní",J961,0)</f>
        <v>0</v>
      </c>
      <c r="BF961" s="222">
        <f>IF(N961="snížená",J961,0)</f>
        <v>0</v>
      </c>
      <c r="BG961" s="222">
        <f>IF(N961="zákl. přenesená",J961,0)</f>
        <v>0</v>
      </c>
      <c r="BH961" s="222">
        <f>IF(N961="sníž. přenesená",J961,0)</f>
        <v>0</v>
      </c>
      <c r="BI961" s="222">
        <f>IF(N961="nulová",J961,0)</f>
        <v>0</v>
      </c>
      <c r="BJ961" s="14" t="s">
        <v>81</v>
      </c>
      <c r="BK961" s="222">
        <f>ROUND(I961*H961,2)</f>
        <v>0</v>
      </c>
      <c r="BL961" s="14" t="s">
        <v>511</v>
      </c>
      <c r="BM961" s="221" t="s">
        <v>2299</v>
      </c>
    </row>
    <row r="962" s="2" customFormat="1" ht="16.5" customHeight="1">
      <c r="A962" s="35"/>
      <c r="B962" s="36"/>
      <c r="C962" s="223" t="s">
        <v>2300</v>
      </c>
      <c r="D962" s="223" t="s">
        <v>166</v>
      </c>
      <c r="E962" s="224" t="s">
        <v>2091</v>
      </c>
      <c r="F962" s="225" t="s">
        <v>2092</v>
      </c>
      <c r="G962" s="226" t="s">
        <v>154</v>
      </c>
      <c r="H962" s="227">
        <v>8.1999999999999993</v>
      </c>
      <c r="I962" s="228"/>
      <c r="J962" s="229">
        <f>ROUND(I962*H962,2)</f>
        <v>0</v>
      </c>
      <c r="K962" s="230"/>
      <c r="L962" s="231"/>
      <c r="M962" s="232" t="s">
        <v>1</v>
      </c>
      <c r="N962" s="233" t="s">
        <v>41</v>
      </c>
      <c r="O962" s="88"/>
      <c r="P962" s="219">
        <f>O962*H962</f>
        <v>0</v>
      </c>
      <c r="Q962" s="219">
        <v>0</v>
      </c>
      <c r="R962" s="219">
        <f>Q962*H962</f>
        <v>0</v>
      </c>
      <c r="S962" s="219">
        <v>0</v>
      </c>
      <c r="T962" s="220">
        <f>S962*H962</f>
        <v>0</v>
      </c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R962" s="221" t="s">
        <v>516</v>
      </c>
      <c r="AT962" s="221" t="s">
        <v>166</v>
      </c>
      <c r="AU962" s="221" t="s">
        <v>83</v>
      </c>
      <c r="AY962" s="14" t="s">
        <v>142</v>
      </c>
      <c r="BE962" s="222">
        <f>IF(N962="základní",J962,0)</f>
        <v>0</v>
      </c>
      <c r="BF962" s="222">
        <f>IF(N962="snížená",J962,0)</f>
        <v>0</v>
      </c>
      <c r="BG962" s="222">
        <f>IF(N962="zákl. přenesená",J962,0)</f>
        <v>0</v>
      </c>
      <c r="BH962" s="222">
        <f>IF(N962="sníž. přenesená",J962,0)</f>
        <v>0</v>
      </c>
      <c r="BI962" s="222">
        <f>IF(N962="nulová",J962,0)</f>
        <v>0</v>
      </c>
      <c r="BJ962" s="14" t="s">
        <v>81</v>
      </c>
      <c r="BK962" s="222">
        <f>ROUND(I962*H962,2)</f>
        <v>0</v>
      </c>
      <c r="BL962" s="14" t="s">
        <v>511</v>
      </c>
      <c r="BM962" s="221" t="s">
        <v>2301</v>
      </c>
    </row>
    <row r="963" s="2" customFormat="1" ht="16.5" customHeight="1">
      <c r="A963" s="35"/>
      <c r="B963" s="36"/>
      <c r="C963" s="223" t="s">
        <v>2302</v>
      </c>
      <c r="D963" s="223" t="s">
        <v>166</v>
      </c>
      <c r="E963" s="224" t="s">
        <v>2091</v>
      </c>
      <c r="F963" s="225" t="s">
        <v>2092</v>
      </c>
      <c r="G963" s="226" t="s">
        <v>154</v>
      </c>
      <c r="H963" s="227">
        <v>13.9</v>
      </c>
      <c r="I963" s="228"/>
      <c r="J963" s="229">
        <f>ROUND(I963*H963,2)</f>
        <v>0</v>
      </c>
      <c r="K963" s="230"/>
      <c r="L963" s="231"/>
      <c r="M963" s="232" t="s">
        <v>1</v>
      </c>
      <c r="N963" s="233" t="s">
        <v>41</v>
      </c>
      <c r="O963" s="88"/>
      <c r="P963" s="219">
        <f>O963*H963</f>
        <v>0</v>
      </c>
      <c r="Q963" s="219">
        <v>0</v>
      </c>
      <c r="R963" s="219">
        <f>Q963*H963</f>
        <v>0</v>
      </c>
      <c r="S963" s="219">
        <v>0</v>
      </c>
      <c r="T963" s="220">
        <f>S963*H963</f>
        <v>0</v>
      </c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R963" s="221" t="s">
        <v>516</v>
      </c>
      <c r="AT963" s="221" t="s">
        <v>166</v>
      </c>
      <c r="AU963" s="221" t="s">
        <v>83</v>
      </c>
      <c r="AY963" s="14" t="s">
        <v>142</v>
      </c>
      <c r="BE963" s="222">
        <f>IF(N963="základní",J963,0)</f>
        <v>0</v>
      </c>
      <c r="BF963" s="222">
        <f>IF(N963="snížená",J963,0)</f>
        <v>0</v>
      </c>
      <c r="BG963" s="222">
        <f>IF(N963="zákl. přenesená",J963,0)</f>
        <v>0</v>
      </c>
      <c r="BH963" s="222">
        <f>IF(N963="sníž. přenesená",J963,0)</f>
        <v>0</v>
      </c>
      <c r="BI963" s="222">
        <f>IF(N963="nulová",J963,0)</f>
        <v>0</v>
      </c>
      <c r="BJ963" s="14" t="s">
        <v>81</v>
      </c>
      <c r="BK963" s="222">
        <f>ROUND(I963*H963,2)</f>
        <v>0</v>
      </c>
      <c r="BL963" s="14" t="s">
        <v>511</v>
      </c>
      <c r="BM963" s="221" t="s">
        <v>2303</v>
      </c>
    </row>
    <row r="964" s="2" customFormat="1" ht="16.5" customHeight="1">
      <c r="A964" s="35"/>
      <c r="B964" s="36"/>
      <c r="C964" s="223" t="s">
        <v>2304</v>
      </c>
      <c r="D964" s="223" t="s">
        <v>166</v>
      </c>
      <c r="E964" s="224" t="s">
        <v>2091</v>
      </c>
      <c r="F964" s="225" t="s">
        <v>2092</v>
      </c>
      <c r="G964" s="226" t="s">
        <v>154</v>
      </c>
      <c r="H964" s="227">
        <v>8.1999999999999993</v>
      </c>
      <c r="I964" s="228"/>
      <c r="J964" s="229">
        <f>ROUND(I964*H964,2)</f>
        <v>0</v>
      </c>
      <c r="K964" s="230"/>
      <c r="L964" s="231"/>
      <c r="M964" s="232" t="s">
        <v>1</v>
      </c>
      <c r="N964" s="233" t="s">
        <v>41</v>
      </c>
      <c r="O964" s="88"/>
      <c r="P964" s="219">
        <f>O964*H964</f>
        <v>0</v>
      </c>
      <c r="Q964" s="219">
        <v>0</v>
      </c>
      <c r="R964" s="219">
        <f>Q964*H964</f>
        <v>0</v>
      </c>
      <c r="S964" s="219">
        <v>0</v>
      </c>
      <c r="T964" s="220">
        <f>S964*H964</f>
        <v>0</v>
      </c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R964" s="221" t="s">
        <v>516</v>
      </c>
      <c r="AT964" s="221" t="s">
        <v>166</v>
      </c>
      <c r="AU964" s="221" t="s">
        <v>83</v>
      </c>
      <c r="AY964" s="14" t="s">
        <v>142</v>
      </c>
      <c r="BE964" s="222">
        <f>IF(N964="základní",J964,0)</f>
        <v>0</v>
      </c>
      <c r="BF964" s="222">
        <f>IF(N964="snížená",J964,0)</f>
        <v>0</v>
      </c>
      <c r="BG964" s="222">
        <f>IF(N964="zákl. přenesená",J964,0)</f>
        <v>0</v>
      </c>
      <c r="BH964" s="222">
        <f>IF(N964="sníž. přenesená",J964,0)</f>
        <v>0</v>
      </c>
      <c r="BI964" s="222">
        <f>IF(N964="nulová",J964,0)</f>
        <v>0</v>
      </c>
      <c r="BJ964" s="14" t="s">
        <v>81</v>
      </c>
      <c r="BK964" s="222">
        <f>ROUND(I964*H964,2)</f>
        <v>0</v>
      </c>
      <c r="BL964" s="14" t="s">
        <v>511</v>
      </c>
      <c r="BM964" s="221" t="s">
        <v>2305</v>
      </c>
    </row>
    <row r="965" s="2" customFormat="1" ht="16.5" customHeight="1">
      <c r="A965" s="35"/>
      <c r="B965" s="36"/>
      <c r="C965" s="223" t="s">
        <v>2306</v>
      </c>
      <c r="D965" s="223" t="s">
        <v>166</v>
      </c>
      <c r="E965" s="224" t="s">
        <v>2091</v>
      </c>
      <c r="F965" s="225" t="s">
        <v>2092</v>
      </c>
      <c r="G965" s="226" t="s">
        <v>154</v>
      </c>
      <c r="H965" s="227">
        <v>23.399999999999999</v>
      </c>
      <c r="I965" s="228"/>
      <c r="J965" s="229">
        <f>ROUND(I965*H965,2)</f>
        <v>0</v>
      </c>
      <c r="K965" s="230"/>
      <c r="L965" s="231"/>
      <c r="M965" s="232" t="s">
        <v>1</v>
      </c>
      <c r="N965" s="233" t="s">
        <v>41</v>
      </c>
      <c r="O965" s="88"/>
      <c r="P965" s="219">
        <f>O965*H965</f>
        <v>0</v>
      </c>
      <c r="Q965" s="219">
        <v>0</v>
      </c>
      <c r="R965" s="219">
        <f>Q965*H965</f>
        <v>0</v>
      </c>
      <c r="S965" s="219">
        <v>0</v>
      </c>
      <c r="T965" s="220">
        <f>S965*H965</f>
        <v>0</v>
      </c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R965" s="221" t="s">
        <v>516</v>
      </c>
      <c r="AT965" s="221" t="s">
        <v>166</v>
      </c>
      <c r="AU965" s="221" t="s">
        <v>83</v>
      </c>
      <c r="AY965" s="14" t="s">
        <v>142</v>
      </c>
      <c r="BE965" s="222">
        <f>IF(N965="základní",J965,0)</f>
        <v>0</v>
      </c>
      <c r="BF965" s="222">
        <f>IF(N965="snížená",J965,0)</f>
        <v>0</v>
      </c>
      <c r="BG965" s="222">
        <f>IF(N965="zákl. přenesená",J965,0)</f>
        <v>0</v>
      </c>
      <c r="BH965" s="222">
        <f>IF(N965="sníž. přenesená",J965,0)</f>
        <v>0</v>
      </c>
      <c r="BI965" s="222">
        <f>IF(N965="nulová",J965,0)</f>
        <v>0</v>
      </c>
      <c r="BJ965" s="14" t="s">
        <v>81</v>
      </c>
      <c r="BK965" s="222">
        <f>ROUND(I965*H965,2)</f>
        <v>0</v>
      </c>
      <c r="BL965" s="14" t="s">
        <v>511</v>
      </c>
      <c r="BM965" s="221" t="s">
        <v>2307</v>
      </c>
    </row>
    <row r="966" s="2" customFormat="1" ht="16.5" customHeight="1">
      <c r="A966" s="35"/>
      <c r="B966" s="36"/>
      <c r="C966" s="223" t="s">
        <v>2308</v>
      </c>
      <c r="D966" s="223" t="s">
        <v>166</v>
      </c>
      <c r="E966" s="224" t="s">
        <v>2091</v>
      </c>
      <c r="F966" s="225" t="s">
        <v>2092</v>
      </c>
      <c r="G966" s="226" t="s">
        <v>154</v>
      </c>
      <c r="H966" s="227">
        <v>8.1999999999999993</v>
      </c>
      <c r="I966" s="228"/>
      <c r="J966" s="229">
        <f>ROUND(I966*H966,2)</f>
        <v>0</v>
      </c>
      <c r="K966" s="230"/>
      <c r="L966" s="231"/>
      <c r="M966" s="232" t="s">
        <v>1</v>
      </c>
      <c r="N966" s="233" t="s">
        <v>41</v>
      </c>
      <c r="O966" s="88"/>
      <c r="P966" s="219">
        <f>O966*H966</f>
        <v>0</v>
      </c>
      <c r="Q966" s="219">
        <v>0</v>
      </c>
      <c r="R966" s="219">
        <f>Q966*H966</f>
        <v>0</v>
      </c>
      <c r="S966" s="219">
        <v>0</v>
      </c>
      <c r="T966" s="220">
        <f>S966*H966</f>
        <v>0</v>
      </c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R966" s="221" t="s">
        <v>516</v>
      </c>
      <c r="AT966" s="221" t="s">
        <v>166</v>
      </c>
      <c r="AU966" s="221" t="s">
        <v>83</v>
      </c>
      <c r="AY966" s="14" t="s">
        <v>142</v>
      </c>
      <c r="BE966" s="222">
        <f>IF(N966="základní",J966,0)</f>
        <v>0</v>
      </c>
      <c r="BF966" s="222">
        <f>IF(N966="snížená",J966,0)</f>
        <v>0</v>
      </c>
      <c r="BG966" s="222">
        <f>IF(N966="zákl. přenesená",J966,0)</f>
        <v>0</v>
      </c>
      <c r="BH966" s="222">
        <f>IF(N966="sníž. přenesená",J966,0)</f>
        <v>0</v>
      </c>
      <c r="BI966" s="222">
        <f>IF(N966="nulová",J966,0)</f>
        <v>0</v>
      </c>
      <c r="BJ966" s="14" t="s">
        <v>81</v>
      </c>
      <c r="BK966" s="222">
        <f>ROUND(I966*H966,2)</f>
        <v>0</v>
      </c>
      <c r="BL966" s="14" t="s">
        <v>511</v>
      </c>
      <c r="BM966" s="221" t="s">
        <v>2309</v>
      </c>
    </row>
    <row r="967" s="2" customFormat="1" ht="16.5" customHeight="1">
      <c r="A967" s="35"/>
      <c r="B967" s="36"/>
      <c r="C967" s="223" t="s">
        <v>2310</v>
      </c>
      <c r="D967" s="223" t="s">
        <v>166</v>
      </c>
      <c r="E967" s="224" t="s">
        <v>2091</v>
      </c>
      <c r="F967" s="225" t="s">
        <v>2092</v>
      </c>
      <c r="G967" s="226" t="s">
        <v>154</v>
      </c>
      <c r="H967" s="227">
        <v>12.1</v>
      </c>
      <c r="I967" s="228"/>
      <c r="J967" s="229">
        <f>ROUND(I967*H967,2)</f>
        <v>0</v>
      </c>
      <c r="K967" s="230"/>
      <c r="L967" s="231"/>
      <c r="M967" s="232" t="s">
        <v>1</v>
      </c>
      <c r="N967" s="233" t="s">
        <v>41</v>
      </c>
      <c r="O967" s="88"/>
      <c r="P967" s="219">
        <f>O967*H967</f>
        <v>0</v>
      </c>
      <c r="Q967" s="219">
        <v>0</v>
      </c>
      <c r="R967" s="219">
        <f>Q967*H967</f>
        <v>0</v>
      </c>
      <c r="S967" s="219">
        <v>0</v>
      </c>
      <c r="T967" s="220">
        <f>S967*H967</f>
        <v>0</v>
      </c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R967" s="221" t="s">
        <v>516</v>
      </c>
      <c r="AT967" s="221" t="s">
        <v>166</v>
      </c>
      <c r="AU967" s="221" t="s">
        <v>83</v>
      </c>
      <c r="AY967" s="14" t="s">
        <v>142</v>
      </c>
      <c r="BE967" s="222">
        <f>IF(N967="základní",J967,0)</f>
        <v>0</v>
      </c>
      <c r="BF967" s="222">
        <f>IF(N967="snížená",J967,0)</f>
        <v>0</v>
      </c>
      <c r="BG967" s="222">
        <f>IF(N967="zákl. přenesená",J967,0)</f>
        <v>0</v>
      </c>
      <c r="BH967" s="222">
        <f>IF(N967="sníž. přenesená",J967,0)</f>
        <v>0</v>
      </c>
      <c r="BI967" s="222">
        <f>IF(N967="nulová",J967,0)</f>
        <v>0</v>
      </c>
      <c r="BJ967" s="14" t="s">
        <v>81</v>
      </c>
      <c r="BK967" s="222">
        <f>ROUND(I967*H967,2)</f>
        <v>0</v>
      </c>
      <c r="BL967" s="14" t="s">
        <v>511</v>
      </c>
      <c r="BM967" s="221" t="s">
        <v>2311</v>
      </c>
    </row>
    <row r="968" s="2" customFormat="1" ht="16.5" customHeight="1">
      <c r="A968" s="35"/>
      <c r="B968" s="36"/>
      <c r="C968" s="223" t="s">
        <v>2312</v>
      </c>
      <c r="D968" s="223" t="s">
        <v>166</v>
      </c>
      <c r="E968" s="224" t="s">
        <v>2091</v>
      </c>
      <c r="F968" s="225" t="s">
        <v>2092</v>
      </c>
      <c r="G968" s="226" t="s">
        <v>154</v>
      </c>
      <c r="H968" s="227">
        <v>8.1999999999999993</v>
      </c>
      <c r="I968" s="228"/>
      <c r="J968" s="229">
        <f>ROUND(I968*H968,2)</f>
        <v>0</v>
      </c>
      <c r="K968" s="230"/>
      <c r="L968" s="231"/>
      <c r="M968" s="232" t="s">
        <v>1</v>
      </c>
      <c r="N968" s="233" t="s">
        <v>41</v>
      </c>
      <c r="O968" s="88"/>
      <c r="P968" s="219">
        <f>O968*H968</f>
        <v>0</v>
      </c>
      <c r="Q968" s="219">
        <v>0</v>
      </c>
      <c r="R968" s="219">
        <f>Q968*H968</f>
        <v>0</v>
      </c>
      <c r="S968" s="219">
        <v>0</v>
      </c>
      <c r="T968" s="220">
        <f>S968*H968</f>
        <v>0</v>
      </c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R968" s="221" t="s">
        <v>516</v>
      </c>
      <c r="AT968" s="221" t="s">
        <v>166</v>
      </c>
      <c r="AU968" s="221" t="s">
        <v>83</v>
      </c>
      <c r="AY968" s="14" t="s">
        <v>142</v>
      </c>
      <c r="BE968" s="222">
        <f>IF(N968="základní",J968,0)</f>
        <v>0</v>
      </c>
      <c r="BF968" s="222">
        <f>IF(N968="snížená",J968,0)</f>
        <v>0</v>
      </c>
      <c r="BG968" s="222">
        <f>IF(N968="zákl. přenesená",J968,0)</f>
        <v>0</v>
      </c>
      <c r="BH968" s="222">
        <f>IF(N968="sníž. přenesená",J968,0)</f>
        <v>0</v>
      </c>
      <c r="BI968" s="222">
        <f>IF(N968="nulová",J968,0)</f>
        <v>0</v>
      </c>
      <c r="BJ968" s="14" t="s">
        <v>81</v>
      </c>
      <c r="BK968" s="222">
        <f>ROUND(I968*H968,2)</f>
        <v>0</v>
      </c>
      <c r="BL968" s="14" t="s">
        <v>511</v>
      </c>
      <c r="BM968" s="221" t="s">
        <v>2313</v>
      </c>
    </row>
    <row r="969" s="2" customFormat="1" ht="16.5" customHeight="1">
      <c r="A969" s="35"/>
      <c r="B969" s="36"/>
      <c r="C969" s="223" t="s">
        <v>2314</v>
      </c>
      <c r="D969" s="223" t="s">
        <v>166</v>
      </c>
      <c r="E969" s="224" t="s">
        <v>2091</v>
      </c>
      <c r="F969" s="225" t="s">
        <v>2092</v>
      </c>
      <c r="G969" s="226" t="s">
        <v>154</v>
      </c>
      <c r="H969" s="227">
        <v>17.699999999999999</v>
      </c>
      <c r="I969" s="228"/>
      <c r="J969" s="229">
        <f>ROUND(I969*H969,2)</f>
        <v>0</v>
      </c>
      <c r="K969" s="230"/>
      <c r="L969" s="231"/>
      <c r="M969" s="232" t="s">
        <v>1</v>
      </c>
      <c r="N969" s="233" t="s">
        <v>41</v>
      </c>
      <c r="O969" s="88"/>
      <c r="P969" s="219">
        <f>O969*H969</f>
        <v>0</v>
      </c>
      <c r="Q969" s="219">
        <v>0</v>
      </c>
      <c r="R969" s="219">
        <f>Q969*H969</f>
        <v>0</v>
      </c>
      <c r="S969" s="219">
        <v>0</v>
      </c>
      <c r="T969" s="220">
        <f>S969*H969</f>
        <v>0</v>
      </c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R969" s="221" t="s">
        <v>516</v>
      </c>
      <c r="AT969" s="221" t="s">
        <v>166</v>
      </c>
      <c r="AU969" s="221" t="s">
        <v>83</v>
      </c>
      <c r="AY969" s="14" t="s">
        <v>142</v>
      </c>
      <c r="BE969" s="222">
        <f>IF(N969="základní",J969,0)</f>
        <v>0</v>
      </c>
      <c r="BF969" s="222">
        <f>IF(N969="snížená",J969,0)</f>
        <v>0</v>
      </c>
      <c r="BG969" s="222">
        <f>IF(N969="zákl. přenesená",J969,0)</f>
        <v>0</v>
      </c>
      <c r="BH969" s="222">
        <f>IF(N969="sníž. přenesená",J969,0)</f>
        <v>0</v>
      </c>
      <c r="BI969" s="222">
        <f>IF(N969="nulová",J969,0)</f>
        <v>0</v>
      </c>
      <c r="BJ969" s="14" t="s">
        <v>81</v>
      </c>
      <c r="BK969" s="222">
        <f>ROUND(I969*H969,2)</f>
        <v>0</v>
      </c>
      <c r="BL969" s="14" t="s">
        <v>511</v>
      </c>
      <c r="BM969" s="221" t="s">
        <v>2315</v>
      </c>
    </row>
    <row r="970" s="2" customFormat="1" ht="16.5" customHeight="1">
      <c r="A970" s="35"/>
      <c r="B970" s="36"/>
      <c r="C970" s="223" t="s">
        <v>2316</v>
      </c>
      <c r="D970" s="223" t="s">
        <v>166</v>
      </c>
      <c r="E970" s="224" t="s">
        <v>2091</v>
      </c>
      <c r="F970" s="225" t="s">
        <v>2092</v>
      </c>
      <c r="G970" s="226" t="s">
        <v>154</v>
      </c>
      <c r="H970" s="227">
        <v>11.800000000000001</v>
      </c>
      <c r="I970" s="228"/>
      <c r="J970" s="229">
        <f>ROUND(I970*H970,2)</f>
        <v>0</v>
      </c>
      <c r="K970" s="230"/>
      <c r="L970" s="231"/>
      <c r="M970" s="232" t="s">
        <v>1</v>
      </c>
      <c r="N970" s="233" t="s">
        <v>41</v>
      </c>
      <c r="O970" s="88"/>
      <c r="P970" s="219">
        <f>O970*H970</f>
        <v>0</v>
      </c>
      <c r="Q970" s="219">
        <v>0</v>
      </c>
      <c r="R970" s="219">
        <f>Q970*H970</f>
        <v>0</v>
      </c>
      <c r="S970" s="219">
        <v>0</v>
      </c>
      <c r="T970" s="220">
        <f>S970*H970</f>
        <v>0</v>
      </c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R970" s="221" t="s">
        <v>516</v>
      </c>
      <c r="AT970" s="221" t="s">
        <v>166</v>
      </c>
      <c r="AU970" s="221" t="s">
        <v>83</v>
      </c>
      <c r="AY970" s="14" t="s">
        <v>142</v>
      </c>
      <c r="BE970" s="222">
        <f>IF(N970="základní",J970,0)</f>
        <v>0</v>
      </c>
      <c r="BF970" s="222">
        <f>IF(N970="snížená",J970,0)</f>
        <v>0</v>
      </c>
      <c r="BG970" s="222">
        <f>IF(N970="zákl. přenesená",J970,0)</f>
        <v>0</v>
      </c>
      <c r="BH970" s="222">
        <f>IF(N970="sníž. přenesená",J970,0)</f>
        <v>0</v>
      </c>
      <c r="BI970" s="222">
        <f>IF(N970="nulová",J970,0)</f>
        <v>0</v>
      </c>
      <c r="BJ970" s="14" t="s">
        <v>81</v>
      </c>
      <c r="BK970" s="222">
        <f>ROUND(I970*H970,2)</f>
        <v>0</v>
      </c>
      <c r="BL970" s="14" t="s">
        <v>511</v>
      </c>
      <c r="BM970" s="221" t="s">
        <v>2317</v>
      </c>
    </row>
    <row r="971" s="2" customFormat="1" ht="16.5" customHeight="1">
      <c r="A971" s="35"/>
      <c r="B971" s="36"/>
      <c r="C971" s="223" t="s">
        <v>2318</v>
      </c>
      <c r="D971" s="223" t="s">
        <v>166</v>
      </c>
      <c r="E971" s="224" t="s">
        <v>2091</v>
      </c>
      <c r="F971" s="225" t="s">
        <v>2092</v>
      </c>
      <c r="G971" s="226" t="s">
        <v>154</v>
      </c>
      <c r="H971" s="227">
        <v>19.100000000000001</v>
      </c>
      <c r="I971" s="228"/>
      <c r="J971" s="229">
        <f>ROUND(I971*H971,2)</f>
        <v>0</v>
      </c>
      <c r="K971" s="230"/>
      <c r="L971" s="231"/>
      <c r="M971" s="232" t="s">
        <v>1</v>
      </c>
      <c r="N971" s="233" t="s">
        <v>41</v>
      </c>
      <c r="O971" s="88"/>
      <c r="P971" s="219">
        <f>O971*H971</f>
        <v>0</v>
      </c>
      <c r="Q971" s="219">
        <v>0</v>
      </c>
      <c r="R971" s="219">
        <f>Q971*H971</f>
        <v>0</v>
      </c>
      <c r="S971" s="219">
        <v>0</v>
      </c>
      <c r="T971" s="220">
        <f>S971*H971</f>
        <v>0</v>
      </c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R971" s="221" t="s">
        <v>516</v>
      </c>
      <c r="AT971" s="221" t="s">
        <v>166</v>
      </c>
      <c r="AU971" s="221" t="s">
        <v>83</v>
      </c>
      <c r="AY971" s="14" t="s">
        <v>142</v>
      </c>
      <c r="BE971" s="222">
        <f>IF(N971="základní",J971,0)</f>
        <v>0</v>
      </c>
      <c r="BF971" s="222">
        <f>IF(N971="snížená",J971,0)</f>
        <v>0</v>
      </c>
      <c r="BG971" s="222">
        <f>IF(N971="zákl. přenesená",J971,0)</f>
        <v>0</v>
      </c>
      <c r="BH971" s="222">
        <f>IF(N971="sníž. přenesená",J971,0)</f>
        <v>0</v>
      </c>
      <c r="BI971" s="222">
        <f>IF(N971="nulová",J971,0)</f>
        <v>0</v>
      </c>
      <c r="BJ971" s="14" t="s">
        <v>81</v>
      </c>
      <c r="BK971" s="222">
        <f>ROUND(I971*H971,2)</f>
        <v>0</v>
      </c>
      <c r="BL971" s="14" t="s">
        <v>511</v>
      </c>
      <c r="BM971" s="221" t="s">
        <v>2319</v>
      </c>
    </row>
    <row r="972" s="2" customFormat="1" ht="16.5" customHeight="1">
      <c r="A972" s="35"/>
      <c r="B972" s="36"/>
      <c r="C972" s="223" t="s">
        <v>2320</v>
      </c>
      <c r="D972" s="223" t="s">
        <v>166</v>
      </c>
      <c r="E972" s="224" t="s">
        <v>2091</v>
      </c>
      <c r="F972" s="225" t="s">
        <v>2092</v>
      </c>
      <c r="G972" s="226" t="s">
        <v>154</v>
      </c>
      <c r="H972" s="227">
        <v>8.1999999999999993</v>
      </c>
      <c r="I972" s="228"/>
      <c r="J972" s="229">
        <f>ROUND(I972*H972,2)</f>
        <v>0</v>
      </c>
      <c r="K972" s="230"/>
      <c r="L972" s="231"/>
      <c r="M972" s="232" t="s">
        <v>1</v>
      </c>
      <c r="N972" s="233" t="s">
        <v>41</v>
      </c>
      <c r="O972" s="88"/>
      <c r="P972" s="219">
        <f>O972*H972</f>
        <v>0</v>
      </c>
      <c r="Q972" s="219">
        <v>0</v>
      </c>
      <c r="R972" s="219">
        <f>Q972*H972</f>
        <v>0</v>
      </c>
      <c r="S972" s="219">
        <v>0</v>
      </c>
      <c r="T972" s="220">
        <f>S972*H972</f>
        <v>0</v>
      </c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R972" s="221" t="s">
        <v>516</v>
      </c>
      <c r="AT972" s="221" t="s">
        <v>166</v>
      </c>
      <c r="AU972" s="221" t="s">
        <v>83</v>
      </c>
      <c r="AY972" s="14" t="s">
        <v>142</v>
      </c>
      <c r="BE972" s="222">
        <f>IF(N972="základní",J972,0)</f>
        <v>0</v>
      </c>
      <c r="BF972" s="222">
        <f>IF(N972="snížená",J972,0)</f>
        <v>0</v>
      </c>
      <c r="BG972" s="222">
        <f>IF(N972="zákl. přenesená",J972,0)</f>
        <v>0</v>
      </c>
      <c r="BH972" s="222">
        <f>IF(N972="sníž. přenesená",J972,0)</f>
        <v>0</v>
      </c>
      <c r="BI972" s="222">
        <f>IF(N972="nulová",J972,0)</f>
        <v>0</v>
      </c>
      <c r="BJ972" s="14" t="s">
        <v>81</v>
      </c>
      <c r="BK972" s="222">
        <f>ROUND(I972*H972,2)</f>
        <v>0</v>
      </c>
      <c r="BL972" s="14" t="s">
        <v>511</v>
      </c>
      <c r="BM972" s="221" t="s">
        <v>2321</v>
      </c>
    </row>
    <row r="973" s="2" customFormat="1" ht="16.5" customHeight="1">
      <c r="A973" s="35"/>
      <c r="B973" s="36"/>
      <c r="C973" s="223" t="s">
        <v>2322</v>
      </c>
      <c r="D973" s="223" t="s">
        <v>166</v>
      </c>
      <c r="E973" s="224" t="s">
        <v>2091</v>
      </c>
      <c r="F973" s="225" t="s">
        <v>2092</v>
      </c>
      <c r="G973" s="226" t="s">
        <v>154</v>
      </c>
      <c r="H973" s="227">
        <v>8.1999999999999993</v>
      </c>
      <c r="I973" s="228"/>
      <c r="J973" s="229">
        <f>ROUND(I973*H973,2)</f>
        <v>0</v>
      </c>
      <c r="K973" s="230"/>
      <c r="L973" s="231"/>
      <c r="M973" s="232" t="s">
        <v>1</v>
      </c>
      <c r="N973" s="233" t="s">
        <v>41</v>
      </c>
      <c r="O973" s="88"/>
      <c r="P973" s="219">
        <f>O973*H973</f>
        <v>0</v>
      </c>
      <c r="Q973" s="219">
        <v>0</v>
      </c>
      <c r="R973" s="219">
        <f>Q973*H973</f>
        <v>0</v>
      </c>
      <c r="S973" s="219">
        <v>0</v>
      </c>
      <c r="T973" s="220">
        <f>S973*H973</f>
        <v>0</v>
      </c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R973" s="221" t="s">
        <v>516</v>
      </c>
      <c r="AT973" s="221" t="s">
        <v>166</v>
      </c>
      <c r="AU973" s="221" t="s">
        <v>83</v>
      </c>
      <c r="AY973" s="14" t="s">
        <v>142</v>
      </c>
      <c r="BE973" s="222">
        <f>IF(N973="základní",J973,0)</f>
        <v>0</v>
      </c>
      <c r="BF973" s="222">
        <f>IF(N973="snížená",J973,0)</f>
        <v>0</v>
      </c>
      <c r="BG973" s="222">
        <f>IF(N973="zákl. přenesená",J973,0)</f>
        <v>0</v>
      </c>
      <c r="BH973" s="222">
        <f>IF(N973="sníž. přenesená",J973,0)</f>
        <v>0</v>
      </c>
      <c r="BI973" s="222">
        <f>IF(N973="nulová",J973,0)</f>
        <v>0</v>
      </c>
      <c r="BJ973" s="14" t="s">
        <v>81</v>
      </c>
      <c r="BK973" s="222">
        <f>ROUND(I973*H973,2)</f>
        <v>0</v>
      </c>
      <c r="BL973" s="14" t="s">
        <v>511</v>
      </c>
      <c r="BM973" s="221" t="s">
        <v>2323</v>
      </c>
    </row>
    <row r="974" s="2" customFormat="1" ht="16.5" customHeight="1">
      <c r="A974" s="35"/>
      <c r="B974" s="36"/>
      <c r="C974" s="223" t="s">
        <v>2324</v>
      </c>
      <c r="D974" s="223" t="s">
        <v>166</v>
      </c>
      <c r="E974" s="224" t="s">
        <v>2091</v>
      </c>
      <c r="F974" s="225" t="s">
        <v>2092</v>
      </c>
      <c r="G974" s="226" t="s">
        <v>154</v>
      </c>
      <c r="H974" s="227">
        <v>21</v>
      </c>
      <c r="I974" s="228"/>
      <c r="J974" s="229">
        <f>ROUND(I974*H974,2)</f>
        <v>0</v>
      </c>
      <c r="K974" s="230"/>
      <c r="L974" s="231"/>
      <c r="M974" s="232" t="s">
        <v>1</v>
      </c>
      <c r="N974" s="233" t="s">
        <v>41</v>
      </c>
      <c r="O974" s="88"/>
      <c r="P974" s="219">
        <f>O974*H974</f>
        <v>0</v>
      </c>
      <c r="Q974" s="219">
        <v>0</v>
      </c>
      <c r="R974" s="219">
        <f>Q974*H974</f>
        <v>0</v>
      </c>
      <c r="S974" s="219">
        <v>0</v>
      </c>
      <c r="T974" s="220">
        <f>S974*H974</f>
        <v>0</v>
      </c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R974" s="221" t="s">
        <v>516</v>
      </c>
      <c r="AT974" s="221" t="s">
        <v>166</v>
      </c>
      <c r="AU974" s="221" t="s">
        <v>83</v>
      </c>
      <c r="AY974" s="14" t="s">
        <v>142</v>
      </c>
      <c r="BE974" s="222">
        <f>IF(N974="základní",J974,0)</f>
        <v>0</v>
      </c>
      <c r="BF974" s="222">
        <f>IF(N974="snížená",J974,0)</f>
        <v>0</v>
      </c>
      <c r="BG974" s="222">
        <f>IF(N974="zákl. přenesená",J974,0)</f>
        <v>0</v>
      </c>
      <c r="BH974" s="222">
        <f>IF(N974="sníž. přenesená",J974,0)</f>
        <v>0</v>
      </c>
      <c r="BI974" s="222">
        <f>IF(N974="nulová",J974,0)</f>
        <v>0</v>
      </c>
      <c r="BJ974" s="14" t="s">
        <v>81</v>
      </c>
      <c r="BK974" s="222">
        <f>ROUND(I974*H974,2)</f>
        <v>0</v>
      </c>
      <c r="BL974" s="14" t="s">
        <v>511</v>
      </c>
      <c r="BM974" s="221" t="s">
        <v>2325</v>
      </c>
    </row>
    <row r="975" s="2" customFormat="1" ht="16.5" customHeight="1">
      <c r="A975" s="35"/>
      <c r="B975" s="36"/>
      <c r="C975" s="223" t="s">
        <v>2326</v>
      </c>
      <c r="D975" s="223" t="s">
        <v>166</v>
      </c>
      <c r="E975" s="224" t="s">
        <v>2091</v>
      </c>
      <c r="F975" s="225" t="s">
        <v>2092</v>
      </c>
      <c r="G975" s="226" t="s">
        <v>154</v>
      </c>
      <c r="H975" s="227">
        <v>18.199999999999999</v>
      </c>
      <c r="I975" s="228"/>
      <c r="J975" s="229">
        <f>ROUND(I975*H975,2)</f>
        <v>0</v>
      </c>
      <c r="K975" s="230"/>
      <c r="L975" s="231"/>
      <c r="M975" s="232" t="s">
        <v>1</v>
      </c>
      <c r="N975" s="233" t="s">
        <v>41</v>
      </c>
      <c r="O975" s="88"/>
      <c r="P975" s="219">
        <f>O975*H975</f>
        <v>0</v>
      </c>
      <c r="Q975" s="219">
        <v>0</v>
      </c>
      <c r="R975" s="219">
        <f>Q975*H975</f>
        <v>0</v>
      </c>
      <c r="S975" s="219">
        <v>0</v>
      </c>
      <c r="T975" s="220">
        <f>S975*H975</f>
        <v>0</v>
      </c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R975" s="221" t="s">
        <v>516</v>
      </c>
      <c r="AT975" s="221" t="s">
        <v>166</v>
      </c>
      <c r="AU975" s="221" t="s">
        <v>83</v>
      </c>
      <c r="AY975" s="14" t="s">
        <v>142</v>
      </c>
      <c r="BE975" s="222">
        <f>IF(N975="základní",J975,0)</f>
        <v>0</v>
      </c>
      <c r="BF975" s="222">
        <f>IF(N975="snížená",J975,0)</f>
        <v>0</v>
      </c>
      <c r="BG975" s="222">
        <f>IF(N975="zákl. přenesená",J975,0)</f>
        <v>0</v>
      </c>
      <c r="BH975" s="222">
        <f>IF(N975="sníž. přenesená",J975,0)</f>
        <v>0</v>
      </c>
      <c r="BI975" s="222">
        <f>IF(N975="nulová",J975,0)</f>
        <v>0</v>
      </c>
      <c r="BJ975" s="14" t="s">
        <v>81</v>
      </c>
      <c r="BK975" s="222">
        <f>ROUND(I975*H975,2)</f>
        <v>0</v>
      </c>
      <c r="BL975" s="14" t="s">
        <v>511</v>
      </c>
      <c r="BM975" s="221" t="s">
        <v>2327</v>
      </c>
    </row>
    <row r="976" s="2" customFormat="1" ht="16.5" customHeight="1">
      <c r="A976" s="35"/>
      <c r="B976" s="36"/>
      <c r="C976" s="223" t="s">
        <v>2328</v>
      </c>
      <c r="D976" s="223" t="s">
        <v>166</v>
      </c>
      <c r="E976" s="224" t="s">
        <v>2091</v>
      </c>
      <c r="F976" s="225" t="s">
        <v>2092</v>
      </c>
      <c r="G976" s="226" t="s">
        <v>154</v>
      </c>
      <c r="H976" s="227">
        <v>10</v>
      </c>
      <c r="I976" s="228"/>
      <c r="J976" s="229">
        <f>ROUND(I976*H976,2)</f>
        <v>0</v>
      </c>
      <c r="K976" s="230"/>
      <c r="L976" s="231"/>
      <c r="M976" s="232" t="s">
        <v>1</v>
      </c>
      <c r="N976" s="233" t="s">
        <v>41</v>
      </c>
      <c r="O976" s="88"/>
      <c r="P976" s="219">
        <f>O976*H976</f>
        <v>0</v>
      </c>
      <c r="Q976" s="219">
        <v>0</v>
      </c>
      <c r="R976" s="219">
        <f>Q976*H976</f>
        <v>0</v>
      </c>
      <c r="S976" s="219">
        <v>0</v>
      </c>
      <c r="T976" s="220">
        <f>S976*H976</f>
        <v>0</v>
      </c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R976" s="221" t="s">
        <v>516</v>
      </c>
      <c r="AT976" s="221" t="s">
        <v>166</v>
      </c>
      <c r="AU976" s="221" t="s">
        <v>83</v>
      </c>
      <c r="AY976" s="14" t="s">
        <v>142</v>
      </c>
      <c r="BE976" s="222">
        <f>IF(N976="základní",J976,0)</f>
        <v>0</v>
      </c>
      <c r="BF976" s="222">
        <f>IF(N976="snížená",J976,0)</f>
        <v>0</v>
      </c>
      <c r="BG976" s="222">
        <f>IF(N976="zákl. přenesená",J976,0)</f>
        <v>0</v>
      </c>
      <c r="BH976" s="222">
        <f>IF(N976="sníž. přenesená",J976,0)</f>
        <v>0</v>
      </c>
      <c r="BI976" s="222">
        <f>IF(N976="nulová",J976,0)</f>
        <v>0</v>
      </c>
      <c r="BJ976" s="14" t="s">
        <v>81</v>
      </c>
      <c r="BK976" s="222">
        <f>ROUND(I976*H976,2)</f>
        <v>0</v>
      </c>
      <c r="BL976" s="14" t="s">
        <v>511</v>
      </c>
      <c r="BM976" s="221" t="s">
        <v>2329</v>
      </c>
    </row>
    <row r="977" s="2" customFormat="1" ht="16.5" customHeight="1">
      <c r="A977" s="35"/>
      <c r="B977" s="36"/>
      <c r="C977" s="223" t="s">
        <v>2330</v>
      </c>
      <c r="D977" s="223" t="s">
        <v>166</v>
      </c>
      <c r="E977" s="224" t="s">
        <v>2091</v>
      </c>
      <c r="F977" s="225" t="s">
        <v>2092</v>
      </c>
      <c r="G977" s="226" t="s">
        <v>154</v>
      </c>
      <c r="H977" s="227">
        <v>13</v>
      </c>
      <c r="I977" s="228"/>
      <c r="J977" s="229">
        <f>ROUND(I977*H977,2)</f>
        <v>0</v>
      </c>
      <c r="K977" s="230"/>
      <c r="L977" s="231"/>
      <c r="M977" s="232" t="s">
        <v>1</v>
      </c>
      <c r="N977" s="233" t="s">
        <v>41</v>
      </c>
      <c r="O977" s="88"/>
      <c r="P977" s="219">
        <f>O977*H977</f>
        <v>0</v>
      </c>
      <c r="Q977" s="219">
        <v>0</v>
      </c>
      <c r="R977" s="219">
        <f>Q977*H977</f>
        <v>0</v>
      </c>
      <c r="S977" s="219">
        <v>0</v>
      </c>
      <c r="T977" s="220">
        <f>S977*H977</f>
        <v>0</v>
      </c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R977" s="221" t="s">
        <v>516</v>
      </c>
      <c r="AT977" s="221" t="s">
        <v>166</v>
      </c>
      <c r="AU977" s="221" t="s">
        <v>83</v>
      </c>
      <c r="AY977" s="14" t="s">
        <v>142</v>
      </c>
      <c r="BE977" s="222">
        <f>IF(N977="základní",J977,0)</f>
        <v>0</v>
      </c>
      <c r="BF977" s="222">
        <f>IF(N977="snížená",J977,0)</f>
        <v>0</v>
      </c>
      <c r="BG977" s="222">
        <f>IF(N977="zákl. přenesená",J977,0)</f>
        <v>0</v>
      </c>
      <c r="BH977" s="222">
        <f>IF(N977="sníž. přenesená",J977,0)</f>
        <v>0</v>
      </c>
      <c r="BI977" s="222">
        <f>IF(N977="nulová",J977,0)</f>
        <v>0</v>
      </c>
      <c r="BJ977" s="14" t="s">
        <v>81</v>
      </c>
      <c r="BK977" s="222">
        <f>ROUND(I977*H977,2)</f>
        <v>0</v>
      </c>
      <c r="BL977" s="14" t="s">
        <v>511</v>
      </c>
      <c r="BM977" s="221" t="s">
        <v>2331</v>
      </c>
    </row>
    <row r="978" s="2" customFormat="1" ht="16.5" customHeight="1">
      <c r="A978" s="35"/>
      <c r="B978" s="36"/>
      <c r="C978" s="223" t="s">
        <v>2332</v>
      </c>
      <c r="D978" s="223" t="s">
        <v>166</v>
      </c>
      <c r="E978" s="224" t="s">
        <v>2091</v>
      </c>
      <c r="F978" s="225" t="s">
        <v>2092</v>
      </c>
      <c r="G978" s="226" t="s">
        <v>154</v>
      </c>
      <c r="H978" s="227">
        <v>10.699999999999999</v>
      </c>
      <c r="I978" s="228"/>
      <c r="J978" s="229">
        <f>ROUND(I978*H978,2)</f>
        <v>0</v>
      </c>
      <c r="K978" s="230"/>
      <c r="L978" s="231"/>
      <c r="M978" s="232" t="s">
        <v>1</v>
      </c>
      <c r="N978" s="233" t="s">
        <v>41</v>
      </c>
      <c r="O978" s="88"/>
      <c r="P978" s="219">
        <f>O978*H978</f>
        <v>0</v>
      </c>
      <c r="Q978" s="219">
        <v>0</v>
      </c>
      <c r="R978" s="219">
        <f>Q978*H978</f>
        <v>0</v>
      </c>
      <c r="S978" s="219">
        <v>0</v>
      </c>
      <c r="T978" s="220">
        <f>S978*H978</f>
        <v>0</v>
      </c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R978" s="221" t="s">
        <v>516</v>
      </c>
      <c r="AT978" s="221" t="s">
        <v>166</v>
      </c>
      <c r="AU978" s="221" t="s">
        <v>83</v>
      </c>
      <c r="AY978" s="14" t="s">
        <v>142</v>
      </c>
      <c r="BE978" s="222">
        <f>IF(N978="základní",J978,0)</f>
        <v>0</v>
      </c>
      <c r="BF978" s="222">
        <f>IF(N978="snížená",J978,0)</f>
        <v>0</v>
      </c>
      <c r="BG978" s="222">
        <f>IF(N978="zákl. přenesená",J978,0)</f>
        <v>0</v>
      </c>
      <c r="BH978" s="222">
        <f>IF(N978="sníž. přenesená",J978,0)</f>
        <v>0</v>
      </c>
      <c r="BI978" s="222">
        <f>IF(N978="nulová",J978,0)</f>
        <v>0</v>
      </c>
      <c r="BJ978" s="14" t="s">
        <v>81</v>
      </c>
      <c r="BK978" s="222">
        <f>ROUND(I978*H978,2)</f>
        <v>0</v>
      </c>
      <c r="BL978" s="14" t="s">
        <v>511</v>
      </c>
      <c r="BM978" s="221" t="s">
        <v>2333</v>
      </c>
    </row>
    <row r="979" s="2" customFormat="1" ht="16.5" customHeight="1">
      <c r="A979" s="35"/>
      <c r="B979" s="36"/>
      <c r="C979" s="223" t="s">
        <v>2334</v>
      </c>
      <c r="D979" s="223" t="s">
        <v>166</v>
      </c>
      <c r="E979" s="224" t="s">
        <v>2091</v>
      </c>
      <c r="F979" s="225" t="s">
        <v>2092</v>
      </c>
      <c r="G979" s="226" t="s">
        <v>154</v>
      </c>
      <c r="H979" s="227">
        <v>8.1999999999999993</v>
      </c>
      <c r="I979" s="228"/>
      <c r="J979" s="229">
        <f>ROUND(I979*H979,2)</f>
        <v>0</v>
      </c>
      <c r="K979" s="230"/>
      <c r="L979" s="231"/>
      <c r="M979" s="232" t="s">
        <v>1</v>
      </c>
      <c r="N979" s="233" t="s">
        <v>41</v>
      </c>
      <c r="O979" s="88"/>
      <c r="P979" s="219">
        <f>O979*H979</f>
        <v>0</v>
      </c>
      <c r="Q979" s="219">
        <v>0</v>
      </c>
      <c r="R979" s="219">
        <f>Q979*H979</f>
        <v>0</v>
      </c>
      <c r="S979" s="219">
        <v>0</v>
      </c>
      <c r="T979" s="220">
        <f>S979*H979</f>
        <v>0</v>
      </c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R979" s="221" t="s">
        <v>516</v>
      </c>
      <c r="AT979" s="221" t="s">
        <v>166</v>
      </c>
      <c r="AU979" s="221" t="s">
        <v>83</v>
      </c>
      <c r="AY979" s="14" t="s">
        <v>142</v>
      </c>
      <c r="BE979" s="222">
        <f>IF(N979="základní",J979,0)</f>
        <v>0</v>
      </c>
      <c r="BF979" s="222">
        <f>IF(N979="snížená",J979,0)</f>
        <v>0</v>
      </c>
      <c r="BG979" s="222">
        <f>IF(N979="zákl. přenesená",J979,0)</f>
        <v>0</v>
      </c>
      <c r="BH979" s="222">
        <f>IF(N979="sníž. přenesená",J979,0)</f>
        <v>0</v>
      </c>
      <c r="BI979" s="222">
        <f>IF(N979="nulová",J979,0)</f>
        <v>0</v>
      </c>
      <c r="BJ979" s="14" t="s">
        <v>81</v>
      </c>
      <c r="BK979" s="222">
        <f>ROUND(I979*H979,2)</f>
        <v>0</v>
      </c>
      <c r="BL979" s="14" t="s">
        <v>511</v>
      </c>
      <c r="BM979" s="221" t="s">
        <v>2335</v>
      </c>
    </row>
    <row r="980" s="2" customFormat="1" ht="16.5" customHeight="1">
      <c r="A980" s="35"/>
      <c r="B980" s="36"/>
      <c r="C980" s="223" t="s">
        <v>2336</v>
      </c>
      <c r="D980" s="223" t="s">
        <v>166</v>
      </c>
      <c r="E980" s="224" t="s">
        <v>2091</v>
      </c>
      <c r="F980" s="225" t="s">
        <v>2092</v>
      </c>
      <c r="G980" s="226" t="s">
        <v>154</v>
      </c>
      <c r="H980" s="227">
        <v>15.300000000000001</v>
      </c>
      <c r="I980" s="228"/>
      <c r="J980" s="229">
        <f>ROUND(I980*H980,2)</f>
        <v>0</v>
      </c>
      <c r="K980" s="230"/>
      <c r="L980" s="231"/>
      <c r="M980" s="232" t="s">
        <v>1</v>
      </c>
      <c r="N980" s="233" t="s">
        <v>41</v>
      </c>
      <c r="O980" s="88"/>
      <c r="P980" s="219">
        <f>O980*H980</f>
        <v>0</v>
      </c>
      <c r="Q980" s="219">
        <v>0</v>
      </c>
      <c r="R980" s="219">
        <f>Q980*H980</f>
        <v>0</v>
      </c>
      <c r="S980" s="219">
        <v>0</v>
      </c>
      <c r="T980" s="220">
        <f>S980*H980</f>
        <v>0</v>
      </c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R980" s="221" t="s">
        <v>516</v>
      </c>
      <c r="AT980" s="221" t="s">
        <v>166</v>
      </c>
      <c r="AU980" s="221" t="s">
        <v>83</v>
      </c>
      <c r="AY980" s="14" t="s">
        <v>142</v>
      </c>
      <c r="BE980" s="222">
        <f>IF(N980="základní",J980,0)</f>
        <v>0</v>
      </c>
      <c r="BF980" s="222">
        <f>IF(N980="snížená",J980,0)</f>
        <v>0</v>
      </c>
      <c r="BG980" s="222">
        <f>IF(N980="zákl. přenesená",J980,0)</f>
        <v>0</v>
      </c>
      <c r="BH980" s="222">
        <f>IF(N980="sníž. přenesená",J980,0)</f>
        <v>0</v>
      </c>
      <c r="BI980" s="222">
        <f>IF(N980="nulová",J980,0)</f>
        <v>0</v>
      </c>
      <c r="BJ980" s="14" t="s">
        <v>81</v>
      </c>
      <c r="BK980" s="222">
        <f>ROUND(I980*H980,2)</f>
        <v>0</v>
      </c>
      <c r="BL980" s="14" t="s">
        <v>511</v>
      </c>
      <c r="BM980" s="221" t="s">
        <v>2337</v>
      </c>
    </row>
    <row r="981" s="2" customFormat="1" ht="16.5" customHeight="1">
      <c r="A981" s="35"/>
      <c r="B981" s="36"/>
      <c r="C981" s="223" t="s">
        <v>2338</v>
      </c>
      <c r="D981" s="223" t="s">
        <v>166</v>
      </c>
      <c r="E981" s="224" t="s">
        <v>2091</v>
      </c>
      <c r="F981" s="225" t="s">
        <v>2092</v>
      </c>
      <c r="G981" s="226" t="s">
        <v>154</v>
      </c>
      <c r="H981" s="227">
        <v>8.1999999999999993</v>
      </c>
      <c r="I981" s="228"/>
      <c r="J981" s="229">
        <f>ROUND(I981*H981,2)</f>
        <v>0</v>
      </c>
      <c r="K981" s="230"/>
      <c r="L981" s="231"/>
      <c r="M981" s="232" t="s">
        <v>1</v>
      </c>
      <c r="N981" s="233" t="s">
        <v>41</v>
      </c>
      <c r="O981" s="88"/>
      <c r="P981" s="219">
        <f>O981*H981</f>
        <v>0</v>
      </c>
      <c r="Q981" s="219">
        <v>0</v>
      </c>
      <c r="R981" s="219">
        <f>Q981*H981</f>
        <v>0</v>
      </c>
      <c r="S981" s="219">
        <v>0</v>
      </c>
      <c r="T981" s="220">
        <f>S981*H981</f>
        <v>0</v>
      </c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R981" s="221" t="s">
        <v>516</v>
      </c>
      <c r="AT981" s="221" t="s">
        <v>166</v>
      </c>
      <c r="AU981" s="221" t="s">
        <v>83</v>
      </c>
      <c r="AY981" s="14" t="s">
        <v>142</v>
      </c>
      <c r="BE981" s="222">
        <f>IF(N981="základní",J981,0)</f>
        <v>0</v>
      </c>
      <c r="BF981" s="222">
        <f>IF(N981="snížená",J981,0)</f>
        <v>0</v>
      </c>
      <c r="BG981" s="222">
        <f>IF(N981="zákl. přenesená",J981,0)</f>
        <v>0</v>
      </c>
      <c r="BH981" s="222">
        <f>IF(N981="sníž. přenesená",J981,0)</f>
        <v>0</v>
      </c>
      <c r="BI981" s="222">
        <f>IF(N981="nulová",J981,0)</f>
        <v>0</v>
      </c>
      <c r="BJ981" s="14" t="s">
        <v>81</v>
      </c>
      <c r="BK981" s="222">
        <f>ROUND(I981*H981,2)</f>
        <v>0</v>
      </c>
      <c r="BL981" s="14" t="s">
        <v>511</v>
      </c>
      <c r="BM981" s="221" t="s">
        <v>2339</v>
      </c>
    </row>
    <row r="982" s="2" customFormat="1" ht="16.5" customHeight="1">
      <c r="A982" s="35"/>
      <c r="B982" s="36"/>
      <c r="C982" s="223" t="s">
        <v>2340</v>
      </c>
      <c r="D982" s="223" t="s">
        <v>166</v>
      </c>
      <c r="E982" s="224" t="s">
        <v>2091</v>
      </c>
      <c r="F982" s="225" t="s">
        <v>2092</v>
      </c>
      <c r="G982" s="226" t="s">
        <v>154</v>
      </c>
      <c r="H982" s="227">
        <v>10.199999999999999</v>
      </c>
      <c r="I982" s="228"/>
      <c r="J982" s="229">
        <f>ROUND(I982*H982,2)</f>
        <v>0</v>
      </c>
      <c r="K982" s="230"/>
      <c r="L982" s="231"/>
      <c r="M982" s="232" t="s">
        <v>1</v>
      </c>
      <c r="N982" s="233" t="s">
        <v>41</v>
      </c>
      <c r="O982" s="88"/>
      <c r="P982" s="219">
        <f>O982*H982</f>
        <v>0</v>
      </c>
      <c r="Q982" s="219">
        <v>0</v>
      </c>
      <c r="R982" s="219">
        <f>Q982*H982</f>
        <v>0</v>
      </c>
      <c r="S982" s="219">
        <v>0</v>
      </c>
      <c r="T982" s="220">
        <f>S982*H982</f>
        <v>0</v>
      </c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R982" s="221" t="s">
        <v>516</v>
      </c>
      <c r="AT982" s="221" t="s">
        <v>166</v>
      </c>
      <c r="AU982" s="221" t="s">
        <v>83</v>
      </c>
      <c r="AY982" s="14" t="s">
        <v>142</v>
      </c>
      <c r="BE982" s="222">
        <f>IF(N982="základní",J982,0)</f>
        <v>0</v>
      </c>
      <c r="BF982" s="222">
        <f>IF(N982="snížená",J982,0)</f>
        <v>0</v>
      </c>
      <c r="BG982" s="222">
        <f>IF(N982="zákl. přenesená",J982,0)</f>
        <v>0</v>
      </c>
      <c r="BH982" s="222">
        <f>IF(N982="sníž. přenesená",J982,0)</f>
        <v>0</v>
      </c>
      <c r="BI982" s="222">
        <f>IF(N982="nulová",J982,0)</f>
        <v>0</v>
      </c>
      <c r="BJ982" s="14" t="s">
        <v>81</v>
      </c>
      <c r="BK982" s="222">
        <f>ROUND(I982*H982,2)</f>
        <v>0</v>
      </c>
      <c r="BL982" s="14" t="s">
        <v>511</v>
      </c>
      <c r="BM982" s="221" t="s">
        <v>2341</v>
      </c>
    </row>
    <row r="983" s="2" customFormat="1" ht="16.5" customHeight="1">
      <c r="A983" s="35"/>
      <c r="B983" s="36"/>
      <c r="C983" s="223" t="s">
        <v>2342</v>
      </c>
      <c r="D983" s="223" t="s">
        <v>166</v>
      </c>
      <c r="E983" s="224" t="s">
        <v>2091</v>
      </c>
      <c r="F983" s="225" t="s">
        <v>2092</v>
      </c>
      <c r="G983" s="226" t="s">
        <v>154</v>
      </c>
      <c r="H983" s="227">
        <v>10.6</v>
      </c>
      <c r="I983" s="228"/>
      <c r="J983" s="229">
        <f>ROUND(I983*H983,2)</f>
        <v>0</v>
      </c>
      <c r="K983" s="230"/>
      <c r="L983" s="231"/>
      <c r="M983" s="232" t="s">
        <v>1</v>
      </c>
      <c r="N983" s="233" t="s">
        <v>41</v>
      </c>
      <c r="O983" s="88"/>
      <c r="P983" s="219">
        <f>O983*H983</f>
        <v>0</v>
      </c>
      <c r="Q983" s="219">
        <v>0</v>
      </c>
      <c r="R983" s="219">
        <f>Q983*H983</f>
        <v>0</v>
      </c>
      <c r="S983" s="219">
        <v>0</v>
      </c>
      <c r="T983" s="220">
        <f>S983*H983</f>
        <v>0</v>
      </c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R983" s="221" t="s">
        <v>516</v>
      </c>
      <c r="AT983" s="221" t="s">
        <v>166</v>
      </c>
      <c r="AU983" s="221" t="s">
        <v>83</v>
      </c>
      <c r="AY983" s="14" t="s">
        <v>142</v>
      </c>
      <c r="BE983" s="222">
        <f>IF(N983="základní",J983,0)</f>
        <v>0</v>
      </c>
      <c r="BF983" s="222">
        <f>IF(N983="snížená",J983,0)</f>
        <v>0</v>
      </c>
      <c r="BG983" s="222">
        <f>IF(N983="zákl. přenesená",J983,0)</f>
        <v>0</v>
      </c>
      <c r="BH983" s="222">
        <f>IF(N983="sníž. přenesená",J983,0)</f>
        <v>0</v>
      </c>
      <c r="BI983" s="222">
        <f>IF(N983="nulová",J983,0)</f>
        <v>0</v>
      </c>
      <c r="BJ983" s="14" t="s">
        <v>81</v>
      </c>
      <c r="BK983" s="222">
        <f>ROUND(I983*H983,2)</f>
        <v>0</v>
      </c>
      <c r="BL983" s="14" t="s">
        <v>511</v>
      </c>
      <c r="BM983" s="221" t="s">
        <v>2343</v>
      </c>
    </row>
    <row r="984" s="2" customFormat="1" ht="16.5" customHeight="1">
      <c r="A984" s="35"/>
      <c r="B984" s="36"/>
      <c r="C984" s="223" t="s">
        <v>2344</v>
      </c>
      <c r="D984" s="223" t="s">
        <v>166</v>
      </c>
      <c r="E984" s="224" t="s">
        <v>2091</v>
      </c>
      <c r="F984" s="225" t="s">
        <v>2092</v>
      </c>
      <c r="G984" s="226" t="s">
        <v>154</v>
      </c>
      <c r="H984" s="227">
        <v>8.1999999999999993</v>
      </c>
      <c r="I984" s="228"/>
      <c r="J984" s="229">
        <f>ROUND(I984*H984,2)</f>
        <v>0</v>
      </c>
      <c r="K984" s="230"/>
      <c r="L984" s="231"/>
      <c r="M984" s="232" t="s">
        <v>1</v>
      </c>
      <c r="N984" s="233" t="s">
        <v>41</v>
      </c>
      <c r="O984" s="88"/>
      <c r="P984" s="219">
        <f>O984*H984</f>
        <v>0</v>
      </c>
      <c r="Q984" s="219">
        <v>0</v>
      </c>
      <c r="R984" s="219">
        <f>Q984*H984</f>
        <v>0</v>
      </c>
      <c r="S984" s="219">
        <v>0</v>
      </c>
      <c r="T984" s="220">
        <f>S984*H984</f>
        <v>0</v>
      </c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R984" s="221" t="s">
        <v>516</v>
      </c>
      <c r="AT984" s="221" t="s">
        <v>166</v>
      </c>
      <c r="AU984" s="221" t="s">
        <v>83</v>
      </c>
      <c r="AY984" s="14" t="s">
        <v>142</v>
      </c>
      <c r="BE984" s="222">
        <f>IF(N984="základní",J984,0)</f>
        <v>0</v>
      </c>
      <c r="BF984" s="222">
        <f>IF(N984="snížená",J984,0)</f>
        <v>0</v>
      </c>
      <c r="BG984" s="222">
        <f>IF(N984="zákl. přenesená",J984,0)</f>
        <v>0</v>
      </c>
      <c r="BH984" s="222">
        <f>IF(N984="sníž. přenesená",J984,0)</f>
        <v>0</v>
      </c>
      <c r="BI984" s="222">
        <f>IF(N984="nulová",J984,0)</f>
        <v>0</v>
      </c>
      <c r="BJ984" s="14" t="s">
        <v>81</v>
      </c>
      <c r="BK984" s="222">
        <f>ROUND(I984*H984,2)</f>
        <v>0</v>
      </c>
      <c r="BL984" s="14" t="s">
        <v>511</v>
      </c>
      <c r="BM984" s="221" t="s">
        <v>2345</v>
      </c>
    </row>
    <row r="985" s="2" customFormat="1" ht="16.5" customHeight="1">
      <c r="A985" s="35"/>
      <c r="B985" s="36"/>
      <c r="C985" s="223" t="s">
        <v>2346</v>
      </c>
      <c r="D985" s="223" t="s">
        <v>166</v>
      </c>
      <c r="E985" s="224" t="s">
        <v>2091</v>
      </c>
      <c r="F985" s="225" t="s">
        <v>2092</v>
      </c>
      <c r="G985" s="226" t="s">
        <v>154</v>
      </c>
      <c r="H985" s="227">
        <v>12.800000000000001</v>
      </c>
      <c r="I985" s="228"/>
      <c r="J985" s="229">
        <f>ROUND(I985*H985,2)</f>
        <v>0</v>
      </c>
      <c r="K985" s="230"/>
      <c r="L985" s="231"/>
      <c r="M985" s="232" t="s">
        <v>1</v>
      </c>
      <c r="N985" s="233" t="s">
        <v>41</v>
      </c>
      <c r="O985" s="88"/>
      <c r="P985" s="219">
        <f>O985*H985</f>
        <v>0</v>
      </c>
      <c r="Q985" s="219">
        <v>0</v>
      </c>
      <c r="R985" s="219">
        <f>Q985*H985</f>
        <v>0</v>
      </c>
      <c r="S985" s="219">
        <v>0</v>
      </c>
      <c r="T985" s="220">
        <f>S985*H985</f>
        <v>0</v>
      </c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R985" s="221" t="s">
        <v>516</v>
      </c>
      <c r="AT985" s="221" t="s">
        <v>166</v>
      </c>
      <c r="AU985" s="221" t="s">
        <v>83</v>
      </c>
      <c r="AY985" s="14" t="s">
        <v>142</v>
      </c>
      <c r="BE985" s="222">
        <f>IF(N985="základní",J985,0)</f>
        <v>0</v>
      </c>
      <c r="BF985" s="222">
        <f>IF(N985="snížená",J985,0)</f>
        <v>0</v>
      </c>
      <c r="BG985" s="222">
        <f>IF(N985="zákl. přenesená",J985,0)</f>
        <v>0</v>
      </c>
      <c r="BH985" s="222">
        <f>IF(N985="sníž. přenesená",J985,0)</f>
        <v>0</v>
      </c>
      <c r="BI985" s="222">
        <f>IF(N985="nulová",J985,0)</f>
        <v>0</v>
      </c>
      <c r="BJ985" s="14" t="s">
        <v>81</v>
      </c>
      <c r="BK985" s="222">
        <f>ROUND(I985*H985,2)</f>
        <v>0</v>
      </c>
      <c r="BL985" s="14" t="s">
        <v>511</v>
      </c>
      <c r="BM985" s="221" t="s">
        <v>2347</v>
      </c>
    </row>
    <row r="986" s="2" customFormat="1" ht="16.5" customHeight="1">
      <c r="A986" s="35"/>
      <c r="B986" s="36"/>
      <c r="C986" s="223" t="s">
        <v>2348</v>
      </c>
      <c r="D986" s="223" t="s">
        <v>166</v>
      </c>
      <c r="E986" s="224" t="s">
        <v>2091</v>
      </c>
      <c r="F986" s="225" t="s">
        <v>2092</v>
      </c>
      <c r="G986" s="226" t="s">
        <v>154</v>
      </c>
      <c r="H986" s="227">
        <v>8.1999999999999993</v>
      </c>
      <c r="I986" s="228"/>
      <c r="J986" s="229">
        <f>ROUND(I986*H986,2)</f>
        <v>0</v>
      </c>
      <c r="K986" s="230"/>
      <c r="L986" s="231"/>
      <c r="M986" s="232" t="s">
        <v>1</v>
      </c>
      <c r="N986" s="233" t="s">
        <v>41</v>
      </c>
      <c r="O986" s="88"/>
      <c r="P986" s="219">
        <f>O986*H986</f>
        <v>0</v>
      </c>
      <c r="Q986" s="219">
        <v>0</v>
      </c>
      <c r="R986" s="219">
        <f>Q986*H986</f>
        <v>0</v>
      </c>
      <c r="S986" s="219">
        <v>0</v>
      </c>
      <c r="T986" s="220">
        <f>S986*H986</f>
        <v>0</v>
      </c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R986" s="221" t="s">
        <v>516</v>
      </c>
      <c r="AT986" s="221" t="s">
        <v>166</v>
      </c>
      <c r="AU986" s="221" t="s">
        <v>83</v>
      </c>
      <c r="AY986" s="14" t="s">
        <v>142</v>
      </c>
      <c r="BE986" s="222">
        <f>IF(N986="základní",J986,0)</f>
        <v>0</v>
      </c>
      <c r="BF986" s="222">
        <f>IF(N986="snížená",J986,0)</f>
        <v>0</v>
      </c>
      <c r="BG986" s="222">
        <f>IF(N986="zákl. přenesená",J986,0)</f>
        <v>0</v>
      </c>
      <c r="BH986" s="222">
        <f>IF(N986="sníž. přenesená",J986,0)</f>
        <v>0</v>
      </c>
      <c r="BI986" s="222">
        <f>IF(N986="nulová",J986,0)</f>
        <v>0</v>
      </c>
      <c r="BJ986" s="14" t="s">
        <v>81</v>
      </c>
      <c r="BK986" s="222">
        <f>ROUND(I986*H986,2)</f>
        <v>0</v>
      </c>
      <c r="BL986" s="14" t="s">
        <v>511</v>
      </c>
      <c r="BM986" s="221" t="s">
        <v>2349</v>
      </c>
    </row>
    <row r="987" s="2" customFormat="1" ht="16.5" customHeight="1">
      <c r="A987" s="35"/>
      <c r="B987" s="36"/>
      <c r="C987" s="223" t="s">
        <v>2350</v>
      </c>
      <c r="D987" s="223" t="s">
        <v>166</v>
      </c>
      <c r="E987" s="224" t="s">
        <v>2091</v>
      </c>
      <c r="F987" s="225" t="s">
        <v>2092</v>
      </c>
      <c r="G987" s="226" t="s">
        <v>154</v>
      </c>
      <c r="H987" s="227">
        <v>11.199999999999999</v>
      </c>
      <c r="I987" s="228"/>
      <c r="J987" s="229">
        <f>ROUND(I987*H987,2)</f>
        <v>0</v>
      </c>
      <c r="K987" s="230"/>
      <c r="L987" s="231"/>
      <c r="M987" s="232" t="s">
        <v>1</v>
      </c>
      <c r="N987" s="233" t="s">
        <v>41</v>
      </c>
      <c r="O987" s="88"/>
      <c r="P987" s="219">
        <f>O987*H987</f>
        <v>0</v>
      </c>
      <c r="Q987" s="219">
        <v>0</v>
      </c>
      <c r="R987" s="219">
        <f>Q987*H987</f>
        <v>0</v>
      </c>
      <c r="S987" s="219">
        <v>0</v>
      </c>
      <c r="T987" s="220">
        <f>S987*H987</f>
        <v>0</v>
      </c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R987" s="221" t="s">
        <v>516</v>
      </c>
      <c r="AT987" s="221" t="s">
        <v>166</v>
      </c>
      <c r="AU987" s="221" t="s">
        <v>83</v>
      </c>
      <c r="AY987" s="14" t="s">
        <v>142</v>
      </c>
      <c r="BE987" s="222">
        <f>IF(N987="základní",J987,0)</f>
        <v>0</v>
      </c>
      <c r="BF987" s="222">
        <f>IF(N987="snížená",J987,0)</f>
        <v>0</v>
      </c>
      <c r="BG987" s="222">
        <f>IF(N987="zákl. přenesená",J987,0)</f>
        <v>0</v>
      </c>
      <c r="BH987" s="222">
        <f>IF(N987="sníž. přenesená",J987,0)</f>
        <v>0</v>
      </c>
      <c r="BI987" s="222">
        <f>IF(N987="nulová",J987,0)</f>
        <v>0</v>
      </c>
      <c r="BJ987" s="14" t="s">
        <v>81</v>
      </c>
      <c r="BK987" s="222">
        <f>ROUND(I987*H987,2)</f>
        <v>0</v>
      </c>
      <c r="BL987" s="14" t="s">
        <v>511</v>
      </c>
      <c r="BM987" s="221" t="s">
        <v>2351</v>
      </c>
    </row>
    <row r="988" s="2" customFormat="1" ht="16.5" customHeight="1">
      <c r="A988" s="35"/>
      <c r="B988" s="36"/>
      <c r="C988" s="223" t="s">
        <v>2352</v>
      </c>
      <c r="D988" s="223" t="s">
        <v>166</v>
      </c>
      <c r="E988" s="224" t="s">
        <v>2091</v>
      </c>
      <c r="F988" s="225" t="s">
        <v>2092</v>
      </c>
      <c r="G988" s="226" t="s">
        <v>154</v>
      </c>
      <c r="H988" s="227">
        <v>8.1999999999999993</v>
      </c>
      <c r="I988" s="228"/>
      <c r="J988" s="229">
        <f>ROUND(I988*H988,2)</f>
        <v>0</v>
      </c>
      <c r="K988" s="230"/>
      <c r="L988" s="231"/>
      <c r="M988" s="232" t="s">
        <v>1</v>
      </c>
      <c r="N988" s="233" t="s">
        <v>41</v>
      </c>
      <c r="O988" s="88"/>
      <c r="P988" s="219">
        <f>O988*H988</f>
        <v>0</v>
      </c>
      <c r="Q988" s="219">
        <v>0</v>
      </c>
      <c r="R988" s="219">
        <f>Q988*H988</f>
        <v>0</v>
      </c>
      <c r="S988" s="219">
        <v>0</v>
      </c>
      <c r="T988" s="220">
        <f>S988*H988</f>
        <v>0</v>
      </c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R988" s="221" t="s">
        <v>516</v>
      </c>
      <c r="AT988" s="221" t="s">
        <v>166</v>
      </c>
      <c r="AU988" s="221" t="s">
        <v>83</v>
      </c>
      <c r="AY988" s="14" t="s">
        <v>142</v>
      </c>
      <c r="BE988" s="222">
        <f>IF(N988="základní",J988,0)</f>
        <v>0</v>
      </c>
      <c r="BF988" s="222">
        <f>IF(N988="snížená",J988,0)</f>
        <v>0</v>
      </c>
      <c r="BG988" s="222">
        <f>IF(N988="zákl. přenesená",J988,0)</f>
        <v>0</v>
      </c>
      <c r="BH988" s="222">
        <f>IF(N988="sníž. přenesená",J988,0)</f>
        <v>0</v>
      </c>
      <c r="BI988" s="222">
        <f>IF(N988="nulová",J988,0)</f>
        <v>0</v>
      </c>
      <c r="BJ988" s="14" t="s">
        <v>81</v>
      </c>
      <c r="BK988" s="222">
        <f>ROUND(I988*H988,2)</f>
        <v>0</v>
      </c>
      <c r="BL988" s="14" t="s">
        <v>511</v>
      </c>
      <c r="BM988" s="221" t="s">
        <v>2353</v>
      </c>
    </row>
    <row r="989" s="2" customFormat="1" ht="16.5" customHeight="1">
      <c r="A989" s="35"/>
      <c r="B989" s="36"/>
      <c r="C989" s="223" t="s">
        <v>2354</v>
      </c>
      <c r="D989" s="223" t="s">
        <v>166</v>
      </c>
      <c r="E989" s="224" t="s">
        <v>2091</v>
      </c>
      <c r="F989" s="225" t="s">
        <v>2092</v>
      </c>
      <c r="G989" s="226" t="s">
        <v>154</v>
      </c>
      <c r="H989" s="227">
        <v>15.199999999999999</v>
      </c>
      <c r="I989" s="228"/>
      <c r="J989" s="229">
        <f>ROUND(I989*H989,2)</f>
        <v>0</v>
      </c>
      <c r="K989" s="230"/>
      <c r="L989" s="231"/>
      <c r="M989" s="232" t="s">
        <v>1</v>
      </c>
      <c r="N989" s="233" t="s">
        <v>41</v>
      </c>
      <c r="O989" s="88"/>
      <c r="P989" s="219">
        <f>O989*H989</f>
        <v>0</v>
      </c>
      <c r="Q989" s="219">
        <v>0</v>
      </c>
      <c r="R989" s="219">
        <f>Q989*H989</f>
        <v>0</v>
      </c>
      <c r="S989" s="219">
        <v>0</v>
      </c>
      <c r="T989" s="220">
        <f>S989*H989</f>
        <v>0</v>
      </c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R989" s="221" t="s">
        <v>516</v>
      </c>
      <c r="AT989" s="221" t="s">
        <v>166</v>
      </c>
      <c r="AU989" s="221" t="s">
        <v>83</v>
      </c>
      <c r="AY989" s="14" t="s">
        <v>142</v>
      </c>
      <c r="BE989" s="222">
        <f>IF(N989="základní",J989,0)</f>
        <v>0</v>
      </c>
      <c r="BF989" s="222">
        <f>IF(N989="snížená",J989,0)</f>
        <v>0</v>
      </c>
      <c r="BG989" s="222">
        <f>IF(N989="zákl. přenesená",J989,0)</f>
        <v>0</v>
      </c>
      <c r="BH989" s="222">
        <f>IF(N989="sníž. přenesená",J989,0)</f>
        <v>0</v>
      </c>
      <c r="BI989" s="222">
        <f>IF(N989="nulová",J989,0)</f>
        <v>0</v>
      </c>
      <c r="BJ989" s="14" t="s">
        <v>81</v>
      </c>
      <c r="BK989" s="222">
        <f>ROUND(I989*H989,2)</f>
        <v>0</v>
      </c>
      <c r="BL989" s="14" t="s">
        <v>511</v>
      </c>
      <c r="BM989" s="221" t="s">
        <v>2355</v>
      </c>
    </row>
    <row r="990" s="2" customFormat="1" ht="16.5" customHeight="1">
      <c r="A990" s="35"/>
      <c r="B990" s="36"/>
      <c r="C990" s="223" t="s">
        <v>2356</v>
      </c>
      <c r="D990" s="223" t="s">
        <v>166</v>
      </c>
      <c r="E990" s="224" t="s">
        <v>2091</v>
      </c>
      <c r="F990" s="225" t="s">
        <v>2092</v>
      </c>
      <c r="G990" s="226" t="s">
        <v>154</v>
      </c>
      <c r="H990" s="227">
        <v>8.1999999999999993</v>
      </c>
      <c r="I990" s="228"/>
      <c r="J990" s="229">
        <f>ROUND(I990*H990,2)</f>
        <v>0</v>
      </c>
      <c r="K990" s="230"/>
      <c r="L990" s="231"/>
      <c r="M990" s="232" t="s">
        <v>1</v>
      </c>
      <c r="N990" s="233" t="s">
        <v>41</v>
      </c>
      <c r="O990" s="88"/>
      <c r="P990" s="219">
        <f>O990*H990</f>
        <v>0</v>
      </c>
      <c r="Q990" s="219">
        <v>0</v>
      </c>
      <c r="R990" s="219">
        <f>Q990*H990</f>
        <v>0</v>
      </c>
      <c r="S990" s="219">
        <v>0</v>
      </c>
      <c r="T990" s="220">
        <f>S990*H990</f>
        <v>0</v>
      </c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R990" s="221" t="s">
        <v>516</v>
      </c>
      <c r="AT990" s="221" t="s">
        <v>166</v>
      </c>
      <c r="AU990" s="221" t="s">
        <v>83</v>
      </c>
      <c r="AY990" s="14" t="s">
        <v>142</v>
      </c>
      <c r="BE990" s="222">
        <f>IF(N990="základní",J990,0)</f>
        <v>0</v>
      </c>
      <c r="BF990" s="222">
        <f>IF(N990="snížená",J990,0)</f>
        <v>0</v>
      </c>
      <c r="BG990" s="222">
        <f>IF(N990="zákl. přenesená",J990,0)</f>
        <v>0</v>
      </c>
      <c r="BH990" s="222">
        <f>IF(N990="sníž. přenesená",J990,0)</f>
        <v>0</v>
      </c>
      <c r="BI990" s="222">
        <f>IF(N990="nulová",J990,0)</f>
        <v>0</v>
      </c>
      <c r="BJ990" s="14" t="s">
        <v>81</v>
      </c>
      <c r="BK990" s="222">
        <f>ROUND(I990*H990,2)</f>
        <v>0</v>
      </c>
      <c r="BL990" s="14" t="s">
        <v>511</v>
      </c>
      <c r="BM990" s="221" t="s">
        <v>2357</v>
      </c>
    </row>
    <row r="991" s="2" customFormat="1" ht="16.5" customHeight="1">
      <c r="A991" s="35"/>
      <c r="B991" s="36"/>
      <c r="C991" s="223" t="s">
        <v>2358</v>
      </c>
      <c r="D991" s="223" t="s">
        <v>166</v>
      </c>
      <c r="E991" s="224" t="s">
        <v>2091</v>
      </c>
      <c r="F991" s="225" t="s">
        <v>2092</v>
      </c>
      <c r="G991" s="226" t="s">
        <v>154</v>
      </c>
      <c r="H991" s="227">
        <v>12.4</v>
      </c>
      <c r="I991" s="228"/>
      <c r="J991" s="229">
        <f>ROUND(I991*H991,2)</f>
        <v>0</v>
      </c>
      <c r="K991" s="230"/>
      <c r="L991" s="231"/>
      <c r="M991" s="232" t="s">
        <v>1</v>
      </c>
      <c r="N991" s="233" t="s">
        <v>41</v>
      </c>
      <c r="O991" s="88"/>
      <c r="P991" s="219">
        <f>O991*H991</f>
        <v>0</v>
      </c>
      <c r="Q991" s="219">
        <v>0</v>
      </c>
      <c r="R991" s="219">
        <f>Q991*H991</f>
        <v>0</v>
      </c>
      <c r="S991" s="219">
        <v>0</v>
      </c>
      <c r="T991" s="220">
        <f>S991*H991</f>
        <v>0</v>
      </c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R991" s="221" t="s">
        <v>516</v>
      </c>
      <c r="AT991" s="221" t="s">
        <v>166</v>
      </c>
      <c r="AU991" s="221" t="s">
        <v>83</v>
      </c>
      <c r="AY991" s="14" t="s">
        <v>142</v>
      </c>
      <c r="BE991" s="222">
        <f>IF(N991="základní",J991,0)</f>
        <v>0</v>
      </c>
      <c r="BF991" s="222">
        <f>IF(N991="snížená",J991,0)</f>
        <v>0</v>
      </c>
      <c r="BG991" s="222">
        <f>IF(N991="zákl. přenesená",J991,0)</f>
        <v>0</v>
      </c>
      <c r="BH991" s="222">
        <f>IF(N991="sníž. přenesená",J991,0)</f>
        <v>0</v>
      </c>
      <c r="BI991" s="222">
        <f>IF(N991="nulová",J991,0)</f>
        <v>0</v>
      </c>
      <c r="BJ991" s="14" t="s">
        <v>81</v>
      </c>
      <c r="BK991" s="222">
        <f>ROUND(I991*H991,2)</f>
        <v>0</v>
      </c>
      <c r="BL991" s="14" t="s">
        <v>511</v>
      </c>
      <c r="BM991" s="221" t="s">
        <v>2359</v>
      </c>
    </row>
    <row r="992" s="2" customFormat="1" ht="16.5" customHeight="1">
      <c r="A992" s="35"/>
      <c r="B992" s="36"/>
      <c r="C992" s="223" t="s">
        <v>2360</v>
      </c>
      <c r="D992" s="223" t="s">
        <v>166</v>
      </c>
      <c r="E992" s="224" t="s">
        <v>2091</v>
      </c>
      <c r="F992" s="225" t="s">
        <v>2092</v>
      </c>
      <c r="G992" s="226" t="s">
        <v>154</v>
      </c>
      <c r="H992" s="227">
        <v>8.1999999999999993</v>
      </c>
      <c r="I992" s="228"/>
      <c r="J992" s="229">
        <f>ROUND(I992*H992,2)</f>
        <v>0</v>
      </c>
      <c r="K992" s="230"/>
      <c r="L992" s="231"/>
      <c r="M992" s="232" t="s">
        <v>1</v>
      </c>
      <c r="N992" s="233" t="s">
        <v>41</v>
      </c>
      <c r="O992" s="88"/>
      <c r="P992" s="219">
        <f>O992*H992</f>
        <v>0</v>
      </c>
      <c r="Q992" s="219">
        <v>0</v>
      </c>
      <c r="R992" s="219">
        <f>Q992*H992</f>
        <v>0</v>
      </c>
      <c r="S992" s="219">
        <v>0</v>
      </c>
      <c r="T992" s="220">
        <f>S992*H992</f>
        <v>0</v>
      </c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/>
      <c r="AR992" s="221" t="s">
        <v>516</v>
      </c>
      <c r="AT992" s="221" t="s">
        <v>166</v>
      </c>
      <c r="AU992" s="221" t="s">
        <v>83</v>
      </c>
      <c r="AY992" s="14" t="s">
        <v>142</v>
      </c>
      <c r="BE992" s="222">
        <f>IF(N992="základní",J992,0)</f>
        <v>0</v>
      </c>
      <c r="BF992" s="222">
        <f>IF(N992="snížená",J992,0)</f>
        <v>0</v>
      </c>
      <c r="BG992" s="222">
        <f>IF(N992="zákl. přenesená",J992,0)</f>
        <v>0</v>
      </c>
      <c r="BH992" s="222">
        <f>IF(N992="sníž. přenesená",J992,0)</f>
        <v>0</v>
      </c>
      <c r="BI992" s="222">
        <f>IF(N992="nulová",J992,0)</f>
        <v>0</v>
      </c>
      <c r="BJ992" s="14" t="s">
        <v>81</v>
      </c>
      <c r="BK992" s="222">
        <f>ROUND(I992*H992,2)</f>
        <v>0</v>
      </c>
      <c r="BL992" s="14" t="s">
        <v>511</v>
      </c>
      <c r="BM992" s="221" t="s">
        <v>2361</v>
      </c>
    </row>
    <row r="993" s="2" customFormat="1" ht="16.5" customHeight="1">
      <c r="A993" s="35"/>
      <c r="B993" s="36"/>
      <c r="C993" s="223" t="s">
        <v>2362</v>
      </c>
      <c r="D993" s="223" t="s">
        <v>166</v>
      </c>
      <c r="E993" s="224" t="s">
        <v>2091</v>
      </c>
      <c r="F993" s="225" t="s">
        <v>2092</v>
      </c>
      <c r="G993" s="226" t="s">
        <v>154</v>
      </c>
      <c r="H993" s="227">
        <v>11.5</v>
      </c>
      <c r="I993" s="228"/>
      <c r="J993" s="229">
        <f>ROUND(I993*H993,2)</f>
        <v>0</v>
      </c>
      <c r="K993" s="230"/>
      <c r="L993" s="231"/>
      <c r="M993" s="232" t="s">
        <v>1</v>
      </c>
      <c r="N993" s="233" t="s">
        <v>41</v>
      </c>
      <c r="O993" s="88"/>
      <c r="P993" s="219">
        <f>O993*H993</f>
        <v>0</v>
      </c>
      <c r="Q993" s="219">
        <v>0</v>
      </c>
      <c r="R993" s="219">
        <f>Q993*H993</f>
        <v>0</v>
      </c>
      <c r="S993" s="219">
        <v>0</v>
      </c>
      <c r="T993" s="220">
        <f>S993*H993</f>
        <v>0</v>
      </c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/>
      <c r="AR993" s="221" t="s">
        <v>516</v>
      </c>
      <c r="AT993" s="221" t="s">
        <v>166</v>
      </c>
      <c r="AU993" s="221" t="s">
        <v>83</v>
      </c>
      <c r="AY993" s="14" t="s">
        <v>142</v>
      </c>
      <c r="BE993" s="222">
        <f>IF(N993="základní",J993,0)</f>
        <v>0</v>
      </c>
      <c r="BF993" s="222">
        <f>IF(N993="snížená",J993,0)</f>
        <v>0</v>
      </c>
      <c r="BG993" s="222">
        <f>IF(N993="zákl. přenesená",J993,0)</f>
        <v>0</v>
      </c>
      <c r="BH993" s="222">
        <f>IF(N993="sníž. přenesená",J993,0)</f>
        <v>0</v>
      </c>
      <c r="BI993" s="222">
        <f>IF(N993="nulová",J993,0)</f>
        <v>0</v>
      </c>
      <c r="BJ993" s="14" t="s">
        <v>81</v>
      </c>
      <c r="BK993" s="222">
        <f>ROUND(I993*H993,2)</f>
        <v>0</v>
      </c>
      <c r="BL993" s="14" t="s">
        <v>511</v>
      </c>
      <c r="BM993" s="221" t="s">
        <v>2363</v>
      </c>
    </row>
    <row r="994" s="2" customFormat="1" ht="16.5" customHeight="1">
      <c r="A994" s="35"/>
      <c r="B994" s="36"/>
      <c r="C994" s="223" t="s">
        <v>2364</v>
      </c>
      <c r="D994" s="223" t="s">
        <v>166</v>
      </c>
      <c r="E994" s="224" t="s">
        <v>2091</v>
      </c>
      <c r="F994" s="225" t="s">
        <v>2092</v>
      </c>
      <c r="G994" s="226" t="s">
        <v>154</v>
      </c>
      <c r="H994" s="227">
        <v>8.1999999999999993</v>
      </c>
      <c r="I994" s="228"/>
      <c r="J994" s="229">
        <f>ROUND(I994*H994,2)</f>
        <v>0</v>
      </c>
      <c r="K994" s="230"/>
      <c r="L994" s="231"/>
      <c r="M994" s="232" t="s">
        <v>1</v>
      </c>
      <c r="N994" s="233" t="s">
        <v>41</v>
      </c>
      <c r="O994" s="88"/>
      <c r="P994" s="219">
        <f>O994*H994</f>
        <v>0</v>
      </c>
      <c r="Q994" s="219">
        <v>0</v>
      </c>
      <c r="R994" s="219">
        <f>Q994*H994</f>
        <v>0</v>
      </c>
      <c r="S994" s="219">
        <v>0</v>
      </c>
      <c r="T994" s="220">
        <f>S994*H994</f>
        <v>0</v>
      </c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R994" s="221" t="s">
        <v>516</v>
      </c>
      <c r="AT994" s="221" t="s">
        <v>166</v>
      </c>
      <c r="AU994" s="221" t="s">
        <v>83</v>
      </c>
      <c r="AY994" s="14" t="s">
        <v>142</v>
      </c>
      <c r="BE994" s="222">
        <f>IF(N994="základní",J994,0)</f>
        <v>0</v>
      </c>
      <c r="BF994" s="222">
        <f>IF(N994="snížená",J994,0)</f>
        <v>0</v>
      </c>
      <c r="BG994" s="222">
        <f>IF(N994="zákl. přenesená",J994,0)</f>
        <v>0</v>
      </c>
      <c r="BH994" s="222">
        <f>IF(N994="sníž. přenesená",J994,0)</f>
        <v>0</v>
      </c>
      <c r="BI994" s="222">
        <f>IF(N994="nulová",J994,0)</f>
        <v>0</v>
      </c>
      <c r="BJ994" s="14" t="s">
        <v>81</v>
      </c>
      <c r="BK994" s="222">
        <f>ROUND(I994*H994,2)</f>
        <v>0</v>
      </c>
      <c r="BL994" s="14" t="s">
        <v>511</v>
      </c>
      <c r="BM994" s="221" t="s">
        <v>2365</v>
      </c>
    </row>
    <row r="995" s="2" customFormat="1" ht="16.5" customHeight="1">
      <c r="A995" s="35"/>
      <c r="B995" s="36"/>
      <c r="C995" s="223" t="s">
        <v>2366</v>
      </c>
      <c r="D995" s="223" t="s">
        <v>166</v>
      </c>
      <c r="E995" s="224" t="s">
        <v>2091</v>
      </c>
      <c r="F995" s="225" t="s">
        <v>2092</v>
      </c>
      <c r="G995" s="226" t="s">
        <v>154</v>
      </c>
      <c r="H995" s="227">
        <v>25.300000000000001</v>
      </c>
      <c r="I995" s="228"/>
      <c r="J995" s="229">
        <f>ROUND(I995*H995,2)</f>
        <v>0</v>
      </c>
      <c r="K995" s="230"/>
      <c r="L995" s="231"/>
      <c r="M995" s="232" t="s">
        <v>1</v>
      </c>
      <c r="N995" s="233" t="s">
        <v>41</v>
      </c>
      <c r="O995" s="88"/>
      <c r="P995" s="219">
        <f>O995*H995</f>
        <v>0</v>
      </c>
      <c r="Q995" s="219">
        <v>0</v>
      </c>
      <c r="R995" s="219">
        <f>Q995*H995</f>
        <v>0</v>
      </c>
      <c r="S995" s="219">
        <v>0</v>
      </c>
      <c r="T995" s="220">
        <f>S995*H995</f>
        <v>0</v>
      </c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/>
      <c r="AR995" s="221" t="s">
        <v>516</v>
      </c>
      <c r="AT995" s="221" t="s">
        <v>166</v>
      </c>
      <c r="AU995" s="221" t="s">
        <v>83</v>
      </c>
      <c r="AY995" s="14" t="s">
        <v>142</v>
      </c>
      <c r="BE995" s="222">
        <f>IF(N995="základní",J995,0)</f>
        <v>0</v>
      </c>
      <c r="BF995" s="222">
        <f>IF(N995="snížená",J995,0)</f>
        <v>0</v>
      </c>
      <c r="BG995" s="222">
        <f>IF(N995="zákl. přenesená",J995,0)</f>
        <v>0</v>
      </c>
      <c r="BH995" s="222">
        <f>IF(N995="sníž. přenesená",J995,0)</f>
        <v>0</v>
      </c>
      <c r="BI995" s="222">
        <f>IF(N995="nulová",J995,0)</f>
        <v>0</v>
      </c>
      <c r="BJ995" s="14" t="s">
        <v>81</v>
      </c>
      <c r="BK995" s="222">
        <f>ROUND(I995*H995,2)</f>
        <v>0</v>
      </c>
      <c r="BL995" s="14" t="s">
        <v>511</v>
      </c>
      <c r="BM995" s="221" t="s">
        <v>2367</v>
      </c>
    </row>
    <row r="996" s="2" customFormat="1" ht="16.5" customHeight="1">
      <c r="A996" s="35"/>
      <c r="B996" s="36"/>
      <c r="C996" s="223" t="s">
        <v>2368</v>
      </c>
      <c r="D996" s="223" t="s">
        <v>166</v>
      </c>
      <c r="E996" s="224" t="s">
        <v>2091</v>
      </c>
      <c r="F996" s="225" t="s">
        <v>2092</v>
      </c>
      <c r="G996" s="226" t="s">
        <v>154</v>
      </c>
      <c r="H996" s="227">
        <v>8.1999999999999993</v>
      </c>
      <c r="I996" s="228"/>
      <c r="J996" s="229">
        <f>ROUND(I996*H996,2)</f>
        <v>0</v>
      </c>
      <c r="K996" s="230"/>
      <c r="L996" s="231"/>
      <c r="M996" s="232" t="s">
        <v>1</v>
      </c>
      <c r="N996" s="233" t="s">
        <v>41</v>
      </c>
      <c r="O996" s="88"/>
      <c r="P996" s="219">
        <f>O996*H996</f>
        <v>0</v>
      </c>
      <c r="Q996" s="219">
        <v>0</v>
      </c>
      <c r="R996" s="219">
        <f>Q996*H996</f>
        <v>0</v>
      </c>
      <c r="S996" s="219">
        <v>0</v>
      </c>
      <c r="T996" s="220">
        <f>S996*H996</f>
        <v>0</v>
      </c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5"/>
      <c r="AR996" s="221" t="s">
        <v>516</v>
      </c>
      <c r="AT996" s="221" t="s">
        <v>166</v>
      </c>
      <c r="AU996" s="221" t="s">
        <v>83</v>
      </c>
      <c r="AY996" s="14" t="s">
        <v>142</v>
      </c>
      <c r="BE996" s="222">
        <f>IF(N996="základní",J996,0)</f>
        <v>0</v>
      </c>
      <c r="BF996" s="222">
        <f>IF(N996="snížená",J996,0)</f>
        <v>0</v>
      </c>
      <c r="BG996" s="222">
        <f>IF(N996="zákl. přenesená",J996,0)</f>
        <v>0</v>
      </c>
      <c r="BH996" s="222">
        <f>IF(N996="sníž. přenesená",J996,0)</f>
        <v>0</v>
      </c>
      <c r="BI996" s="222">
        <f>IF(N996="nulová",J996,0)</f>
        <v>0</v>
      </c>
      <c r="BJ996" s="14" t="s">
        <v>81</v>
      </c>
      <c r="BK996" s="222">
        <f>ROUND(I996*H996,2)</f>
        <v>0</v>
      </c>
      <c r="BL996" s="14" t="s">
        <v>511</v>
      </c>
      <c r="BM996" s="221" t="s">
        <v>2369</v>
      </c>
    </row>
    <row r="997" s="2" customFormat="1" ht="16.5" customHeight="1">
      <c r="A997" s="35"/>
      <c r="B997" s="36"/>
      <c r="C997" s="223" t="s">
        <v>2370</v>
      </c>
      <c r="D997" s="223" t="s">
        <v>166</v>
      </c>
      <c r="E997" s="224" t="s">
        <v>2091</v>
      </c>
      <c r="F997" s="225" t="s">
        <v>2092</v>
      </c>
      <c r="G997" s="226" t="s">
        <v>154</v>
      </c>
      <c r="H997" s="227">
        <v>16.899999999999999</v>
      </c>
      <c r="I997" s="228"/>
      <c r="J997" s="229">
        <f>ROUND(I997*H997,2)</f>
        <v>0</v>
      </c>
      <c r="K997" s="230"/>
      <c r="L997" s="231"/>
      <c r="M997" s="232" t="s">
        <v>1</v>
      </c>
      <c r="N997" s="233" t="s">
        <v>41</v>
      </c>
      <c r="O997" s="88"/>
      <c r="P997" s="219">
        <f>O997*H997</f>
        <v>0</v>
      </c>
      <c r="Q997" s="219">
        <v>0</v>
      </c>
      <c r="R997" s="219">
        <f>Q997*H997</f>
        <v>0</v>
      </c>
      <c r="S997" s="219">
        <v>0</v>
      </c>
      <c r="T997" s="220">
        <f>S997*H997</f>
        <v>0</v>
      </c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5"/>
      <c r="AR997" s="221" t="s">
        <v>516</v>
      </c>
      <c r="AT997" s="221" t="s">
        <v>166</v>
      </c>
      <c r="AU997" s="221" t="s">
        <v>83</v>
      </c>
      <c r="AY997" s="14" t="s">
        <v>142</v>
      </c>
      <c r="BE997" s="222">
        <f>IF(N997="základní",J997,0)</f>
        <v>0</v>
      </c>
      <c r="BF997" s="222">
        <f>IF(N997="snížená",J997,0)</f>
        <v>0</v>
      </c>
      <c r="BG997" s="222">
        <f>IF(N997="zákl. přenesená",J997,0)</f>
        <v>0</v>
      </c>
      <c r="BH997" s="222">
        <f>IF(N997="sníž. přenesená",J997,0)</f>
        <v>0</v>
      </c>
      <c r="BI997" s="222">
        <f>IF(N997="nulová",J997,0)</f>
        <v>0</v>
      </c>
      <c r="BJ997" s="14" t="s">
        <v>81</v>
      </c>
      <c r="BK997" s="222">
        <f>ROUND(I997*H997,2)</f>
        <v>0</v>
      </c>
      <c r="BL997" s="14" t="s">
        <v>511</v>
      </c>
      <c r="BM997" s="221" t="s">
        <v>2371</v>
      </c>
    </row>
    <row r="998" s="2" customFormat="1" ht="16.5" customHeight="1">
      <c r="A998" s="35"/>
      <c r="B998" s="36"/>
      <c r="C998" s="223" t="s">
        <v>2372</v>
      </c>
      <c r="D998" s="223" t="s">
        <v>166</v>
      </c>
      <c r="E998" s="224" t="s">
        <v>2091</v>
      </c>
      <c r="F998" s="225" t="s">
        <v>2092</v>
      </c>
      <c r="G998" s="226" t="s">
        <v>154</v>
      </c>
      <c r="H998" s="227">
        <v>8.1999999999999993</v>
      </c>
      <c r="I998" s="228"/>
      <c r="J998" s="229">
        <f>ROUND(I998*H998,2)</f>
        <v>0</v>
      </c>
      <c r="K998" s="230"/>
      <c r="L998" s="231"/>
      <c r="M998" s="232" t="s">
        <v>1</v>
      </c>
      <c r="N998" s="233" t="s">
        <v>41</v>
      </c>
      <c r="O998" s="88"/>
      <c r="P998" s="219">
        <f>O998*H998</f>
        <v>0</v>
      </c>
      <c r="Q998" s="219">
        <v>0</v>
      </c>
      <c r="R998" s="219">
        <f>Q998*H998</f>
        <v>0</v>
      </c>
      <c r="S998" s="219">
        <v>0</v>
      </c>
      <c r="T998" s="220">
        <f>S998*H998</f>
        <v>0</v>
      </c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/>
      <c r="AR998" s="221" t="s">
        <v>516</v>
      </c>
      <c r="AT998" s="221" t="s">
        <v>166</v>
      </c>
      <c r="AU998" s="221" t="s">
        <v>83</v>
      </c>
      <c r="AY998" s="14" t="s">
        <v>142</v>
      </c>
      <c r="BE998" s="222">
        <f>IF(N998="základní",J998,0)</f>
        <v>0</v>
      </c>
      <c r="BF998" s="222">
        <f>IF(N998="snížená",J998,0)</f>
        <v>0</v>
      </c>
      <c r="BG998" s="222">
        <f>IF(N998="zákl. přenesená",J998,0)</f>
        <v>0</v>
      </c>
      <c r="BH998" s="222">
        <f>IF(N998="sníž. přenesená",J998,0)</f>
        <v>0</v>
      </c>
      <c r="BI998" s="222">
        <f>IF(N998="nulová",J998,0)</f>
        <v>0</v>
      </c>
      <c r="BJ998" s="14" t="s">
        <v>81</v>
      </c>
      <c r="BK998" s="222">
        <f>ROUND(I998*H998,2)</f>
        <v>0</v>
      </c>
      <c r="BL998" s="14" t="s">
        <v>511</v>
      </c>
      <c r="BM998" s="221" t="s">
        <v>2373</v>
      </c>
    </row>
    <row r="999" s="2" customFormat="1" ht="16.5" customHeight="1">
      <c r="A999" s="35"/>
      <c r="B999" s="36"/>
      <c r="C999" s="223" t="s">
        <v>2374</v>
      </c>
      <c r="D999" s="223" t="s">
        <v>166</v>
      </c>
      <c r="E999" s="224" t="s">
        <v>2091</v>
      </c>
      <c r="F999" s="225" t="s">
        <v>2092</v>
      </c>
      <c r="G999" s="226" t="s">
        <v>154</v>
      </c>
      <c r="H999" s="227">
        <v>15</v>
      </c>
      <c r="I999" s="228"/>
      <c r="J999" s="229">
        <f>ROUND(I999*H999,2)</f>
        <v>0</v>
      </c>
      <c r="K999" s="230"/>
      <c r="L999" s="231"/>
      <c r="M999" s="232" t="s">
        <v>1</v>
      </c>
      <c r="N999" s="233" t="s">
        <v>41</v>
      </c>
      <c r="O999" s="88"/>
      <c r="P999" s="219">
        <f>O999*H999</f>
        <v>0</v>
      </c>
      <c r="Q999" s="219">
        <v>0</v>
      </c>
      <c r="R999" s="219">
        <f>Q999*H999</f>
        <v>0</v>
      </c>
      <c r="S999" s="219">
        <v>0</v>
      </c>
      <c r="T999" s="220">
        <f>S999*H999</f>
        <v>0</v>
      </c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R999" s="221" t="s">
        <v>516</v>
      </c>
      <c r="AT999" s="221" t="s">
        <v>166</v>
      </c>
      <c r="AU999" s="221" t="s">
        <v>83</v>
      </c>
      <c r="AY999" s="14" t="s">
        <v>142</v>
      </c>
      <c r="BE999" s="222">
        <f>IF(N999="základní",J999,0)</f>
        <v>0</v>
      </c>
      <c r="BF999" s="222">
        <f>IF(N999="snížená",J999,0)</f>
        <v>0</v>
      </c>
      <c r="BG999" s="222">
        <f>IF(N999="zákl. přenesená",J999,0)</f>
        <v>0</v>
      </c>
      <c r="BH999" s="222">
        <f>IF(N999="sníž. přenesená",J999,0)</f>
        <v>0</v>
      </c>
      <c r="BI999" s="222">
        <f>IF(N999="nulová",J999,0)</f>
        <v>0</v>
      </c>
      <c r="BJ999" s="14" t="s">
        <v>81</v>
      </c>
      <c r="BK999" s="222">
        <f>ROUND(I999*H999,2)</f>
        <v>0</v>
      </c>
      <c r="BL999" s="14" t="s">
        <v>511</v>
      </c>
      <c r="BM999" s="221" t="s">
        <v>2375</v>
      </c>
    </row>
    <row r="1000" s="2" customFormat="1" ht="16.5" customHeight="1">
      <c r="A1000" s="35"/>
      <c r="B1000" s="36"/>
      <c r="C1000" s="223" t="s">
        <v>2376</v>
      </c>
      <c r="D1000" s="223" t="s">
        <v>166</v>
      </c>
      <c r="E1000" s="224" t="s">
        <v>2091</v>
      </c>
      <c r="F1000" s="225" t="s">
        <v>2092</v>
      </c>
      <c r="G1000" s="226" t="s">
        <v>154</v>
      </c>
      <c r="H1000" s="227">
        <v>8.1999999999999993</v>
      </c>
      <c r="I1000" s="228"/>
      <c r="J1000" s="229">
        <f>ROUND(I1000*H1000,2)</f>
        <v>0</v>
      </c>
      <c r="K1000" s="230"/>
      <c r="L1000" s="231"/>
      <c r="M1000" s="232" t="s">
        <v>1</v>
      </c>
      <c r="N1000" s="233" t="s">
        <v>41</v>
      </c>
      <c r="O1000" s="88"/>
      <c r="P1000" s="219">
        <f>O1000*H1000</f>
        <v>0</v>
      </c>
      <c r="Q1000" s="219">
        <v>0</v>
      </c>
      <c r="R1000" s="219">
        <f>Q1000*H1000</f>
        <v>0</v>
      </c>
      <c r="S1000" s="219">
        <v>0</v>
      </c>
      <c r="T1000" s="220">
        <f>S1000*H1000</f>
        <v>0</v>
      </c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/>
      <c r="AR1000" s="221" t="s">
        <v>516</v>
      </c>
      <c r="AT1000" s="221" t="s">
        <v>166</v>
      </c>
      <c r="AU1000" s="221" t="s">
        <v>83</v>
      </c>
      <c r="AY1000" s="14" t="s">
        <v>142</v>
      </c>
      <c r="BE1000" s="222">
        <f>IF(N1000="základní",J1000,0)</f>
        <v>0</v>
      </c>
      <c r="BF1000" s="222">
        <f>IF(N1000="snížená",J1000,0)</f>
        <v>0</v>
      </c>
      <c r="BG1000" s="222">
        <f>IF(N1000="zákl. přenesená",J1000,0)</f>
        <v>0</v>
      </c>
      <c r="BH1000" s="222">
        <f>IF(N1000="sníž. přenesená",J1000,0)</f>
        <v>0</v>
      </c>
      <c r="BI1000" s="222">
        <f>IF(N1000="nulová",J1000,0)</f>
        <v>0</v>
      </c>
      <c r="BJ1000" s="14" t="s">
        <v>81</v>
      </c>
      <c r="BK1000" s="222">
        <f>ROUND(I1000*H1000,2)</f>
        <v>0</v>
      </c>
      <c r="BL1000" s="14" t="s">
        <v>511</v>
      </c>
      <c r="BM1000" s="221" t="s">
        <v>2377</v>
      </c>
    </row>
    <row r="1001" s="2" customFormat="1" ht="16.5" customHeight="1">
      <c r="A1001" s="35"/>
      <c r="B1001" s="36"/>
      <c r="C1001" s="223" t="s">
        <v>2378</v>
      </c>
      <c r="D1001" s="223" t="s">
        <v>166</v>
      </c>
      <c r="E1001" s="224" t="s">
        <v>2091</v>
      </c>
      <c r="F1001" s="225" t="s">
        <v>2092</v>
      </c>
      <c r="G1001" s="226" t="s">
        <v>154</v>
      </c>
      <c r="H1001" s="227">
        <v>11.1</v>
      </c>
      <c r="I1001" s="228"/>
      <c r="J1001" s="229">
        <f>ROUND(I1001*H1001,2)</f>
        <v>0</v>
      </c>
      <c r="K1001" s="230"/>
      <c r="L1001" s="231"/>
      <c r="M1001" s="232" t="s">
        <v>1</v>
      </c>
      <c r="N1001" s="233" t="s">
        <v>41</v>
      </c>
      <c r="O1001" s="88"/>
      <c r="P1001" s="219">
        <f>O1001*H1001</f>
        <v>0</v>
      </c>
      <c r="Q1001" s="219">
        <v>0</v>
      </c>
      <c r="R1001" s="219">
        <f>Q1001*H1001</f>
        <v>0</v>
      </c>
      <c r="S1001" s="219">
        <v>0</v>
      </c>
      <c r="T1001" s="220">
        <f>S1001*H1001</f>
        <v>0</v>
      </c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/>
      <c r="AR1001" s="221" t="s">
        <v>516</v>
      </c>
      <c r="AT1001" s="221" t="s">
        <v>166</v>
      </c>
      <c r="AU1001" s="221" t="s">
        <v>83</v>
      </c>
      <c r="AY1001" s="14" t="s">
        <v>142</v>
      </c>
      <c r="BE1001" s="222">
        <f>IF(N1001="základní",J1001,0)</f>
        <v>0</v>
      </c>
      <c r="BF1001" s="222">
        <f>IF(N1001="snížená",J1001,0)</f>
        <v>0</v>
      </c>
      <c r="BG1001" s="222">
        <f>IF(N1001="zákl. přenesená",J1001,0)</f>
        <v>0</v>
      </c>
      <c r="BH1001" s="222">
        <f>IF(N1001="sníž. přenesená",J1001,0)</f>
        <v>0</v>
      </c>
      <c r="BI1001" s="222">
        <f>IF(N1001="nulová",J1001,0)</f>
        <v>0</v>
      </c>
      <c r="BJ1001" s="14" t="s">
        <v>81</v>
      </c>
      <c r="BK1001" s="222">
        <f>ROUND(I1001*H1001,2)</f>
        <v>0</v>
      </c>
      <c r="BL1001" s="14" t="s">
        <v>511</v>
      </c>
      <c r="BM1001" s="221" t="s">
        <v>2379</v>
      </c>
    </row>
    <row r="1002" s="2" customFormat="1" ht="16.5" customHeight="1">
      <c r="A1002" s="35"/>
      <c r="B1002" s="36"/>
      <c r="C1002" s="223" t="s">
        <v>2380</v>
      </c>
      <c r="D1002" s="223" t="s">
        <v>166</v>
      </c>
      <c r="E1002" s="224" t="s">
        <v>2091</v>
      </c>
      <c r="F1002" s="225" t="s">
        <v>2092</v>
      </c>
      <c r="G1002" s="226" t="s">
        <v>154</v>
      </c>
      <c r="H1002" s="227">
        <v>8.1999999999999993</v>
      </c>
      <c r="I1002" s="228"/>
      <c r="J1002" s="229">
        <f>ROUND(I1002*H1002,2)</f>
        <v>0</v>
      </c>
      <c r="K1002" s="230"/>
      <c r="L1002" s="231"/>
      <c r="M1002" s="232" t="s">
        <v>1</v>
      </c>
      <c r="N1002" s="233" t="s">
        <v>41</v>
      </c>
      <c r="O1002" s="88"/>
      <c r="P1002" s="219">
        <f>O1002*H1002</f>
        <v>0</v>
      </c>
      <c r="Q1002" s="219">
        <v>0</v>
      </c>
      <c r="R1002" s="219">
        <f>Q1002*H1002</f>
        <v>0</v>
      </c>
      <c r="S1002" s="219">
        <v>0</v>
      </c>
      <c r="T1002" s="220">
        <f>S1002*H1002</f>
        <v>0</v>
      </c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/>
      <c r="AR1002" s="221" t="s">
        <v>516</v>
      </c>
      <c r="AT1002" s="221" t="s">
        <v>166</v>
      </c>
      <c r="AU1002" s="221" t="s">
        <v>83</v>
      </c>
      <c r="AY1002" s="14" t="s">
        <v>142</v>
      </c>
      <c r="BE1002" s="222">
        <f>IF(N1002="základní",J1002,0)</f>
        <v>0</v>
      </c>
      <c r="BF1002" s="222">
        <f>IF(N1002="snížená",J1002,0)</f>
        <v>0</v>
      </c>
      <c r="BG1002" s="222">
        <f>IF(N1002="zákl. přenesená",J1002,0)</f>
        <v>0</v>
      </c>
      <c r="BH1002" s="222">
        <f>IF(N1002="sníž. přenesená",J1002,0)</f>
        <v>0</v>
      </c>
      <c r="BI1002" s="222">
        <f>IF(N1002="nulová",J1002,0)</f>
        <v>0</v>
      </c>
      <c r="BJ1002" s="14" t="s">
        <v>81</v>
      </c>
      <c r="BK1002" s="222">
        <f>ROUND(I1002*H1002,2)</f>
        <v>0</v>
      </c>
      <c r="BL1002" s="14" t="s">
        <v>511</v>
      </c>
      <c r="BM1002" s="221" t="s">
        <v>2381</v>
      </c>
    </row>
    <row r="1003" s="2" customFormat="1" ht="16.5" customHeight="1">
      <c r="A1003" s="35"/>
      <c r="B1003" s="36"/>
      <c r="C1003" s="223" t="s">
        <v>2382</v>
      </c>
      <c r="D1003" s="223" t="s">
        <v>166</v>
      </c>
      <c r="E1003" s="224" t="s">
        <v>2091</v>
      </c>
      <c r="F1003" s="225" t="s">
        <v>2092</v>
      </c>
      <c r="G1003" s="226" t="s">
        <v>154</v>
      </c>
      <c r="H1003" s="227">
        <v>14.199999999999999</v>
      </c>
      <c r="I1003" s="228"/>
      <c r="J1003" s="229">
        <f>ROUND(I1003*H1003,2)</f>
        <v>0</v>
      </c>
      <c r="K1003" s="230"/>
      <c r="L1003" s="231"/>
      <c r="M1003" s="232" t="s">
        <v>1</v>
      </c>
      <c r="N1003" s="233" t="s">
        <v>41</v>
      </c>
      <c r="O1003" s="88"/>
      <c r="P1003" s="219">
        <f>O1003*H1003</f>
        <v>0</v>
      </c>
      <c r="Q1003" s="219">
        <v>0</v>
      </c>
      <c r="R1003" s="219">
        <f>Q1003*H1003</f>
        <v>0</v>
      </c>
      <c r="S1003" s="219">
        <v>0</v>
      </c>
      <c r="T1003" s="220">
        <f>S1003*H1003</f>
        <v>0</v>
      </c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5"/>
      <c r="AR1003" s="221" t="s">
        <v>516</v>
      </c>
      <c r="AT1003" s="221" t="s">
        <v>166</v>
      </c>
      <c r="AU1003" s="221" t="s">
        <v>83</v>
      </c>
      <c r="AY1003" s="14" t="s">
        <v>142</v>
      </c>
      <c r="BE1003" s="222">
        <f>IF(N1003="základní",J1003,0)</f>
        <v>0</v>
      </c>
      <c r="BF1003" s="222">
        <f>IF(N1003="snížená",J1003,0)</f>
        <v>0</v>
      </c>
      <c r="BG1003" s="222">
        <f>IF(N1003="zákl. přenesená",J1003,0)</f>
        <v>0</v>
      </c>
      <c r="BH1003" s="222">
        <f>IF(N1003="sníž. přenesená",J1003,0)</f>
        <v>0</v>
      </c>
      <c r="BI1003" s="222">
        <f>IF(N1003="nulová",J1003,0)</f>
        <v>0</v>
      </c>
      <c r="BJ1003" s="14" t="s">
        <v>81</v>
      </c>
      <c r="BK1003" s="222">
        <f>ROUND(I1003*H1003,2)</f>
        <v>0</v>
      </c>
      <c r="BL1003" s="14" t="s">
        <v>511</v>
      </c>
      <c r="BM1003" s="221" t="s">
        <v>2383</v>
      </c>
    </row>
    <row r="1004" s="2" customFormat="1" ht="16.5" customHeight="1">
      <c r="A1004" s="35"/>
      <c r="B1004" s="36"/>
      <c r="C1004" s="223" t="s">
        <v>2384</v>
      </c>
      <c r="D1004" s="223" t="s">
        <v>166</v>
      </c>
      <c r="E1004" s="224" t="s">
        <v>2091</v>
      </c>
      <c r="F1004" s="225" t="s">
        <v>2092</v>
      </c>
      <c r="G1004" s="226" t="s">
        <v>154</v>
      </c>
      <c r="H1004" s="227">
        <v>8.1999999999999993</v>
      </c>
      <c r="I1004" s="228"/>
      <c r="J1004" s="229">
        <f>ROUND(I1004*H1004,2)</f>
        <v>0</v>
      </c>
      <c r="K1004" s="230"/>
      <c r="L1004" s="231"/>
      <c r="M1004" s="232" t="s">
        <v>1</v>
      </c>
      <c r="N1004" s="233" t="s">
        <v>41</v>
      </c>
      <c r="O1004" s="88"/>
      <c r="P1004" s="219">
        <f>O1004*H1004</f>
        <v>0</v>
      </c>
      <c r="Q1004" s="219">
        <v>0</v>
      </c>
      <c r="R1004" s="219">
        <f>Q1004*H1004</f>
        <v>0</v>
      </c>
      <c r="S1004" s="219">
        <v>0</v>
      </c>
      <c r="T1004" s="220">
        <f>S1004*H1004</f>
        <v>0</v>
      </c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5"/>
      <c r="AR1004" s="221" t="s">
        <v>516</v>
      </c>
      <c r="AT1004" s="221" t="s">
        <v>166</v>
      </c>
      <c r="AU1004" s="221" t="s">
        <v>83</v>
      </c>
      <c r="AY1004" s="14" t="s">
        <v>142</v>
      </c>
      <c r="BE1004" s="222">
        <f>IF(N1004="základní",J1004,0)</f>
        <v>0</v>
      </c>
      <c r="BF1004" s="222">
        <f>IF(N1004="snížená",J1004,0)</f>
        <v>0</v>
      </c>
      <c r="BG1004" s="222">
        <f>IF(N1004="zákl. přenesená",J1004,0)</f>
        <v>0</v>
      </c>
      <c r="BH1004" s="222">
        <f>IF(N1004="sníž. přenesená",J1004,0)</f>
        <v>0</v>
      </c>
      <c r="BI1004" s="222">
        <f>IF(N1004="nulová",J1004,0)</f>
        <v>0</v>
      </c>
      <c r="BJ1004" s="14" t="s">
        <v>81</v>
      </c>
      <c r="BK1004" s="222">
        <f>ROUND(I1004*H1004,2)</f>
        <v>0</v>
      </c>
      <c r="BL1004" s="14" t="s">
        <v>511</v>
      </c>
      <c r="BM1004" s="221" t="s">
        <v>2385</v>
      </c>
    </row>
    <row r="1005" s="2" customFormat="1" ht="16.5" customHeight="1">
      <c r="A1005" s="35"/>
      <c r="B1005" s="36"/>
      <c r="C1005" s="223" t="s">
        <v>2386</v>
      </c>
      <c r="D1005" s="223" t="s">
        <v>166</v>
      </c>
      <c r="E1005" s="224" t="s">
        <v>2091</v>
      </c>
      <c r="F1005" s="225" t="s">
        <v>2092</v>
      </c>
      <c r="G1005" s="226" t="s">
        <v>154</v>
      </c>
      <c r="H1005" s="227">
        <v>11.1</v>
      </c>
      <c r="I1005" s="228"/>
      <c r="J1005" s="229">
        <f>ROUND(I1005*H1005,2)</f>
        <v>0</v>
      </c>
      <c r="K1005" s="230"/>
      <c r="L1005" s="231"/>
      <c r="M1005" s="232" t="s">
        <v>1</v>
      </c>
      <c r="N1005" s="233" t="s">
        <v>41</v>
      </c>
      <c r="O1005" s="88"/>
      <c r="P1005" s="219">
        <f>O1005*H1005</f>
        <v>0</v>
      </c>
      <c r="Q1005" s="219">
        <v>0</v>
      </c>
      <c r="R1005" s="219">
        <f>Q1005*H1005</f>
        <v>0</v>
      </c>
      <c r="S1005" s="219">
        <v>0</v>
      </c>
      <c r="T1005" s="220">
        <f>S1005*H1005</f>
        <v>0</v>
      </c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R1005" s="221" t="s">
        <v>516</v>
      </c>
      <c r="AT1005" s="221" t="s">
        <v>166</v>
      </c>
      <c r="AU1005" s="221" t="s">
        <v>83</v>
      </c>
      <c r="AY1005" s="14" t="s">
        <v>142</v>
      </c>
      <c r="BE1005" s="222">
        <f>IF(N1005="základní",J1005,0)</f>
        <v>0</v>
      </c>
      <c r="BF1005" s="222">
        <f>IF(N1005="snížená",J1005,0)</f>
        <v>0</v>
      </c>
      <c r="BG1005" s="222">
        <f>IF(N1005="zákl. přenesená",J1005,0)</f>
        <v>0</v>
      </c>
      <c r="BH1005" s="222">
        <f>IF(N1005="sníž. přenesená",J1005,0)</f>
        <v>0</v>
      </c>
      <c r="BI1005" s="222">
        <f>IF(N1005="nulová",J1005,0)</f>
        <v>0</v>
      </c>
      <c r="BJ1005" s="14" t="s">
        <v>81</v>
      </c>
      <c r="BK1005" s="222">
        <f>ROUND(I1005*H1005,2)</f>
        <v>0</v>
      </c>
      <c r="BL1005" s="14" t="s">
        <v>511</v>
      </c>
      <c r="BM1005" s="221" t="s">
        <v>2387</v>
      </c>
    </row>
    <row r="1006" s="2" customFormat="1" ht="16.5" customHeight="1">
      <c r="A1006" s="35"/>
      <c r="B1006" s="36"/>
      <c r="C1006" s="223" t="s">
        <v>2388</v>
      </c>
      <c r="D1006" s="223" t="s">
        <v>166</v>
      </c>
      <c r="E1006" s="224" t="s">
        <v>2091</v>
      </c>
      <c r="F1006" s="225" t="s">
        <v>2092</v>
      </c>
      <c r="G1006" s="226" t="s">
        <v>154</v>
      </c>
      <c r="H1006" s="227">
        <v>8.1999999999999993</v>
      </c>
      <c r="I1006" s="228"/>
      <c r="J1006" s="229">
        <f>ROUND(I1006*H1006,2)</f>
        <v>0</v>
      </c>
      <c r="K1006" s="230"/>
      <c r="L1006" s="231"/>
      <c r="M1006" s="232" t="s">
        <v>1</v>
      </c>
      <c r="N1006" s="233" t="s">
        <v>41</v>
      </c>
      <c r="O1006" s="88"/>
      <c r="P1006" s="219">
        <f>O1006*H1006</f>
        <v>0</v>
      </c>
      <c r="Q1006" s="219">
        <v>0</v>
      </c>
      <c r="R1006" s="219">
        <f>Q1006*H1006</f>
        <v>0</v>
      </c>
      <c r="S1006" s="219">
        <v>0</v>
      </c>
      <c r="T1006" s="220">
        <f>S1006*H1006</f>
        <v>0</v>
      </c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5"/>
      <c r="AR1006" s="221" t="s">
        <v>516</v>
      </c>
      <c r="AT1006" s="221" t="s">
        <v>166</v>
      </c>
      <c r="AU1006" s="221" t="s">
        <v>83</v>
      </c>
      <c r="AY1006" s="14" t="s">
        <v>142</v>
      </c>
      <c r="BE1006" s="222">
        <f>IF(N1006="základní",J1006,0)</f>
        <v>0</v>
      </c>
      <c r="BF1006" s="222">
        <f>IF(N1006="snížená",J1006,0)</f>
        <v>0</v>
      </c>
      <c r="BG1006" s="222">
        <f>IF(N1006="zákl. přenesená",J1006,0)</f>
        <v>0</v>
      </c>
      <c r="BH1006" s="222">
        <f>IF(N1006="sníž. přenesená",J1006,0)</f>
        <v>0</v>
      </c>
      <c r="BI1006" s="222">
        <f>IF(N1006="nulová",J1006,0)</f>
        <v>0</v>
      </c>
      <c r="BJ1006" s="14" t="s">
        <v>81</v>
      </c>
      <c r="BK1006" s="222">
        <f>ROUND(I1006*H1006,2)</f>
        <v>0</v>
      </c>
      <c r="BL1006" s="14" t="s">
        <v>511</v>
      </c>
      <c r="BM1006" s="221" t="s">
        <v>2389</v>
      </c>
    </row>
    <row r="1007" s="2" customFormat="1" ht="16.5" customHeight="1">
      <c r="A1007" s="35"/>
      <c r="B1007" s="36"/>
      <c r="C1007" s="223" t="s">
        <v>2390</v>
      </c>
      <c r="D1007" s="223" t="s">
        <v>166</v>
      </c>
      <c r="E1007" s="224" t="s">
        <v>2091</v>
      </c>
      <c r="F1007" s="225" t="s">
        <v>2092</v>
      </c>
      <c r="G1007" s="226" t="s">
        <v>154</v>
      </c>
      <c r="H1007" s="227">
        <v>14.300000000000001</v>
      </c>
      <c r="I1007" s="228"/>
      <c r="J1007" s="229">
        <f>ROUND(I1007*H1007,2)</f>
        <v>0</v>
      </c>
      <c r="K1007" s="230"/>
      <c r="L1007" s="231"/>
      <c r="M1007" s="232" t="s">
        <v>1</v>
      </c>
      <c r="N1007" s="233" t="s">
        <v>41</v>
      </c>
      <c r="O1007" s="88"/>
      <c r="P1007" s="219">
        <f>O1007*H1007</f>
        <v>0</v>
      </c>
      <c r="Q1007" s="219">
        <v>0</v>
      </c>
      <c r="R1007" s="219">
        <f>Q1007*H1007</f>
        <v>0</v>
      </c>
      <c r="S1007" s="219">
        <v>0</v>
      </c>
      <c r="T1007" s="220">
        <f>S1007*H1007</f>
        <v>0</v>
      </c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/>
      <c r="AR1007" s="221" t="s">
        <v>516</v>
      </c>
      <c r="AT1007" s="221" t="s">
        <v>166</v>
      </c>
      <c r="AU1007" s="221" t="s">
        <v>83</v>
      </c>
      <c r="AY1007" s="14" t="s">
        <v>142</v>
      </c>
      <c r="BE1007" s="222">
        <f>IF(N1007="základní",J1007,0)</f>
        <v>0</v>
      </c>
      <c r="BF1007" s="222">
        <f>IF(N1007="snížená",J1007,0)</f>
        <v>0</v>
      </c>
      <c r="BG1007" s="222">
        <f>IF(N1007="zákl. přenesená",J1007,0)</f>
        <v>0</v>
      </c>
      <c r="BH1007" s="222">
        <f>IF(N1007="sníž. přenesená",J1007,0)</f>
        <v>0</v>
      </c>
      <c r="BI1007" s="222">
        <f>IF(N1007="nulová",J1007,0)</f>
        <v>0</v>
      </c>
      <c r="BJ1007" s="14" t="s">
        <v>81</v>
      </c>
      <c r="BK1007" s="222">
        <f>ROUND(I1007*H1007,2)</f>
        <v>0</v>
      </c>
      <c r="BL1007" s="14" t="s">
        <v>511</v>
      </c>
      <c r="BM1007" s="221" t="s">
        <v>2391</v>
      </c>
    </row>
    <row r="1008" s="2" customFormat="1" ht="16.5" customHeight="1">
      <c r="A1008" s="35"/>
      <c r="B1008" s="36"/>
      <c r="C1008" s="223" t="s">
        <v>2392</v>
      </c>
      <c r="D1008" s="223" t="s">
        <v>166</v>
      </c>
      <c r="E1008" s="224" t="s">
        <v>2091</v>
      </c>
      <c r="F1008" s="225" t="s">
        <v>2092</v>
      </c>
      <c r="G1008" s="226" t="s">
        <v>154</v>
      </c>
      <c r="H1008" s="227">
        <v>8.1999999999999993</v>
      </c>
      <c r="I1008" s="228"/>
      <c r="J1008" s="229">
        <f>ROUND(I1008*H1008,2)</f>
        <v>0</v>
      </c>
      <c r="K1008" s="230"/>
      <c r="L1008" s="231"/>
      <c r="M1008" s="232" t="s">
        <v>1</v>
      </c>
      <c r="N1008" s="233" t="s">
        <v>41</v>
      </c>
      <c r="O1008" s="88"/>
      <c r="P1008" s="219">
        <f>O1008*H1008</f>
        <v>0</v>
      </c>
      <c r="Q1008" s="219">
        <v>0</v>
      </c>
      <c r="R1008" s="219">
        <f>Q1008*H1008</f>
        <v>0</v>
      </c>
      <c r="S1008" s="219">
        <v>0</v>
      </c>
      <c r="T1008" s="220">
        <f>S1008*H1008</f>
        <v>0</v>
      </c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R1008" s="221" t="s">
        <v>516</v>
      </c>
      <c r="AT1008" s="221" t="s">
        <v>166</v>
      </c>
      <c r="AU1008" s="221" t="s">
        <v>83</v>
      </c>
      <c r="AY1008" s="14" t="s">
        <v>142</v>
      </c>
      <c r="BE1008" s="222">
        <f>IF(N1008="základní",J1008,0)</f>
        <v>0</v>
      </c>
      <c r="BF1008" s="222">
        <f>IF(N1008="snížená",J1008,0)</f>
        <v>0</v>
      </c>
      <c r="BG1008" s="222">
        <f>IF(N1008="zákl. přenesená",J1008,0)</f>
        <v>0</v>
      </c>
      <c r="BH1008" s="222">
        <f>IF(N1008="sníž. přenesená",J1008,0)</f>
        <v>0</v>
      </c>
      <c r="BI1008" s="222">
        <f>IF(N1008="nulová",J1008,0)</f>
        <v>0</v>
      </c>
      <c r="BJ1008" s="14" t="s">
        <v>81</v>
      </c>
      <c r="BK1008" s="222">
        <f>ROUND(I1008*H1008,2)</f>
        <v>0</v>
      </c>
      <c r="BL1008" s="14" t="s">
        <v>511</v>
      </c>
      <c r="BM1008" s="221" t="s">
        <v>2393</v>
      </c>
    </row>
    <row r="1009" s="2" customFormat="1" ht="16.5" customHeight="1">
      <c r="A1009" s="35"/>
      <c r="B1009" s="36"/>
      <c r="C1009" s="223" t="s">
        <v>2394</v>
      </c>
      <c r="D1009" s="223" t="s">
        <v>166</v>
      </c>
      <c r="E1009" s="224" t="s">
        <v>2091</v>
      </c>
      <c r="F1009" s="225" t="s">
        <v>2092</v>
      </c>
      <c r="G1009" s="226" t="s">
        <v>154</v>
      </c>
      <c r="H1009" s="227">
        <v>13.800000000000001</v>
      </c>
      <c r="I1009" s="228"/>
      <c r="J1009" s="229">
        <f>ROUND(I1009*H1009,2)</f>
        <v>0</v>
      </c>
      <c r="K1009" s="230"/>
      <c r="L1009" s="231"/>
      <c r="M1009" s="232" t="s">
        <v>1</v>
      </c>
      <c r="N1009" s="233" t="s">
        <v>41</v>
      </c>
      <c r="O1009" s="88"/>
      <c r="P1009" s="219">
        <f>O1009*H1009</f>
        <v>0</v>
      </c>
      <c r="Q1009" s="219">
        <v>0</v>
      </c>
      <c r="R1009" s="219">
        <f>Q1009*H1009</f>
        <v>0</v>
      </c>
      <c r="S1009" s="219">
        <v>0</v>
      </c>
      <c r="T1009" s="220">
        <f>S1009*H1009</f>
        <v>0</v>
      </c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/>
      <c r="AR1009" s="221" t="s">
        <v>516</v>
      </c>
      <c r="AT1009" s="221" t="s">
        <v>166</v>
      </c>
      <c r="AU1009" s="221" t="s">
        <v>83</v>
      </c>
      <c r="AY1009" s="14" t="s">
        <v>142</v>
      </c>
      <c r="BE1009" s="222">
        <f>IF(N1009="základní",J1009,0)</f>
        <v>0</v>
      </c>
      <c r="BF1009" s="222">
        <f>IF(N1009="snížená",J1009,0)</f>
        <v>0</v>
      </c>
      <c r="BG1009" s="222">
        <f>IF(N1009="zákl. přenesená",J1009,0)</f>
        <v>0</v>
      </c>
      <c r="BH1009" s="222">
        <f>IF(N1009="sníž. přenesená",J1009,0)</f>
        <v>0</v>
      </c>
      <c r="BI1009" s="222">
        <f>IF(N1009="nulová",J1009,0)</f>
        <v>0</v>
      </c>
      <c r="BJ1009" s="14" t="s">
        <v>81</v>
      </c>
      <c r="BK1009" s="222">
        <f>ROUND(I1009*H1009,2)</f>
        <v>0</v>
      </c>
      <c r="BL1009" s="14" t="s">
        <v>511</v>
      </c>
      <c r="BM1009" s="221" t="s">
        <v>2395</v>
      </c>
    </row>
    <row r="1010" s="2" customFormat="1" ht="16.5" customHeight="1">
      <c r="A1010" s="35"/>
      <c r="B1010" s="36"/>
      <c r="C1010" s="223" t="s">
        <v>2396</v>
      </c>
      <c r="D1010" s="223" t="s">
        <v>166</v>
      </c>
      <c r="E1010" s="224" t="s">
        <v>2091</v>
      </c>
      <c r="F1010" s="225" t="s">
        <v>2092</v>
      </c>
      <c r="G1010" s="226" t="s">
        <v>154</v>
      </c>
      <c r="H1010" s="227">
        <v>8.1999999999999993</v>
      </c>
      <c r="I1010" s="228"/>
      <c r="J1010" s="229">
        <f>ROUND(I1010*H1010,2)</f>
        <v>0</v>
      </c>
      <c r="K1010" s="230"/>
      <c r="L1010" s="231"/>
      <c r="M1010" s="232" t="s">
        <v>1</v>
      </c>
      <c r="N1010" s="233" t="s">
        <v>41</v>
      </c>
      <c r="O1010" s="88"/>
      <c r="P1010" s="219">
        <f>O1010*H1010</f>
        <v>0</v>
      </c>
      <c r="Q1010" s="219">
        <v>0</v>
      </c>
      <c r="R1010" s="219">
        <f>Q1010*H1010</f>
        <v>0</v>
      </c>
      <c r="S1010" s="219">
        <v>0</v>
      </c>
      <c r="T1010" s="220">
        <f>S1010*H1010</f>
        <v>0</v>
      </c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5"/>
      <c r="AR1010" s="221" t="s">
        <v>516</v>
      </c>
      <c r="AT1010" s="221" t="s">
        <v>166</v>
      </c>
      <c r="AU1010" s="221" t="s">
        <v>83</v>
      </c>
      <c r="AY1010" s="14" t="s">
        <v>142</v>
      </c>
      <c r="BE1010" s="222">
        <f>IF(N1010="základní",J1010,0)</f>
        <v>0</v>
      </c>
      <c r="BF1010" s="222">
        <f>IF(N1010="snížená",J1010,0)</f>
        <v>0</v>
      </c>
      <c r="BG1010" s="222">
        <f>IF(N1010="zákl. přenesená",J1010,0)</f>
        <v>0</v>
      </c>
      <c r="BH1010" s="222">
        <f>IF(N1010="sníž. přenesená",J1010,0)</f>
        <v>0</v>
      </c>
      <c r="BI1010" s="222">
        <f>IF(N1010="nulová",J1010,0)</f>
        <v>0</v>
      </c>
      <c r="BJ1010" s="14" t="s">
        <v>81</v>
      </c>
      <c r="BK1010" s="222">
        <f>ROUND(I1010*H1010,2)</f>
        <v>0</v>
      </c>
      <c r="BL1010" s="14" t="s">
        <v>511</v>
      </c>
      <c r="BM1010" s="221" t="s">
        <v>2397</v>
      </c>
    </row>
    <row r="1011" s="2" customFormat="1" ht="16.5" customHeight="1">
      <c r="A1011" s="35"/>
      <c r="B1011" s="36"/>
      <c r="C1011" s="223" t="s">
        <v>2398</v>
      </c>
      <c r="D1011" s="223" t="s">
        <v>166</v>
      </c>
      <c r="E1011" s="224" t="s">
        <v>2091</v>
      </c>
      <c r="F1011" s="225" t="s">
        <v>2092</v>
      </c>
      <c r="G1011" s="226" t="s">
        <v>154</v>
      </c>
      <c r="H1011" s="227">
        <v>18.899999999999999</v>
      </c>
      <c r="I1011" s="228"/>
      <c r="J1011" s="229">
        <f>ROUND(I1011*H1011,2)</f>
        <v>0</v>
      </c>
      <c r="K1011" s="230"/>
      <c r="L1011" s="231"/>
      <c r="M1011" s="232" t="s">
        <v>1</v>
      </c>
      <c r="N1011" s="233" t="s">
        <v>41</v>
      </c>
      <c r="O1011" s="88"/>
      <c r="P1011" s="219">
        <f>O1011*H1011</f>
        <v>0</v>
      </c>
      <c r="Q1011" s="219">
        <v>0</v>
      </c>
      <c r="R1011" s="219">
        <f>Q1011*H1011</f>
        <v>0</v>
      </c>
      <c r="S1011" s="219">
        <v>0</v>
      </c>
      <c r="T1011" s="220">
        <f>S1011*H1011</f>
        <v>0</v>
      </c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5"/>
      <c r="AR1011" s="221" t="s">
        <v>516</v>
      </c>
      <c r="AT1011" s="221" t="s">
        <v>166</v>
      </c>
      <c r="AU1011" s="221" t="s">
        <v>83</v>
      </c>
      <c r="AY1011" s="14" t="s">
        <v>142</v>
      </c>
      <c r="BE1011" s="222">
        <f>IF(N1011="základní",J1011,0)</f>
        <v>0</v>
      </c>
      <c r="BF1011" s="222">
        <f>IF(N1011="snížená",J1011,0)</f>
        <v>0</v>
      </c>
      <c r="BG1011" s="222">
        <f>IF(N1011="zákl. přenesená",J1011,0)</f>
        <v>0</v>
      </c>
      <c r="BH1011" s="222">
        <f>IF(N1011="sníž. přenesená",J1011,0)</f>
        <v>0</v>
      </c>
      <c r="BI1011" s="222">
        <f>IF(N1011="nulová",J1011,0)</f>
        <v>0</v>
      </c>
      <c r="BJ1011" s="14" t="s">
        <v>81</v>
      </c>
      <c r="BK1011" s="222">
        <f>ROUND(I1011*H1011,2)</f>
        <v>0</v>
      </c>
      <c r="BL1011" s="14" t="s">
        <v>511</v>
      </c>
      <c r="BM1011" s="221" t="s">
        <v>2399</v>
      </c>
    </row>
    <row r="1012" s="2" customFormat="1" ht="16.5" customHeight="1">
      <c r="A1012" s="35"/>
      <c r="B1012" s="36"/>
      <c r="C1012" s="223" t="s">
        <v>2400</v>
      </c>
      <c r="D1012" s="223" t="s">
        <v>166</v>
      </c>
      <c r="E1012" s="224" t="s">
        <v>2091</v>
      </c>
      <c r="F1012" s="225" t="s">
        <v>2092</v>
      </c>
      <c r="G1012" s="226" t="s">
        <v>154</v>
      </c>
      <c r="H1012" s="227">
        <v>13</v>
      </c>
      <c r="I1012" s="228"/>
      <c r="J1012" s="229">
        <f>ROUND(I1012*H1012,2)</f>
        <v>0</v>
      </c>
      <c r="K1012" s="230"/>
      <c r="L1012" s="231"/>
      <c r="M1012" s="232" t="s">
        <v>1</v>
      </c>
      <c r="N1012" s="233" t="s">
        <v>41</v>
      </c>
      <c r="O1012" s="88"/>
      <c r="P1012" s="219">
        <f>O1012*H1012</f>
        <v>0</v>
      </c>
      <c r="Q1012" s="219">
        <v>0</v>
      </c>
      <c r="R1012" s="219">
        <f>Q1012*H1012</f>
        <v>0</v>
      </c>
      <c r="S1012" s="219">
        <v>0</v>
      </c>
      <c r="T1012" s="220">
        <f>S1012*H1012</f>
        <v>0</v>
      </c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/>
      <c r="AR1012" s="221" t="s">
        <v>516</v>
      </c>
      <c r="AT1012" s="221" t="s">
        <v>166</v>
      </c>
      <c r="AU1012" s="221" t="s">
        <v>83</v>
      </c>
      <c r="AY1012" s="14" t="s">
        <v>142</v>
      </c>
      <c r="BE1012" s="222">
        <f>IF(N1012="základní",J1012,0)</f>
        <v>0</v>
      </c>
      <c r="BF1012" s="222">
        <f>IF(N1012="snížená",J1012,0)</f>
        <v>0</v>
      </c>
      <c r="BG1012" s="222">
        <f>IF(N1012="zákl. přenesená",J1012,0)</f>
        <v>0</v>
      </c>
      <c r="BH1012" s="222">
        <f>IF(N1012="sníž. přenesená",J1012,0)</f>
        <v>0</v>
      </c>
      <c r="BI1012" s="222">
        <f>IF(N1012="nulová",J1012,0)</f>
        <v>0</v>
      </c>
      <c r="BJ1012" s="14" t="s">
        <v>81</v>
      </c>
      <c r="BK1012" s="222">
        <f>ROUND(I1012*H1012,2)</f>
        <v>0</v>
      </c>
      <c r="BL1012" s="14" t="s">
        <v>511</v>
      </c>
      <c r="BM1012" s="221" t="s">
        <v>2401</v>
      </c>
    </row>
    <row r="1013" s="2" customFormat="1" ht="16.5" customHeight="1">
      <c r="A1013" s="35"/>
      <c r="B1013" s="36"/>
      <c r="C1013" s="223" t="s">
        <v>2402</v>
      </c>
      <c r="D1013" s="223" t="s">
        <v>166</v>
      </c>
      <c r="E1013" s="224" t="s">
        <v>2091</v>
      </c>
      <c r="F1013" s="225" t="s">
        <v>2092</v>
      </c>
      <c r="G1013" s="226" t="s">
        <v>154</v>
      </c>
      <c r="H1013" s="227">
        <v>27.5</v>
      </c>
      <c r="I1013" s="228"/>
      <c r="J1013" s="229">
        <f>ROUND(I1013*H1013,2)</f>
        <v>0</v>
      </c>
      <c r="K1013" s="230"/>
      <c r="L1013" s="231"/>
      <c r="M1013" s="232" t="s">
        <v>1</v>
      </c>
      <c r="N1013" s="233" t="s">
        <v>41</v>
      </c>
      <c r="O1013" s="88"/>
      <c r="P1013" s="219">
        <f>O1013*H1013</f>
        <v>0</v>
      </c>
      <c r="Q1013" s="219">
        <v>0</v>
      </c>
      <c r="R1013" s="219">
        <f>Q1013*H1013</f>
        <v>0</v>
      </c>
      <c r="S1013" s="219">
        <v>0</v>
      </c>
      <c r="T1013" s="220">
        <f>S1013*H1013</f>
        <v>0</v>
      </c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/>
      <c r="AR1013" s="221" t="s">
        <v>516</v>
      </c>
      <c r="AT1013" s="221" t="s">
        <v>166</v>
      </c>
      <c r="AU1013" s="221" t="s">
        <v>83</v>
      </c>
      <c r="AY1013" s="14" t="s">
        <v>142</v>
      </c>
      <c r="BE1013" s="222">
        <f>IF(N1013="základní",J1013,0)</f>
        <v>0</v>
      </c>
      <c r="BF1013" s="222">
        <f>IF(N1013="snížená",J1013,0)</f>
        <v>0</v>
      </c>
      <c r="BG1013" s="222">
        <f>IF(N1013="zákl. přenesená",J1013,0)</f>
        <v>0</v>
      </c>
      <c r="BH1013" s="222">
        <f>IF(N1013="sníž. přenesená",J1013,0)</f>
        <v>0</v>
      </c>
      <c r="BI1013" s="222">
        <f>IF(N1013="nulová",J1013,0)</f>
        <v>0</v>
      </c>
      <c r="BJ1013" s="14" t="s">
        <v>81</v>
      </c>
      <c r="BK1013" s="222">
        <f>ROUND(I1013*H1013,2)</f>
        <v>0</v>
      </c>
      <c r="BL1013" s="14" t="s">
        <v>511</v>
      </c>
      <c r="BM1013" s="221" t="s">
        <v>2403</v>
      </c>
    </row>
    <row r="1014" s="2" customFormat="1" ht="16.5" customHeight="1">
      <c r="A1014" s="35"/>
      <c r="B1014" s="36"/>
      <c r="C1014" s="223" t="s">
        <v>2404</v>
      </c>
      <c r="D1014" s="223" t="s">
        <v>166</v>
      </c>
      <c r="E1014" s="224" t="s">
        <v>2091</v>
      </c>
      <c r="F1014" s="225" t="s">
        <v>2092</v>
      </c>
      <c r="G1014" s="226" t="s">
        <v>154</v>
      </c>
      <c r="H1014" s="227">
        <v>27.199999999999999</v>
      </c>
      <c r="I1014" s="228"/>
      <c r="J1014" s="229">
        <f>ROUND(I1014*H1014,2)</f>
        <v>0</v>
      </c>
      <c r="K1014" s="230"/>
      <c r="L1014" s="231"/>
      <c r="M1014" s="232" t="s">
        <v>1</v>
      </c>
      <c r="N1014" s="233" t="s">
        <v>41</v>
      </c>
      <c r="O1014" s="88"/>
      <c r="P1014" s="219">
        <f>O1014*H1014</f>
        <v>0</v>
      </c>
      <c r="Q1014" s="219">
        <v>0</v>
      </c>
      <c r="R1014" s="219">
        <f>Q1014*H1014</f>
        <v>0</v>
      </c>
      <c r="S1014" s="219">
        <v>0</v>
      </c>
      <c r="T1014" s="220">
        <f>S1014*H1014</f>
        <v>0</v>
      </c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5"/>
      <c r="AR1014" s="221" t="s">
        <v>516</v>
      </c>
      <c r="AT1014" s="221" t="s">
        <v>166</v>
      </c>
      <c r="AU1014" s="221" t="s">
        <v>83</v>
      </c>
      <c r="AY1014" s="14" t="s">
        <v>142</v>
      </c>
      <c r="BE1014" s="222">
        <f>IF(N1014="základní",J1014,0)</f>
        <v>0</v>
      </c>
      <c r="BF1014" s="222">
        <f>IF(N1014="snížená",J1014,0)</f>
        <v>0</v>
      </c>
      <c r="BG1014" s="222">
        <f>IF(N1014="zákl. přenesená",J1014,0)</f>
        <v>0</v>
      </c>
      <c r="BH1014" s="222">
        <f>IF(N1014="sníž. přenesená",J1014,0)</f>
        <v>0</v>
      </c>
      <c r="BI1014" s="222">
        <f>IF(N1014="nulová",J1014,0)</f>
        <v>0</v>
      </c>
      <c r="BJ1014" s="14" t="s">
        <v>81</v>
      </c>
      <c r="BK1014" s="222">
        <f>ROUND(I1014*H1014,2)</f>
        <v>0</v>
      </c>
      <c r="BL1014" s="14" t="s">
        <v>511</v>
      </c>
      <c r="BM1014" s="221" t="s">
        <v>2405</v>
      </c>
    </row>
    <row r="1015" s="2" customFormat="1" ht="16.5" customHeight="1">
      <c r="A1015" s="35"/>
      <c r="B1015" s="36"/>
      <c r="C1015" s="223" t="s">
        <v>2406</v>
      </c>
      <c r="D1015" s="223" t="s">
        <v>166</v>
      </c>
      <c r="E1015" s="224" t="s">
        <v>2091</v>
      </c>
      <c r="F1015" s="225" t="s">
        <v>2092</v>
      </c>
      <c r="G1015" s="226" t="s">
        <v>154</v>
      </c>
      <c r="H1015" s="227">
        <v>12.800000000000001</v>
      </c>
      <c r="I1015" s="228"/>
      <c r="J1015" s="229">
        <f>ROUND(I1015*H1015,2)</f>
        <v>0</v>
      </c>
      <c r="K1015" s="230"/>
      <c r="L1015" s="231"/>
      <c r="M1015" s="232" t="s">
        <v>1</v>
      </c>
      <c r="N1015" s="233" t="s">
        <v>41</v>
      </c>
      <c r="O1015" s="88"/>
      <c r="P1015" s="219">
        <f>O1015*H1015</f>
        <v>0</v>
      </c>
      <c r="Q1015" s="219">
        <v>0</v>
      </c>
      <c r="R1015" s="219">
        <f>Q1015*H1015</f>
        <v>0</v>
      </c>
      <c r="S1015" s="219">
        <v>0</v>
      </c>
      <c r="T1015" s="220">
        <f>S1015*H1015</f>
        <v>0</v>
      </c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/>
      <c r="AR1015" s="221" t="s">
        <v>516</v>
      </c>
      <c r="AT1015" s="221" t="s">
        <v>166</v>
      </c>
      <c r="AU1015" s="221" t="s">
        <v>83</v>
      </c>
      <c r="AY1015" s="14" t="s">
        <v>142</v>
      </c>
      <c r="BE1015" s="222">
        <f>IF(N1015="základní",J1015,0)</f>
        <v>0</v>
      </c>
      <c r="BF1015" s="222">
        <f>IF(N1015="snížená",J1015,0)</f>
        <v>0</v>
      </c>
      <c r="BG1015" s="222">
        <f>IF(N1015="zákl. přenesená",J1015,0)</f>
        <v>0</v>
      </c>
      <c r="BH1015" s="222">
        <f>IF(N1015="sníž. přenesená",J1015,0)</f>
        <v>0</v>
      </c>
      <c r="BI1015" s="222">
        <f>IF(N1015="nulová",J1015,0)</f>
        <v>0</v>
      </c>
      <c r="BJ1015" s="14" t="s">
        <v>81</v>
      </c>
      <c r="BK1015" s="222">
        <f>ROUND(I1015*H1015,2)</f>
        <v>0</v>
      </c>
      <c r="BL1015" s="14" t="s">
        <v>511</v>
      </c>
      <c r="BM1015" s="221" t="s">
        <v>2407</v>
      </c>
    </row>
    <row r="1016" s="2" customFormat="1" ht="16.5" customHeight="1">
      <c r="A1016" s="35"/>
      <c r="B1016" s="36"/>
      <c r="C1016" s="223" t="s">
        <v>2408</v>
      </c>
      <c r="D1016" s="223" t="s">
        <v>166</v>
      </c>
      <c r="E1016" s="224" t="s">
        <v>2073</v>
      </c>
      <c r="F1016" s="225" t="s">
        <v>2074</v>
      </c>
      <c r="G1016" s="226" t="s">
        <v>154</v>
      </c>
      <c r="H1016" s="227">
        <v>12.9</v>
      </c>
      <c r="I1016" s="228"/>
      <c r="J1016" s="229">
        <f>ROUND(I1016*H1016,2)</f>
        <v>0</v>
      </c>
      <c r="K1016" s="230"/>
      <c r="L1016" s="231"/>
      <c r="M1016" s="232" t="s">
        <v>1</v>
      </c>
      <c r="N1016" s="233" t="s">
        <v>41</v>
      </c>
      <c r="O1016" s="88"/>
      <c r="P1016" s="219">
        <f>O1016*H1016</f>
        <v>0</v>
      </c>
      <c r="Q1016" s="219">
        <v>0</v>
      </c>
      <c r="R1016" s="219">
        <f>Q1016*H1016</f>
        <v>0</v>
      </c>
      <c r="S1016" s="219">
        <v>0</v>
      </c>
      <c r="T1016" s="220">
        <f>S1016*H1016</f>
        <v>0</v>
      </c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/>
      <c r="AR1016" s="221" t="s">
        <v>516</v>
      </c>
      <c r="AT1016" s="221" t="s">
        <v>166</v>
      </c>
      <c r="AU1016" s="221" t="s">
        <v>83</v>
      </c>
      <c r="AY1016" s="14" t="s">
        <v>142</v>
      </c>
      <c r="BE1016" s="222">
        <f>IF(N1016="základní",J1016,0)</f>
        <v>0</v>
      </c>
      <c r="BF1016" s="222">
        <f>IF(N1016="snížená",J1016,0)</f>
        <v>0</v>
      </c>
      <c r="BG1016" s="222">
        <f>IF(N1016="zákl. přenesená",J1016,0)</f>
        <v>0</v>
      </c>
      <c r="BH1016" s="222">
        <f>IF(N1016="sníž. přenesená",J1016,0)</f>
        <v>0</v>
      </c>
      <c r="BI1016" s="222">
        <f>IF(N1016="nulová",J1016,0)</f>
        <v>0</v>
      </c>
      <c r="BJ1016" s="14" t="s">
        <v>81</v>
      </c>
      <c r="BK1016" s="222">
        <f>ROUND(I1016*H1016,2)</f>
        <v>0</v>
      </c>
      <c r="BL1016" s="14" t="s">
        <v>511</v>
      </c>
      <c r="BM1016" s="221" t="s">
        <v>2409</v>
      </c>
    </row>
    <row r="1017" s="2" customFormat="1" ht="16.5" customHeight="1">
      <c r="A1017" s="35"/>
      <c r="B1017" s="36"/>
      <c r="C1017" s="223" t="s">
        <v>2410</v>
      </c>
      <c r="D1017" s="223" t="s">
        <v>166</v>
      </c>
      <c r="E1017" s="224" t="s">
        <v>2073</v>
      </c>
      <c r="F1017" s="225" t="s">
        <v>2074</v>
      </c>
      <c r="G1017" s="226" t="s">
        <v>154</v>
      </c>
      <c r="H1017" s="227">
        <v>17.899999999999999</v>
      </c>
      <c r="I1017" s="228"/>
      <c r="J1017" s="229">
        <f>ROUND(I1017*H1017,2)</f>
        <v>0</v>
      </c>
      <c r="K1017" s="230"/>
      <c r="L1017" s="231"/>
      <c r="M1017" s="232" t="s">
        <v>1</v>
      </c>
      <c r="N1017" s="233" t="s">
        <v>41</v>
      </c>
      <c r="O1017" s="88"/>
      <c r="P1017" s="219">
        <f>O1017*H1017</f>
        <v>0</v>
      </c>
      <c r="Q1017" s="219">
        <v>0</v>
      </c>
      <c r="R1017" s="219">
        <f>Q1017*H1017</f>
        <v>0</v>
      </c>
      <c r="S1017" s="219">
        <v>0</v>
      </c>
      <c r="T1017" s="220">
        <f>S1017*H1017</f>
        <v>0</v>
      </c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/>
      <c r="AR1017" s="221" t="s">
        <v>516</v>
      </c>
      <c r="AT1017" s="221" t="s">
        <v>166</v>
      </c>
      <c r="AU1017" s="221" t="s">
        <v>83</v>
      </c>
      <c r="AY1017" s="14" t="s">
        <v>142</v>
      </c>
      <c r="BE1017" s="222">
        <f>IF(N1017="základní",J1017,0)</f>
        <v>0</v>
      </c>
      <c r="BF1017" s="222">
        <f>IF(N1017="snížená",J1017,0)</f>
        <v>0</v>
      </c>
      <c r="BG1017" s="222">
        <f>IF(N1017="zákl. přenesená",J1017,0)</f>
        <v>0</v>
      </c>
      <c r="BH1017" s="222">
        <f>IF(N1017="sníž. přenesená",J1017,0)</f>
        <v>0</v>
      </c>
      <c r="BI1017" s="222">
        <f>IF(N1017="nulová",J1017,0)</f>
        <v>0</v>
      </c>
      <c r="BJ1017" s="14" t="s">
        <v>81</v>
      </c>
      <c r="BK1017" s="222">
        <f>ROUND(I1017*H1017,2)</f>
        <v>0</v>
      </c>
      <c r="BL1017" s="14" t="s">
        <v>511</v>
      </c>
      <c r="BM1017" s="221" t="s">
        <v>2411</v>
      </c>
    </row>
    <row r="1018" s="2" customFormat="1" ht="16.5" customHeight="1">
      <c r="A1018" s="35"/>
      <c r="B1018" s="36"/>
      <c r="C1018" s="223" t="s">
        <v>2412</v>
      </c>
      <c r="D1018" s="223" t="s">
        <v>166</v>
      </c>
      <c r="E1018" s="224" t="s">
        <v>2073</v>
      </c>
      <c r="F1018" s="225" t="s">
        <v>2074</v>
      </c>
      <c r="G1018" s="226" t="s">
        <v>154</v>
      </c>
      <c r="H1018" s="227">
        <v>18.899999999999999</v>
      </c>
      <c r="I1018" s="228"/>
      <c r="J1018" s="229">
        <f>ROUND(I1018*H1018,2)</f>
        <v>0</v>
      </c>
      <c r="K1018" s="230"/>
      <c r="L1018" s="231"/>
      <c r="M1018" s="232" t="s">
        <v>1</v>
      </c>
      <c r="N1018" s="233" t="s">
        <v>41</v>
      </c>
      <c r="O1018" s="88"/>
      <c r="P1018" s="219">
        <f>O1018*H1018</f>
        <v>0</v>
      </c>
      <c r="Q1018" s="219">
        <v>0</v>
      </c>
      <c r="R1018" s="219">
        <f>Q1018*H1018</f>
        <v>0</v>
      </c>
      <c r="S1018" s="219">
        <v>0</v>
      </c>
      <c r="T1018" s="220">
        <f>S1018*H1018</f>
        <v>0</v>
      </c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/>
      <c r="AR1018" s="221" t="s">
        <v>516</v>
      </c>
      <c r="AT1018" s="221" t="s">
        <v>166</v>
      </c>
      <c r="AU1018" s="221" t="s">
        <v>83</v>
      </c>
      <c r="AY1018" s="14" t="s">
        <v>142</v>
      </c>
      <c r="BE1018" s="222">
        <f>IF(N1018="základní",J1018,0)</f>
        <v>0</v>
      </c>
      <c r="BF1018" s="222">
        <f>IF(N1018="snížená",J1018,0)</f>
        <v>0</v>
      </c>
      <c r="BG1018" s="222">
        <f>IF(N1018="zákl. přenesená",J1018,0)</f>
        <v>0</v>
      </c>
      <c r="BH1018" s="222">
        <f>IF(N1018="sníž. přenesená",J1018,0)</f>
        <v>0</v>
      </c>
      <c r="BI1018" s="222">
        <f>IF(N1018="nulová",J1018,0)</f>
        <v>0</v>
      </c>
      <c r="BJ1018" s="14" t="s">
        <v>81</v>
      </c>
      <c r="BK1018" s="222">
        <f>ROUND(I1018*H1018,2)</f>
        <v>0</v>
      </c>
      <c r="BL1018" s="14" t="s">
        <v>511</v>
      </c>
      <c r="BM1018" s="221" t="s">
        <v>2413</v>
      </c>
    </row>
    <row r="1019" s="2" customFormat="1" ht="16.5" customHeight="1">
      <c r="A1019" s="35"/>
      <c r="B1019" s="36"/>
      <c r="C1019" s="223" t="s">
        <v>2414</v>
      </c>
      <c r="D1019" s="223" t="s">
        <v>166</v>
      </c>
      <c r="E1019" s="224" t="s">
        <v>2069</v>
      </c>
      <c r="F1019" s="225" t="s">
        <v>2070</v>
      </c>
      <c r="G1019" s="226" t="s">
        <v>154</v>
      </c>
      <c r="H1019" s="227">
        <v>18.600000000000001</v>
      </c>
      <c r="I1019" s="228"/>
      <c r="J1019" s="229">
        <f>ROUND(I1019*H1019,2)</f>
        <v>0</v>
      </c>
      <c r="K1019" s="230"/>
      <c r="L1019" s="231"/>
      <c r="M1019" s="232" t="s">
        <v>1</v>
      </c>
      <c r="N1019" s="233" t="s">
        <v>41</v>
      </c>
      <c r="O1019" s="88"/>
      <c r="P1019" s="219">
        <f>O1019*H1019</f>
        <v>0</v>
      </c>
      <c r="Q1019" s="219">
        <v>0</v>
      </c>
      <c r="R1019" s="219">
        <f>Q1019*H1019</f>
        <v>0</v>
      </c>
      <c r="S1019" s="219">
        <v>0</v>
      </c>
      <c r="T1019" s="220">
        <f>S1019*H1019</f>
        <v>0</v>
      </c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/>
      <c r="AR1019" s="221" t="s">
        <v>516</v>
      </c>
      <c r="AT1019" s="221" t="s">
        <v>166</v>
      </c>
      <c r="AU1019" s="221" t="s">
        <v>83</v>
      </c>
      <c r="AY1019" s="14" t="s">
        <v>142</v>
      </c>
      <c r="BE1019" s="222">
        <f>IF(N1019="základní",J1019,0)</f>
        <v>0</v>
      </c>
      <c r="BF1019" s="222">
        <f>IF(N1019="snížená",J1019,0)</f>
        <v>0</v>
      </c>
      <c r="BG1019" s="222">
        <f>IF(N1019="zákl. přenesená",J1019,0)</f>
        <v>0</v>
      </c>
      <c r="BH1019" s="222">
        <f>IF(N1019="sníž. přenesená",J1019,0)</f>
        <v>0</v>
      </c>
      <c r="BI1019" s="222">
        <f>IF(N1019="nulová",J1019,0)</f>
        <v>0</v>
      </c>
      <c r="BJ1019" s="14" t="s">
        <v>81</v>
      </c>
      <c r="BK1019" s="222">
        <f>ROUND(I1019*H1019,2)</f>
        <v>0</v>
      </c>
      <c r="BL1019" s="14" t="s">
        <v>511</v>
      </c>
      <c r="BM1019" s="221" t="s">
        <v>2415</v>
      </c>
    </row>
    <row r="1020" s="2" customFormat="1" ht="16.5" customHeight="1">
      <c r="A1020" s="35"/>
      <c r="B1020" s="36"/>
      <c r="C1020" s="223" t="s">
        <v>2416</v>
      </c>
      <c r="D1020" s="223" t="s">
        <v>166</v>
      </c>
      <c r="E1020" s="224" t="s">
        <v>2069</v>
      </c>
      <c r="F1020" s="225" t="s">
        <v>2070</v>
      </c>
      <c r="G1020" s="226" t="s">
        <v>154</v>
      </c>
      <c r="H1020" s="227">
        <v>8.6999999999999993</v>
      </c>
      <c r="I1020" s="228"/>
      <c r="J1020" s="229">
        <f>ROUND(I1020*H1020,2)</f>
        <v>0</v>
      </c>
      <c r="K1020" s="230"/>
      <c r="L1020" s="231"/>
      <c r="M1020" s="232" t="s">
        <v>1</v>
      </c>
      <c r="N1020" s="233" t="s">
        <v>41</v>
      </c>
      <c r="O1020" s="88"/>
      <c r="P1020" s="219">
        <f>O1020*H1020</f>
        <v>0</v>
      </c>
      <c r="Q1020" s="219">
        <v>0</v>
      </c>
      <c r="R1020" s="219">
        <f>Q1020*H1020</f>
        <v>0</v>
      </c>
      <c r="S1020" s="219">
        <v>0</v>
      </c>
      <c r="T1020" s="220">
        <f>S1020*H1020</f>
        <v>0</v>
      </c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/>
      <c r="AR1020" s="221" t="s">
        <v>516</v>
      </c>
      <c r="AT1020" s="221" t="s">
        <v>166</v>
      </c>
      <c r="AU1020" s="221" t="s">
        <v>83</v>
      </c>
      <c r="AY1020" s="14" t="s">
        <v>142</v>
      </c>
      <c r="BE1020" s="222">
        <f>IF(N1020="základní",J1020,0)</f>
        <v>0</v>
      </c>
      <c r="BF1020" s="222">
        <f>IF(N1020="snížená",J1020,0)</f>
        <v>0</v>
      </c>
      <c r="BG1020" s="222">
        <f>IF(N1020="zákl. přenesená",J1020,0)</f>
        <v>0</v>
      </c>
      <c r="BH1020" s="222">
        <f>IF(N1020="sníž. přenesená",J1020,0)</f>
        <v>0</v>
      </c>
      <c r="BI1020" s="222">
        <f>IF(N1020="nulová",J1020,0)</f>
        <v>0</v>
      </c>
      <c r="BJ1020" s="14" t="s">
        <v>81</v>
      </c>
      <c r="BK1020" s="222">
        <f>ROUND(I1020*H1020,2)</f>
        <v>0</v>
      </c>
      <c r="BL1020" s="14" t="s">
        <v>511</v>
      </c>
      <c r="BM1020" s="221" t="s">
        <v>2417</v>
      </c>
    </row>
    <row r="1021" s="2" customFormat="1" ht="16.5" customHeight="1">
      <c r="A1021" s="35"/>
      <c r="B1021" s="36"/>
      <c r="C1021" s="223" t="s">
        <v>2418</v>
      </c>
      <c r="D1021" s="223" t="s">
        <v>166</v>
      </c>
      <c r="E1021" s="224" t="s">
        <v>2069</v>
      </c>
      <c r="F1021" s="225" t="s">
        <v>2070</v>
      </c>
      <c r="G1021" s="226" t="s">
        <v>154</v>
      </c>
      <c r="H1021" s="227">
        <v>13.199999999999999</v>
      </c>
      <c r="I1021" s="228"/>
      <c r="J1021" s="229">
        <f>ROUND(I1021*H1021,2)</f>
        <v>0</v>
      </c>
      <c r="K1021" s="230"/>
      <c r="L1021" s="231"/>
      <c r="M1021" s="232" t="s">
        <v>1</v>
      </c>
      <c r="N1021" s="233" t="s">
        <v>41</v>
      </c>
      <c r="O1021" s="88"/>
      <c r="P1021" s="219">
        <f>O1021*H1021</f>
        <v>0</v>
      </c>
      <c r="Q1021" s="219">
        <v>0</v>
      </c>
      <c r="R1021" s="219">
        <f>Q1021*H1021</f>
        <v>0</v>
      </c>
      <c r="S1021" s="219">
        <v>0</v>
      </c>
      <c r="T1021" s="220">
        <f>S1021*H1021</f>
        <v>0</v>
      </c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5"/>
      <c r="AR1021" s="221" t="s">
        <v>516</v>
      </c>
      <c r="AT1021" s="221" t="s">
        <v>166</v>
      </c>
      <c r="AU1021" s="221" t="s">
        <v>83</v>
      </c>
      <c r="AY1021" s="14" t="s">
        <v>142</v>
      </c>
      <c r="BE1021" s="222">
        <f>IF(N1021="základní",J1021,0)</f>
        <v>0</v>
      </c>
      <c r="BF1021" s="222">
        <f>IF(N1021="snížená",J1021,0)</f>
        <v>0</v>
      </c>
      <c r="BG1021" s="222">
        <f>IF(N1021="zákl. přenesená",J1021,0)</f>
        <v>0</v>
      </c>
      <c r="BH1021" s="222">
        <f>IF(N1021="sníž. přenesená",J1021,0)</f>
        <v>0</v>
      </c>
      <c r="BI1021" s="222">
        <f>IF(N1021="nulová",J1021,0)</f>
        <v>0</v>
      </c>
      <c r="BJ1021" s="14" t="s">
        <v>81</v>
      </c>
      <c r="BK1021" s="222">
        <f>ROUND(I1021*H1021,2)</f>
        <v>0</v>
      </c>
      <c r="BL1021" s="14" t="s">
        <v>511</v>
      </c>
      <c r="BM1021" s="221" t="s">
        <v>2419</v>
      </c>
    </row>
    <row r="1022" s="2" customFormat="1" ht="16.5" customHeight="1">
      <c r="A1022" s="35"/>
      <c r="B1022" s="36"/>
      <c r="C1022" s="223" t="s">
        <v>2420</v>
      </c>
      <c r="D1022" s="223" t="s">
        <v>166</v>
      </c>
      <c r="E1022" s="224" t="s">
        <v>2091</v>
      </c>
      <c r="F1022" s="225" t="s">
        <v>2092</v>
      </c>
      <c r="G1022" s="226" t="s">
        <v>154</v>
      </c>
      <c r="H1022" s="227">
        <v>18.899999999999999</v>
      </c>
      <c r="I1022" s="228"/>
      <c r="J1022" s="229">
        <f>ROUND(I1022*H1022,2)</f>
        <v>0</v>
      </c>
      <c r="K1022" s="230"/>
      <c r="L1022" s="231"/>
      <c r="M1022" s="232" t="s">
        <v>1</v>
      </c>
      <c r="N1022" s="233" t="s">
        <v>41</v>
      </c>
      <c r="O1022" s="88"/>
      <c r="P1022" s="219">
        <f>O1022*H1022</f>
        <v>0</v>
      </c>
      <c r="Q1022" s="219">
        <v>0</v>
      </c>
      <c r="R1022" s="219">
        <f>Q1022*H1022</f>
        <v>0</v>
      </c>
      <c r="S1022" s="219">
        <v>0</v>
      </c>
      <c r="T1022" s="220">
        <f>S1022*H1022</f>
        <v>0</v>
      </c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/>
      <c r="AR1022" s="221" t="s">
        <v>516</v>
      </c>
      <c r="AT1022" s="221" t="s">
        <v>166</v>
      </c>
      <c r="AU1022" s="221" t="s">
        <v>83</v>
      </c>
      <c r="AY1022" s="14" t="s">
        <v>142</v>
      </c>
      <c r="BE1022" s="222">
        <f>IF(N1022="základní",J1022,0)</f>
        <v>0</v>
      </c>
      <c r="BF1022" s="222">
        <f>IF(N1022="snížená",J1022,0)</f>
        <v>0</v>
      </c>
      <c r="BG1022" s="222">
        <f>IF(N1022="zákl. přenesená",J1022,0)</f>
        <v>0</v>
      </c>
      <c r="BH1022" s="222">
        <f>IF(N1022="sníž. přenesená",J1022,0)</f>
        <v>0</v>
      </c>
      <c r="BI1022" s="222">
        <f>IF(N1022="nulová",J1022,0)</f>
        <v>0</v>
      </c>
      <c r="BJ1022" s="14" t="s">
        <v>81</v>
      </c>
      <c r="BK1022" s="222">
        <f>ROUND(I1022*H1022,2)</f>
        <v>0</v>
      </c>
      <c r="BL1022" s="14" t="s">
        <v>511</v>
      </c>
      <c r="BM1022" s="221" t="s">
        <v>2421</v>
      </c>
    </row>
    <row r="1023" s="2" customFormat="1" ht="16.5" customHeight="1">
      <c r="A1023" s="35"/>
      <c r="B1023" s="36"/>
      <c r="C1023" s="223" t="s">
        <v>2422</v>
      </c>
      <c r="D1023" s="223" t="s">
        <v>166</v>
      </c>
      <c r="E1023" s="224" t="s">
        <v>2091</v>
      </c>
      <c r="F1023" s="225" t="s">
        <v>2092</v>
      </c>
      <c r="G1023" s="226" t="s">
        <v>154</v>
      </c>
      <c r="H1023" s="227">
        <v>11.699999999999999</v>
      </c>
      <c r="I1023" s="228"/>
      <c r="J1023" s="229">
        <f>ROUND(I1023*H1023,2)</f>
        <v>0</v>
      </c>
      <c r="K1023" s="230"/>
      <c r="L1023" s="231"/>
      <c r="M1023" s="232" t="s">
        <v>1</v>
      </c>
      <c r="N1023" s="233" t="s">
        <v>41</v>
      </c>
      <c r="O1023" s="88"/>
      <c r="P1023" s="219">
        <f>O1023*H1023</f>
        <v>0</v>
      </c>
      <c r="Q1023" s="219">
        <v>0</v>
      </c>
      <c r="R1023" s="219">
        <f>Q1023*H1023</f>
        <v>0</v>
      </c>
      <c r="S1023" s="219">
        <v>0</v>
      </c>
      <c r="T1023" s="220">
        <f>S1023*H1023</f>
        <v>0</v>
      </c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/>
      <c r="AR1023" s="221" t="s">
        <v>516</v>
      </c>
      <c r="AT1023" s="221" t="s">
        <v>166</v>
      </c>
      <c r="AU1023" s="221" t="s">
        <v>83</v>
      </c>
      <c r="AY1023" s="14" t="s">
        <v>142</v>
      </c>
      <c r="BE1023" s="222">
        <f>IF(N1023="základní",J1023,0)</f>
        <v>0</v>
      </c>
      <c r="BF1023" s="222">
        <f>IF(N1023="snížená",J1023,0)</f>
        <v>0</v>
      </c>
      <c r="BG1023" s="222">
        <f>IF(N1023="zákl. přenesená",J1023,0)</f>
        <v>0</v>
      </c>
      <c r="BH1023" s="222">
        <f>IF(N1023="sníž. přenesená",J1023,0)</f>
        <v>0</v>
      </c>
      <c r="BI1023" s="222">
        <f>IF(N1023="nulová",J1023,0)</f>
        <v>0</v>
      </c>
      <c r="BJ1023" s="14" t="s">
        <v>81</v>
      </c>
      <c r="BK1023" s="222">
        <f>ROUND(I1023*H1023,2)</f>
        <v>0</v>
      </c>
      <c r="BL1023" s="14" t="s">
        <v>511</v>
      </c>
      <c r="BM1023" s="221" t="s">
        <v>2423</v>
      </c>
    </row>
    <row r="1024" s="2" customFormat="1" ht="16.5" customHeight="1">
      <c r="A1024" s="35"/>
      <c r="B1024" s="36"/>
      <c r="C1024" s="223" t="s">
        <v>2424</v>
      </c>
      <c r="D1024" s="223" t="s">
        <v>166</v>
      </c>
      <c r="E1024" s="224" t="s">
        <v>2091</v>
      </c>
      <c r="F1024" s="225" t="s">
        <v>2092</v>
      </c>
      <c r="G1024" s="226" t="s">
        <v>154</v>
      </c>
      <c r="H1024" s="227">
        <v>8.1999999999999993</v>
      </c>
      <c r="I1024" s="228"/>
      <c r="J1024" s="229">
        <f>ROUND(I1024*H1024,2)</f>
        <v>0</v>
      </c>
      <c r="K1024" s="230"/>
      <c r="L1024" s="231"/>
      <c r="M1024" s="232" t="s">
        <v>1</v>
      </c>
      <c r="N1024" s="233" t="s">
        <v>41</v>
      </c>
      <c r="O1024" s="88"/>
      <c r="P1024" s="219">
        <f>O1024*H1024</f>
        <v>0</v>
      </c>
      <c r="Q1024" s="219">
        <v>0</v>
      </c>
      <c r="R1024" s="219">
        <f>Q1024*H1024</f>
        <v>0</v>
      </c>
      <c r="S1024" s="219">
        <v>0</v>
      </c>
      <c r="T1024" s="220">
        <f>S1024*H1024</f>
        <v>0</v>
      </c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5"/>
      <c r="AR1024" s="221" t="s">
        <v>516</v>
      </c>
      <c r="AT1024" s="221" t="s">
        <v>166</v>
      </c>
      <c r="AU1024" s="221" t="s">
        <v>83</v>
      </c>
      <c r="AY1024" s="14" t="s">
        <v>142</v>
      </c>
      <c r="BE1024" s="222">
        <f>IF(N1024="základní",J1024,0)</f>
        <v>0</v>
      </c>
      <c r="BF1024" s="222">
        <f>IF(N1024="snížená",J1024,0)</f>
        <v>0</v>
      </c>
      <c r="BG1024" s="222">
        <f>IF(N1024="zákl. přenesená",J1024,0)</f>
        <v>0</v>
      </c>
      <c r="BH1024" s="222">
        <f>IF(N1024="sníž. přenesená",J1024,0)</f>
        <v>0</v>
      </c>
      <c r="BI1024" s="222">
        <f>IF(N1024="nulová",J1024,0)</f>
        <v>0</v>
      </c>
      <c r="BJ1024" s="14" t="s">
        <v>81</v>
      </c>
      <c r="BK1024" s="222">
        <f>ROUND(I1024*H1024,2)</f>
        <v>0</v>
      </c>
      <c r="BL1024" s="14" t="s">
        <v>511</v>
      </c>
      <c r="BM1024" s="221" t="s">
        <v>2425</v>
      </c>
    </row>
    <row r="1025" s="2" customFormat="1" ht="16.5" customHeight="1">
      <c r="A1025" s="35"/>
      <c r="B1025" s="36"/>
      <c r="C1025" s="223" t="s">
        <v>2426</v>
      </c>
      <c r="D1025" s="223" t="s">
        <v>166</v>
      </c>
      <c r="E1025" s="224" t="s">
        <v>2091</v>
      </c>
      <c r="F1025" s="225" t="s">
        <v>2092</v>
      </c>
      <c r="G1025" s="226" t="s">
        <v>154</v>
      </c>
      <c r="H1025" s="227">
        <v>15.6</v>
      </c>
      <c r="I1025" s="228"/>
      <c r="J1025" s="229">
        <f>ROUND(I1025*H1025,2)</f>
        <v>0</v>
      </c>
      <c r="K1025" s="230"/>
      <c r="L1025" s="231"/>
      <c r="M1025" s="232" t="s">
        <v>1</v>
      </c>
      <c r="N1025" s="233" t="s">
        <v>41</v>
      </c>
      <c r="O1025" s="88"/>
      <c r="P1025" s="219">
        <f>O1025*H1025</f>
        <v>0</v>
      </c>
      <c r="Q1025" s="219">
        <v>0</v>
      </c>
      <c r="R1025" s="219">
        <f>Q1025*H1025</f>
        <v>0</v>
      </c>
      <c r="S1025" s="219">
        <v>0</v>
      </c>
      <c r="T1025" s="220">
        <f>S1025*H1025</f>
        <v>0</v>
      </c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/>
      <c r="AR1025" s="221" t="s">
        <v>516</v>
      </c>
      <c r="AT1025" s="221" t="s">
        <v>166</v>
      </c>
      <c r="AU1025" s="221" t="s">
        <v>83</v>
      </c>
      <c r="AY1025" s="14" t="s">
        <v>142</v>
      </c>
      <c r="BE1025" s="222">
        <f>IF(N1025="základní",J1025,0)</f>
        <v>0</v>
      </c>
      <c r="BF1025" s="222">
        <f>IF(N1025="snížená",J1025,0)</f>
        <v>0</v>
      </c>
      <c r="BG1025" s="222">
        <f>IF(N1025="zákl. přenesená",J1025,0)</f>
        <v>0</v>
      </c>
      <c r="BH1025" s="222">
        <f>IF(N1025="sníž. přenesená",J1025,0)</f>
        <v>0</v>
      </c>
      <c r="BI1025" s="222">
        <f>IF(N1025="nulová",J1025,0)</f>
        <v>0</v>
      </c>
      <c r="BJ1025" s="14" t="s">
        <v>81</v>
      </c>
      <c r="BK1025" s="222">
        <f>ROUND(I1025*H1025,2)</f>
        <v>0</v>
      </c>
      <c r="BL1025" s="14" t="s">
        <v>511</v>
      </c>
      <c r="BM1025" s="221" t="s">
        <v>2427</v>
      </c>
    </row>
    <row r="1026" s="2" customFormat="1" ht="16.5" customHeight="1">
      <c r="A1026" s="35"/>
      <c r="B1026" s="36"/>
      <c r="C1026" s="223" t="s">
        <v>2428</v>
      </c>
      <c r="D1026" s="223" t="s">
        <v>166</v>
      </c>
      <c r="E1026" s="224" t="s">
        <v>2091</v>
      </c>
      <c r="F1026" s="225" t="s">
        <v>2092</v>
      </c>
      <c r="G1026" s="226" t="s">
        <v>154</v>
      </c>
      <c r="H1026" s="227">
        <v>17.300000000000001</v>
      </c>
      <c r="I1026" s="228"/>
      <c r="J1026" s="229">
        <f>ROUND(I1026*H1026,2)</f>
        <v>0</v>
      </c>
      <c r="K1026" s="230"/>
      <c r="L1026" s="231"/>
      <c r="M1026" s="232" t="s">
        <v>1</v>
      </c>
      <c r="N1026" s="233" t="s">
        <v>41</v>
      </c>
      <c r="O1026" s="88"/>
      <c r="P1026" s="219">
        <f>O1026*H1026</f>
        <v>0</v>
      </c>
      <c r="Q1026" s="219">
        <v>0</v>
      </c>
      <c r="R1026" s="219">
        <f>Q1026*H1026</f>
        <v>0</v>
      </c>
      <c r="S1026" s="219">
        <v>0</v>
      </c>
      <c r="T1026" s="220">
        <f>S1026*H1026</f>
        <v>0</v>
      </c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/>
      <c r="AR1026" s="221" t="s">
        <v>516</v>
      </c>
      <c r="AT1026" s="221" t="s">
        <v>166</v>
      </c>
      <c r="AU1026" s="221" t="s">
        <v>83</v>
      </c>
      <c r="AY1026" s="14" t="s">
        <v>142</v>
      </c>
      <c r="BE1026" s="222">
        <f>IF(N1026="základní",J1026,0)</f>
        <v>0</v>
      </c>
      <c r="BF1026" s="222">
        <f>IF(N1026="snížená",J1026,0)</f>
        <v>0</v>
      </c>
      <c r="BG1026" s="222">
        <f>IF(N1026="zákl. přenesená",J1026,0)</f>
        <v>0</v>
      </c>
      <c r="BH1026" s="222">
        <f>IF(N1026="sníž. přenesená",J1026,0)</f>
        <v>0</v>
      </c>
      <c r="BI1026" s="222">
        <f>IF(N1026="nulová",J1026,0)</f>
        <v>0</v>
      </c>
      <c r="BJ1026" s="14" t="s">
        <v>81</v>
      </c>
      <c r="BK1026" s="222">
        <f>ROUND(I1026*H1026,2)</f>
        <v>0</v>
      </c>
      <c r="BL1026" s="14" t="s">
        <v>511</v>
      </c>
      <c r="BM1026" s="221" t="s">
        <v>2429</v>
      </c>
    </row>
    <row r="1027" s="2" customFormat="1" ht="16.5" customHeight="1">
      <c r="A1027" s="35"/>
      <c r="B1027" s="36"/>
      <c r="C1027" s="223" t="s">
        <v>2430</v>
      </c>
      <c r="D1027" s="223" t="s">
        <v>166</v>
      </c>
      <c r="E1027" s="224" t="s">
        <v>2091</v>
      </c>
      <c r="F1027" s="225" t="s">
        <v>2092</v>
      </c>
      <c r="G1027" s="226" t="s">
        <v>154</v>
      </c>
      <c r="H1027" s="227">
        <v>13.800000000000001</v>
      </c>
      <c r="I1027" s="228"/>
      <c r="J1027" s="229">
        <f>ROUND(I1027*H1027,2)</f>
        <v>0</v>
      </c>
      <c r="K1027" s="230"/>
      <c r="L1027" s="231"/>
      <c r="M1027" s="232" t="s">
        <v>1</v>
      </c>
      <c r="N1027" s="233" t="s">
        <v>41</v>
      </c>
      <c r="O1027" s="88"/>
      <c r="P1027" s="219">
        <f>O1027*H1027</f>
        <v>0</v>
      </c>
      <c r="Q1027" s="219">
        <v>0</v>
      </c>
      <c r="R1027" s="219">
        <f>Q1027*H1027</f>
        <v>0</v>
      </c>
      <c r="S1027" s="219">
        <v>0</v>
      </c>
      <c r="T1027" s="220">
        <f>S1027*H1027</f>
        <v>0</v>
      </c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R1027" s="221" t="s">
        <v>516</v>
      </c>
      <c r="AT1027" s="221" t="s">
        <v>166</v>
      </c>
      <c r="AU1027" s="221" t="s">
        <v>83</v>
      </c>
      <c r="AY1027" s="14" t="s">
        <v>142</v>
      </c>
      <c r="BE1027" s="222">
        <f>IF(N1027="základní",J1027,0)</f>
        <v>0</v>
      </c>
      <c r="BF1027" s="222">
        <f>IF(N1027="snížená",J1027,0)</f>
        <v>0</v>
      </c>
      <c r="BG1027" s="222">
        <f>IF(N1027="zákl. přenesená",J1027,0)</f>
        <v>0</v>
      </c>
      <c r="BH1027" s="222">
        <f>IF(N1027="sníž. přenesená",J1027,0)</f>
        <v>0</v>
      </c>
      <c r="BI1027" s="222">
        <f>IF(N1027="nulová",J1027,0)</f>
        <v>0</v>
      </c>
      <c r="BJ1027" s="14" t="s">
        <v>81</v>
      </c>
      <c r="BK1027" s="222">
        <f>ROUND(I1027*H1027,2)</f>
        <v>0</v>
      </c>
      <c r="BL1027" s="14" t="s">
        <v>511</v>
      </c>
      <c r="BM1027" s="221" t="s">
        <v>2431</v>
      </c>
    </row>
    <row r="1028" s="2" customFormat="1" ht="16.5" customHeight="1">
      <c r="A1028" s="35"/>
      <c r="B1028" s="36"/>
      <c r="C1028" s="223" t="s">
        <v>2432</v>
      </c>
      <c r="D1028" s="223" t="s">
        <v>166</v>
      </c>
      <c r="E1028" s="224" t="s">
        <v>2091</v>
      </c>
      <c r="F1028" s="225" t="s">
        <v>2092</v>
      </c>
      <c r="G1028" s="226" t="s">
        <v>154</v>
      </c>
      <c r="H1028" s="227">
        <v>12.5</v>
      </c>
      <c r="I1028" s="228"/>
      <c r="J1028" s="229">
        <f>ROUND(I1028*H1028,2)</f>
        <v>0</v>
      </c>
      <c r="K1028" s="230"/>
      <c r="L1028" s="231"/>
      <c r="M1028" s="232" t="s">
        <v>1</v>
      </c>
      <c r="N1028" s="233" t="s">
        <v>41</v>
      </c>
      <c r="O1028" s="88"/>
      <c r="P1028" s="219">
        <f>O1028*H1028</f>
        <v>0</v>
      </c>
      <c r="Q1028" s="219">
        <v>0</v>
      </c>
      <c r="R1028" s="219">
        <f>Q1028*H1028</f>
        <v>0</v>
      </c>
      <c r="S1028" s="219">
        <v>0</v>
      </c>
      <c r="T1028" s="220">
        <f>S1028*H1028</f>
        <v>0</v>
      </c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R1028" s="221" t="s">
        <v>516</v>
      </c>
      <c r="AT1028" s="221" t="s">
        <v>166</v>
      </c>
      <c r="AU1028" s="221" t="s">
        <v>83</v>
      </c>
      <c r="AY1028" s="14" t="s">
        <v>142</v>
      </c>
      <c r="BE1028" s="222">
        <f>IF(N1028="základní",J1028,0)</f>
        <v>0</v>
      </c>
      <c r="BF1028" s="222">
        <f>IF(N1028="snížená",J1028,0)</f>
        <v>0</v>
      </c>
      <c r="BG1028" s="222">
        <f>IF(N1028="zákl. přenesená",J1028,0)</f>
        <v>0</v>
      </c>
      <c r="BH1028" s="222">
        <f>IF(N1028="sníž. přenesená",J1028,0)</f>
        <v>0</v>
      </c>
      <c r="BI1028" s="222">
        <f>IF(N1028="nulová",J1028,0)</f>
        <v>0</v>
      </c>
      <c r="BJ1028" s="14" t="s">
        <v>81</v>
      </c>
      <c r="BK1028" s="222">
        <f>ROUND(I1028*H1028,2)</f>
        <v>0</v>
      </c>
      <c r="BL1028" s="14" t="s">
        <v>511</v>
      </c>
      <c r="BM1028" s="221" t="s">
        <v>2433</v>
      </c>
    </row>
    <row r="1029" s="2" customFormat="1" ht="16.5" customHeight="1">
      <c r="A1029" s="35"/>
      <c r="B1029" s="36"/>
      <c r="C1029" s="223" t="s">
        <v>2434</v>
      </c>
      <c r="D1029" s="223" t="s">
        <v>166</v>
      </c>
      <c r="E1029" s="224" t="s">
        <v>2091</v>
      </c>
      <c r="F1029" s="225" t="s">
        <v>2092</v>
      </c>
      <c r="G1029" s="226" t="s">
        <v>154</v>
      </c>
      <c r="H1029" s="227">
        <v>11</v>
      </c>
      <c r="I1029" s="228"/>
      <c r="J1029" s="229">
        <f>ROUND(I1029*H1029,2)</f>
        <v>0</v>
      </c>
      <c r="K1029" s="230"/>
      <c r="L1029" s="231"/>
      <c r="M1029" s="232" t="s">
        <v>1</v>
      </c>
      <c r="N1029" s="233" t="s">
        <v>41</v>
      </c>
      <c r="O1029" s="88"/>
      <c r="P1029" s="219">
        <f>O1029*H1029</f>
        <v>0</v>
      </c>
      <c r="Q1029" s="219">
        <v>0</v>
      </c>
      <c r="R1029" s="219">
        <f>Q1029*H1029</f>
        <v>0</v>
      </c>
      <c r="S1029" s="219">
        <v>0</v>
      </c>
      <c r="T1029" s="220">
        <f>S1029*H1029</f>
        <v>0</v>
      </c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R1029" s="221" t="s">
        <v>516</v>
      </c>
      <c r="AT1029" s="221" t="s">
        <v>166</v>
      </c>
      <c r="AU1029" s="221" t="s">
        <v>83</v>
      </c>
      <c r="AY1029" s="14" t="s">
        <v>142</v>
      </c>
      <c r="BE1029" s="222">
        <f>IF(N1029="základní",J1029,0)</f>
        <v>0</v>
      </c>
      <c r="BF1029" s="222">
        <f>IF(N1029="snížená",J1029,0)</f>
        <v>0</v>
      </c>
      <c r="BG1029" s="222">
        <f>IF(N1029="zákl. přenesená",J1029,0)</f>
        <v>0</v>
      </c>
      <c r="BH1029" s="222">
        <f>IF(N1029="sníž. přenesená",J1029,0)</f>
        <v>0</v>
      </c>
      <c r="BI1029" s="222">
        <f>IF(N1029="nulová",J1029,0)</f>
        <v>0</v>
      </c>
      <c r="BJ1029" s="14" t="s">
        <v>81</v>
      </c>
      <c r="BK1029" s="222">
        <f>ROUND(I1029*H1029,2)</f>
        <v>0</v>
      </c>
      <c r="BL1029" s="14" t="s">
        <v>511</v>
      </c>
      <c r="BM1029" s="221" t="s">
        <v>2435</v>
      </c>
    </row>
    <row r="1030" s="2" customFormat="1" ht="16.5" customHeight="1">
      <c r="A1030" s="35"/>
      <c r="B1030" s="36"/>
      <c r="C1030" s="223" t="s">
        <v>2436</v>
      </c>
      <c r="D1030" s="223" t="s">
        <v>166</v>
      </c>
      <c r="E1030" s="224" t="s">
        <v>2091</v>
      </c>
      <c r="F1030" s="225" t="s">
        <v>2092</v>
      </c>
      <c r="G1030" s="226" t="s">
        <v>154</v>
      </c>
      <c r="H1030" s="227">
        <v>17</v>
      </c>
      <c r="I1030" s="228"/>
      <c r="J1030" s="229">
        <f>ROUND(I1030*H1030,2)</f>
        <v>0</v>
      </c>
      <c r="K1030" s="230"/>
      <c r="L1030" s="231"/>
      <c r="M1030" s="232" t="s">
        <v>1</v>
      </c>
      <c r="N1030" s="233" t="s">
        <v>41</v>
      </c>
      <c r="O1030" s="88"/>
      <c r="P1030" s="219">
        <f>O1030*H1030</f>
        <v>0</v>
      </c>
      <c r="Q1030" s="219">
        <v>0</v>
      </c>
      <c r="R1030" s="219">
        <f>Q1030*H1030</f>
        <v>0</v>
      </c>
      <c r="S1030" s="219">
        <v>0</v>
      </c>
      <c r="T1030" s="220">
        <f>S1030*H1030</f>
        <v>0</v>
      </c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/>
      <c r="AR1030" s="221" t="s">
        <v>516</v>
      </c>
      <c r="AT1030" s="221" t="s">
        <v>166</v>
      </c>
      <c r="AU1030" s="221" t="s">
        <v>83</v>
      </c>
      <c r="AY1030" s="14" t="s">
        <v>142</v>
      </c>
      <c r="BE1030" s="222">
        <f>IF(N1030="základní",J1030,0)</f>
        <v>0</v>
      </c>
      <c r="BF1030" s="222">
        <f>IF(N1030="snížená",J1030,0)</f>
        <v>0</v>
      </c>
      <c r="BG1030" s="222">
        <f>IF(N1030="zákl. přenesená",J1030,0)</f>
        <v>0</v>
      </c>
      <c r="BH1030" s="222">
        <f>IF(N1030="sníž. přenesená",J1030,0)</f>
        <v>0</v>
      </c>
      <c r="BI1030" s="222">
        <f>IF(N1030="nulová",J1030,0)</f>
        <v>0</v>
      </c>
      <c r="BJ1030" s="14" t="s">
        <v>81</v>
      </c>
      <c r="BK1030" s="222">
        <f>ROUND(I1030*H1030,2)</f>
        <v>0</v>
      </c>
      <c r="BL1030" s="14" t="s">
        <v>511</v>
      </c>
      <c r="BM1030" s="221" t="s">
        <v>2437</v>
      </c>
    </row>
    <row r="1031" s="2" customFormat="1" ht="16.5" customHeight="1">
      <c r="A1031" s="35"/>
      <c r="B1031" s="36"/>
      <c r="C1031" s="223" t="s">
        <v>2438</v>
      </c>
      <c r="D1031" s="223" t="s">
        <v>166</v>
      </c>
      <c r="E1031" s="224" t="s">
        <v>2091</v>
      </c>
      <c r="F1031" s="225" t="s">
        <v>2092</v>
      </c>
      <c r="G1031" s="226" t="s">
        <v>154</v>
      </c>
      <c r="H1031" s="227">
        <v>12.4</v>
      </c>
      <c r="I1031" s="228"/>
      <c r="J1031" s="229">
        <f>ROUND(I1031*H1031,2)</f>
        <v>0</v>
      </c>
      <c r="K1031" s="230"/>
      <c r="L1031" s="231"/>
      <c r="M1031" s="232" t="s">
        <v>1</v>
      </c>
      <c r="N1031" s="233" t="s">
        <v>41</v>
      </c>
      <c r="O1031" s="88"/>
      <c r="P1031" s="219">
        <f>O1031*H1031</f>
        <v>0</v>
      </c>
      <c r="Q1031" s="219">
        <v>0</v>
      </c>
      <c r="R1031" s="219">
        <f>Q1031*H1031</f>
        <v>0</v>
      </c>
      <c r="S1031" s="219">
        <v>0</v>
      </c>
      <c r="T1031" s="220">
        <f>S1031*H1031</f>
        <v>0</v>
      </c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/>
      <c r="AR1031" s="221" t="s">
        <v>516</v>
      </c>
      <c r="AT1031" s="221" t="s">
        <v>166</v>
      </c>
      <c r="AU1031" s="221" t="s">
        <v>83</v>
      </c>
      <c r="AY1031" s="14" t="s">
        <v>142</v>
      </c>
      <c r="BE1031" s="222">
        <f>IF(N1031="základní",J1031,0)</f>
        <v>0</v>
      </c>
      <c r="BF1031" s="222">
        <f>IF(N1031="snížená",J1031,0)</f>
        <v>0</v>
      </c>
      <c r="BG1031" s="222">
        <f>IF(N1031="zákl. přenesená",J1031,0)</f>
        <v>0</v>
      </c>
      <c r="BH1031" s="222">
        <f>IF(N1031="sníž. přenesená",J1031,0)</f>
        <v>0</v>
      </c>
      <c r="BI1031" s="222">
        <f>IF(N1031="nulová",J1031,0)</f>
        <v>0</v>
      </c>
      <c r="BJ1031" s="14" t="s">
        <v>81</v>
      </c>
      <c r="BK1031" s="222">
        <f>ROUND(I1031*H1031,2)</f>
        <v>0</v>
      </c>
      <c r="BL1031" s="14" t="s">
        <v>511</v>
      </c>
      <c r="BM1031" s="221" t="s">
        <v>2439</v>
      </c>
    </row>
    <row r="1032" s="2" customFormat="1" ht="16.5" customHeight="1">
      <c r="A1032" s="35"/>
      <c r="B1032" s="36"/>
      <c r="C1032" s="223" t="s">
        <v>2440</v>
      </c>
      <c r="D1032" s="223" t="s">
        <v>166</v>
      </c>
      <c r="E1032" s="224" t="s">
        <v>2091</v>
      </c>
      <c r="F1032" s="225" t="s">
        <v>2092</v>
      </c>
      <c r="G1032" s="226" t="s">
        <v>154</v>
      </c>
      <c r="H1032" s="227">
        <v>8.1999999999999993</v>
      </c>
      <c r="I1032" s="228"/>
      <c r="J1032" s="229">
        <f>ROUND(I1032*H1032,2)</f>
        <v>0</v>
      </c>
      <c r="K1032" s="230"/>
      <c r="L1032" s="231"/>
      <c r="M1032" s="232" t="s">
        <v>1</v>
      </c>
      <c r="N1032" s="233" t="s">
        <v>41</v>
      </c>
      <c r="O1032" s="88"/>
      <c r="P1032" s="219">
        <f>O1032*H1032</f>
        <v>0</v>
      </c>
      <c r="Q1032" s="219">
        <v>0</v>
      </c>
      <c r="R1032" s="219">
        <f>Q1032*H1032</f>
        <v>0</v>
      </c>
      <c r="S1032" s="219">
        <v>0</v>
      </c>
      <c r="T1032" s="220">
        <f>S1032*H1032</f>
        <v>0</v>
      </c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/>
      <c r="AR1032" s="221" t="s">
        <v>516</v>
      </c>
      <c r="AT1032" s="221" t="s">
        <v>166</v>
      </c>
      <c r="AU1032" s="221" t="s">
        <v>83</v>
      </c>
      <c r="AY1032" s="14" t="s">
        <v>142</v>
      </c>
      <c r="BE1032" s="222">
        <f>IF(N1032="základní",J1032,0)</f>
        <v>0</v>
      </c>
      <c r="BF1032" s="222">
        <f>IF(N1032="snížená",J1032,0)</f>
        <v>0</v>
      </c>
      <c r="BG1032" s="222">
        <f>IF(N1032="zákl. přenesená",J1032,0)</f>
        <v>0</v>
      </c>
      <c r="BH1032" s="222">
        <f>IF(N1032="sníž. přenesená",J1032,0)</f>
        <v>0</v>
      </c>
      <c r="BI1032" s="222">
        <f>IF(N1032="nulová",J1032,0)</f>
        <v>0</v>
      </c>
      <c r="BJ1032" s="14" t="s">
        <v>81</v>
      </c>
      <c r="BK1032" s="222">
        <f>ROUND(I1032*H1032,2)</f>
        <v>0</v>
      </c>
      <c r="BL1032" s="14" t="s">
        <v>511</v>
      </c>
      <c r="BM1032" s="221" t="s">
        <v>2441</v>
      </c>
    </row>
    <row r="1033" s="12" customFormat="1" ht="22.8" customHeight="1">
      <c r="A1033" s="12"/>
      <c r="B1033" s="193"/>
      <c r="C1033" s="194"/>
      <c r="D1033" s="195" t="s">
        <v>75</v>
      </c>
      <c r="E1033" s="207" t="s">
        <v>2442</v>
      </c>
      <c r="F1033" s="207" t="s">
        <v>2443</v>
      </c>
      <c r="G1033" s="194"/>
      <c r="H1033" s="194"/>
      <c r="I1033" s="197"/>
      <c r="J1033" s="208">
        <f>BK1033</f>
        <v>0</v>
      </c>
      <c r="K1033" s="194"/>
      <c r="L1033" s="199"/>
      <c r="M1033" s="200"/>
      <c r="N1033" s="201"/>
      <c r="O1033" s="201"/>
      <c r="P1033" s="202">
        <f>SUM(P1034:P1260)</f>
        <v>0</v>
      </c>
      <c r="Q1033" s="201"/>
      <c r="R1033" s="202">
        <f>SUM(R1034:R1260)</f>
        <v>0</v>
      </c>
      <c r="S1033" s="201"/>
      <c r="T1033" s="203">
        <f>SUM(T1034:T1260)</f>
        <v>0</v>
      </c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R1033" s="204" t="s">
        <v>83</v>
      </c>
      <c r="AT1033" s="205" t="s">
        <v>75</v>
      </c>
      <c r="AU1033" s="205" t="s">
        <v>81</v>
      </c>
      <c r="AY1033" s="204" t="s">
        <v>142</v>
      </c>
      <c r="BK1033" s="206">
        <f>SUM(BK1034:BK1260)</f>
        <v>0</v>
      </c>
    </row>
    <row r="1034" s="2" customFormat="1" ht="16.5" customHeight="1">
      <c r="A1034" s="35"/>
      <c r="B1034" s="36"/>
      <c r="C1034" s="223" t="s">
        <v>2444</v>
      </c>
      <c r="D1034" s="223" t="s">
        <v>166</v>
      </c>
      <c r="E1034" s="224" t="s">
        <v>2445</v>
      </c>
      <c r="F1034" s="225" t="s">
        <v>2446</v>
      </c>
      <c r="G1034" s="226" t="s">
        <v>789</v>
      </c>
      <c r="H1034" s="227">
        <v>1</v>
      </c>
      <c r="I1034" s="228"/>
      <c r="J1034" s="229">
        <f>ROUND(I1034*H1034,2)</f>
        <v>0</v>
      </c>
      <c r="K1034" s="230"/>
      <c r="L1034" s="231"/>
      <c r="M1034" s="232" t="s">
        <v>1</v>
      </c>
      <c r="N1034" s="233" t="s">
        <v>41</v>
      </c>
      <c r="O1034" s="88"/>
      <c r="P1034" s="219">
        <f>O1034*H1034</f>
        <v>0</v>
      </c>
      <c r="Q1034" s="219">
        <v>0</v>
      </c>
      <c r="R1034" s="219">
        <f>Q1034*H1034</f>
        <v>0</v>
      </c>
      <c r="S1034" s="219">
        <v>0</v>
      </c>
      <c r="T1034" s="220">
        <f>S1034*H1034</f>
        <v>0</v>
      </c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/>
      <c r="AR1034" s="221" t="s">
        <v>516</v>
      </c>
      <c r="AT1034" s="221" t="s">
        <v>166</v>
      </c>
      <c r="AU1034" s="221" t="s">
        <v>83</v>
      </c>
      <c r="AY1034" s="14" t="s">
        <v>142</v>
      </c>
      <c r="BE1034" s="222">
        <f>IF(N1034="základní",J1034,0)</f>
        <v>0</v>
      </c>
      <c r="BF1034" s="222">
        <f>IF(N1034="snížená",J1034,0)</f>
        <v>0</v>
      </c>
      <c r="BG1034" s="222">
        <f>IF(N1034="zákl. přenesená",J1034,0)</f>
        <v>0</v>
      </c>
      <c r="BH1034" s="222">
        <f>IF(N1034="sníž. přenesená",J1034,0)</f>
        <v>0</v>
      </c>
      <c r="BI1034" s="222">
        <f>IF(N1034="nulová",J1034,0)</f>
        <v>0</v>
      </c>
      <c r="BJ1034" s="14" t="s">
        <v>81</v>
      </c>
      <c r="BK1034" s="222">
        <f>ROUND(I1034*H1034,2)</f>
        <v>0</v>
      </c>
      <c r="BL1034" s="14" t="s">
        <v>511</v>
      </c>
      <c r="BM1034" s="221" t="s">
        <v>2447</v>
      </c>
    </row>
    <row r="1035" s="2" customFormat="1" ht="16.5" customHeight="1">
      <c r="A1035" s="35"/>
      <c r="B1035" s="36"/>
      <c r="C1035" s="223" t="s">
        <v>2448</v>
      </c>
      <c r="D1035" s="223" t="s">
        <v>166</v>
      </c>
      <c r="E1035" s="224" t="s">
        <v>2445</v>
      </c>
      <c r="F1035" s="225" t="s">
        <v>2446</v>
      </c>
      <c r="G1035" s="226" t="s">
        <v>789</v>
      </c>
      <c r="H1035" s="227">
        <v>1</v>
      </c>
      <c r="I1035" s="228"/>
      <c r="J1035" s="229">
        <f>ROUND(I1035*H1035,2)</f>
        <v>0</v>
      </c>
      <c r="K1035" s="230"/>
      <c r="L1035" s="231"/>
      <c r="M1035" s="232" t="s">
        <v>1</v>
      </c>
      <c r="N1035" s="233" t="s">
        <v>41</v>
      </c>
      <c r="O1035" s="88"/>
      <c r="P1035" s="219">
        <f>O1035*H1035</f>
        <v>0</v>
      </c>
      <c r="Q1035" s="219">
        <v>0</v>
      </c>
      <c r="R1035" s="219">
        <f>Q1035*H1035</f>
        <v>0</v>
      </c>
      <c r="S1035" s="219">
        <v>0</v>
      </c>
      <c r="T1035" s="220">
        <f>S1035*H1035</f>
        <v>0</v>
      </c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R1035" s="221" t="s">
        <v>516</v>
      </c>
      <c r="AT1035" s="221" t="s">
        <v>166</v>
      </c>
      <c r="AU1035" s="221" t="s">
        <v>83</v>
      </c>
      <c r="AY1035" s="14" t="s">
        <v>142</v>
      </c>
      <c r="BE1035" s="222">
        <f>IF(N1035="základní",J1035,0)</f>
        <v>0</v>
      </c>
      <c r="BF1035" s="222">
        <f>IF(N1035="snížená",J1035,0)</f>
        <v>0</v>
      </c>
      <c r="BG1035" s="222">
        <f>IF(N1035="zákl. přenesená",J1035,0)</f>
        <v>0</v>
      </c>
      <c r="BH1035" s="222">
        <f>IF(N1035="sníž. přenesená",J1035,0)</f>
        <v>0</v>
      </c>
      <c r="BI1035" s="222">
        <f>IF(N1035="nulová",J1035,0)</f>
        <v>0</v>
      </c>
      <c r="BJ1035" s="14" t="s">
        <v>81</v>
      </c>
      <c r="BK1035" s="222">
        <f>ROUND(I1035*H1035,2)</f>
        <v>0</v>
      </c>
      <c r="BL1035" s="14" t="s">
        <v>511</v>
      </c>
      <c r="BM1035" s="221" t="s">
        <v>2449</v>
      </c>
    </row>
    <row r="1036" s="2" customFormat="1" ht="16.5" customHeight="1">
      <c r="A1036" s="35"/>
      <c r="B1036" s="36"/>
      <c r="C1036" s="223" t="s">
        <v>2450</v>
      </c>
      <c r="D1036" s="223" t="s">
        <v>166</v>
      </c>
      <c r="E1036" s="224" t="s">
        <v>2445</v>
      </c>
      <c r="F1036" s="225" t="s">
        <v>2446</v>
      </c>
      <c r="G1036" s="226" t="s">
        <v>789</v>
      </c>
      <c r="H1036" s="227">
        <v>1</v>
      </c>
      <c r="I1036" s="228"/>
      <c r="J1036" s="229">
        <f>ROUND(I1036*H1036,2)</f>
        <v>0</v>
      </c>
      <c r="K1036" s="230"/>
      <c r="L1036" s="231"/>
      <c r="M1036" s="232" t="s">
        <v>1</v>
      </c>
      <c r="N1036" s="233" t="s">
        <v>41</v>
      </c>
      <c r="O1036" s="88"/>
      <c r="P1036" s="219">
        <f>O1036*H1036</f>
        <v>0</v>
      </c>
      <c r="Q1036" s="219">
        <v>0</v>
      </c>
      <c r="R1036" s="219">
        <f>Q1036*H1036</f>
        <v>0</v>
      </c>
      <c r="S1036" s="219">
        <v>0</v>
      </c>
      <c r="T1036" s="220">
        <f>S1036*H1036</f>
        <v>0</v>
      </c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R1036" s="221" t="s">
        <v>516</v>
      </c>
      <c r="AT1036" s="221" t="s">
        <v>166</v>
      </c>
      <c r="AU1036" s="221" t="s">
        <v>83</v>
      </c>
      <c r="AY1036" s="14" t="s">
        <v>142</v>
      </c>
      <c r="BE1036" s="222">
        <f>IF(N1036="základní",J1036,0)</f>
        <v>0</v>
      </c>
      <c r="BF1036" s="222">
        <f>IF(N1036="snížená",J1036,0)</f>
        <v>0</v>
      </c>
      <c r="BG1036" s="222">
        <f>IF(N1036="zákl. přenesená",J1036,0)</f>
        <v>0</v>
      </c>
      <c r="BH1036" s="222">
        <f>IF(N1036="sníž. přenesená",J1036,0)</f>
        <v>0</v>
      </c>
      <c r="BI1036" s="222">
        <f>IF(N1036="nulová",J1036,0)</f>
        <v>0</v>
      </c>
      <c r="BJ1036" s="14" t="s">
        <v>81</v>
      </c>
      <c r="BK1036" s="222">
        <f>ROUND(I1036*H1036,2)</f>
        <v>0</v>
      </c>
      <c r="BL1036" s="14" t="s">
        <v>511</v>
      </c>
      <c r="BM1036" s="221" t="s">
        <v>2451</v>
      </c>
    </row>
    <row r="1037" s="2" customFormat="1" ht="16.5" customHeight="1">
      <c r="A1037" s="35"/>
      <c r="B1037" s="36"/>
      <c r="C1037" s="223" t="s">
        <v>2452</v>
      </c>
      <c r="D1037" s="223" t="s">
        <v>166</v>
      </c>
      <c r="E1037" s="224" t="s">
        <v>2445</v>
      </c>
      <c r="F1037" s="225" t="s">
        <v>2446</v>
      </c>
      <c r="G1037" s="226" t="s">
        <v>789</v>
      </c>
      <c r="H1037" s="227">
        <v>1</v>
      </c>
      <c r="I1037" s="228"/>
      <c r="J1037" s="229">
        <f>ROUND(I1037*H1037,2)</f>
        <v>0</v>
      </c>
      <c r="K1037" s="230"/>
      <c r="L1037" s="231"/>
      <c r="M1037" s="232" t="s">
        <v>1</v>
      </c>
      <c r="N1037" s="233" t="s">
        <v>41</v>
      </c>
      <c r="O1037" s="88"/>
      <c r="P1037" s="219">
        <f>O1037*H1037</f>
        <v>0</v>
      </c>
      <c r="Q1037" s="219">
        <v>0</v>
      </c>
      <c r="R1037" s="219">
        <f>Q1037*H1037</f>
        <v>0</v>
      </c>
      <c r="S1037" s="219">
        <v>0</v>
      </c>
      <c r="T1037" s="220">
        <f>S1037*H1037</f>
        <v>0</v>
      </c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R1037" s="221" t="s">
        <v>516</v>
      </c>
      <c r="AT1037" s="221" t="s">
        <v>166</v>
      </c>
      <c r="AU1037" s="221" t="s">
        <v>83</v>
      </c>
      <c r="AY1037" s="14" t="s">
        <v>142</v>
      </c>
      <c r="BE1037" s="222">
        <f>IF(N1037="základní",J1037,0)</f>
        <v>0</v>
      </c>
      <c r="BF1037" s="222">
        <f>IF(N1037="snížená",J1037,0)</f>
        <v>0</v>
      </c>
      <c r="BG1037" s="222">
        <f>IF(N1037="zákl. přenesená",J1037,0)</f>
        <v>0</v>
      </c>
      <c r="BH1037" s="222">
        <f>IF(N1037="sníž. přenesená",J1037,0)</f>
        <v>0</v>
      </c>
      <c r="BI1037" s="222">
        <f>IF(N1037="nulová",J1037,0)</f>
        <v>0</v>
      </c>
      <c r="BJ1037" s="14" t="s">
        <v>81</v>
      </c>
      <c r="BK1037" s="222">
        <f>ROUND(I1037*H1037,2)</f>
        <v>0</v>
      </c>
      <c r="BL1037" s="14" t="s">
        <v>511</v>
      </c>
      <c r="BM1037" s="221" t="s">
        <v>2453</v>
      </c>
    </row>
    <row r="1038" s="2" customFormat="1" ht="16.5" customHeight="1">
      <c r="A1038" s="35"/>
      <c r="B1038" s="36"/>
      <c r="C1038" s="223" t="s">
        <v>2454</v>
      </c>
      <c r="D1038" s="223" t="s">
        <v>166</v>
      </c>
      <c r="E1038" s="224" t="s">
        <v>2445</v>
      </c>
      <c r="F1038" s="225" t="s">
        <v>2446</v>
      </c>
      <c r="G1038" s="226" t="s">
        <v>789</v>
      </c>
      <c r="H1038" s="227">
        <v>1</v>
      </c>
      <c r="I1038" s="228"/>
      <c r="J1038" s="229">
        <f>ROUND(I1038*H1038,2)</f>
        <v>0</v>
      </c>
      <c r="K1038" s="230"/>
      <c r="L1038" s="231"/>
      <c r="M1038" s="232" t="s">
        <v>1</v>
      </c>
      <c r="N1038" s="233" t="s">
        <v>41</v>
      </c>
      <c r="O1038" s="88"/>
      <c r="P1038" s="219">
        <f>O1038*H1038</f>
        <v>0</v>
      </c>
      <c r="Q1038" s="219">
        <v>0</v>
      </c>
      <c r="R1038" s="219">
        <f>Q1038*H1038</f>
        <v>0</v>
      </c>
      <c r="S1038" s="219">
        <v>0</v>
      </c>
      <c r="T1038" s="220">
        <f>S1038*H1038</f>
        <v>0</v>
      </c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R1038" s="221" t="s">
        <v>516</v>
      </c>
      <c r="AT1038" s="221" t="s">
        <v>166</v>
      </c>
      <c r="AU1038" s="221" t="s">
        <v>83</v>
      </c>
      <c r="AY1038" s="14" t="s">
        <v>142</v>
      </c>
      <c r="BE1038" s="222">
        <f>IF(N1038="základní",J1038,0)</f>
        <v>0</v>
      </c>
      <c r="BF1038" s="222">
        <f>IF(N1038="snížená",J1038,0)</f>
        <v>0</v>
      </c>
      <c r="BG1038" s="222">
        <f>IF(N1038="zákl. přenesená",J1038,0)</f>
        <v>0</v>
      </c>
      <c r="BH1038" s="222">
        <f>IF(N1038="sníž. přenesená",J1038,0)</f>
        <v>0</v>
      </c>
      <c r="BI1038" s="222">
        <f>IF(N1038="nulová",J1038,0)</f>
        <v>0</v>
      </c>
      <c r="BJ1038" s="14" t="s">
        <v>81</v>
      </c>
      <c r="BK1038" s="222">
        <f>ROUND(I1038*H1038,2)</f>
        <v>0</v>
      </c>
      <c r="BL1038" s="14" t="s">
        <v>511</v>
      </c>
      <c r="BM1038" s="221" t="s">
        <v>2455</v>
      </c>
    </row>
    <row r="1039" s="2" customFormat="1" ht="16.5" customHeight="1">
      <c r="A1039" s="35"/>
      <c r="B1039" s="36"/>
      <c r="C1039" s="223" t="s">
        <v>2456</v>
      </c>
      <c r="D1039" s="223" t="s">
        <v>166</v>
      </c>
      <c r="E1039" s="224" t="s">
        <v>2445</v>
      </c>
      <c r="F1039" s="225" t="s">
        <v>2446</v>
      </c>
      <c r="G1039" s="226" t="s">
        <v>789</v>
      </c>
      <c r="H1039" s="227">
        <v>1</v>
      </c>
      <c r="I1039" s="228"/>
      <c r="J1039" s="229">
        <f>ROUND(I1039*H1039,2)</f>
        <v>0</v>
      </c>
      <c r="K1039" s="230"/>
      <c r="L1039" s="231"/>
      <c r="M1039" s="232" t="s">
        <v>1</v>
      </c>
      <c r="N1039" s="233" t="s">
        <v>41</v>
      </c>
      <c r="O1039" s="88"/>
      <c r="P1039" s="219">
        <f>O1039*H1039</f>
        <v>0</v>
      </c>
      <c r="Q1039" s="219">
        <v>0</v>
      </c>
      <c r="R1039" s="219">
        <f>Q1039*H1039</f>
        <v>0</v>
      </c>
      <c r="S1039" s="219">
        <v>0</v>
      </c>
      <c r="T1039" s="220">
        <f>S1039*H1039</f>
        <v>0</v>
      </c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R1039" s="221" t="s">
        <v>516</v>
      </c>
      <c r="AT1039" s="221" t="s">
        <v>166</v>
      </c>
      <c r="AU1039" s="221" t="s">
        <v>83</v>
      </c>
      <c r="AY1039" s="14" t="s">
        <v>142</v>
      </c>
      <c r="BE1039" s="222">
        <f>IF(N1039="základní",J1039,0)</f>
        <v>0</v>
      </c>
      <c r="BF1039" s="222">
        <f>IF(N1039="snížená",J1039,0)</f>
        <v>0</v>
      </c>
      <c r="BG1039" s="222">
        <f>IF(N1039="zákl. přenesená",J1039,0)</f>
        <v>0</v>
      </c>
      <c r="BH1039" s="222">
        <f>IF(N1039="sníž. přenesená",J1039,0)</f>
        <v>0</v>
      </c>
      <c r="BI1039" s="222">
        <f>IF(N1039="nulová",J1039,0)</f>
        <v>0</v>
      </c>
      <c r="BJ1039" s="14" t="s">
        <v>81</v>
      </c>
      <c r="BK1039" s="222">
        <f>ROUND(I1039*H1039,2)</f>
        <v>0</v>
      </c>
      <c r="BL1039" s="14" t="s">
        <v>511</v>
      </c>
      <c r="BM1039" s="221" t="s">
        <v>2457</v>
      </c>
    </row>
    <row r="1040" s="2" customFormat="1" ht="16.5" customHeight="1">
      <c r="A1040" s="35"/>
      <c r="B1040" s="36"/>
      <c r="C1040" s="223" t="s">
        <v>2458</v>
      </c>
      <c r="D1040" s="223" t="s">
        <v>166</v>
      </c>
      <c r="E1040" s="224" t="s">
        <v>2445</v>
      </c>
      <c r="F1040" s="225" t="s">
        <v>2446</v>
      </c>
      <c r="G1040" s="226" t="s">
        <v>789</v>
      </c>
      <c r="H1040" s="227">
        <v>1</v>
      </c>
      <c r="I1040" s="228"/>
      <c r="J1040" s="229">
        <f>ROUND(I1040*H1040,2)</f>
        <v>0</v>
      </c>
      <c r="K1040" s="230"/>
      <c r="L1040" s="231"/>
      <c r="M1040" s="232" t="s">
        <v>1</v>
      </c>
      <c r="N1040" s="233" t="s">
        <v>41</v>
      </c>
      <c r="O1040" s="88"/>
      <c r="P1040" s="219">
        <f>O1040*H1040</f>
        <v>0</v>
      </c>
      <c r="Q1040" s="219">
        <v>0</v>
      </c>
      <c r="R1040" s="219">
        <f>Q1040*H1040</f>
        <v>0</v>
      </c>
      <c r="S1040" s="219">
        <v>0</v>
      </c>
      <c r="T1040" s="220">
        <f>S1040*H1040</f>
        <v>0</v>
      </c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/>
      <c r="AR1040" s="221" t="s">
        <v>516</v>
      </c>
      <c r="AT1040" s="221" t="s">
        <v>166</v>
      </c>
      <c r="AU1040" s="221" t="s">
        <v>83</v>
      </c>
      <c r="AY1040" s="14" t="s">
        <v>142</v>
      </c>
      <c r="BE1040" s="222">
        <f>IF(N1040="základní",J1040,0)</f>
        <v>0</v>
      </c>
      <c r="BF1040" s="222">
        <f>IF(N1040="snížená",J1040,0)</f>
        <v>0</v>
      </c>
      <c r="BG1040" s="222">
        <f>IF(N1040="zákl. přenesená",J1040,0)</f>
        <v>0</v>
      </c>
      <c r="BH1040" s="222">
        <f>IF(N1040="sníž. přenesená",J1040,0)</f>
        <v>0</v>
      </c>
      <c r="BI1040" s="222">
        <f>IF(N1040="nulová",J1040,0)</f>
        <v>0</v>
      </c>
      <c r="BJ1040" s="14" t="s">
        <v>81</v>
      </c>
      <c r="BK1040" s="222">
        <f>ROUND(I1040*H1040,2)</f>
        <v>0</v>
      </c>
      <c r="BL1040" s="14" t="s">
        <v>511</v>
      </c>
      <c r="BM1040" s="221" t="s">
        <v>2459</v>
      </c>
    </row>
    <row r="1041" s="2" customFormat="1" ht="16.5" customHeight="1">
      <c r="A1041" s="35"/>
      <c r="B1041" s="36"/>
      <c r="C1041" s="223" t="s">
        <v>2460</v>
      </c>
      <c r="D1041" s="223" t="s">
        <v>166</v>
      </c>
      <c r="E1041" s="224" t="s">
        <v>2445</v>
      </c>
      <c r="F1041" s="225" t="s">
        <v>2446</v>
      </c>
      <c r="G1041" s="226" t="s">
        <v>789</v>
      </c>
      <c r="H1041" s="227">
        <v>1</v>
      </c>
      <c r="I1041" s="228"/>
      <c r="J1041" s="229">
        <f>ROUND(I1041*H1041,2)</f>
        <v>0</v>
      </c>
      <c r="K1041" s="230"/>
      <c r="L1041" s="231"/>
      <c r="M1041" s="232" t="s">
        <v>1</v>
      </c>
      <c r="N1041" s="233" t="s">
        <v>41</v>
      </c>
      <c r="O1041" s="88"/>
      <c r="P1041" s="219">
        <f>O1041*H1041</f>
        <v>0</v>
      </c>
      <c r="Q1041" s="219">
        <v>0</v>
      </c>
      <c r="R1041" s="219">
        <f>Q1041*H1041</f>
        <v>0</v>
      </c>
      <c r="S1041" s="219">
        <v>0</v>
      </c>
      <c r="T1041" s="220">
        <f>S1041*H1041</f>
        <v>0</v>
      </c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/>
      <c r="AR1041" s="221" t="s">
        <v>516</v>
      </c>
      <c r="AT1041" s="221" t="s">
        <v>166</v>
      </c>
      <c r="AU1041" s="221" t="s">
        <v>83</v>
      </c>
      <c r="AY1041" s="14" t="s">
        <v>142</v>
      </c>
      <c r="BE1041" s="222">
        <f>IF(N1041="základní",J1041,0)</f>
        <v>0</v>
      </c>
      <c r="BF1041" s="222">
        <f>IF(N1041="snížená",J1041,0)</f>
        <v>0</v>
      </c>
      <c r="BG1041" s="222">
        <f>IF(N1041="zákl. přenesená",J1041,0)</f>
        <v>0</v>
      </c>
      <c r="BH1041" s="222">
        <f>IF(N1041="sníž. přenesená",J1041,0)</f>
        <v>0</v>
      </c>
      <c r="BI1041" s="222">
        <f>IF(N1041="nulová",J1041,0)</f>
        <v>0</v>
      </c>
      <c r="BJ1041" s="14" t="s">
        <v>81</v>
      </c>
      <c r="BK1041" s="222">
        <f>ROUND(I1041*H1041,2)</f>
        <v>0</v>
      </c>
      <c r="BL1041" s="14" t="s">
        <v>511</v>
      </c>
      <c r="BM1041" s="221" t="s">
        <v>2461</v>
      </c>
    </row>
    <row r="1042" s="2" customFormat="1" ht="16.5" customHeight="1">
      <c r="A1042" s="35"/>
      <c r="B1042" s="36"/>
      <c r="C1042" s="223" t="s">
        <v>2462</v>
      </c>
      <c r="D1042" s="223" t="s">
        <v>166</v>
      </c>
      <c r="E1042" s="224" t="s">
        <v>2445</v>
      </c>
      <c r="F1042" s="225" t="s">
        <v>2446</v>
      </c>
      <c r="G1042" s="226" t="s">
        <v>789</v>
      </c>
      <c r="H1042" s="227">
        <v>1</v>
      </c>
      <c r="I1042" s="228"/>
      <c r="J1042" s="229">
        <f>ROUND(I1042*H1042,2)</f>
        <v>0</v>
      </c>
      <c r="K1042" s="230"/>
      <c r="L1042" s="231"/>
      <c r="M1042" s="232" t="s">
        <v>1</v>
      </c>
      <c r="N1042" s="233" t="s">
        <v>41</v>
      </c>
      <c r="O1042" s="88"/>
      <c r="P1042" s="219">
        <f>O1042*H1042</f>
        <v>0</v>
      </c>
      <c r="Q1042" s="219">
        <v>0</v>
      </c>
      <c r="R1042" s="219">
        <f>Q1042*H1042</f>
        <v>0</v>
      </c>
      <c r="S1042" s="219">
        <v>0</v>
      </c>
      <c r="T1042" s="220">
        <f>S1042*H1042</f>
        <v>0</v>
      </c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/>
      <c r="AR1042" s="221" t="s">
        <v>516</v>
      </c>
      <c r="AT1042" s="221" t="s">
        <v>166</v>
      </c>
      <c r="AU1042" s="221" t="s">
        <v>83</v>
      </c>
      <c r="AY1042" s="14" t="s">
        <v>142</v>
      </c>
      <c r="BE1042" s="222">
        <f>IF(N1042="základní",J1042,0)</f>
        <v>0</v>
      </c>
      <c r="BF1042" s="222">
        <f>IF(N1042="snížená",J1042,0)</f>
        <v>0</v>
      </c>
      <c r="BG1042" s="222">
        <f>IF(N1042="zákl. přenesená",J1042,0)</f>
        <v>0</v>
      </c>
      <c r="BH1042" s="222">
        <f>IF(N1042="sníž. přenesená",J1042,0)</f>
        <v>0</v>
      </c>
      <c r="BI1042" s="222">
        <f>IF(N1042="nulová",J1042,0)</f>
        <v>0</v>
      </c>
      <c r="BJ1042" s="14" t="s">
        <v>81</v>
      </c>
      <c r="BK1042" s="222">
        <f>ROUND(I1042*H1042,2)</f>
        <v>0</v>
      </c>
      <c r="BL1042" s="14" t="s">
        <v>511</v>
      </c>
      <c r="BM1042" s="221" t="s">
        <v>2463</v>
      </c>
    </row>
    <row r="1043" s="2" customFormat="1" ht="16.5" customHeight="1">
      <c r="A1043" s="35"/>
      <c r="B1043" s="36"/>
      <c r="C1043" s="223" t="s">
        <v>2464</v>
      </c>
      <c r="D1043" s="223" t="s">
        <v>166</v>
      </c>
      <c r="E1043" s="224" t="s">
        <v>2445</v>
      </c>
      <c r="F1043" s="225" t="s">
        <v>2446</v>
      </c>
      <c r="G1043" s="226" t="s">
        <v>789</v>
      </c>
      <c r="H1043" s="227">
        <v>1</v>
      </c>
      <c r="I1043" s="228"/>
      <c r="J1043" s="229">
        <f>ROUND(I1043*H1043,2)</f>
        <v>0</v>
      </c>
      <c r="K1043" s="230"/>
      <c r="L1043" s="231"/>
      <c r="M1043" s="232" t="s">
        <v>1</v>
      </c>
      <c r="N1043" s="233" t="s">
        <v>41</v>
      </c>
      <c r="O1043" s="88"/>
      <c r="P1043" s="219">
        <f>O1043*H1043</f>
        <v>0</v>
      </c>
      <c r="Q1043" s="219">
        <v>0</v>
      </c>
      <c r="R1043" s="219">
        <f>Q1043*H1043</f>
        <v>0</v>
      </c>
      <c r="S1043" s="219">
        <v>0</v>
      </c>
      <c r="T1043" s="220">
        <f>S1043*H1043</f>
        <v>0</v>
      </c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/>
      <c r="AR1043" s="221" t="s">
        <v>516</v>
      </c>
      <c r="AT1043" s="221" t="s">
        <v>166</v>
      </c>
      <c r="AU1043" s="221" t="s">
        <v>83</v>
      </c>
      <c r="AY1043" s="14" t="s">
        <v>142</v>
      </c>
      <c r="BE1043" s="222">
        <f>IF(N1043="základní",J1043,0)</f>
        <v>0</v>
      </c>
      <c r="BF1043" s="222">
        <f>IF(N1043="snížená",J1043,0)</f>
        <v>0</v>
      </c>
      <c r="BG1043" s="222">
        <f>IF(N1043="zákl. přenesená",J1043,0)</f>
        <v>0</v>
      </c>
      <c r="BH1043" s="222">
        <f>IF(N1043="sníž. přenesená",J1043,0)</f>
        <v>0</v>
      </c>
      <c r="BI1043" s="222">
        <f>IF(N1043="nulová",J1043,0)</f>
        <v>0</v>
      </c>
      <c r="BJ1043" s="14" t="s">
        <v>81</v>
      </c>
      <c r="BK1043" s="222">
        <f>ROUND(I1043*H1043,2)</f>
        <v>0</v>
      </c>
      <c r="BL1043" s="14" t="s">
        <v>511</v>
      </c>
      <c r="BM1043" s="221" t="s">
        <v>2465</v>
      </c>
    </row>
    <row r="1044" s="2" customFormat="1" ht="16.5" customHeight="1">
      <c r="A1044" s="35"/>
      <c r="B1044" s="36"/>
      <c r="C1044" s="223" t="s">
        <v>2466</v>
      </c>
      <c r="D1044" s="223" t="s">
        <v>166</v>
      </c>
      <c r="E1044" s="224" t="s">
        <v>2445</v>
      </c>
      <c r="F1044" s="225" t="s">
        <v>2446</v>
      </c>
      <c r="G1044" s="226" t="s">
        <v>789</v>
      </c>
      <c r="H1044" s="227">
        <v>1</v>
      </c>
      <c r="I1044" s="228"/>
      <c r="J1044" s="229">
        <f>ROUND(I1044*H1044,2)</f>
        <v>0</v>
      </c>
      <c r="K1044" s="230"/>
      <c r="L1044" s="231"/>
      <c r="M1044" s="232" t="s">
        <v>1</v>
      </c>
      <c r="N1044" s="233" t="s">
        <v>41</v>
      </c>
      <c r="O1044" s="88"/>
      <c r="P1044" s="219">
        <f>O1044*H1044</f>
        <v>0</v>
      </c>
      <c r="Q1044" s="219">
        <v>0</v>
      </c>
      <c r="R1044" s="219">
        <f>Q1044*H1044</f>
        <v>0</v>
      </c>
      <c r="S1044" s="219">
        <v>0</v>
      </c>
      <c r="T1044" s="220">
        <f>S1044*H1044</f>
        <v>0</v>
      </c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R1044" s="221" t="s">
        <v>516</v>
      </c>
      <c r="AT1044" s="221" t="s">
        <v>166</v>
      </c>
      <c r="AU1044" s="221" t="s">
        <v>83</v>
      </c>
      <c r="AY1044" s="14" t="s">
        <v>142</v>
      </c>
      <c r="BE1044" s="222">
        <f>IF(N1044="základní",J1044,0)</f>
        <v>0</v>
      </c>
      <c r="BF1044" s="222">
        <f>IF(N1044="snížená",J1044,0)</f>
        <v>0</v>
      </c>
      <c r="BG1044" s="222">
        <f>IF(N1044="zákl. přenesená",J1044,0)</f>
        <v>0</v>
      </c>
      <c r="BH1044" s="222">
        <f>IF(N1044="sníž. přenesená",J1044,0)</f>
        <v>0</v>
      </c>
      <c r="BI1044" s="222">
        <f>IF(N1044="nulová",J1044,0)</f>
        <v>0</v>
      </c>
      <c r="BJ1044" s="14" t="s">
        <v>81</v>
      </c>
      <c r="BK1044" s="222">
        <f>ROUND(I1044*H1044,2)</f>
        <v>0</v>
      </c>
      <c r="BL1044" s="14" t="s">
        <v>511</v>
      </c>
      <c r="BM1044" s="221" t="s">
        <v>2467</v>
      </c>
    </row>
    <row r="1045" s="2" customFormat="1" ht="16.5" customHeight="1">
      <c r="A1045" s="35"/>
      <c r="B1045" s="36"/>
      <c r="C1045" s="223" t="s">
        <v>2468</v>
      </c>
      <c r="D1045" s="223" t="s">
        <v>166</v>
      </c>
      <c r="E1045" s="224" t="s">
        <v>2445</v>
      </c>
      <c r="F1045" s="225" t="s">
        <v>2446</v>
      </c>
      <c r="G1045" s="226" t="s">
        <v>789</v>
      </c>
      <c r="H1045" s="227">
        <v>1</v>
      </c>
      <c r="I1045" s="228"/>
      <c r="J1045" s="229">
        <f>ROUND(I1045*H1045,2)</f>
        <v>0</v>
      </c>
      <c r="K1045" s="230"/>
      <c r="L1045" s="231"/>
      <c r="M1045" s="232" t="s">
        <v>1</v>
      </c>
      <c r="N1045" s="233" t="s">
        <v>41</v>
      </c>
      <c r="O1045" s="88"/>
      <c r="P1045" s="219">
        <f>O1045*H1045</f>
        <v>0</v>
      </c>
      <c r="Q1045" s="219">
        <v>0</v>
      </c>
      <c r="R1045" s="219">
        <f>Q1045*H1045</f>
        <v>0</v>
      </c>
      <c r="S1045" s="219">
        <v>0</v>
      </c>
      <c r="T1045" s="220">
        <f>S1045*H1045</f>
        <v>0</v>
      </c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  <c r="AR1045" s="221" t="s">
        <v>516</v>
      </c>
      <c r="AT1045" s="221" t="s">
        <v>166</v>
      </c>
      <c r="AU1045" s="221" t="s">
        <v>83</v>
      </c>
      <c r="AY1045" s="14" t="s">
        <v>142</v>
      </c>
      <c r="BE1045" s="222">
        <f>IF(N1045="základní",J1045,0)</f>
        <v>0</v>
      </c>
      <c r="BF1045" s="222">
        <f>IF(N1045="snížená",J1045,0)</f>
        <v>0</v>
      </c>
      <c r="BG1045" s="222">
        <f>IF(N1045="zákl. přenesená",J1045,0)</f>
        <v>0</v>
      </c>
      <c r="BH1045" s="222">
        <f>IF(N1045="sníž. přenesená",J1045,0)</f>
        <v>0</v>
      </c>
      <c r="BI1045" s="222">
        <f>IF(N1045="nulová",J1045,0)</f>
        <v>0</v>
      </c>
      <c r="BJ1045" s="14" t="s">
        <v>81</v>
      </c>
      <c r="BK1045" s="222">
        <f>ROUND(I1045*H1045,2)</f>
        <v>0</v>
      </c>
      <c r="BL1045" s="14" t="s">
        <v>511</v>
      </c>
      <c r="BM1045" s="221" t="s">
        <v>2469</v>
      </c>
    </row>
    <row r="1046" s="2" customFormat="1" ht="16.5" customHeight="1">
      <c r="A1046" s="35"/>
      <c r="B1046" s="36"/>
      <c r="C1046" s="223" t="s">
        <v>2470</v>
      </c>
      <c r="D1046" s="223" t="s">
        <v>166</v>
      </c>
      <c r="E1046" s="224" t="s">
        <v>2445</v>
      </c>
      <c r="F1046" s="225" t="s">
        <v>2446</v>
      </c>
      <c r="G1046" s="226" t="s">
        <v>789</v>
      </c>
      <c r="H1046" s="227">
        <v>1</v>
      </c>
      <c r="I1046" s="228"/>
      <c r="J1046" s="229">
        <f>ROUND(I1046*H1046,2)</f>
        <v>0</v>
      </c>
      <c r="K1046" s="230"/>
      <c r="L1046" s="231"/>
      <c r="M1046" s="232" t="s">
        <v>1</v>
      </c>
      <c r="N1046" s="233" t="s">
        <v>41</v>
      </c>
      <c r="O1046" s="88"/>
      <c r="P1046" s="219">
        <f>O1046*H1046</f>
        <v>0</v>
      </c>
      <c r="Q1046" s="219">
        <v>0</v>
      </c>
      <c r="R1046" s="219">
        <f>Q1046*H1046</f>
        <v>0</v>
      </c>
      <c r="S1046" s="219">
        <v>0</v>
      </c>
      <c r="T1046" s="220">
        <f>S1046*H1046</f>
        <v>0</v>
      </c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/>
      <c r="AR1046" s="221" t="s">
        <v>516</v>
      </c>
      <c r="AT1046" s="221" t="s">
        <v>166</v>
      </c>
      <c r="AU1046" s="221" t="s">
        <v>83</v>
      </c>
      <c r="AY1046" s="14" t="s">
        <v>142</v>
      </c>
      <c r="BE1046" s="222">
        <f>IF(N1046="základní",J1046,0)</f>
        <v>0</v>
      </c>
      <c r="BF1046" s="222">
        <f>IF(N1046="snížená",J1046,0)</f>
        <v>0</v>
      </c>
      <c r="BG1046" s="222">
        <f>IF(N1046="zákl. přenesená",J1046,0)</f>
        <v>0</v>
      </c>
      <c r="BH1046" s="222">
        <f>IF(N1046="sníž. přenesená",J1046,0)</f>
        <v>0</v>
      </c>
      <c r="BI1046" s="222">
        <f>IF(N1046="nulová",J1046,0)</f>
        <v>0</v>
      </c>
      <c r="BJ1046" s="14" t="s">
        <v>81</v>
      </c>
      <c r="BK1046" s="222">
        <f>ROUND(I1046*H1046,2)</f>
        <v>0</v>
      </c>
      <c r="BL1046" s="14" t="s">
        <v>511</v>
      </c>
      <c r="BM1046" s="221" t="s">
        <v>2471</v>
      </c>
    </row>
    <row r="1047" s="2" customFormat="1" ht="16.5" customHeight="1">
      <c r="A1047" s="35"/>
      <c r="B1047" s="36"/>
      <c r="C1047" s="223" t="s">
        <v>2472</v>
      </c>
      <c r="D1047" s="223" t="s">
        <v>166</v>
      </c>
      <c r="E1047" s="224" t="s">
        <v>2445</v>
      </c>
      <c r="F1047" s="225" t="s">
        <v>2446</v>
      </c>
      <c r="G1047" s="226" t="s">
        <v>789</v>
      </c>
      <c r="H1047" s="227">
        <v>1</v>
      </c>
      <c r="I1047" s="228"/>
      <c r="J1047" s="229">
        <f>ROUND(I1047*H1047,2)</f>
        <v>0</v>
      </c>
      <c r="K1047" s="230"/>
      <c r="L1047" s="231"/>
      <c r="M1047" s="232" t="s">
        <v>1</v>
      </c>
      <c r="N1047" s="233" t="s">
        <v>41</v>
      </c>
      <c r="O1047" s="88"/>
      <c r="P1047" s="219">
        <f>O1047*H1047</f>
        <v>0</v>
      </c>
      <c r="Q1047" s="219">
        <v>0</v>
      </c>
      <c r="R1047" s="219">
        <f>Q1047*H1047</f>
        <v>0</v>
      </c>
      <c r="S1047" s="219">
        <v>0</v>
      </c>
      <c r="T1047" s="220">
        <f>S1047*H1047</f>
        <v>0</v>
      </c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/>
      <c r="AR1047" s="221" t="s">
        <v>516</v>
      </c>
      <c r="AT1047" s="221" t="s">
        <v>166</v>
      </c>
      <c r="AU1047" s="221" t="s">
        <v>83</v>
      </c>
      <c r="AY1047" s="14" t="s">
        <v>142</v>
      </c>
      <c r="BE1047" s="222">
        <f>IF(N1047="základní",J1047,0)</f>
        <v>0</v>
      </c>
      <c r="BF1047" s="222">
        <f>IF(N1047="snížená",J1047,0)</f>
        <v>0</v>
      </c>
      <c r="BG1047" s="222">
        <f>IF(N1047="zákl. přenesená",J1047,0)</f>
        <v>0</v>
      </c>
      <c r="BH1047" s="222">
        <f>IF(N1047="sníž. přenesená",J1047,0)</f>
        <v>0</v>
      </c>
      <c r="BI1047" s="222">
        <f>IF(N1047="nulová",J1047,0)</f>
        <v>0</v>
      </c>
      <c r="BJ1047" s="14" t="s">
        <v>81</v>
      </c>
      <c r="BK1047" s="222">
        <f>ROUND(I1047*H1047,2)</f>
        <v>0</v>
      </c>
      <c r="BL1047" s="14" t="s">
        <v>511</v>
      </c>
      <c r="BM1047" s="221" t="s">
        <v>2473</v>
      </c>
    </row>
    <row r="1048" s="2" customFormat="1" ht="16.5" customHeight="1">
      <c r="A1048" s="35"/>
      <c r="B1048" s="36"/>
      <c r="C1048" s="223" t="s">
        <v>2474</v>
      </c>
      <c r="D1048" s="223" t="s">
        <v>166</v>
      </c>
      <c r="E1048" s="224" t="s">
        <v>2445</v>
      </c>
      <c r="F1048" s="225" t="s">
        <v>2446</v>
      </c>
      <c r="G1048" s="226" t="s">
        <v>789</v>
      </c>
      <c r="H1048" s="227">
        <v>1</v>
      </c>
      <c r="I1048" s="228"/>
      <c r="J1048" s="229">
        <f>ROUND(I1048*H1048,2)</f>
        <v>0</v>
      </c>
      <c r="K1048" s="230"/>
      <c r="L1048" s="231"/>
      <c r="M1048" s="232" t="s">
        <v>1</v>
      </c>
      <c r="N1048" s="233" t="s">
        <v>41</v>
      </c>
      <c r="O1048" s="88"/>
      <c r="P1048" s="219">
        <f>O1048*H1048</f>
        <v>0</v>
      </c>
      <c r="Q1048" s="219">
        <v>0</v>
      </c>
      <c r="R1048" s="219">
        <f>Q1048*H1048</f>
        <v>0</v>
      </c>
      <c r="S1048" s="219">
        <v>0</v>
      </c>
      <c r="T1048" s="220">
        <f>S1048*H1048</f>
        <v>0</v>
      </c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  <c r="AR1048" s="221" t="s">
        <v>516</v>
      </c>
      <c r="AT1048" s="221" t="s">
        <v>166</v>
      </c>
      <c r="AU1048" s="221" t="s">
        <v>83</v>
      </c>
      <c r="AY1048" s="14" t="s">
        <v>142</v>
      </c>
      <c r="BE1048" s="222">
        <f>IF(N1048="základní",J1048,0)</f>
        <v>0</v>
      </c>
      <c r="BF1048" s="222">
        <f>IF(N1048="snížená",J1048,0)</f>
        <v>0</v>
      </c>
      <c r="BG1048" s="222">
        <f>IF(N1048="zákl. přenesená",J1048,0)</f>
        <v>0</v>
      </c>
      <c r="BH1048" s="222">
        <f>IF(N1048="sníž. přenesená",J1048,0)</f>
        <v>0</v>
      </c>
      <c r="BI1048" s="222">
        <f>IF(N1048="nulová",J1048,0)</f>
        <v>0</v>
      </c>
      <c r="BJ1048" s="14" t="s">
        <v>81</v>
      </c>
      <c r="BK1048" s="222">
        <f>ROUND(I1048*H1048,2)</f>
        <v>0</v>
      </c>
      <c r="BL1048" s="14" t="s">
        <v>511</v>
      </c>
      <c r="BM1048" s="221" t="s">
        <v>2475</v>
      </c>
    </row>
    <row r="1049" s="2" customFormat="1" ht="16.5" customHeight="1">
      <c r="A1049" s="35"/>
      <c r="B1049" s="36"/>
      <c r="C1049" s="223" t="s">
        <v>2476</v>
      </c>
      <c r="D1049" s="223" t="s">
        <v>166</v>
      </c>
      <c r="E1049" s="224" t="s">
        <v>2445</v>
      </c>
      <c r="F1049" s="225" t="s">
        <v>2446</v>
      </c>
      <c r="G1049" s="226" t="s">
        <v>789</v>
      </c>
      <c r="H1049" s="227">
        <v>1</v>
      </c>
      <c r="I1049" s="228"/>
      <c r="J1049" s="229">
        <f>ROUND(I1049*H1049,2)</f>
        <v>0</v>
      </c>
      <c r="K1049" s="230"/>
      <c r="L1049" s="231"/>
      <c r="M1049" s="232" t="s">
        <v>1</v>
      </c>
      <c r="N1049" s="233" t="s">
        <v>41</v>
      </c>
      <c r="O1049" s="88"/>
      <c r="P1049" s="219">
        <f>O1049*H1049</f>
        <v>0</v>
      </c>
      <c r="Q1049" s="219">
        <v>0</v>
      </c>
      <c r="R1049" s="219">
        <f>Q1049*H1049</f>
        <v>0</v>
      </c>
      <c r="S1049" s="219">
        <v>0</v>
      </c>
      <c r="T1049" s="220">
        <f>S1049*H1049</f>
        <v>0</v>
      </c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  <c r="AR1049" s="221" t="s">
        <v>516</v>
      </c>
      <c r="AT1049" s="221" t="s">
        <v>166</v>
      </c>
      <c r="AU1049" s="221" t="s">
        <v>83</v>
      </c>
      <c r="AY1049" s="14" t="s">
        <v>142</v>
      </c>
      <c r="BE1049" s="222">
        <f>IF(N1049="základní",J1049,0)</f>
        <v>0</v>
      </c>
      <c r="BF1049" s="222">
        <f>IF(N1049="snížená",J1049,0)</f>
        <v>0</v>
      </c>
      <c r="BG1049" s="222">
        <f>IF(N1049="zákl. přenesená",J1049,0)</f>
        <v>0</v>
      </c>
      <c r="BH1049" s="222">
        <f>IF(N1049="sníž. přenesená",J1049,0)</f>
        <v>0</v>
      </c>
      <c r="BI1049" s="222">
        <f>IF(N1049="nulová",J1049,0)</f>
        <v>0</v>
      </c>
      <c r="BJ1049" s="14" t="s">
        <v>81</v>
      </c>
      <c r="BK1049" s="222">
        <f>ROUND(I1049*H1049,2)</f>
        <v>0</v>
      </c>
      <c r="BL1049" s="14" t="s">
        <v>511</v>
      </c>
      <c r="BM1049" s="221" t="s">
        <v>2477</v>
      </c>
    </row>
    <row r="1050" s="2" customFormat="1" ht="16.5" customHeight="1">
      <c r="A1050" s="35"/>
      <c r="B1050" s="36"/>
      <c r="C1050" s="223" t="s">
        <v>2478</v>
      </c>
      <c r="D1050" s="223" t="s">
        <v>166</v>
      </c>
      <c r="E1050" s="224" t="s">
        <v>2445</v>
      </c>
      <c r="F1050" s="225" t="s">
        <v>2446</v>
      </c>
      <c r="G1050" s="226" t="s">
        <v>789</v>
      </c>
      <c r="H1050" s="227">
        <v>1</v>
      </c>
      <c r="I1050" s="228"/>
      <c r="J1050" s="229">
        <f>ROUND(I1050*H1050,2)</f>
        <v>0</v>
      </c>
      <c r="K1050" s="230"/>
      <c r="L1050" s="231"/>
      <c r="M1050" s="232" t="s">
        <v>1</v>
      </c>
      <c r="N1050" s="233" t="s">
        <v>41</v>
      </c>
      <c r="O1050" s="88"/>
      <c r="P1050" s="219">
        <f>O1050*H1050</f>
        <v>0</v>
      </c>
      <c r="Q1050" s="219">
        <v>0</v>
      </c>
      <c r="R1050" s="219">
        <f>Q1050*H1050</f>
        <v>0</v>
      </c>
      <c r="S1050" s="219">
        <v>0</v>
      </c>
      <c r="T1050" s="220">
        <f>S1050*H1050</f>
        <v>0</v>
      </c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R1050" s="221" t="s">
        <v>516</v>
      </c>
      <c r="AT1050" s="221" t="s">
        <v>166</v>
      </c>
      <c r="AU1050" s="221" t="s">
        <v>83</v>
      </c>
      <c r="AY1050" s="14" t="s">
        <v>142</v>
      </c>
      <c r="BE1050" s="222">
        <f>IF(N1050="základní",J1050,0)</f>
        <v>0</v>
      </c>
      <c r="BF1050" s="222">
        <f>IF(N1050="snížená",J1050,0)</f>
        <v>0</v>
      </c>
      <c r="BG1050" s="222">
        <f>IF(N1050="zákl. přenesená",J1050,0)</f>
        <v>0</v>
      </c>
      <c r="BH1050" s="222">
        <f>IF(N1050="sníž. přenesená",J1050,0)</f>
        <v>0</v>
      </c>
      <c r="BI1050" s="222">
        <f>IF(N1050="nulová",J1050,0)</f>
        <v>0</v>
      </c>
      <c r="BJ1050" s="14" t="s">
        <v>81</v>
      </c>
      <c r="BK1050" s="222">
        <f>ROUND(I1050*H1050,2)</f>
        <v>0</v>
      </c>
      <c r="BL1050" s="14" t="s">
        <v>511</v>
      </c>
      <c r="BM1050" s="221" t="s">
        <v>2479</v>
      </c>
    </row>
    <row r="1051" s="2" customFormat="1" ht="16.5" customHeight="1">
      <c r="A1051" s="35"/>
      <c r="B1051" s="36"/>
      <c r="C1051" s="223" t="s">
        <v>2480</v>
      </c>
      <c r="D1051" s="223" t="s">
        <v>166</v>
      </c>
      <c r="E1051" s="224" t="s">
        <v>2445</v>
      </c>
      <c r="F1051" s="225" t="s">
        <v>2446</v>
      </c>
      <c r="G1051" s="226" t="s">
        <v>789</v>
      </c>
      <c r="H1051" s="227">
        <v>1</v>
      </c>
      <c r="I1051" s="228"/>
      <c r="J1051" s="229">
        <f>ROUND(I1051*H1051,2)</f>
        <v>0</v>
      </c>
      <c r="K1051" s="230"/>
      <c r="L1051" s="231"/>
      <c r="M1051" s="232" t="s">
        <v>1</v>
      </c>
      <c r="N1051" s="233" t="s">
        <v>41</v>
      </c>
      <c r="O1051" s="88"/>
      <c r="P1051" s="219">
        <f>O1051*H1051</f>
        <v>0</v>
      </c>
      <c r="Q1051" s="219">
        <v>0</v>
      </c>
      <c r="R1051" s="219">
        <f>Q1051*H1051</f>
        <v>0</v>
      </c>
      <c r="S1051" s="219">
        <v>0</v>
      </c>
      <c r="T1051" s="220">
        <f>S1051*H1051</f>
        <v>0</v>
      </c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  <c r="AR1051" s="221" t="s">
        <v>516</v>
      </c>
      <c r="AT1051" s="221" t="s">
        <v>166</v>
      </c>
      <c r="AU1051" s="221" t="s">
        <v>83</v>
      </c>
      <c r="AY1051" s="14" t="s">
        <v>142</v>
      </c>
      <c r="BE1051" s="222">
        <f>IF(N1051="základní",J1051,0)</f>
        <v>0</v>
      </c>
      <c r="BF1051" s="222">
        <f>IF(N1051="snížená",J1051,0)</f>
        <v>0</v>
      </c>
      <c r="BG1051" s="222">
        <f>IF(N1051="zákl. přenesená",J1051,0)</f>
        <v>0</v>
      </c>
      <c r="BH1051" s="222">
        <f>IF(N1051="sníž. přenesená",J1051,0)</f>
        <v>0</v>
      </c>
      <c r="BI1051" s="222">
        <f>IF(N1051="nulová",J1051,0)</f>
        <v>0</v>
      </c>
      <c r="BJ1051" s="14" t="s">
        <v>81</v>
      </c>
      <c r="BK1051" s="222">
        <f>ROUND(I1051*H1051,2)</f>
        <v>0</v>
      </c>
      <c r="BL1051" s="14" t="s">
        <v>511</v>
      </c>
      <c r="BM1051" s="221" t="s">
        <v>2481</v>
      </c>
    </row>
    <row r="1052" s="2" customFormat="1" ht="16.5" customHeight="1">
      <c r="A1052" s="35"/>
      <c r="B1052" s="36"/>
      <c r="C1052" s="223" t="s">
        <v>2482</v>
      </c>
      <c r="D1052" s="223" t="s">
        <v>166</v>
      </c>
      <c r="E1052" s="224" t="s">
        <v>2445</v>
      </c>
      <c r="F1052" s="225" t="s">
        <v>2446</v>
      </c>
      <c r="G1052" s="226" t="s">
        <v>789</v>
      </c>
      <c r="H1052" s="227">
        <v>1</v>
      </c>
      <c r="I1052" s="228"/>
      <c r="J1052" s="229">
        <f>ROUND(I1052*H1052,2)</f>
        <v>0</v>
      </c>
      <c r="K1052" s="230"/>
      <c r="L1052" s="231"/>
      <c r="M1052" s="232" t="s">
        <v>1</v>
      </c>
      <c r="N1052" s="233" t="s">
        <v>41</v>
      </c>
      <c r="O1052" s="88"/>
      <c r="P1052" s="219">
        <f>O1052*H1052</f>
        <v>0</v>
      </c>
      <c r="Q1052" s="219">
        <v>0</v>
      </c>
      <c r="R1052" s="219">
        <f>Q1052*H1052</f>
        <v>0</v>
      </c>
      <c r="S1052" s="219">
        <v>0</v>
      </c>
      <c r="T1052" s="220">
        <f>S1052*H1052</f>
        <v>0</v>
      </c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R1052" s="221" t="s">
        <v>516</v>
      </c>
      <c r="AT1052" s="221" t="s">
        <v>166</v>
      </c>
      <c r="AU1052" s="221" t="s">
        <v>83</v>
      </c>
      <c r="AY1052" s="14" t="s">
        <v>142</v>
      </c>
      <c r="BE1052" s="222">
        <f>IF(N1052="základní",J1052,0)</f>
        <v>0</v>
      </c>
      <c r="BF1052" s="222">
        <f>IF(N1052="snížená",J1052,0)</f>
        <v>0</v>
      </c>
      <c r="BG1052" s="222">
        <f>IF(N1052="zákl. přenesená",J1052,0)</f>
        <v>0</v>
      </c>
      <c r="BH1052" s="222">
        <f>IF(N1052="sníž. přenesená",J1052,0)</f>
        <v>0</v>
      </c>
      <c r="BI1052" s="222">
        <f>IF(N1052="nulová",J1052,0)</f>
        <v>0</v>
      </c>
      <c r="BJ1052" s="14" t="s">
        <v>81</v>
      </c>
      <c r="BK1052" s="222">
        <f>ROUND(I1052*H1052,2)</f>
        <v>0</v>
      </c>
      <c r="BL1052" s="14" t="s">
        <v>511</v>
      </c>
      <c r="BM1052" s="221" t="s">
        <v>2483</v>
      </c>
    </row>
    <row r="1053" s="2" customFormat="1" ht="16.5" customHeight="1">
      <c r="A1053" s="35"/>
      <c r="B1053" s="36"/>
      <c r="C1053" s="223" t="s">
        <v>2484</v>
      </c>
      <c r="D1053" s="223" t="s">
        <v>166</v>
      </c>
      <c r="E1053" s="224" t="s">
        <v>2485</v>
      </c>
      <c r="F1053" s="225" t="s">
        <v>2486</v>
      </c>
      <c r="G1053" s="226" t="s">
        <v>789</v>
      </c>
      <c r="H1053" s="227">
        <v>1</v>
      </c>
      <c r="I1053" s="228"/>
      <c r="J1053" s="229">
        <f>ROUND(I1053*H1053,2)</f>
        <v>0</v>
      </c>
      <c r="K1053" s="230"/>
      <c r="L1053" s="231"/>
      <c r="M1053" s="232" t="s">
        <v>1</v>
      </c>
      <c r="N1053" s="233" t="s">
        <v>41</v>
      </c>
      <c r="O1053" s="88"/>
      <c r="P1053" s="219">
        <f>O1053*H1053</f>
        <v>0</v>
      </c>
      <c r="Q1053" s="219">
        <v>0</v>
      </c>
      <c r="R1053" s="219">
        <f>Q1053*H1053</f>
        <v>0</v>
      </c>
      <c r="S1053" s="219">
        <v>0</v>
      </c>
      <c r="T1053" s="220">
        <f>S1053*H1053</f>
        <v>0</v>
      </c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  <c r="AR1053" s="221" t="s">
        <v>516</v>
      </c>
      <c r="AT1053" s="221" t="s">
        <v>166</v>
      </c>
      <c r="AU1053" s="221" t="s">
        <v>83</v>
      </c>
      <c r="AY1053" s="14" t="s">
        <v>142</v>
      </c>
      <c r="BE1053" s="222">
        <f>IF(N1053="základní",J1053,0)</f>
        <v>0</v>
      </c>
      <c r="BF1053" s="222">
        <f>IF(N1053="snížená",J1053,0)</f>
        <v>0</v>
      </c>
      <c r="BG1053" s="222">
        <f>IF(N1053="zákl. přenesená",J1053,0)</f>
        <v>0</v>
      </c>
      <c r="BH1053" s="222">
        <f>IF(N1053="sníž. přenesená",J1053,0)</f>
        <v>0</v>
      </c>
      <c r="BI1053" s="222">
        <f>IF(N1053="nulová",J1053,0)</f>
        <v>0</v>
      </c>
      <c r="BJ1053" s="14" t="s">
        <v>81</v>
      </c>
      <c r="BK1053" s="222">
        <f>ROUND(I1053*H1053,2)</f>
        <v>0</v>
      </c>
      <c r="BL1053" s="14" t="s">
        <v>511</v>
      </c>
      <c r="BM1053" s="221" t="s">
        <v>2487</v>
      </c>
    </row>
    <row r="1054" s="2" customFormat="1" ht="16.5" customHeight="1">
      <c r="A1054" s="35"/>
      <c r="B1054" s="36"/>
      <c r="C1054" s="223" t="s">
        <v>2488</v>
      </c>
      <c r="D1054" s="223" t="s">
        <v>166</v>
      </c>
      <c r="E1054" s="224" t="s">
        <v>2489</v>
      </c>
      <c r="F1054" s="225" t="s">
        <v>2490</v>
      </c>
      <c r="G1054" s="226" t="s">
        <v>789</v>
      </c>
      <c r="H1054" s="227">
        <v>1</v>
      </c>
      <c r="I1054" s="228"/>
      <c r="J1054" s="229">
        <f>ROUND(I1054*H1054,2)</f>
        <v>0</v>
      </c>
      <c r="K1054" s="230"/>
      <c r="L1054" s="231"/>
      <c r="M1054" s="232" t="s">
        <v>1</v>
      </c>
      <c r="N1054" s="233" t="s">
        <v>41</v>
      </c>
      <c r="O1054" s="88"/>
      <c r="P1054" s="219">
        <f>O1054*H1054</f>
        <v>0</v>
      </c>
      <c r="Q1054" s="219">
        <v>0</v>
      </c>
      <c r="R1054" s="219">
        <f>Q1054*H1054</f>
        <v>0</v>
      </c>
      <c r="S1054" s="219">
        <v>0</v>
      </c>
      <c r="T1054" s="220">
        <f>S1054*H1054</f>
        <v>0</v>
      </c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  <c r="AR1054" s="221" t="s">
        <v>516</v>
      </c>
      <c r="AT1054" s="221" t="s">
        <v>166</v>
      </c>
      <c r="AU1054" s="221" t="s">
        <v>83</v>
      </c>
      <c r="AY1054" s="14" t="s">
        <v>142</v>
      </c>
      <c r="BE1054" s="222">
        <f>IF(N1054="základní",J1054,0)</f>
        <v>0</v>
      </c>
      <c r="BF1054" s="222">
        <f>IF(N1054="snížená",J1054,0)</f>
        <v>0</v>
      </c>
      <c r="BG1054" s="222">
        <f>IF(N1054="zákl. přenesená",J1054,0)</f>
        <v>0</v>
      </c>
      <c r="BH1054" s="222">
        <f>IF(N1054="sníž. přenesená",J1054,0)</f>
        <v>0</v>
      </c>
      <c r="BI1054" s="222">
        <f>IF(N1054="nulová",J1054,0)</f>
        <v>0</v>
      </c>
      <c r="BJ1054" s="14" t="s">
        <v>81</v>
      </c>
      <c r="BK1054" s="222">
        <f>ROUND(I1054*H1054,2)</f>
        <v>0</v>
      </c>
      <c r="BL1054" s="14" t="s">
        <v>511</v>
      </c>
      <c r="BM1054" s="221" t="s">
        <v>2491</v>
      </c>
    </row>
    <row r="1055" s="2" customFormat="1" ht="16.5" customHeight="1">
      <c r="A1055" s="35"/>
      <c r="B1055" s="36"/>
      <c r="C1055" s="223" t="s">
        <v>2492</v>
      </c>
      <c r="D1055" s="223" t="s">
        <v>166</v>
      </c>
      <c r="E1055" s="224" t="s">
        <v>2489</v>
      </c>
      <c r="F1055" s="225" t="s">
        <v>2490</v>
      </c>
      <c r="G1055" s="226" t="s">
        <v>789</v>
      </c>
      <c r="H1055" s="227">
        <v>1</v>
      </c>
      <c r="I1055" s="228"/>
      <c r="J1055" s="229">
        <f>ROUND(I1055*H1055,2)</f>
        <v>0</v>
      </c>
      <c r="K1055" s="230"/>
      <c r="L1055" s="231"/>
      <c r="M1055" s="232" t="s">
        <v>1</v>
      </c>
      <c r="N1055" s="233" t="s">
        <v>41</v>
      </c>
      <c r="O1055" s="88"/>
      <c r="P1055" s="219">
        <f>O1055*H1055</f>
        <v>0</v>
      </c>
      <c r="Q1055" s="219">
        <v>0</v>
      </c>
      <c r="R1055" s="219">
        <f>Q1055*H1055</f>
        <v>0</v>
      </c>
      <c r="S1055" s="219">
        <v>0</v>
      </c>
      <c r="T1055" s="220">
        <f>S1055*H1055</f>
        <v>0</v>
      </c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  <c r="AR1055" s="221" t="s">
        <v>516</v>
      </c>
      <c r="AT1055" s="221" t="s">
        <v>166</v>
      </c>
      <c r="AU1055" s="221" t="s">
        <v>83</v>
      </c>
      <c r="AY1055" s="14" t="s">
        <v>142</v>
      </c>
      <c r="BE1055" s="222">
        <f>IF(N1055="základní",J1055,0)</f>
        <v>0</v>
      </c>
      <c r="BF1055" s="222">
        <f>IF(N1055="snížená",J1055,0)</f>
        <v>0</v>
      </c>
      <c r="BG1055" s="222">
        <f>IF(N1055="zákl. přenesená",J1055,0)</f>
        <v>0</v>
      </c>
      <c r="BH1055" s="222">
        <f>IF(N1055="sníž. přenesená",J1055,0)</f>
        <v>0</v>
      </c>
      <c r="BI1055" s="222">
        <f>IF(N1055="nulová",J1055,0)</f>
        <v>0</v>
      </c>
      <c r="BJ1055" s="14" t="s">
        <v>81</v>
      </c>
      <c r="BK1055" s="222">
        <f>ROUND(I1055*H1055,2)</f>
        <v>0</v>
      </c>
      <c r="BL1055" s="14" t="s">
        <v>511</v>
      </c>
      <c r="BM1055" s="221" t="s">
        <v>2493</v>
      </c>
    </row>
    <row r="1056" s="2" customFormat="1" ht="16.5" customHeight="1">
      <c r="A1056" s="35"/>
      <c r="B1056" s="36"/>
      <c r="C1056" s="223" t="s">
        <v>2494</v>
      </c>
      <c r="D1056" s="223" t="s">
        <v>166</v>
      </c>
      <c r="E1056" s="224" t="s">
        <v>2489</v>
      </c>
      <c r="F1056" s="225" t="s">
        <v>2490</v>
      </c>
      <c r="G1056" s="226" t="s">
        <v>789</v>
      </c>
      <c r="H1056" s="227">
        <v>1</v>
      </c>
      <c r="I1056" s="228"/>
      <c r="J1056" s="229">
        <f>ROUND(I1056*H1056,2)</f>
        <v>0</v>
      </c>
      <c r="K1056" s="230"/>
      <c r="L1056" s="231"/>
      <c r="M1056" s="232" t="s">
        <v>1</v>
      </c>
      <c r="N1056" s="233" t="s">
        <v>41</v>
      </c>
      <c r="O1056" s="88"/>
      <c r="P1056" s="219">
        <f>O1056*H1056</f>
        <v>0</v>
      </c>
      <c r="Q1056" s="219">
        <v>0</v>
      </c>
      <c r="R1056" s="219">
        <f>Q1056*H1056</f>
        <v>0</v>
      </c>
      <c r="S1056" s="219">
        <v>0</v>
      </c>
      <c r="T1056" s="220">
        <f>S1056*H1056</f>
        <v>0</v>
      </c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R1056" s="221" t="s">
        <v>516</v>
      </c>
      <c r="AT1056" s="221" t="s">
        <v>166</v>
      </c>
      <c r="AU1056" s="221" t="s">
        <v>83</v>
      </c>
      <c r="AY1056" s="14" t="s">
        <v>142</v>
      </c>
      <c r="BE1056" s="222">
        <f>IF(N1056="základní",J1056,0)</f>
        <v>0</v>
      </c>
      <c r="BF1056" s="222">
        <f>IF(N1056="snížená",J1056,0)</f>
        <v>0</v>
      </c>
      <c r="BG1056" s="222">
        <f>IF(N1056="zákl. přenesená",J1056,0)</f>
        <v>0</v>
      </c>
      <c r="BH1056" s="222">
        <f>IF(N1056="sníž. přenesená",J1056,0)</f>
        <v>0</v>
      </c>
      <c r="BI1056" s="222">
        <f>IF(N1056="nulová",J1056,0)</f>
        <v>0</v>
      </c>
      <c r="BJ1056" s="14" t="s">
        <v>81</v>
      </c>
      <c r="BK1056" s="222">
        <f>ROUND(I1056*H1056,2)</f>
        <v>0</v>
      </c>
      <c r="BL1056" s="14" t="s">
        <v>511</v>
      </c>
      <c r="BM1056" s="221" t="s">
        <v>2495</v>
      </c>
    </row>
    <row r="1057" s="2" customFormat="1" ht="16.5" customHeight="1">
      <c r="A1057" s="35"/>
      <c r="B1057" s="36"/>
      <c r="C1057" s="223" t="s">
        <v>2496</v>
      </c>
      <c r="D1057" s="223" t="s">
        <v>166</v>
      </c>
      <c r="E1057" s="224" t="s">
        <v>2489</v>
      </c>
      <c r="F1057" s="225" t="s">
        <v>2490</v>
      </c>
      <c r="G1057" s="226" t="s">
        <v>789</v>
      </c>
      <c r="H1057" s="227">
        <v>1</v>
      </c>
      <c r="I1057" s="228"/>
      <c r="J1057" s="229">
        <f>ROUND(I1057*H1057,2)</f>
        <v>0</v>
      </c>
      <c r="K1057" s="230"/>
      <c r="L1057" s="231"/>
      <c r="M1057" s="232" t="s">
        <v>1</v>
      </c>
      <c r="N1057" s="233" t="s">
        <v>41</v>
      </c>
      <c r="O1057" s="88"/>
      <c r="P1057" s="219">
        <f>O1057*H1057</f>
        <v>0</v>
      </c>
      <c r="Q1057" s="219">
        <v>0</v>
      </c>
      <c r="R1057" s="219">
        <f>Q1057*H1057</f>
        <v>0</v>
      </c>
      <c r="S1057" s="219">
        <v>0</v>
      </c>
      <c r="T1057" s="220">
        <f>S1057*H1057</f>
        <v>0</v>
      </c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R1057" s="221" t="s">
        <v>516</v>
      </c>
      <c r="AT1057" s="221" t="s">
        <v>166</v>
      </c>
      <c r="AU1057" s="221" t="s">
        <v>83</v>
      </c>
      <c r="AY1057" s="14" t="s">
        <v>142</v>
      </c>
      <c r="BE1057" s="222">
        <f>IF(N1057="základní",J1057,0)</f>
        <v>0</v>
      </c>
      <c r="BF1057" s="222">
        <f>IF(N1057="snížená",J1057,0)</f>
        <v>0</v>
      </c>
      <c r="BG1057" s="222">
        <f>IF(N1057="zákl. přenesená",J1057,0)</f>
        <v>0</v>
      </c>
      <c r="BH1057" s="222">
        <f>IF(N1057="sníž. přenesená",J1057,0)</f>
        <v>0</v>
      </c>
      <c r="BI1057" s="222">
        <f>IF(N1057="nulová",J1057,0)</f>
        <v>0</v>
      </c>
      <c r="BJ1057" s="14" t="s">
        <v>81</v>
      </c>
      <c r="BK1057" s="222">
        <f>ROUND(I1057*H1057,2)</f>
        <v>0</v>
      </c>
      <c r="BL1057" s="14" t="s">
        <v>511</v>
      </c>
      <c r="BM1057" s="221" t="s">
        <v>2497</v>
      </c>
    </row>
    <row r="1058" s="2" customFormat="1" ht="16.5" customHeight="1">
      <c r="A1058" s="35"/>
      <c r="B1058" s="36"/>
      <c r="C1058" s="223" t="s">
        <v>2498</v>
      </c>
      <c r="D1058" s="223" t="s">
        <v>166</v>
      </c>
      <c r="E1058" s="224" t="s">
        <v>2489</v>
      </c>
      <c r="F1058" s="225" t="s">
        <v>2490</v>
      </c>
      <c r="G1058" s="226" t="s">
        <v>789</v>
      </c>
      <c r="H1058" s="227">
        <v>1</v>
      </c>
      <c r="I1058" s="228"/>
      <c r="J1058" s="229">
        <f>ROUND(I1058*H1058,2)</f>
        <v>0</v>
      </c>
      <c r="K1058" s="230"/>
      <c r="L1058" s="231"/>
      <c r="M1058" s="232" t="s">
        <v>1</v>
      </c>
      <c r="N1058" s="233" t="s">
        <v>41</v>
      </c>
      <c r="O1058" s="88"/>
      <c r="P1058" s="219">
        <f>O1058*H1058</f>
        <v>0</v>
      </c>
      <c r="Q1058" s="219">
        <v>0</v>
      </c>
      <c r="R1058" s="219">
        <f>Q1058*H1058</f>
        <v>0</v>
      </c>
      <c r="S1058" s="219">
        <v>0</v>
      </c>
      <c r="T1058" s="220">
        <f>S1058*H1058</f>
        <v>0</v>
      </c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R1058" s="221" t="s">
        <v>516</v>
      </c>
      <c r="AT1058" s="221" t="s">
        <v>166</v>
      </c>
      <c r="AU1058" s="221" t="s">
        <v>83</v>
      </c>
      <c r="AY1058" s="14" t="s">
        <v>142</v>
      </c>
      <c r="BE1058" s="222">
        <f>IF(N1058="základní",J1058,0)</f>
        <v>0</v>
      </c>
      <c r="BF1058" s="222">
        <f>IF(N1058="snížená",J1058,0)</f>
        <v>0</v>
      </c>
      <c r="BG1058" s="222">
        <f>IF(N1058="zákl. přenesená",J1058,0)</f>
        <v>0</v>
      </c>
      <c r="BH1058" s="222">
        <f>IF(N1058="sníž. přenesená",J1058,0)</f>
        <v>0</v>
      </c>
      <c r="BI1058" s="222">
        <f>IF(N1058="nulová",J1058,0)</f>
        <v>0</v>
      </c>
      <c r="BJ1058" s="14" t="s">
        <v>81</v>
      </c>
      <c r="BK1058" s="222">
        <f>ROUND(I1058*H1058,2)</f>
        <v>0</v>
      </c>
      <c r="BL1058" s="14" t="s">
        <v>511</v>
      </c>
      <c r="BM1058" s="221" t="s">
        <v>2499</v>
      </c>
    </row>
    <row r="1059" s="2" customFormat="1" ht="16.5" customHeight="1">
      <c r="A1059" s="35"/>
      <c r="B1059" s="36"/>
      <c r="C1059" s="223" t="s">
        <v>2500</v>
      </c>
      <c r="D1059" s="223" t="s">
        <v>166</v>
      </c>
      <c r="E1059" s="224" t="s">
        <v>2489</v>
      </c>
      <c r="F1059" s="225" t="s">
        <v>2490</v>
      </c>
      <c r="G1059" s="226" t="s">
        <v>789</v>
      </c>
      <c r="H1059" s="227">
        <v>1</v>
      </c>
      <c r="I1059" s="228"/>
      <c r="J1059" s="229">
        <f>ROUND(I1059*H1059,2)</f>
        <v>0</v>
      </c>
      <c r="K1059" s="230"/>
      <c r="L1059" s="231"/>
      <c r="M1059" s="232" t="s">
        <v>1</v>
      </c>
      <c r="N1059" s="233" t="s">
        <v>41</v>
      </c>
      <c r="O1059" s="88"/>
      <c r="P1059" s="219">
        <f>O1059*H1059</f>
        <v>0</v>
      </c>
      <c r="Q1059" s="219">
        <v>0</v>
      </c>
      <c r="R1059" s="219">
        <f>Q1059*H1059</f>
        <v>0</v>
      </c>
      <c r="S1059" s="219">
        <v>0</v>
      </c>
      <c r="T1059" s="220">
        <f>S1059*H1059</f>
        <v>0</v>
      </c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R1059" s="221" t="s">
        <v>516</v>
      </c>
      <c r="AT1059" s="221" t="s">
        <v>166</v>
      </c>
      <c r="AU1059" s="221" t="s">
        <v>83</v>
      </c>
      <c r="AY1059" s="14" t="s">
        <v>142</v>
      </c>
      <c r="BE1059" s="222">
        <f>IF(N1059="základní",J1059,0)</f>
        <v>0</v>
      </c>
      <c r="BF1059" s="222">
        <f>IF(N1059="snížená",J1059,0)</f>
        <v>0</v>
      </c>
      <c r="BG1059" s="222">
        <f>IF(N1059="zákl. přenesená",J1059,0)</f>
        <v>0</v>
      </c>
      <c r="BH1059" s="222">
        <f>IF(N1059="sníž. přenesená",J1059,0)</f>
        <v>0</v>
      </c>
      <c r="BI1059" s="222">
        <f>IF(N1059="nulová",J1059,0)</f>
        <v>0</v>
      </c>
      <c r="BJ1059" s="14" t="s">
        <v>81</v>
      </c>
      <c r="BK1059" s="222">
        <f>ROUND(I1059*H1059,2)</f>
        <v>0</v>
      </c>
      <c r="BL1059" s="14" t="s">
        <v>511</v>
      </c>
      <c r="BM1059" s="221" t="s">
        <v>2501</v>
      </c>
    </row>
    <row r="1060" s="2" customFormat="1" ht="16.5" customHeight="1">
      <c r="A1060" s="35"/>
      <c r="B1060" s="36"/>
      <c r="C1060" s="223" t="s">
        <v>2502</v>
      </c>
      <c r="D1060" s="223" t="s">
        <v>166</v>
      </c>
      <c r="E1060" s="224" t="s">
        <v>2489</v>
      </c>
      <c r="F1060" s="225" t="s">
        <v>2490</v>
      </c>
      <c r="G1060" s="226" t="s">
        <v>789</v>
      </c>
      <c r="H1060" s="227">
        <v>1</v>
      </c>
      <c r="I1060" s="228"/>
      <c r="J1060" s="229">
        <f>ROUND(I1060*H1060,2)</f>
        <v>0</v>
      </c>
      <c r="K1060" s="230"/>
      <c r="L1060" s="231"/>
      <c r="M1060" s="232" t="s">
        <v>1</v>
      </c>
      <c r="N1060" s="233" t="s">
        <v>41</v>
      </c>
      <c r="O1060" s="88"/>
      <c r="P1060" s="219">
        <f>O1060*H1060</f>
        <v>0</v>
      </c>
      <c r="Q1060" s="219">
        <v>0</v>
      </c>
      <c r="R1060" s="219">
        <f>Q1060*H1060</f>
        <v>0</v>
      </c>
      <c r="S1060" s="219">
        <v>0</v>
      </c>
      <c r="T1060" s="220">
        <f>S1060*H1060</f>
        <v>0</v>
      </c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R1060" s="221" t="s">
        <v>516</v>
      </c>
      <c r="AT1060" s="221" t="s">
        <v>166</v>
      </c>
      <c r="AU1060" s="221" t="s">
        <v>83</v>
      </c>
      <c r="AY1060" s="14" t="s">
        <v>142</v>
      </c>
      <c r="BE1060" s="222">
        <f>IF(N1060="základní",J1060,0)</f>
        <v>0</v>
      </c>
      <c r="BF1060" s="222">
        <f>IF(N1060="snížená",J1060,0)</f>
        <v>0</v>
      </c>
      <c r="BG1060" s="222">
        <f>IF(N1060="zákl. přenesená",J1060,0)</f>
        <v>0</v>
      </c>
      <c r="BH1060" s="222">
        <f>IF(N1060="sníž. přenesená",J1060,0)</f>
        <v>0</v>
      </c>
      <c r="BI1060" s="222">
        <f>IF(N1060="nulová",J1060,0)</f>
        <v>0</v>
      </c>
      <c r="BJ1060" s="14" t="s">
        <v>81</v>
      </c>
      <c r="BK1060" s="222">
        <f>ROUND(I1060*H1060,2)</f>
        <v>0</v>
      </c>
      <c r="BL1060" s="14" t="s">
        <v>511</v>
      </c>
      <c r="BM1060" s="221" t="s">
        <v>2503</v>
      </c>
    </row>
    <row r="1061" s="2" customFormat="1" ht="16.5" customHeight="1">
      <c r="A1061" s="35"/>
      <c r="B1061" s="36"/>
      <c r="C1061" s="223" t="s">
        <v>2504</v>
      </c>
      <c r="D1061" s="223" t="s">
        <v>166</v>
      </c>
      <c r="E1061" s="224" t="s">
        <v>2489</v>
      </c>
      <c r="F1061" s="225" t="s">
        <v>2490</v>
      </c>
      <c r="G1061" s="226" t="s">
        <v>789</v>
      </c>
      <c r="H1061" s="227">
        <v>1</v>
      </c>
      <c r="I1061" s="228"/>
      <c r="J1061" s="229">
        <f>ROUND(I1061*H1061,2)</f>
        <v>0</v>
      </c>
      <c r="K1061" s="230"/>
      <c r="L1061" s="231"/>
      <c r="M1061" s="232" t="s">
        <v>1</v>
      </c>
      <c r="N1061" s="233" t="s">
        <v>41</v>
      </c>
      <c r="O1061" s="88"/>
      <c r="P1061" s="219">
        <f>O1061*H1061</f>
        <v>0</v>
      </c>
      <c r="Q1061" s="219">
        <v>0</v>
      </c>
      <c r="R1061" s="219">
        <f>Q1061*H1061</f>
        <v>0</v>
      </c>
      <c r="S1061" s="219">
        <v>0</v>
      </c>
      <c r="T1061" s="220">
        <f>S1061*H1061</f>
        <v>0</v>
      </c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/>
      <c r="AR1061" s="221" t="s">
        <v>516</v>
      </c>
      <c r="AT1061" s="221" t="s">
        <v>166</v>
      </c>
      <c r="AU1061" s="221" t="s">
        <v>83</v>
      </c>
      <c r="AY1061" s="14" t="s">
        <v>142</v>
      </c>
      <c r="BE1061" s="222">
        <f>IF(N1061="základní",J1061,0)</f>
        <v>0</v>
      </c>
      <c r="BF1061" s="222">
        <f>IF(N1061="snížená",J1061,0)</f>
        <v>0</v>
      </c>
      <c r="BG1061" s="222">
        <f>IF(N1061="zákl. přenesená",J1061,0)</f>
        <v>0</v>
      </c>
      <c r="BH1061" s="222">
        <f>IF(N1061="sníž. přenesená",J1061,0)</f>
        <v>0</v>
      </c>
      <c r="BI1061" s="222">
        <f>IF(N1061="nulová",J1061,0)</f>
        <v>0</v>
      </c>
      <c r="BJ1061" s="14" t="s">
        <v>81</v>
      </c>
      <c r="BK1061" s="222">
        <f>ROUND(I1061*H1061,2)</f>
        <v>0</v>
      </c>
      <c r="BL1061" s="14" t="s">
        <v>511</v>
      </c>
      <c r="BM1061" s="221" t="s">
        <v>2505</v>
      </c>
    </row>
    <row r="1062" s="2" customFormat="1" ht="16.5" customHeight="1">
      <c r="A1062" s="35"/>
      <c r="B1062" s="36"/>
      <c r="C1062" s="223" t="s">
        <v>2506</v>
      </c>
      <c r="D1062" s="223" t="s">
        <v>166</v>
      </c>
      <c r="E1062" s="224" t="s">
        <v>2489</v>
      </c>
      <c r="F1062" s="225" t="s">
        <v>2490</v>
      </c>
      <c r="G1062" s="226" t="s">
        <v>789</v>
      </c>
      <c r="H1062" s="227">
        <v>1</v>
      </c>
      <c r="I1062" s="228"/>
      <c r="J1062" s="229">
        <f>ROUND(I1062*H1062,2)</f>
        <v>0</v>
      </c>
      <c r="K1062" s="230"/>
      <c r="L1062" s="231"/>
      <c r="M1062" s="232" t="s">
        <v>1</v>
      </c>
      <c r="N1062" s="233" t="s">
        <v>41</v>
      </c>
      <c r="O1062" s="88"/>
      <c r="P1062" s="219">
        <f>O1062*H1062</f>
        <v>0</v>
      </c>
      <c r="Q1062" s="219">
        <v>0</v>
      </c>
      <c r="R1062" s="219">
        <f>Q1062*H1062</f>
        <v>0</v>
      </c>
      <c r="S1062" s="219">
        <v>0</v>
      </c>
      <c r="T1062" s="220">
        <f>S1062*H1062</f>
        <v>0</v>
      </c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/>
      <c r="AR1062" s="221" t="s">
        <v>516</v>
      </c>
      <c r="AT1062" s="221" t="s">
        <v>166</v>
      </c>
      <c r="AU1062" s="221" t="s">
        <v>83</v>
      </c>
      <c r="AY1062" s="14" t="s">
        <v>142</v>
      </c>
      <c r="BE1062" s="222">
        <f>IF(N1062="základní",J1062,0)</f>
        <v>0</v>
      </c>
      <c r="BF1062" s="222">
        <f>IF(N1062="snížená",J1062,0)</f>
        <v>0</v>
      </c>
      <c r="BG1062" s="222">
        <f>IF(N1062="zákl. přenesená",J1062,0)</f>
        <v>0</v>
      </c>
      <c r="BH1062" s="222">
        <f>IF(N1062="sníž. přenesená",J1062,0)</f>
        <v>0</v>
      </c>
      <c r="BI1062" s="222">
        <f>IF(N1062="nulová",J1062,0)</f>
        <v>0</v>
      </c>
      <c r="BJ1062" s="14" t="s">
        <v>81</v>
      </c>
      <c r="BK1062" s="222">
        <f>ROUND(I1062*H1062,2)</f>
        <v>0</v>
      </c>
      <c r="BL1062" s="14" t="s">
        <v>511</v>
      </c>
      <c r="BM1062" s="221" t="s">
        <v>2507</v>
      </c>
    </row>
    <row r="1063" s="2" customFormat="1" ht="16.5" customHeight="1">
      <c r="A1063" s="35"/>
      <c r="B1063" s="36"/>
      <c r="C1063" s="223" t="s">
        <v>2508</v>
      </c>
      <c r="D1063" s="223" t="s">
        <v>166</v>
      </c>
      <c r="E1063" s="224" t="s">
        <v>2489</v>
      </c>
      <c r="F1063" s="225" t="s">
        <v>2490</v>
      </c>
      <c r="G1063" s="226" t="s">
        <v>789</v>
      </c>
      <c r="H1063" s="227">
        <v>1</v>
      </c>
      <c r="I1063" s="228"/>
      <c r="J1063" s="229">
        <f>ROUND(I1063*H1063,2)</f>
        <v>0</v>
      </c>
      <c r="K1063" s="230"/>
      <c r="L1063" s="231"/>
      <c r="M1063" s="232" t="s">
        <v>1</v>
      </c>
      <c r="N1063" s="233" t="s">
        <v>41</v>
      </c>
      <c r="O1063" s="88"/>
      <c r="P1063" s="219">
        <f>O1063*H1063</f>
        <v>0</v>
      </c>
      <c r="Q1063" s="219">
        <v>0</v>
      </c>
      <c r="R1063" s="219">
        <f>Q1063*H1063</f>
        <v>0</v>
      </c>
      <c r="S1063" s="219">
        <v>0</v>
      </c>
      <c r="T1063" s="220">
        <f>S1063*H1063</f>
        <v>0</v>
      </c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/>
      <c r="AR1063" s="221" t="s">
        <v>516</v>
      </c>
      <c r="AT1063" s="221" t="s">
        <v>166</v>
      </c>
      <c r="AU1063" s="221" t="s">
        <v>83</v>
      </c>
      <c r="AY1063" s="14" t="s">
        <v>142</v>
      </c>
      <c r="BE1063" s="222">
        <f>IF(N1063="základní",J1063,0)</f>
        <v>0</v>
      </c>
      <c r="BF1063" s="222">
        <f>IF(N1063="snížená",J1063,0)</f>
        <v>0</v>
      </c>
      <c r="BG1063" s="222">
        <f>IF(N1063="zákl. přenesená",J1063,0)</f>
        <v>0</v>
      </c>
      <c r="BH1063" s="222">
        <f>IF(N1063="sníž. přenesená",J1063,0)</f>
        <v>0</v>
      </c>
      <c r="BI1063" s="222">
        <f>IF(N1063="nulová",J1063,0)</f>
        <v>0</v>
      </c>
      <c r="BJ1063" s="14" t="s">
        <v>81</v>
      </c>
      <c r="BK1063" s="222">
        <f>ROUND(I1063*H1063,2)</f>
        <v>0</v>
      </c>
      <c r="BL1063" s="14" t="s">
        <v>511</v>
      </c>
      <c r="BM1063" s="221" t="s">
        <v>2509</v>
      </c>
    </row>
    <row r="1064" s="2" customFormat="1" ht="16.5" customHeight="1">
      <c r="A1064" s="35"/>
      <c r="B1064" s="36"/>
      <c r="C1064" s="223" t="s">
        <v>2510</v>
      </c>
      <c r="D1064" s="223" t="s">
        <v>166</v>
      </c>
      <c r="E1064" s="224" t="s">
        <v>2489</v>
      </c>
      <c r="F1064" s="225" t="s">
        <v>2490</v>
      </c>
      <c r="G1064" s="226" t="s">
        <v>789</v>
      </c>
      <c r="H1064" s="227">
        <v>1</v>
      </c>
      <c r="I1064" s="228"/>
      <c r="J1064" s="229">
        <f>ROUND(I1064*H1064,2)</f>
        <v>0</v>
      </c>
      <c r="K1064" s="230"/>
      <c r="L1064" s="231"/>
      <c r="M1064" s="232" t="s">
        <v>1</v>
      </c>
      <c r="N1064" s="233" t="s">
        <v>41</v>
      </c>
      <c r="O1064" s="88"/>
      <c r="P1064" s="219">
        <f>O1064*H1064</f>
        <v>0</v>
      </c>
      <c r="Q1064" s="219">
        <v>0</v>
      </c>
      <c r="R1064" s="219">
        <f>Q1064*H1064</f>
        <v>0</v>
      </c>
      <c r="S1064" s="219">
        <v>0</v>
      </c>
      <c r="T1064" s="220">
        <f>S1064*H1064</f>
        <v>0</v>
      </c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  <c r="AR1064" s="221" t="s">
        <v>516</v>
      </c>
      <c r="AT1064" s="221" t="s">
        <v>166</v>
      </c>
      <c r="AU1064" s="221" t="s">
        <v>83</v>
      </c>
      <c r="AY1064" s="14" t="s">
        <v>142</v>
      </c>
      <c r="BE1064" s="222">
        <f>IF(N1064="základní",J1064,0)</f>
        <v>0</v>
      </c>
      <c r="BF1064" s="222">
        <f>IF(N1064="snížená",J1064,0)</f>
        <v>0</v>
      </c>
      <c r="BG1064" s="222">
        <f>IF(N1064="zákl. přenesená",J1064,0)</f>
        <v>0</v>
      </c>
      <c r="BH1064" s="222">
        <f>IF(N1064="sníž. přenesená",J1064,0)</f>
        <v>0</v>
      </c>
      <c r="BI1064" s="222">
        <f>IF(N1064="nulová",J1064,0)</f>
        <v>0</v>
      </c>
      <c r="BJ1064" s="14" t="s">
        <v>81</v>
      </c>
      <c r="BK1064" s="222">
        <f>ROUND(I1064*H1064,2)</f>
        <v>0</v>
      </c>
      <c r="BL1064" s="14" t="s">
        <v>511</v>
      </c>
      <c r="BM1064" s="221" t="s">
        <v>2511</v>
      </c>
    </row>
    <row r="1065" s="2" customFormat="1" ht="16.5" customHeight="1">
      <c r="A1065" s="35"/>
      <c r="B1065" s="36"/>
      <c r="C1065" s="223" t="s">
        <v>2512</v>
      </c>
      <c r="D1065" s="223" t="s">
        <v>166</v>
      </c>
      <c r="E1065" s="224" t="s">
        <v>2513</v>
      </c>
      <c r="F1065" s="225" t="s">
        <v>2514</v>
      </c>
      <c r="G1065" s="226" t="s">
        <v>789</v>
      </c>
      <c r="H1065" s="227">
        <v>1</v>
      </c>
      <c r="I1065" s="228"/>
      <c r="J1065" s="229">
        <f>ROUND(I1065*H1065,2)</f>
        <v>0</v>
      </c>
      <c r="K1065" s="230"/>
      <c r="L1065" s="231"/>
      <c r="M1065" s="232" t="s">
        <v>1</v>
      </c>
      <c r="N1065" s="233" t="s">
        <v>41</v>
      </c>
      <c r="O1065" s="88"/>
      <c r="P1065" s="219">
        <f>O1065*H1065</f>
        <v>0</v>
      </c>
      <c r="Q1065" s="219">
        <v>0</v>
      </c>
      <c r="R1065" s="219">
        <f>Q1065*H1065</f>
        <v>0</v>
      </c>
      <c r="S1065" s="219">
        <v>0</v>
      </c>
      <c r="T1065" s="220">
        <f>S1065*H1065</f>
        <v>0</v>
      </c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  <c r="AR1065" s="221" t="s">
        <v>516</v>
      </c>
      <c r="AT1065" s="221" t="s">
        <v>166</v>
      </c>
      <c r="AU1065" s="221" t="s">
        <v>83</v>
      </c>
      <c r="AY1065" s="14" t="s">
        <v>142</v>
      </c>
      <c r="BE1065" s="222">
        <f>IF(N1065="základní",J1065,0)</f>
        <v>0</v>
      </c>
      <c r="BF1065" s="222">
        <f>IF(N1065="snížená",J1065,0)</f>
        <v>0</v>
      </c>
      <c r="BG1065" s="222">
        <f>IF(N1065="zákl. přenesená",J1065,0)</f>
        <v>0</v>
      </c>
      <c r="BH1065" s="222">
        <f>IF(N1065="sníž. přenesená",J1065,0)</f>
        <v>0</v>
      </c>
      <c r="BI1065" s="222">
        <f>IF(N1065="nulová",J1065,0)</f>
        <v>0</v>
      </c>
      <c r="BJ1065" s="14" t="s">
        <v>81</v>
      </c>
      <c r="BK1065" s="222">
        <f>ROUND(I1065*H1065,2)</f>
        <v>0</v>
      </c>
      <c r="BL1065" s="14" t="s">
        <v>511</v>
      </c>
      <c r="BM1065" s="221" t="s">
        <v>2515</v>
      </c>
    </row>
    <row r="1066" s="2" customFormat="1" ht="16.5" customHeight="1">
      <c r="A1066" s="35"/>
      <c r="B1066" s="36"/>
      <c r="C1066" s="223" t="s">
        <v>2516</v>
      </c>
      <c r="D1066" s="223" t="s">
        <v>166</v>
      </c>
      <c r="E1066" s="224" t="s">
        <v>2513</v>
      </c>
      <c r="F1066" s="225" t="s">
        <v>2514</v>
      </c>
      <c r="G1066" s="226" t="s">
        <v>789</v>
      </c>
      <c r="H1066" s="227">
        <v>1</v>
      </c>
      <c r="I1066" s="228"/>
      <c r="J1066" s="229">
        <f>ROUND(I1066*H1066,2)</f>
        <v>0</v>
      </c>
      <c r="K1066" s="230"/>
      <c r="L1066" s="231"/>
      <c r="M1066" s="232" t="s">
        <v>1</v>
      </c>
      <c r="N1066" s="233" t="s">
        <v>41</v>
      </c>
      <c r="O1066" s="88"/>
      <c r="P1066" s="219">
        <f>O1066*H1066</f>
        <v>0</v>
      </c>
      <c r="Q1066" s="219">
        <v>0</v>
      </c>
      <c r="R1066" s="219">
        <f>Q1066*H1066</f>
        <v>0</v>
      </c>
      <c r="S1066" s="219">
        <v>0</v>
      </c>
      <c r="T1066" s="220">
        <f>S1066*H1066</f>
        <v>0</v>
      </c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/>
      <c r="AR1066" s="221" t="s">
        <v>516</v>
      </c>
      <c r="AT1066" s="221" t="s">
        <v>166</v>
      </c>
      <c r="AU1066" s="221" t="s">
        <v>83</v>
      </c>
      <c r="AY1066" s="14" t="s">
        <v>142</v>
      </c>
      <c r="BE1066" s="222">
        <f>IF(N1066="základní",J1066,0)</f>
        <v>0</v>
      </c>
      <c r="BF1066" s="222">
        <f>IF(N1066="snížená",J1066,0)</f>
        <v>0</v>
      </c>
      <c r="BG1066" s="222">
        <f>IF(N1066="zákl. přenesená",J1066,0)</f>
        <v>0</v>
      </c>
      <c r="BH1066" s="222">
        <f>IF(N1066="sníž. přenesená",J1066,0)</f>
        <v>0</v>
      </c>
      <c r="BI1066" s="222">
        <f>IF(N1066="nulová",J1066,0)</f>
        <v>0</v>
      </c>
      <c r="BJ1066" s="14" t="s">
        <v>81</v>
      </c>
      <c r="BK1066" s="222">
        <f>ROUND(I1066*H1066,2)</f>
        <v>0</v>
      </c>
      <c r="BL1066" s="14" t="s">
        <v>511</v>
      </c>
      <c r="BM1066" s="221" t="s">
        <v>2517</v>
      </c>
    </row>
    <row r="1067" s="2" customFormat="1" ht="16.5" customHeight="1">
      <c r="A1067" s="35"/>
      <c r="B1067" s="36"/>
      <c r="C1067" s="223" t="s">
        <v>2518</v>
      </c>
      <c r="D1067" s="223" t="s">
        <v>166</v>
      </c>
      <c r="E1067" s="224" t="s">
        <v>2513</v>
      </c>
      <c r="F1067" s="225" t="s">
        <v>2514</v>
      </c>
      <c r="G1067" s="226" t="s">
        <v>789</v>
      </c>
      <c r="H1067" s="227">
        <v>1</v>
      </c>
      <c r="I1067" s="228"/>
      <c r="J1067" s="229">
        <f>ROUND(I1067*H1067,2)</f>
        <v>0</v>
      </c>
      <c r="K1067" s="230"/>
      <c r="L1067" s="231"/>
      <c r="M1067" s="232" t="s">
        <v>1</v>
      </c>
      <c r="N1067" s="233" t="s">
        <v>41</v>
      </c>
      <c r="O1067" s="88"/>
      <c r="P1067" s="219">
        <f>O1067*H1067</f>
        <v>0</v>
      </c>
      <c r="Q1067" s="219">
        <v>0</v>
      </c>
      <c r="R1067" s="219">
        <f>Q1067*H1067</f>
        <v>0</v>
      </c>
      <c r="S1067" s="219">
        <v>0</v>
      </c>
      <c r="T1067" s="220">
        <f>S1067*H1067</f>
        <v>0</v>
      </c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/>
      <c r="AR1067" s="221" t="s">
        <v>516</v>
      </c>
      <c r="AT1067" s="221" t="s">
        <v>166</v>
      </c>
      <c r="AU1067" s="221" t="s">
        <v>83</v>
      </c>
      <c r="AY1067" s="14" t="s">
        <v>142</v>
      </c>
      <c r="BE1067" s="222">
        <f>IF(N1067="základní",J1067,0)</f>
        <v>0</v>
      </c>
      <c r="BF1067" s="222">
        <f>IF(N1067="snížená",J1067,0)</f>
        <v>0</v>
      </c>
      <c r="BG1067" s="222">
        <f>IF(N1067="zákl. přenesená",J1067,0)</f>
        <v>0</v>
      </c>
      <c r="BH1067" s="222">
        <f>IF(N1067="sníž. přenesená",J1067,0)</f>
        <v>0</v>
      </c>
      <c r="BI1067" s="222">
        <f>IF(N1067="nulová",J1067,0)</f>
        <v>0</v>
      </c>
      <c r="BJ1067" s="14" t="s">
        <v>81</v>
      </c>
      <c r="BK1067" s="222">
        <f>ROUND(I1067*H1067,2)</f>
        <v>0</v>
      </c>
      <c r="BL1067" s="14" t="s">
        <v>511</v>
      </c>
      <c r="BM1067" s="221" t="s">
        <v>2519</v>
      </c>
    </row>
    <row r="1068" s="2" customFormat="1" ht="16.5" customHeight="1">
      <c r="A1068" s="35"/>
      <c r="B1068" s="36"/>
      <c r="C1068" s="223" t="s">
        <v>2520</v>
      </c>
      <c r="D1068" s="223" t="s">
        <v>166</v>
      </c>
      <c r="E1068" s="224" t="s">
        <v>2513</v>
      </c>
      <c r="F1068" s="225" t="s">
        <v>2514</v>
      </c>
      <c r="G1068" s="226" t="s">
        <v>789</v>
      </c>
      <c r="H1068" s="227">
        <v>1</v>
      </c>
      <c r="I1068" s="228"/>
      <c r="J1068" s="229">
        <f>ROUND(I1068*H1068,2)</f>
        <v>0</v>
      </c>
      <c r="K1068" s="230"/>
      <c r="L1068" s="231"/>
      <c r="M1068" s="232" t="s">
        <v>1</v>
      </c>
      <c r="N1068" s="233" t="s">
        <v>41</v>
      </c>
      <c r="O1068" s="88"/>
      <c r="P1068" s="219">
        <f>O1068*H1068</f>
        <v>0</v>
      </c>
      <c r="Q1068" s="219">
        <v>0</v>
      </c>
      <c r="R1068" s="219">
        <f>Q1068*H1068</f>
        <v>0</v>
      </c>
      <c r="S1068" s="219">
        <v>0</v>
      </c>
      <c r="T1068" s="220">
        <f>S1068*H1068</f>
        <v>0</v>
      </c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5"/>
      <c r="AR1068" s="221" t="s">
        <v>516</v>
      </c>
      <c r="AT1068" s="221" t="s">
        <v>166</v>
      </c>
      <c r="AU1068" s="221" t="s">
        <v>83</v>
      </c>
      <c r="AY1068" s="14" t="s">
        <v>142</v>
      </c>
      <c r="BE1068" s="222">
        <f>IF(N1068="základní",J1068,0)</f>
        <v>0</v>
      </c>
      <c r="BF1068" s="222">
        <f>IF(N1068="snížená",J1068,0)</f>
        <v>0</v>
      </c>
      <c r="BG1068" s="222">
        <f>IF(N1068="zákl. přenesená",J1068,0)</f>
        <v>0</v>
      </c>
      <c r="BH1068" s="222">
        <f>IF(N1068="sníž. přenesená",J1068,0)</f>
        <v>0</v>
      </c>
      <c r="BI1068" s="222">
        <f>IF(N1068="nulová",J1068,0)</f>
        <v>0</v>
      </c>
      <c r="BJ1068" s="14" t="s">
        <v>81</v>
      </c>
      <c r="BK1068" s="222">
        <f>ROUND(I1068*H1068,2)</f>
        <v>0</v>
      </c>
      <c r="BL1068" s="14" t="s">
        <v>511</v>
      </c>
      <c r="BM1068" s="221" t="s">
        <v>2521</v>
      </c>
    </row>
    <row r="1069" s="2" customFormat="1" ht="16.5" customHeight="1">
      <c r="A1069" s="35"/>
      <c r="B1069" s="36"/>
      <c r="C1069" s="223" t="s">
        <v>2522</v>
      </c>
      <c r="D1069" s="223" t="s">
        <v>166</v>
      </c>
      <c r="E1069" s="224" t="s">
        <v>2523</v>
      </c>
      <c r="F1069" s="225" t="s">
        <v>2524</v>
      </c>
      <c r="G1069" s="226" t="s">
        <v>789</v>
      </c>
      <c r="H1069" s="227">
        <v>1</v>
      </c>
      <c r="I1069" s="228"/>
      <c r="J1069" s="229">
        <f>ROUND(I1069*H1069,2)</f>
        <v>0</v>
      </c>
      <c r="K1069" s="230"/>
      <c r="L1069" s="231"/>
      <c r="M1069" s="232" t="s">
        <v>1</v>
      </c>
      <c r="N1069" s="233" t="s">
        <v>41</v>
      </c>
      <c r="O1069" s="88"/>
      <c r="P1069" s="219">
        <f>O1069*H1069</f>
        <v>0</v>
      </c>
      <c r="Q1069" s="219">
        <v>0</v>
      </c>
      <c r="R1069" s="219">
        <f>Q1069*H1069</f>
        <v>0</v>
      </c>
      <c r="S1069" s="219">
        <v>0</v>
      </c>
      <c r="T1069" s="220">
        <f>S1069*H1069</f>
        <v>0</v>
      </c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R1069" s="221" t="s">
        <v>516</v>
      </c>
      <c r="AT1069" s="221" t="s">
        <v>166</v>
      </c>
      <c r="AU1069" s="221" t="s">
        <v>83</v>
      </c>
      <c r="AY1069" s="14" t="s">
        <v>142</v>
      </c>
      <c r="BE1069" s="222">
        <f>IF(N1069="základní",J1069,0)</f>
        <v>0</v>
      </c>
      <c r="BF1069" s="222">
        <f>IF(N1069="snížená",J1069,0)</f>
        <v>0</v>
      </c>
      <c r="BG1069" s="222">
        <f>IF(N1069="zákl. přenesená",J1069,0)</f>
        <v>0</v>
      </c>
      <c r="BH1069" s="222">
        <f>IF(N1069="sníž. přenesená",J1069,0)</f>
        <v>0</v>
      </c>
      <c r="BI1069" s="222">
        <f>IF(N1069="nulová",J1069,0)</f>
        <v>0</v>
      </c>
      <c r="BJ1069" s="14" t="s">
        <v>81</v>
      </c>
      <c r="BK1069" s="222">
        <f>ROUND(I1069*H1069,2)</f>
        <v>0</v>
      </c>
      <c r="BL1069" s="14" t="s">
        <v>511</v>
      </c>
      <c r="BM1069" s="221" t="s">
        <v>2525</v>
      </c>
    </row>
    <row r="1070" s="2" customFormat="1" ht="16.5" customHeight="1">
      <c r="A1070" s="35"/>
      <c r="B1070" s="36"/>
      <c r="C1070" s="223" t="s">
        <v>2526</v>
      </c>
      <c r="D1070" s="223" t="s">
        <v>166</v>
      </c>
      <c r="E1070" s="224" t="s">
        <v>2527</v>
      </c>
      <c r="F1070" s="225" t="s">
        <v>2528</v>
      </c>
      <c r="G1070" s="226" t="s">
        <v>789</v>
      </c>
      <c r="H1070" s="227">
        <v>1</v>
      </c>
      <c r="I1070" s="228"/>
      <c r="J1070" s="229">
        <f>ROUND(I1070*H1070,2)</f>
        <v>0</v>
      </c>
      <c r="K1070" s="230"/>
      <c r="L1070" s="231"/>
      <c r="M1070" s="232" t="s">
        <v>1</v>
      </c>
      <c r="N1070" s="233" t="s">
        <v>41</v>
      </c>
      <c r="O1070" s="88"/>
      <c r="P1070" s="219">
        <f>O1070*H1070</f>
        <v>0</v>
      </c>
      <c r="Q1070" s="219">
        <v>0</v>
      </c>
      <c r="R1070" s="219">
        <f>Q1070*H1070</f>
        <v>0</v>
      </c>
      <c r="S1070" s="219">
        <v>0</v>
      </c>
      <c r="T1070" s="220">
        <f>S1070*H1070</f>
        <v>0</v>
      </c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/>
      <c r="AR1070" s="221" t="s">
        <v>516</v>
      </c>
      <c r="AT1070" s="221" t="s">
        <v>166</v>
      </c>
      <c r="AU1070" s="221" t="s">
        <v>83</v>
      </c>
      <c r="AY1070" s="14" t="s">
        <v>142</v>
      </c>
      <c r="BE1070" s="222">
        <f>IF(N1070="základní",J1070,0)</f>
        <v>0</v>
      </c>
      <c r="BF1070" s="222">
        <f>IF(N1070="snížená",J1070,0)</f>
        <v>0</v>
      </c>
      <c r="BG1070" s="222">
        <f>IF(N1070="zákl. přenesená",J1070,0)</f>
        <v>0</v>
      </c>
      <c r="BH1070" s="222">
        <f>IF(N1070="sníž. přenesená",J1070,0)</f>
        <v>0</v>
      </c>
      <c r="BI1070" s="222">
        <f>IF(N1070="nulová",J1070,0)</f>
        <v>0</v>
      </c>
      <c r="BJ1070" s="14" t="s">
        <v>81</v>
      </c>
      <c r="BK1070" s="222">
        <f>ROUND(I1070*H1070,2)</f>
        <v>0</v>
      </c>
      <c r="BL1070" s="14" t="s">
        <v>511</v>
      </c>
      <c r="BM1070" s="221" t="s">
        <v>2529</v>
      </c>
    </row>
    <row r="1071" s="2" customFormat="1" ht="16.5" customHeight="1">
      <c r="A1071" s="35"/>
      <c r="B1071" s="36"/>
      <c r="C1071" s="223" t="s">
        <v>2530</v>
      </c>
      <c r="D1071" s="223" t="s">
        <v>166</v>
      </c>
      <c r="E1071" s="224" t="s">
        <v>2531</v>
      </c>
      <c r="F1071" s="225" t="s">
        <v>2532</v>
      </c>
      <c r="G1071" s="226" t="s">
        <v>789</v>
      </c>
      <c r="H1071" s="227">
        <v>1</v>
      </c>
      <c r="I1071" s="228"/>
      <c r="J1071" s="229">
        <f>ROUND(I1071*H1071,2)</f>
        <v>0</v>
      </c>
      <c r="K1071" s="230"/>
      <c r="L1071" s="231"/>
      <c r="M1071" s="232" t="s">
        <v>1</v>
      </c>
      <c r="N1071" s="233" t="s">
        <v>41</v>
      </c>
      <c r="O1071" s="88"/>
      <c r="P1071" s="219">
        <f>O1071*H1071</f>
        <v>0</v>
      </c>
      <c r="Q1071" s="219">
        <v>0</v>
      </c>
      <c r="R1071" s="219">
        <f>Q1071*H1071</f>
        <v>0</v>
      </c>
      <c r="S1071" s="219">
        <v>0</v>
      </c>
      <c r="T1071" s="220">
        <f>S1071*H1071</f>
        <v>0</v>
      </c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/>
      <c r="AR1071" s="221" t="s">
        <v>516</v>
      </c>
      <c r="AT1071" s="221" t="s">
        <v>166</v>
      </c>
      <c r="AU1071" s="221" t="s">
        <v>83</v>
      </c>
      <c r="AY1071" s="14" t="s">
        <v>142</v>
      </c>
      <c r="BE1071" s="222">
        <f>IF(N1071="základní",J1071,0)</f>
        <v>0</v>
      </c>
      <c r="BF1071" s="222">
        <f>IF(N1071="snížená",J1071,0)</f>
        <v>0</v>
      </c>
      <c r="BG1071" s="222">
        <f>IF(N1071="zákl. přenesená",J1071,0)</f>
        <v>0</v>
      </c>
      <c r="BH1071" s="222">
        <f>IF(N1071="sníž. přenesená",J1071,0)</f>
        <v>0</v>
      </c>
      <c r="BI1071" s="222">
        <f>IF(N1071="nulová",J1071,0)</f>
        <v>0</v>
      </c>
      <c r="BJ1071" s="14" t="s">
        <v>81</v>
      </c>
      <c r="BK1071" s="222">
        <f>ROUND(I1071*H1071,2)</f>
        <v>0</v>
      </c>
      <c r="BL1071" s="14" t="s">
        <v>511</v>
      </c>
      <c r="BM1071" s="221" t="s">
        <v>2533</v>
      </c>
    </row>
    <row r="1072" s="2" customFormat="1" ht="16.5" customHeight="1">
      <c r="A1072" s="35"/>
      <c r="B1072" s="36"/>
      <c r="C1072" s="223" t="s">
        <v>2534</v>
      </c>
      <c r="D1072" s="223" t="s">
        <v>166</v>
      </c>
      <c r="E1072" s="224" t="s">
        <v>2513</v>
      </c>
      <c r="F1072" s="225" t="s">
        <v>2514</v>
      </c>
      <c r="G1072" s="226" t="s">
        <v>789</v>
      </c>
      <c r="H1072" s="227">
        <v>1</v>
      </c>
      <c r="I1072" s="228"/>
      <c r="J1072" s="229">
        <f>ROUND(I1072*H1072,2)</f>
        <v>0</v>
      </c>
      <c r="K1072" s="230"/>
      <c r="L1072" s="231"/>
      <c r="M1072" s="232" t="s">
        <v>1</v>
      </c>
      <c r="N1072" s="233" t="s">
        <v>41</v>
      </c>
      <c r="O1072" s="88"/>
      <c r="P1072" s="219">
        <f>O1072*H1072</f>
        <v>0</v>
      </c>
      <c r="Q1072" s="219">
        <v>0</v>
      </c>
      <c r="R1072" s="219">
        <f>Q1072*H1072</f>
        <v>0</v>
      </c>
      <c r="S1072" s="219">
        <v>0</v>
      </c>
      <c r="T1072" s="220">
        <f>S1072*H1072</f>
        <v>0</v>
      </c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R1072" s="221" t="s">
        <v>516</v>
      </c>
      <c r="AT1072" s="221" t="s">
        <v>166</v>
      </c>
      <c r="AU1072" s="221" t="s">
        <v>83</v>
      </c>
      <c r="AY1072" s="14" t="s">
        <v>142</v>
      </c>
      <c r="BE1072" s="222">
        <f>IF(N1072="základní",J1072,0)</f>
        <v>0</v>
      </c>
      <c r="BF1072" s="222">
        <f>IF(N1072="snížená",J1072,0)</f>
        <v>0</v>
      </c>
      <c r="BG1072" s="222">
        <f>IF(N1072="zákl. přenesená",J1072,0)</f>
        <v>0</v>
      </c>
      <c r="BH1072" s="222">
        <f>IF(N1072="sníž. přenesená",J1072,0)</f>
        <v>0</v>
      </c>
      <c r="BI1072" s="222">
        <f>IF(N1072="nulová",J1072,0)</f>
        <v>0</v>
      </c>
      <c r="BJ1072" s="14" t="s">
        <v>81</v>
      </c>
      <c r="BK1072" s="222">
        <f>ROUND(I1072*H1072,2)</f>
        <v>0</v>
      </c>
      <c r="BL1072" s="14" t="s">
        <v>511</v>
      </c>
      <c r="BM1072" s="221" t="s">
        <v>2535</v>
      </c>
    </row>
    <row r="1073" s="2" customFormat="1" ht="16.5" customHeight="1">
      <c r="A1073" s="35"/>
      <c r="B1073" s="36"/>
      <c r="C1073" s="223" t="s">
        <v>2536</v>
      </c>
      <c r="D1073" s="223" t="s">
        <v>166</v>
      </c>
      <c r="E1073" s="224" t="s">
        <v>2531</v>
      </c>
      <c r="F1073" s="225" t="s">
        <v>2532</v>
      </c>
      <c r="G1073" s="226" t="s">
        <v>789</v>
      </c>
      <c r="H1073" s="227">
        <v>1</v>
      </c>
      <c r="I1073" s="228"/>
      <c r="J1073" s="229">
        <f>ROUND(I1073*H1073,2)</f>
        <v>0</v>
      </c>
      <c r="K1073" s="230"/>
      <c r="L1073" s="231"/>
      <c r="M1073" s="232" t="s">
        <v>1</v>
      </c>
      <c r="N1073" s="233" t="s">
        <v>41</v>
      </c>
      <c r="O1073" s="88"/>
      <c r="P1073" s="219">
        <f>O1073*H1073</f>
        <v>0</v>
      </c>
      <c r="Q1073" s="219">
        <v>0</v>
      </c>
      <c r="R1073" s="219">
        <f>Q1073*H1073</f>
        <v>0</v>
      </c>
      <c r="S1073" s="219">
        <v>0</v>
      </c>
      <c r="T1073" s="220">
        <f>S1073*H1073</f>
        <v>0</v>
      </c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R1073" s="221" t="s">
        <v>516</v>
      </c>
      <c r="AT1073" s="221" t="s">
        <v>166</v>
      </c>
      <c r="AU1073" s="221" t="s">
        <v>83</v>
      </c>
      <c r="AY1073" s="14" t="s">
        <v>142</v>
      </c>
      <c r="BE1073" s="222">
        <f>IF(N1073="základní",J1073,0)</f>
        <v>0</v>
      </c>
      <c r="BF1073" s="222">
        <f>IF(N1073="snížená",J1073,0)</f>
        <v>0</v>
      </c>
      <c r="BG1073" s="222">
        <f>IF(N1073="zákl. přenesená",J1073,0)</f>
        <v>0</v>
      </c>
      <c r="BH1073" s="222">
        <f>IF(N1073="sníž. přenesená",J1073,0)</f>
        <v>0</v>
      </c>
      <c r="BI1073" s="222">
        <f>IF(N1073="nulová",J1073,0)</f>
        <v>0</v>
      </c>
      <c r="BJ1073" s="14" t="s">
        <v>81</v>
      </c>
      <c r="BK1073" s="222">
        <f>ROUND(I1073*H1073,2)</f>
        <v>0</v>
      </c>
      <c r="BL1073" s="14" t="s">
        <v>511</v>
      </c>
      <c r="BM1073" s="221" t="s">
        <v>2537</v>
      </c>
    </row>
    <row r="1074" s="2" customFormat="1" ht="16.5" customHeight="1">
      <c r="A1074" s="35"/>
      <c r="B1074" s="36"/>
      <c r="C1074" s="223" t="s">
        <v>2538</v>
      </c>
      <c r="D1074" s="223" t="s">
        <v>166</v>
      </c>
      <c r="E1074" s="224" t="s">
        <v>2531</v>
      </c>
      <c r="F1074" s="225" t="s">
        <v>2532</v>
      </c>
      <c r="G1074" s="226" t="s">
        <v>789</v>
      </c>
      <c r="H1074" s="227">
        <v>1</v>
      </c>
      <c r="I1074" s="228"/>
      <c r="J1074" s="229">
        <f>ROUND(I1074*H1074,2)</f>
        <v>0</v>
      </c>
      <c r="K1074" s="230"/>
      <c r="L1074" s="231"/>
      <c r="M1074" s="232" t="s">
        <v>1</v>
      </c>
      <c r="N1074" s="233" t="s">
        <v>41</v>
      </c>
      <c r="O1074" s="88"/>
      <c r="P1074" s="219">
        <f>O1074*H1074</f>
        <v>0</v>
      </c>
      <c r="Q1074" s="219">
        <v>0</v>
      </c>
      <c r="R1074" s="219">
        <f>Q1074*H1074</f>
        <v>0</v>
      </c>
      <c r="S1074" s="219">
        <v>0</v>
      </c>
      <c r="T1074" s="220">
        <f>S1074*H1074</f>
        <v>0</v>
      </c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/>
      <c r="AR1074" s="221" t="s">
        <v>516</v>
      </c>
      <c r="AT1074" s="221" t="s">
        <v>166</v>
      </c>
      <c r="AU1074" s="221" t="s">
        <v>83</v>
      </c>
      <c r="AY1074" s="14" t="s">
        <v>142</v>
      </c>
      <c r="BE1074" s="222">
        <f>IF(N1074="základní",J1074,0)</f>
        <v>0</v>
      </c>
      <c r="BF1074" s="222">
        <f>IF(N1074="snížená",J1074,0)</f>
        <v>0</v>
      </c>
      <c r="BG1074" s="222">
        <f>IF(N1074="zákl. přenesená",J1074,0)</f>
        <v>0</v>
      </c>
      <c r="BH1074" s="222">
        <f>IF(N1074="sníž. přenesená",J1074,0)</f>
        <v>0</v>
      </c>
      <c r="BI1074" s="222">
        <f>IF(N1074="nulová",J1074,0)</f>
        <v>0</v>
      </c>
      <c r="BJ1074" s="14" t="s">
        <v>81</v>
      </c>
      <c r="BK1074" s="222">
        <f>ROUND(I1074*H1074,2)</f>
        <v>0</v>
      </c>
      <c r="BL1074" s="14" t="s">
        <v>511</v>
      </c>
      <c r="BM1074" s="221" t="s">
        <v>2539</v>
      </c>
    </row>
    <row r="1075" s="2" customFormat="1" ht="16.5" customHeight="1">
      <c r="A1075" s="35"/>
      <c r="B1075" s="36"/>
      <c r="C1075" s="223" t="s">
        <v>2540</v>
      </c>
      <c r="D1075" s="223" t="s">
        <v>166</v>
      </c>
      <c r="E1075" s="224" t="s">
        <v>2531</v>
      </c>
      <c r="F1075" s="225" t="s">
        <v>2532</v>
      </c>
      <c r="G1075" s="226" t="s">
        <v>789</v>
      </c>
      <c r="H1075" s="227">
        <v>1</v>
      </c>
      <c r="I1075" s="228"/>
      <c r="J1075" s="229">
        <f>ROUND(I1075*H1075,2)</f>
        <v>0</v>
      </c>
      <c r="K1075" s="230"/>
      <c r="L1075" s="231"/>
      <c r="M1075" s="232" t="s">
        <v>1</v>
      </c>
      <c r="N1075" s="233" t="s">
        <v>41</v>
      </c>
      <c r="O1075" s="88"/>
      <c r="P1075" s="219">
        <f>O1075*H1075</f>
        <v>0</v>
      </c>
      <c r="Q1075" s="219">
        <v>0</v>
      </c>
      <c r="R1075" s="219">
        <f>Q1075*H1075</f>
        <v>0</v>
      </c>
      <c r="S1075" s="219">
        <v>0</v>
      </c>
      <c r="T1075" s="220">
        <f>S1075*H1075</f>
        <v>0</v>
      </c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/>
      <c r="AR1075" s="221" t="s">
        <v>516</v>
      </c>
      <c r="AT1075" s="221" t="s">
        <v>166</v>
      </c>
      <c r="AU1075" s="221" t="s">
        <v>83</v>
      </c>
      <c r="AY1075" s="14" t="s">
        <v>142</v>
      </c>
      <c r="BE1075" s="222">
        <f>IF(N1075="základní",J1075,0)</f>
        <v>0</v>
      </c>
      <c r="BF1075" s="222">
        <f>IF(N1075="snížená",J1075,0)</f>
        <v>0</v>
      </c>
      <c r="BG1075" s="222">
        <f>IF(N1075="zákl. přenesená",J1075,0)</f>
        <v>0</v>
      </c>
      <c r="BH1075" s="222">
        <f>IF(N1075="sníž. přenesená",J1075,0)</f>
        <v>0</v>
      </c>
      <c r="BI1075" s="222">
        <f>IF(N1075="nulová",J1075,0)</f>
        <v>0</v>
      </c>
      <c r="BJ1075" s="14" t="s">
        <v>81</v>
      </c>
      <c r="BK1075" s="222">
        <f>ROUND(I1075*H1075,2)</f>
        <v>0</v>
      </c>
      <c r="BL1075" s="14" t="s">
        <v>511</v>
      </c>
      <c r="BM1075" s="221" t="s">
        <v>2541</v>
      </c>
    </row>
    <row r="1076" s="2" customFormat="1" ht="16.5" customHeight="1">
      <c r="A1076" s="35"/>
      <c r="B1076" s="36"/>
      <c r="C1076" s="223" t="s">
        <v>2542</v>
      </c>
      <c r="D1076" s="223" t="s">
        <v>166</v>
      </c>
      <c r="E1076" s="224" t="s">
        <v>2531</v>
      </c>
      <c r="F1076" s="225" t="s">
        <v>2532</v>
      </c>
      <c r="G1076" s="226" t="s">
        <v>789</v>
      </c>
      <c r="H1076" s="227">
        <v>1</v>
      </c>
      <c r="I1076" s="228"/>
      <c r="J1076" s="229">
        <f>ROUND(I1076*H1076,2)</f>
        <v>0</v>
      </c>
      <c r="K1076" s="230"/>
      <c r="L1076" s="231"/>
      <c r="M1076" s="232" t="s">
        <v>1</v>
      </c>
      <c r="N1076" s="233" t="s">
        <v>41</v>
      </c>
      <c r="O1076" s="88"/>
      <c r="P1076" s="219">
        <f>O1076*H1076</f>
        <v>0</v>
      </c>
      <c r="Q1076" s="219">
        <v>0</v>
      </c>
      <c r="R1076" s="219">
        <f>Q1076*H1076</f>
        <v>0</v>
      </c>
      <c r="S1076" s="219">
        <v>0</v>
      </c>
      <c r="T1076" s="220">
        <f>S1076*H1076</f>
        <v>0</v>
      </c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  <c r="AR1076" s="221" t="s">
        <v>516</v>
      </c>
      <c r="AT1076" s="221" t="s">
        <v>166</v>
      </c>
      <c r="AU1076" s="221" t="s">
        <v>83</v>
      </c>
      <c r="AY1076" s="14" t="s">
        <v>142</v>
      </c>
      <c r="BE1076" s="222">
        <f>IF(N1076="základní",J1076,0)</f>
        <v>0</v>
      </c>
      <c r="BF1076" s="222">
        <f>IF(N1076="snížená",J1076,0)</f>
        <v>0</v>
      </c>
      <c r="BG1076" s="222">
        <f>IF(N1076="zákl. přenesená",J1076,0)</f>
        <v>0</v>
      </c>
      <c r="BH1076" s="222">
        <f>IF(N1076="sníž. přenesená",J1076,0)</f>
        <v>0</v>
      </c>
      <c r="BI1076" s="222">
        <f>IF(N1076="nulová",J1076,0)</f>
        <v>0</v>
      </c>
      <c r="BJ1076" s="14" t="s">
        <v>81</v>
      </c>
      <c r="BK1076" s="222">
        <f>ROUND(I1076*H1076,2)</f>
        <v>0</v>
      </c>
      <c r="BL1076" s="14" t="s">
        <v>511</v>
      </c>
      <c r="BM1076" s="221" t="s">
        <v>2543</v>
      </c>
    </row>
    <row r="1077" s="2" customFormat="1" ht="16.5" customHeight="1">
      <c r="A1077" s="35"/>
      <c r="B1077" s="36"/>
      <c r="C1077" s="223" t="s">
        <v>2544</v>
      </c>
      <c r="D1077" s="223" t="s">
        <v>166</v>
      </c>
      <c r="E1077" s="224" t="s">
        <v>2531</v>
      </c>
      <c r="F1077" s="225" t="s">
        <v>2532</v>
      </c>
      <c r="G1077" s="226" t="s">
        <v>789</v>
      </c>
      <c r="H1077" s="227">
        <v>1</v>
      </c>
      <c r="I1077" s="228"/>
      <c r="J1077" s="229">
        <f>ROUND(I1077*H1077,2)</f>
        <v>0</v>
      </c>
      <c r="K1077" s="230"/>
      <c r="L1077" s="231"/>
      <c r="M1077" s="232" t="s">
        <v>1</v>
      </c>
      <c r="N1077" s="233" t="s">
        <v>41</v>
      </c>
      <c r="O1077" s="88"/>
      <c r="P1077" s="219">
        <f>O1077*H1077</f>
        <v>0</v>
      </c>
      <c r="Q1077" s="219">
        <v>0</v>
      </c>
      <c r="R1077" s="219">
        <f>Q1077*H1077</f>
        <v>0</v>
      </c>
      <c r="S1077" s="219">
        <v>0</v>
      </c>
      <c r="T1077" s="220">
        <f>S1077*H1077</f>
        <v>0</v>
      </c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  <c r="AR1077" s="221" t="s">
        <v>516</v>
      </c>
      <c r="AT1077" s="221" t="s">
        <v>166</v>
      </c>
      <c r="AU1077" s="221" t="s">
        <v>83</v>
      </c>
      <c r="AY1077" s="14" t="s">
        <v>142</v>
      </c>
      <c r="BE1077" s="222">
        <f>IF(N1077="základní",J1077,0)</f>
        <v>0</v>
      </c>
      <c r="BF1077" s="222">
        <f>IF(N1077="snížená",J1077,0)</f>
        <v>0</v>
      </c>
      <c r="BG1077" s="222">
        <f>IF(N1077="zákl. přenesená",J1077,0)</f>
        <v>0</v>
      </c>
      <c r="BH1077" s="222">
        <f>IF(N1077="sníž. přenesená",J1077,0)</f>
        <v>0</v>
      </c>
      <c r="BI1077" s="222">
        <f>IF(N1077="nulová",J1077,0)</f>
        <v>0</v>
      </c>
      <c r="BJ1077" s="14" t="s">
        <v>81</v>
      </c>
      <c r="BK1077" s="222">
        <f>ROUND(I1077*H1077,2)</f>
        <v>0</v>
      </c>
      <c r="BL1077" s="14" t="s">
        <v>511</v>
      </c>
      <c r="BM1077" s="221" t="s">
        <v>2545</v>
      </c>
    </row>
    <row r="1078" s="2" customFormat="1" ht="16.5" customHeight="1">
      <c r="A1078" s="35"/>
      <c r="B1078" s="36"/>
      <c r="C1078" s="223" t="s">
        <v>2546</v>
      </c>
      <c r="D1078" s="223" t="s">
        <v>166</v>
      </c>
      <c r="E1078" s="224" t="s">
        <v>2531</v>
      </c>
      <c r="F1078" s="225" t="s">
        <v>2532</v>
      </c>
      <c r="G1078" s="226" t="s">
        <v>789</v>
      </c>
      <c r="H1078" s="227">
        <v>1</v>
      </c>
      <c r="I1078" s="228"/>
      <c r="J1078" s="229">
        <f>ROUND(I1078*H1078,2)</f>
        <v>0</v>
      </c>
      <c r="K1078" s="230"/>
      <c r="L1078" s="231"/>
      <c r="M1078" s="232" t="s">
        <v>1</v>
      </c>
      <c r="N1078" s="233" t="s">
        <v>41</v>
      </c>
      <c r="O1078" s="88"/>
      <c r="P1078" s="219">
        <f>O1078*H1078</f>
        <v>0</v>
      </c>
      <c r="Q1078" s="219">
        <v>0</v>
      </c>
      <c r="R1078" s="219">
        <f>Q1078*H1078</f>
        <v>0</v>
      </c>
      <c r="S1078" s="219">
        <v>0</v>
      </c>
      <c r="T1078" s="220">
        <f>S1078*H1078</f>
        <v>0</v>
      </c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R1078" s="221" t="s">
        <v>516</v>
      </c>
      <c r="AT1078" s="221" t="s">
        <v>166</v>
      </c>
      <c r="AU1078" s="221" t="s">
        <v>83</v>
      </c>
      <c r="AY1078" s="14" t="s">
        <v>142</v>
      </c>
      <c r="BE1078" s="222">
        <f>IF(N1078="základní",J1078,0)</f>
        <v>0</v>
      </c>
      <c r="BF1078" s="222">
        <f>IF(N1078="snížená",J1078,0)</f>
        <v>0</v>
      </c>
      <c r="BG1078" s="222">
        <f>IF(N1078="zákl. přenesená",J1078,0)</f>
        <v>0</v>
      </c>
      <c r="BH1078" s="222">
        <f>IF(N1078="sníž. přenesená",J1078,0)</f>
        <v>0</v>
      </c>
      <c r="BI1078" s="222">
        <f>IF(N1078="nulová",J1078,0)</f>
        <v>0</v>
      </c>
      <c r="BJ1078" s="14" t="s">
        <v>81</v>
      </c>
      <c r="BK1078" s="222">
        <f>ROUND(I1078*H1078,2)</f>
        <v>0</v>
      </c>
      <c r="BL1078" s="14" t="s">
        <v>511</v>
      </c>
      <c r="BM1078" s="221" t="s">
        <v>2547</v>
      </c>
    </row>
    <row r="1079" s="2" customFormat="1" ht="16.5" customHeight="1">
      <c r="A1079" s="35"/>
      <c r="B1079" s="36"/>
      <c r="C1079" s="223" t="s">
        <v>2548</v>
      </c>
      <c r="D1079" s="223" t="s">
        <v>166</v>
      </c>
      <c r="E1079" s="224" t="s">
        <v>2531</v>
      </c>
      <c r="F1079" s="225" t="s">
        <v>2532</v>
      </c>
      <c r="G1079" s="226" t="s">
        <v>789</v>
      </c>
      <c r="H1079" s="227">
        <v>1</v>
      </c>
      <c r="I1079" s="228"/>
      <c r="J1079" s="229">
        <f>ROUND(I1079*H1079,2)</f>
        <v>0</v>
      </c>
      <c r="K1079" s="230"/>
      <c r="L1079" s="231"/>
      <c r="M1079" s="232" t="s">
        <v>1</v>
      </c>
      <c r="N1079" s="233" t="s">
        <v>41</v>
      </c>
      <c r="O1079" s="88"/>
      <c r="P1079" s="219">
        <f>O1079*H1079</f>
        <v>0</v>
      </c>
      <c r="Q1079" s="219">
        <v>0</v>
      </c>
      <c r="R1079" s="219">
        <f>Q1079*H1079</f>
        <v>0</v>
      </c>
      <c r="S1079" s="219">
        <v>0</v>
      </c>
      <c r="T1079" s="220">
        <f>S1079*H1079</f>
        <v>0</v>
      </c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R1079" s="221" t="s">
        <v>516</v>
      </c>
      <c r="AT1079" s="221" t="s">
        <v>166</v>
      </c>
      <c r="AU1079" s="221" t="s">
        <v>83</v>
      </c>
      <c r="AY1079" s="14" t="s">
        <v>142</v>
      </c>
      <c r="BE1079" s="222">
        <f>IF(N1079="základní",J1079,0)</f>
        <v>0</v>
      </c>
      <c r="BF1079" s="222">
        <f>IF(N1079="snížená",J1079,0)</f>
        <v>0</v>
      </c>
      <c r="BG1079" s="222">
        <f>IF(N1079="zákl. přenesená",J1079,0)</f>
        <v>0</v>
      </c>
      <c r="BH1079" s="222">
        <f>IF(N1079="sníž. přenesená",J1079,0)</f>
        <v>0</v>
      </c>
      <c r="BI1079" s="222">
        <f>IF(N1079="nulová",J1079,0)</f>
        <v>0</v>
      </c>
      <c r="BJ1079" s="14" t="s">
        <v>81</v>
      </c>
      <c r="BK1079" s="222">
        <f>ROUND(I1079*H1079,2)</f>
        <v>0</v>
      </c>
      <c r="BL1079" s="14" t="s">
        <v>511</v>
      </c>
      <c r="BM1079" s="221" t="s">
        <v>2549</v>
      </c>
    </row>
    <row r="1080" s="2" customFormat="1" ht="16.5" customHeight="1">
      <c r="A1080" s="35"/>
      <c r="B1080" s="36"/>
      <c r="C1080" s="223" t="s">
        <v>2550</v>
      </c>
      <c r="D1080" s="223" t="s">
        <v>166</v>
      </c>
      <c r="E1080" s="224" t="s">
        <v>2531</v>
      </c>
      <c r="F1080" s="225" t="s">
        <v>2532</v>
      </c>
      <c r="G1080" s="226" t="s">
        <v>789</v>
      </c>
      <c r="H1080" s="227">
        <v>1</v>
      </c>
      <c r="I1080" s="228"/>
      <c r="J1080" s="229">
        <f>ROUND(I1080*H1080,2)</f>
        <v>0</v>
      </c>
      <c r="K1080" s="230"/>
      <c r="L1080" s="231"/>
      <c r="M1080" s="232" t="s">
        <v>1</v>
      </c>
      <c r="N1080" s="233" t="s">
        <v>41</v>
      </c>
      <c r="O1080" s="88"/>
      <c r="P1080" s="219">
        <f>O1080*H1080</f>
        <v>0</v>
      </c>
      <c r="Q1080" s="219">
        <v>0</v>
      </c>
      <c r="R1080" s="219">
        <f>Q1080*H1080</f>
        <v>0</v>
      </c>
      <c r="S1080" s="219">
        <v>0</v>
      </c>
      <c r="T1080" s="220">
        <f>S1080*H1080</f>
        <v>0</v>
      </c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/>
      <c r="AR1080" s="221" t="s">
        <v>516</v>
      </c>
      <c r="AT1080" s="221" t="s">
        <v>166</v>
      </c>
      <c r="AU1080" s="221" t="s">
        <v>83</v>
      </c>
      <c r="AY1080" s="14" t="s">
        <v>142</v>
      </c>
      <c r="BE1080" s="222">
        <f>IF(N1080="základní",J1080,0)</f>
        <v>0</v>
      </c>
      <c r="BF1080" s="222">
        <f>IF(N1080="snížená",J1080,0)</f>
        <v>0</v>
      </c>
      <c r="BG1080" s="222">
        <f>IF(N1080="zákl. přenesená",J1080,0)</f>
        <v>0</v>
      </c>
      <c r="BH1080" s="222">
        <f>IF(N1080="sníž. přenesená",J1080,0)</f>
        <v>0</v>
      </c>
      <c r="BI1080" s="222">
        <f>IF(N1080="nulová",J1080,0)</f>
        <v>0</v>
      </c>
      <c r="BJ1080" s="14" t="s">
        <v>81</v>
      </c>
      <c r="BK1080" s="222">
        <f>ROUND(I1080*H1080,2)</f>
        <v>0</v>
      </c>
      <c r="BL1080" s="14" t="s">
        <v>511</v>
      </c>
      <c r="BM1080" s="221" t="s">
        <v>2551</v>
      </c>
    </row>
    <row r="1081" s="2" customFormat="1" ht="16.5" customHeight="1">
      <c r="A1081" s="35"/>
      <c r="B1081" s="36"/>
      <c r="C1081" s="223" t="s">
        <v>2552</v>
      </c>
      <c r="D1081" s="223" t="s">
        <v>166</v>
      </c>
      <c r="E1081" s="224" t="s">
        <v>2531</v>
      </c>
      <c r="F1081" s="225" t="s">
        <v>2532</v>
      </c>
      <c r="G1081" s="226" t="s">
        <v>789</v>
      </c>
      <c r="H1081" s="227">
        <v>1</v>
      </c>
      <c r="I1081" s="228"/>
      <c r="J1081" s="229">
        <f>ROUND(I1081*H1081,2)</f>
        <v>0</v>
      </c>
      <c r="K1081" s="230"/>
      <c r="L1081" s="231"/>
      <c r="M1081" s="232" t="s">
        <v>1</v>
      </c>
      <c r="N1081" s="233" t="s">
        <v>41</v>
      </c>
      <c r="O1081" s="88"/>
      <c r="P1081" s="219">
        <f>O1081*H1081</f>
        <v>0</v>
      </c>
      <c r="Q1081" s="219">
        <v>0</v>
      </c>
      <c r="R1081" s="219">
        <f>Q1081*H1081</f>
        <v>0</v>
      </c>
      <c r="S1081" s="219">
        <v>0</v>
      </c>
      <c r="T1081" s="220">
        <f>S1081*H1081</f>
        <v>0</v>
      </c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/>
      <c r="AR1081" s="221" t="s">
        <v>516</v>
      </c>
      <c r="AT1081" s="221" t="s">
        <v>166</v>
      </c>
      <c r="AU1081" s="221" t="s">
        <v>83</v>
      </c>
      <c r="AY1081" s="14" t="s">
        <v>142</v>
      </c>
      <c r="BE1081" s="222">
        <f>IF(N1081="základní",J1081,0)</f>
        <v>0</v>
      </c>
      <c r="BF1081" s="222">
        <f>IF(N1081="snížená",J1081,0)</f>
        <v>0</v>
      </c>
      <c r="BG1081" s="222">
        <f>IF(N1081="zákl. přenesená",J1081,0)</f>
        <v>0</v>
      </c>
      <c r="BH1081" s="222">
        <f>IF(N1081="sníž. přenesená",J1081,0)</f>
        <v>0</v>
      </c>
      <c r="BI1081" s="222">
        <f>IF(N1081="nulová",J1081,0)</f>
        <v>0</v>
      </c>
      <c r="BJ1081" s="14" t="s">
        <v>81</v>
      </c>
      <c r="BK1081" s="222">
        <f>ROUND(I1081*H1081,2)</f>
        <v>0</v>
      </c>
      <c r="BL1081" s="14" t="s">
        <v>511</v>
      </c>
      <c r="BM1081" s="221" t="s">
        <v>2553</v>
      </c>
    </row>
    <row r="1082" s="2" customFormat="1" ht="16.5" customHeight="1">
      <c r="A1082" s="35"/>
      <c r="B1082" s="36"/>
      <c r="C1082" s="223" t="s">
        <v>2554</v>
      </c>
      <c r="D1082" s="223" t="s">
        <v>166</v>
      </c>
      <c r="E1082" s="224" t="s">
        <v>2527</v>
      </c>
      <c r="F1082" s="225" t="s">
        <v>2528</v>
      </c>
      <c r="G1082" s="226" t="s">
        <v>789</v>
      </c>
      <c r="H1082" s="227">
        <v>1</v>
      </c>
      <c r="I1082" s="228"/>
      <c r="J1082" s="229">
        <f>ROUND(I1082*H1082,2)</f>
        <v>0</v>
      </c>
      <c r="K1082" s="230"/>
      <c r="L1082" s="231"/>
      <c r="M1082" s="232" t="s">
        <v>1</v>
      </c>
      <c r="N1082" s="233" t="s">
        <v>41</v>
      </c>
      <c r="O1082" s="88"/>
      <c r="P1082" s="219">
        <f>O1082*H1082</f>
        <v>0</v>
      </c>
      <c r="Q1082" s="219">
        <v>0</v>
      </c>
      <c r="R1082" s="219">
        <f>Q1082*H1082</f>
        <v>0</v>
      </c>
      <c r="S1082" s="219">
        <v>0</v>
      </c>
      <c r="T1082" s="220">
        <f>S1082*H1082</f>
        <v>0</v>
      </c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R1082" s="221" t="s">
        <v>516</v>
      </c>
      <c r="AT1082" s="221" t="s">
        <v>166</v>
      </c>
      <c r="AU1082" s="221" t="s">
        <v>83</v>
      </c>
      <c r="AY1082" s="14" t="s">
        <v>142</v>
      </c>
      <c r="BE1082" s="222">
        <f>IF(N1082="základní",J1082,0)</f>
        <v>0</v>
      </c>
      <c r="BF1082" s="222">
        <f>IF(N1082="snížená",J1082,0)</f>
        <v>0</v>
      </c>
      <c r="BG1082" s="222">
        <f>IF(N1082="zákl. přenesená",J1082,0)</f>
        <v>0</v>
      </c>
      <c r="BH1082" s="222">
        <f>IF(N1082="sníž. přenesená",J1082,0)</f>
        <v>0</v>
      </c>
      <c r="BI1082" s="222">
        <f>IF(N1082="nulová",J1082,0)</f>
        <v>0</v>
      </c>
      <c r="BJ1082" s="14" t="s">
        <v>81</v>
      </c>
      <c r="BK1082" s="222">
        <f>ROUND(I1082*H1082,2)</f>
        <v>0</v>
      </c>
      <c r="BL1082" s="14" t="s">
        <v>511</v>
      </c>
      <c r="BM1082" s="221" t="s">
        <v>2555</v>
      </c>
    </row>
    <row r="1083" s="2" customFormat="1" ht="16.5" customHeight="1">
      <c r="A1083" s="35"/>
      <c r="B1083" s="36"/>
      <c r="C1083" s="223" t="s">
        <v>2556</v>
      </c>
      <c r="D1083" s="223" t="s">
        <v>166</v>
      </c>
      <c r="E1083" s="224" t="s">
        <v>2527</v>
      </c>
      <c r="F1083" s="225" t="s">
        <v>2528</v>
      </c>
      <c r="G1083" s="226" t="s">
        <v>789</v>
      </c>
      <c r="H1083" s="227">
        <v>1</v>
      </c>
      <c r="I1083" s="228"/>
      <c r="J1083" s="229">
        <f>ROUND(I1083*H1083,2)</f>
        <v>0</v>
      </c>
      <c r="K1083" s="230"/>
      <c r="L1083" s="231"/>
      <c r="M1083" s="232" t="s">
        <v>1</v>
      </c>
      <c r="N1083" s="233" t="s">
        <v>41</v>
      </c>
      <c r="O1083" s="88"/>
      <c r="P1083" s="219">
        <f>O1083*H1083</f>
        <v>0</v>
      </c>
      <c r="Q1083" s="219">
        <v>0</v>
      </c>
      <c r="R1083" s="219">
        <f>Q1083*H1083</f>
        <v>0</v>
      </c>
      <c r="S1083" s="219">
        <v>0</v>
      </c>
      <c r="T1083" s="220">
        <f>S1083*H1083</f>
        <v>0</v>
      </c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R1083" s="221" t="s">
        <v>516</v>
      </c>
      <c r="AT1083" s="221" t="s">
        <v>166</v>
      </c>
      <c r="AU1083" s="221" t="s">
        <v>83</v>
      </c>
      <c r="AY1083" s="14" t="s">
        <v>142</v>
      </c>
      <c r="BE1083" s="222">
        <f>IF(N1083="základní",J1083,0)</f>
        <v>0</v>
      </c>
      <c r="BF1083" s="222">
        <f>IF(N1083="snížená",J1083,0)</f>
        <v>0</v>
      </c>
      <c r="BG1083" s="222">
        <f>IF(N1083="zákl. přenesená",J1083,0)</f>
        <v>0</v>
      </c>
      <c r="BH1083" s="222">
        <f>IF(N1083="sníž. přenesená",J1083,0)</f>
        <v>0</v>
      </c>
      <c r="BI1083" s="222">
        <f>IF(N1083="nulová",J1083,0)</f>
        <v>0</v>
      </c>
      <c r="BJ1083" s="14" t="s">
        <v>81</v>
      </c>
      <c r="BK1083" s="222">
        <f>ROUND(I1083*H1083,2)</f>
        <v>0</v>
      </c>
      <c r="BL1083" s="14" t="s">
        <v>511</v>
      </c>
      <c r="BM1083" s="221" t="s">
        <v>2557</v>
      </c>
    </row>
    <row r="1084" s="2" customFormat="1" ht="16.5" customHeight="1">
      <c r="A1084" s="35"/>
      <c r="B1084" s="36"/>
      <c r="C1084" s="223" t="s">
        <v>2558</v>
      </c>
      <c r="D1084" s="223" t="s">
        <v>166</v>
      </c>
      <c r="E1084" s="224" t="s">
        <v>1293</v>
      </c>
      <c r="F1084" s="225" t="s">
        <v>1294</v>
      </c>
      <c r="G1084" s="226" t="s">
        <v>789</v>
      </c>
      <c r="H1084" s="227">
        <v>1</v>
      </c>
      <c r="I1084" s="228"/>
      <c r="J1084" s="229">
        <f>ROUND(I1084*H1084,2)</f>
        <v>0</v>
      </c>
      <c r="K1084" s="230"/>
      <c r="L1084" s="231"/>
      <c r="M1084" s="232" t="s">
        <v>1</v>
      </c>
      <c r="N1084" s="233" t="s">
        <v>41</v>
      </c>
      <c r="O1084" s="88"/>
      <c r="P1084" s="219">
        <f>O1084*H1084</f>
        <v>0</v>
      </c>
      <c r="Q1084" s="219">
        <v>0</v>
      </c>
      <c r="R1084" s="219">
        <f>Q1084*H1084</f>
        <v>0</v>
      </c>
      <c r="S1084" s="219">
        <v>0</v>
      </c>
      <c r="T1084" s="220">
        <f>S1084*H1084</f>
        <v>0</v>
      </c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R1084" s="221" t="s">
        <v>516</v>
      </c>
      <c r="AT1084" s="221" t="s">
        <v>166</v>
      </c>
      <c r="AU1084" s="221" t="s">
        <v>83</v>
      </c>
      <c r="AY1084" s="14" t="s">
        <v>142</v>
      </c>
      <c r="BE1084" s="222">
        <f>IF(N1084="základní",J1084,0)</f>
        <v>0</v>
      </c>
      <c r="BF1084" s="222">
        <f>IF(N1084="snížená",J1084,0)</f>
        <v>0</v>
      </c>
      <c r="BG1084" s="222">
        <f>IF(N1084="zákl. přenesená",J1084,0)</f>
        <v>0</v>
      </c>
      <c r="BH1084" s="222">
        <f>IF(N1084="sníž. přenesená",J1084,0)</f>
        <v>0</v>
      </c>
      <c r="BI1084" s="222">
        <f>IF(N1084="nulová",J1084,0)</f>
        <v>0</v>
      </c>
      <c r="BJ1084" s="14" t="s">
        <v>81</v>
      </c>
      <c r="BK1084" s="222">
        <f>ROUND(I1084*H1084,2)</f>
        <v>0</v>
      </c>
      <c r="BL1084" s="14" t="s">
        <v>511</v>
      </c>
      <c r="BM1084" s="221" t="s">
        <v>2559</v>
      </c>
    </row>
    <row r="1085" s="2" customFormat="1" ht="16.5" customHeight="1">
      <c r="A1085" s="35"/>
      <c r="B1085" s="36"/>
      <c r="C1085" s="223" t="s">
        <v>2560</v>
      </c>
      <c r="D1085" s="223" t="s">
        <v>166</v>
      </c>
      <c r="E1085" s="224" t="s">
        <v>2561</v>
      </c>
      <c r="F1085" s="225" t="s">
        <v>2562</v>
      </c>
      <c r="G1085" s="226" t="s">
        <v>789</v>
      </c>
      <c r="H1085" s="227">
        <v>1</v>
      </c>
      <c r="I1085" s="228"/>
      <c r="J1085" s="229">
        <f>ROUND(I1085*H1085,2)</f>
        <v>0</v>
      </c>
      <c r="K1085" s="230"/>
      <c r="L1085" s="231"/>
      <c r="M1085" s="232" t="s">
        <v>1</v>
      </c>
      <c r="N1085" s="233" t="s">
        <v>41</v>
      </c>
      <c r="O1085" s="88"/>
      <c r="P1085" s="219">
        <f>O1085*H1085</f>
        <v>0</v>
      </c>
      <c r="Q1085" s="219">
        <v>0</v>
      </c>
      <c r="R1085" s="219">
        <f>Q1085*H1085</f>
        <v>0</v>
      </c>
      <c r="S1085" s="219">
        <v>0</v>
      </c>
      <c r="T1085" s="220">
        <f>S1085*H1085</f>
        <v>0</v>
      </c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R1085" s="221" t="s">
        <v>516</v>
      </c>
      <c r="AT1085" s="221" t="s">
        <v>166</v>
      </c>
      <c r="AU1085" s="221" t="s">
        <v>83</v>
      </c>
      <c r="AY1085" s="14" t="s">
        <v>142</v>
      </c>
      <c r="BE1085" s="222">
        <f>IF(N1085="základní",J1085,0)</f>
        <v>0</v>
      </c>
      <c r="BF1085" s="222">
        <f>IF(N1085="snížená",J1085,0)</f>
        <v>0</v>
      </c>
      <c r="BG1085" s="222">
        <f>IF(N1085="zákl. přenesená",J1085,0)</f>
        <v>0</v>
      </c>
      <c r="BH1085" s="222">
        <f>IF(N1085="sníž. přenesená",J1085,0)</f>
        <v>0</v>
      </c>
      <c r="BI1085" s="222">
        <f>IF(N1085="nulová",J1085,0)</f>
        <v>0</v>
      </c>
      <c r="BJ1085" s="14" t="s">
        <v>81</v>
      </c>
      <c r="BK1085" s="222">
        <f>ROUND(I1085*H1085,2)</f>
        <v>0</v>
      </c>
      <c r="BL1085" s="14" t="s">
        <v>511</v>
      </c>
      <c r="BM1085" s="221" t="s">
        <v>2563</v>
      </c>
    </row>
    <row r="1086" s="2" customFormat="1" ht="16.5" customHeight="1">
      <c r="A1086" s="35"/>
      <c r="B1086" s="36"/>
      <c r="C1086" s="223" t="s">
        <v>2564</v>
      </c>
      <c r="D1086" s="223" t="s">
        <v>166</v>
      </c>
      <c r="E1086" s="224" t="s">
        <v>2489</v>
      </c>
      <c r="F1086" s="225" t="s">
        <v>2490</v>
      </c>
      <c r="G1086" s="226" t="s">
        <v>789</v>
      </c>
      <c r="H1086" s="227">
        <v>1</v>
      </c>
      <c r="I1086" s="228"/>
      <c r="J1086" s="229">
        <f>ROUND(I1086*H1086,2)</f>
        <v>0</v>
      </c>
      <c r="K1086" s="230"/>
      <c r="L1086" s="231"/>
      <c r="M1086" s="232" t="s">
        <v>1</v>
      </c>
      <c r="N1086" s="233" t="s">
        <v>41</v>
      </c>
      <c r="O1086" s="88"/>
      <c r="P1086" s="219">
        <f>O1086*H1086</f>
        <v>0</v>
      </c>
      <c r="Q1086" s="219">
        <v>0</v>
      </c>
      <c r="R1086" s="219">
        <f>Q1086*H1086</f>
        <v>0</v>
      </c>
      <c r="S1086" s="219">
        <v>0</v>
      </c>
      <c r="T1086" s="220">
        <f>S1086*H1086</f>
        <v>0</v>
      </c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R1086" s="221" t="s">
        <v>516</v>
      </c>
      <c r="AT1086" s="221" t="s">
        <v>166</v>
      </c>
      <c r="AU1086" s="221" t="s">
        <v>83</v>
      </c>
      <c r="AY1086" s="14" t="s">
        <v>142</v>
      </c>
      <c r="BE1086" s="222">
        <f>IF(N1086="základní",J1086,0)</f>
        <v>0</v>
      </c>
      <c r="BF1086" s="222">
        <f>IF(N1086="snížená",J1086,0)</f>
        <v>0</v>
      </c>
      <c r="BG1086" s="222">
        <f>IF(N1086="zákl. přenesená",J1086,0)</f>
        <v>0</v>
      </c>
      <c r="BH1086" s="222">
        <f>IF(N1086="sníž. přenesená",J1086,0)</f>
        <v>0</v>
      </c>
      <c r="BI1086" s="222">
        <f>IF(N1086="nulová",J1086,0)</f>
        <v>0</v>
      </c>
      <c r="BJ1086" s="14" t="s">
        <v>81</v>
      </c>
      <c r="BK1086" s="222">
        <f>ROUND(I1086*H1086,2)</f>
        <v>0</v>
      </c>
      <c r="BL1086" s="14" t="s">
        <v>511</v>
      </c>
      <c r="BM1086" s="221" t="s">
        <v>2565</v>
      </c>
    </row>
    <row r="1087" s="2" customFormat="1" ht="16.5" customHeight="1">
      <c r="A1087" s="35"/>
      <c r="B1087" s="36"/>
      <c r="C1087" s="223" t="s">
        <v>2566</v>
      </c>
      <c r="D1087" s="223" t="s">
        <v>166</v>
      </c>
      <c r="E1087" s="224" t="s">
        <v>2489</v>
      </c>
      <c r="F1087" s="225" t="s">
        <v>2490</v>
      </c>
      <c r="G1087" s="226" t="s">
        <v>789</v>
      </c>
      <c r="H1087" s="227">
        <v>1</v>
      </c>
      <c r="I1087" s="228"/>
      <c r="J1087" s="229">
        <f>ROUND(I1087*H1087,2)</f>
        <v>0</v>
      </c>
      <c r="K1087" s="230"/>
      <c r="L1087" s="231"/>
      <c r="M1087" s="232" t="s">
        <v>1</v>
      </c>
      <c r="N1087" s="233" t="s">
        <v>41</v>
      </c>
      <c r="O1087" s="88"/>
      <c r="P1087" s="219">
        <f>O1087*H1087</f>
        <v>0</v>
      </c>
      <c r="Q1087" s="219">
        <v>0</v>
      </c>
      <c r="R1087" s="219">
        <f>Q1087*H1087</f>
        <v>0</v>
      </c>
      <c r="S1087" s="219">
        <v>0</v>
      </c>
      <c r="T1087" s="220">
        <f>S1087*H1087</f>
        <v>0</v>
      </c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/>
      <c r="AR1087" s="221" t="s">
        <v>516</v>
      </c>
      <c r="AT1087" s="221" t="s">
        <v>166</v>
      </c>
      <c r="AU1087" s="221" t="s">
        <v>83</v>
      </c>
      <c r="AY1087" s="14" t="s">
        <v>142</v>
      </c>
      <c r="BE1087" s="222">
        <f>IF(N1087="základní",J1087,0)</f>
        <v>0</v>
      </c>
      <c r="BF1087" s="222">
        <f>IF(N1087="snížená",J1087,0)</f>
        <v>0</v>
      </c>
      <c r="BG1087" s="222">
        <f>IF(N1087="zákl. přenesená",J1087,0)</f>
        <v>0</v>
      </c>
      <c r="BH1087" s="222">
        <f>IF(N1087="sníž. přenesená",J1087,0)</f>
        <v>0</v>
      </c>
      <c r="BI1087" s="222">
        <f>IF(N1087="nulová",J1087,0)</f>
        <v>0</v>
      </c>
      <c r="BJ1087" s="14" t="s">
        <v>81</v>
      </c>
      <c r="BK1087" s="222">
        <f>ROUND(I1087*H1087,2)</f>
        <v>0</v>
      </c>
      <c r="BL1087" s="14" t="s">
        <v>511</v>
      </c>
      <c r="BM1087" s="221" t="s">
        <v>2567</v>
      </c>
    </row>
    <row r="1088" s="2" customFormat="1" ht="16.5" customHeight="1">
      <c r="A1088" s="35"/>
      <c r="B1088" s="36"/>
      <c r="C1088" s="223" t="s">
        <v>2568</v>
      </c>
      <c r="D1088" s="223" t="s">
        <v>166</v>
      </c>
      <c r="E1088" s="224" t="s">
        <v>2489</v>
      </c>
      <c r="F1088" s="225" t="s">
        <v>2490</v>
      </c>
      <c r="G1088" s="226" t="s">
        <v>789</v>
      </c>
      <c r="H1088" s="227">
        <v>1</v>
      </c>
      <c r="I1088" s="228"/>
      <c r="J1088" s="229">
        <f>ROUND(I1088*H1088,2)</f>
        <v>0</v>
      </c>
      <c r="K1088" s="230"/>
      <c r="L1088" s="231"/>
      <c r="M1088" s="232" t="s">
        <v>1</v>
      </c>
      <c r="N1088" s="233" t="s">
        <v>41</v>
      </c>
      <c r="O1088" s="88"/>
      <c r="P1088" s="219">
        <f>O1088*H1088</f>
        <v>0</v>
      </c>
      <c r="Q1088" s="219">
        <v>0</v>
      </c>
      <c r="R1088" s="219">
        <f>Q1088*H1088</f>
        <v>0</v>
      </c>
      <c r="S1088" s="219">
        <v>0</v>
      </c>
      <c r="T1088" s="220">
        <f>S1088*H1088</f>
        <v>0</v>
      </c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  <c r="AR1088" s="221" t="s">
        <v>516</v>
      </c>
      <c r="AT1088" s="221" t="s">
        <v>166</v>
      </c>
      <c r="AU1088" s="221" t="s">
        <v>83</v>
      </c>
      <c r="AY1088" s="14" t="s">
        <v>142</v>
      </c>
      <c r="BE1088" s="222">
        <f>IF(N1088="základní",J1088,0)</f>
        <v>0</v>
      </c>
      <c r="BF1088" s="222">
        <f>IF(N1088="snížená",J1088,0)</f>
        <v>0</v>
      </c>
      <c r="BG1088" s="222">
        <f>IF(N1088="zákl. přenesená",J1088,0)</f>
        <v>0</v>
      </c>
      <c r="BH1088" s="222">
        <f>IF(N1088="sníž. přenesená",J1088,0)</f>
        <v>0</v>
      </c>
      <c r="BI1088" s="222">
        <f>IF(N1088="nulová",J1088,0)</f>
        <v>0</v>
      </c>
      <c r="BJ1088" s="14" t="s">
        <v>81</v>
      </c>
      <c r="BK1088" s="222">
        <f>ROUND(I1088*H1088,2)</f>
        <v>0</v>
      </c>
      <c r="BL1088" s="14" t="s">
        <v>511</v>
      </c>
      <c r="BM1088" s="221" t="s">
        <v>2569</v>
      </c>
    </row>
    <row r="1089" s="2" customFormat="1" ht="16.5" customHeight="1">
      <c r="A1089" s="35"/>
      <c r="B1089" s="36"/>
      <c r="C1089" s="223" t="s">
        <v>2570</v>
      </c>
      <c r="D1089" s="223" t="s">
        <v>166</v>
      </c>
      <c r="E1089" s="224" t="s">
        <v>2489</v>
      </c>
      <c r="F1089" s="225" t="s">
        <v>2490</v>
      </c>
      <c r="G1089" s="226" t="s">
        <v>789</v>
      </c>
      <c r="H1089" s="227">
        <v>1</v>
      </c>
      <c r="I1089" s="228"/>
      <c r="J1089" s="229">
        <f>ROUND(I1089*H1089,2)</f>
        <v>0</v>
      </c>
      <c r="K1089" s="230"/>
      <c r="L1089" s="231"/>
      <c r="M1089" s="232" t="s">
        <v>1</v>
      </c>
      <c r="N1089" s="233" t="s">
        <v>41</v>
      </c>
      <c r="O1089" s="88"/>
      <c r="P1089" s="219">
        <f>O1089*H1089</f>
        <v>0</v>
      </c>
      <c r="Q1089" s="219">
        <v>0</v>
      </c>
      <c r="R1089" s="219">
        <f>Q1089*H1089</f>
        <v>0</v>
      </c>
      <c r="S1089" s="219">
        <v>0</v>
      </c>
      <c r="T1089" s="220">
        <f>S1089*H1089</f>
        <v>0</v>
      </c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  <c r="AR1089" s="221" t="s">
        <v>516</v>
      </c>
      <c r="AT1089" s="221" t="s">
        <v>166</v>
      </c>
      <c r="AU1089" s="221" t="s">
        <v>83</v>
      </c>
      <c r="AY1089" s="14" t="s">
        <v>142</v>
      </c>
      <c r="BE1089" s="222">
        <f>IF(N1089="základní",J1089,0)</f>
        <v>0</v>
      </c>
      <c r="BF1089" s="222">
        <f>IF(N1089="snížená",J1089,0)</f>
        <v>0</v>
      </c>
      <c r="BG1089" s="222">
        <f>IF(N1089="zákl. přenesená",J1089,0)</f>
        <v>0</v>
      </c>
      <c r="BH1089" s="222">
        <f>IF(N1089="sníž. přenesená",J1089,0)</f>
        <v>0</v>
      </c>
      <c r="BI1089" s="222">
        <f>IF(N1089="nulová",J1089,0)</f>
        <v>0</v>
      </c>
      <c r="BJ1089" s="14" t="s">
        <v>81</v>
      </c>
      <c r="BK1089" s="222">
        <f>ROUND(I1089*H1089,2)</f>
        <v>0</v>
      </c>
      <c r="BL1089" s="14" t="s">
        <v>511</v>
      </c>
      <c r="BM1089" s="221" t="s">
        <v>2571</v>
      </c>
    </row>
    <row r="1090" s="2" customFormat="1" ht="16.5" customHeight="1">
      <c r="A1090" s="35"/>
      <c r="B1090" s="36"/>
      <c r="C1090" s="223" t="s">
        <v>2572</v>
      </c>
      <c r="D1090" s="223" t="s">
        <v>166</v>
      </c>
      <c r="E1090" s="224" t="s">
        <v>2489</v>
      </c>
      <c r="F1090" s="225" t="s">
        <v>2490</v>
      </c>
      <c r="G1090" s="226" t="s">
        <v>789</v>
      </c>
      <c r="H1090" s="227">
        <v>1</v>
      </c>
      <c r="I1090" s="228"/>
      <c r="J1090" s="229">
        <f>ROUND(I1090*H1090,2)</f>
        <v>0</v>
      </c>
      <c r="K1090" s="230"/>
      <c r="L1090" s="231"/>
      <c r="M1090" s="232" t="s">
        <v>1</v>
      </c>
      <c r="N1090" s="233" t="s">
        <v>41</v>
      </c>
      <c r="O1090" s="88"/>
      <c r="P1090" s="219">
        <f>O1090*H1090</f>
        <v>0</v>
      </c>
      <c r="Q1090" s="219">
        <v>0</v>
      </c>
      <c r="R1090" s="219">
        <f>Q1090*H1090</f>
        <v>0</v>
      </c>
      <c r="S1090" s="219">
        <v>0</v>
      </c>
      <c r="T1090" s="220">
        <f>S1090*H1090</f>
        <v>0</v>
      </c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R1090" s="221" t="s">
        <v>516</v>
      </c>
      <c r="AT1090" s="221" t="s">
        <v>166</v>
      </c>
      <c r="AU1090" s="221" t="s">
        <v>83</v>
      </c>
      <c r="AY1090" s="14" t="s">
        <v>142</v>
      </c>
      <c r="BE1090" s="222">
        <f>IF(N1090="základní",J1090,0)</f>
        <v>0</v>
      </c>
      <c r="BF1090" s="222">
        <f>IF(N1090="snížená",J1090,0)</f>
        <v>0</v>
      </c>
      <c r="BG1090" s="222">
        <f>IF(N1090="zákl. přenesená",J1090,0)</f>
        <v>0</v>
      </c>
      <c r="BH1090" s="222">
        <f>IF(N1090="sníž. přenesená",J1090,0)</f>
        <v>0</v>
      </c>
      <c r="BI1090" s="222">
        <f>IF(N1090="nulová",J1090,0)</f>
        <v>0</v>
      </c>
      <c r="BJ1090" s="14" t="s">
        <v>81</v>
      </c>
      <c r="BK1090" s="222">
        <f>ROUND(I1090*H1090,2)</f>
        <v>0</v>
      </c>
      <c r="BL1090" s="14" t="s">
        <v>511</v>
      </c>
      <c r="BM1090" s="221" t="s">
        <v>2573</v>
      </c>
    </row>
    <row r="1091" s="2" customFormat="1" ht="16.5" customHeight="1">
      <c r="A1091" s="35"/>
      <c r="B1091" s="36"/>
      <c r="C1091" s="223" t="s">
        <v>2574</v>
      </c>
      <c r="D1091" s="223" t="s">
        <v>166</v>
      </c>
      <c r="E1091" s="224" t="s">
        <v>2489</v>
      </c>
      <c r="F1091" s="225" t="s">
        <v>2490</v>
      </c>
      <c r="G1091" s="226" t="s">
        <v>789</v>
      </c>
      <c r="H1091" s="227">
        <v>1</v>
      </c>
      <c r="I1091" s="228"/>
      <c r="J1091" s="229">
        <f>ROUND(I1091*H1091,2)</f>
        <v>0</v>
      </c>
      <c r="K1091" s="230"/>
      <c r="L1091" s="231"/>
      <c r="M1091" s="232" t="s">
        <v>1</v>
      </c>
      <c r="N1091" s="233" t="s">
        <v>41</v>
      </c>
      <c r="O1091" s="88"/>
      <c r="P1091" s="219">
        <f>O1091*H1091</f>
        <v>0</v>
      </c>
      <c r="Q1091" s="219">
        <v>0</v>
      </c>
      <c r="R1091" s="219">
        <f>Q1091*H1091</f>
        <v>0</v>
      </c>
      <c r="S1091" s="219">
        <v>0</v>
      </c>
      <c r="T1091" s="220">
        <f>S1091*H1091</f>
        <v>0</v>
      </c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/>
      <c r="AR1091" s="221" t="s">
        <v>516</v>
      </c>
      <c r="AT1091" s="221" t="s">
        <v>166</v>
      </c>
      <c r="AU1091" s="221" t="s">
        <v>83</v>
      </c>
      <c r="AY1091" s="14" t="s">
        <v>142</v>
      </c>
      <c r="BE1091" s="222">
        <f>IF(N1091="základní",J1091,0)</f>
        <v>0</v>
      </c>
      <c r="BF1091" s="222">
        <f>IF(N1091="snížená",J1091,0)</f>
        <v>0</v>
      </c>
      <c r="BG1091" s="222">
        <f>IF(N1091="zákl. přenesená",J1091,0)</f>
        <v>0</v>
      </c>
      <c r="BH1091" s="222">
        <f>IF(N1091="sníž. přenesená",J1091,0)</f>
        <v>0</v>
      </c>
      <c r="BI1091" s="222">
        <f>IF(N1091="nulová",J1091,0)</f>
        <v>0</v>
      </c>
      <c r="BJ1091" s="14" t="s">
        <v>81</v>
      </c>
      <c r="BK1091" s="222">
        <f>ROUND(I1091*H1091,2)</f>
        <v>0</v>
      </c>
      <c r="BL1091" s="14" t="s">
        <v>511</v>
      </c>
      <c r="BM1091" s="221" t="s">
        <v>2575</v>
      </c>
    </row>
    <row r="1092" s="2" customFormat="1" ht="16.5" customHeight="1">
      <c r="A1092" s="35"/>
      <c r="B1092" s="36"/>
      <c r="C1092" s="223" t="s">
        <v>2576</v>
      </c>
      <c r="D1092" s="223" t="s">
        <v>166</v>
      </c>
      <c r="E1092" s="224" t="s">
        <v>2445</v>
      </c>
      <c r="F1092" s="225" t="s">
        <v>2446</v>
      </c>
      <c r="G1092" s="226" t="s">
        <v>789</v>
      </c>
      <c r="H1092" s="227">
        <v>1</v>
      </c>
      <c r="I1092" s="228"/>
      <c r="J1092" s="229">
        <f>ROUND(I1092*H1092,2)</f>
        <v>0</v>
      </c>
      <c r="K1092" s="230"/>
      <c r="L1092" s="231"/>
      <c r="M1092" s="232" t="s">
        <v>1</v>
      </c>
      <c r="N1092" s="233" t="s">
        <v>41</v>
      </c>
      <c r="O1092" s="88"/>
      <c r="P1092" s="219">
        <f>O1092*H1092</f>
        <v>0</v>
      </c>
      <c r="Q1092" s="219">
        <v>0</v>
      </c>
      <c r="R1092" s="219">
        <f>Q1092*H1092</f>
        <v>0</v>
      </c>
      <c r="S1092" s="219">
        <v>0</v>
      </c>
      <c r="T1092" s="220">
        <f>S1092*H1092</f>
        <v>0</v>
      </c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/>
      <c r="AR1092" s="221" t="s">
        <v>516</v>
      </c>
      <c r="AT1092" s="221" t="s">
        <v>166</v>
      </c>
      <c r="AU1092" s="221" t="s">
        <v>83</v>
      </c>
      <c r="AY1092" s="14" t="s">
        <v>142</v>
      </c>
      <c r="BE1092" s="222">
        <f>IF(N1092="základní",J1092,0)</f>
        <v>0</v>
      </c>
      <c r="BF1092" s="222">
        <f>IF(N1092="snížená",J1092,0)</f>
        <v>0</v>
      </c>
      <c r="BG1092" s="222">
        <f>IF(N1092="zákl. přenesená",J1092,0)</f>
        <v>0</v>
      </c>
      <c r="BH1092" s="222">
        <f>IF(N1092="sníž. přenesená",J1092,0)</f>
        <v>0</v>
      </c>
      <c r="BI1092" s="222">
        <f>IF(N1092="nulová",J1092,0)</f>
        <v>0</v>
      </c>
      <c r="BJ1092" s="14" t="s">
        <v>81</v>
      </c>
      <c r="BK1092" s="222">
        <f>ROUND(I1092*H1092,2)</f>
        <v>0</v>
      </c>
      <c r="BL1092" s="14" t="s">
        <v>511</v>
      </c>
      <c r="BM1092" s="221" t="s">
        <v>2577</v>
      </c>
    </row>
    <row r="1093" s="2" customFormat="1" ht="16.5" customHeight="1">
      <c r="A1093" s="35"/>
      <c r="B1093" s="36"/>
      <c r="C1093" s="223" t="s">
        <v>2578</v>
      </c>
      <c r="D1093" s="223" t="s">
        <v>166</v>
      </c>
      <c r="E1093" s="224" t="s">
        <v>2445</v>
      </c>
      <c r="F1093" s="225" t="s">
        <v>2446</v>
      </c>
      <c r="G1093" s="226" t="s">
        <v>789</v>
      </c>
      <c r="H1093" s="227">
        <v>1</v>
      </c>
      <c r="I1093" s="228"/>
      <c r="J1093" s="229">
        <f>ROUND(I1093*H1093,2)</f>
        <v>0</v>
      </c>
      <c r="K1093" s="230"/>
      <c r="L1093" s="231"/>
      <c r="M1093" s="232" t="s">
        <v>1</v>
      </c>
      <c r="N1093" s="233" t="s">
        <v>41</v>
      </c>
      <c r="O1093" s="88"/>
      <c r="P1093" s="219">
        <f>O1093*H1093</f>
        <v>0</v>
      </c>
      <c r="Q1093" s="219">
        <v>0</v>
      </c>
      <c r="R1093" s="219">
        <f>Q1093*H1093</f>
        <v>0</v>
      </c>
      <c r="S1093" s="219">
        <v>0</v>
      </c>
      <c r="T1093" s="220">
        <f>S1093*H1093</f>
        <v>0</v>
      </c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/>
      <c r="AR1093" s="221" t="s">
        <v>516</v>
      </c>
      <c r="AT1093" s="221" t="s">
        <v>166</v>
      </c>
      <c r="AU1093" s="221" t="s">
        <v>83</v>
      </c>
      <c r="AY1093" s="14" t="s">
        <v>142</v>
      </c>
      <c r="BE1093" s="222">
        <f>IF(N1093="základní",J1093,0)</f>
        <v>0</v>
      </c>
      <c r="BF1093" s="222">
        <f>IF(N1093="snížená",J1093,0)</f>
        <v>0</v>
      </c>
      <c r="BG1093" s="222">
        <f>IF(N1093="zákl. přenesená",J1093,0)</f>
        <v>0</v>
      </c>
      <c r="BH1093" s="222">
        <f>IF(N1093="sníž. přenesená",J1093,0)</f>
        <v>0</v>
      </c>
      <c r="BI1093" s="222">
        <f>IF(N1093="nulová",J1093,0)</f>
        <v>0</v>
      </c>
      <c r="BJ1093" s="14" t="s">
        <v>81</v>
      </c>
      <c r="BK1093" s="222">
        <f>ROUND(I1093*H1093,2)</f>
        <v>0</v>
      </c>
      <c r="BL1093" s="14" t="s">
        <v>511</v>
      </c>
      <c r="BM1093" s="221" t="s">
        <v>2579</v>
      </c>
    </row>
    <row r="1094" s="2" customFormat="1" ht="16.5" customHeight="1">
      <c r="A1094" s="35"/>
      <c r="B1094" s="36"/>
      <c r="C1094" s="223" t="s">
        <v>2580</v>
      </c>
      <c r="D1094" s="223" t="s">
        <v>166</v>
      </c>
      <c r="E1094" s="224" t="s">
        <v>2445</v>
      </c>
      <c r="F1094" s="225" t="s">
        <v>2446</v>
      </c>
      <c r="G1094" s="226" t="s">
        <v>789</v>
      </c>
      <c r="H1094" s="227">
        <v>1</v>
      </c>
      <c r="I1094" s="228"/>
      <c r="J1094" s="229">
        <f>ROUND(I1094*H1094,2)</f>
        <v>0</v>
      </c>
      <c r="K1094" s="230"/>
      <c r="L1094" s="231"/>
      <c r="M1094" s="232" t="s">
        <v>1</v>
      </c>
      <c r="N1094" s="233" t="s">
        <v>41</v>
      </c>
      <c r="O1094" s="88"/>
      <c r="P1094" s="219">
        <f>O1094*H1094</f>
        <v>0</v>
      </c>
      <c r="Q1094" s="219">
        <v>0</v>
      </c>
      <c r="R1094" s="219">
        <f>Q1094*H1094</f>
        <v>0</v>
      </c>
      <c r="S1094" s="219">
        <v>0</v>
      </c>
      <c r="T1094" s="220">
        <f>S1094*H1094</f>
        <v>0</v>
      </c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/>
      <c r="AR1094" s="221" t="s">
        <v>516</v>
      </c>
      <c r="AT1094" s="221" t="s">
        <v>166</v>
      </c>
      <c r="AU1094" s="221" t="s">
        <v>83</v>
      </c>
      <c r="AY1094" s="14" t="s">
        <v>142</v>
      </c>
      <c r="BE1094" s="222">
        <f>IF(N1094="základní",J1094,0)</f>
        <v>0</v>
      </c>
      <c r="BF1094" s="222">
        <f>IF(N1094="snížená",J1094,0)</f>
        <v>0</v>
      </c>
      <c r="BG1094" s="222">
        <f>IF(N1094="zákl. přenesená",J1094,0)</f>
        <v>0</v>
      </c>
      <c r="BH1094" s="222">
        <f>IF(N1094="sníž. přenesená",J1094,0)</f>
        <v>0</v>
      </c>
      <c r="BI1094" s="222">
        <f>IF(N1094="nulová",J1094,0)</f>
        <v>0</v>
      </c>
      <c r="BJ1094" s="14" t="s">
        <v>81</v>
      </c>
      <c r="BK1094" s="222">
        <f>ROUND(I1094*H1094,2)</f>
        <v>0</v>
      </c>
      <c r="BL1094" s="14" t="s">
        <v>511</v>
      </c>
      <c r="BM1094" s="221" t="s">
        <v>2581</v>
      </c>
    </row>
    <row r="1095" s="2" customFormat="1" ht="16.5" customHeight="1">
      <c r="A1095" s="35"/>
      <c r="B1095" s="36"/>
      <c r="C1095" s="223" t="s">
        <v>2582</v>
      </c>
      <c r="D1095" s="223" t="s">
        <v>166</v>
      </c>
      <c r="E1095" s="224" t="s">
        <v>2445</v>
      </c>
      <c r="F1095" s="225" t="s">
        <v>2446</v>
      </c>
      <c r="G1095" s="226" t="s">
        <v>789</v>
      </c>
      <c r="H1095" s="227">
        <v>1</v>
      </c>
      <c r="I1095" s="228"/>
      <c r="J1095" s="229">
        <f>ROUND(I1095*H1095,2)</f>
        <v>0</v>
      </c>
      <c r="K1095" s="230"/>
      <c r="L1095" s="231"/>
      <c r="M1095" s="232" t="s">
        <v>1</v>
      </c>
      <c r="N1095" s="233" t="s">
        <v>41</v>
      </c>
      <c r="O1095" s="88"/>
      <c r="P1095" s="219">
        <f>O1095*H1095</f>
        <v>0</v>
      </c>
      <c r="Q1095" s="219">
        <v>0</v>
      </c>
      <c r="R1095" s="219">
        <f>Q1095*H1095</f>
        <v>0</v>
      </c>
      <c r="S1095" s="219">
        <v>0</v>
      </c>
      <c r="T1095" s="220">
        <f>S1095*H1095</f>
        <v>0</v>
      </c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R1095" s="221" t="s">
        <v>516</v>
      </c>
      <c r="AT1095" s="221" t="s">
        <v>166</v>
      </c>
      <c r="AU1095" s="221" t="s">
        <v>83</v>
      </c>
      <c r="AY1095" s="14" t="s">
        <v>142</v>
      </c>
      <c r="BE1095" s="222">
        <f>IF(N1095="základní",J1095,0)</f>
        <v>0</v>
      </c>
      <c r="BF1095" s="222">
        <f>IF(N1095="snížená",J1095,0)</f>
        <v>0</v>
      </c>
      <c r="BG1095" s="222">
        <f>IF(N1095="zákl. přenesená",J1095,0)</f>
        <v>0</v>
      </c>
      <c r="BH1095" s="222">
        <f>IF(N1095="sníž. přenesená",J1095,0)</f>
        <v>0</v>
      </c>
      <c r="BI1095" s="222">
        <f>IF(N1095="nulová",J1095,0)</f>
        <v>0</v>
      </c>
      <c r="BJ1095" s="14" t="s">
        <v>81</v>
      </c>
      <c r="BK1095" s="222">
        <f>ROUND(I1095*H1095,2)</f>
        <v>0</v>
      </c>
      <c r="BL1095" s="14" t="s">
        <v>511</v>
      </c>
      <c r="BM1095" s="221" t="s">
        <v>2583</v>
      </c>
    </row>
    <row r="1096" s="2" customFormat="1" ht="16.5" customHeight="1">
      <c r="A1096" s="35"/>
      <c r="B1096" s="36"/>
      <c r="C1096" s="223" t="s">
        <v>2584</v>
      </c>
      <c r="D1096" s="223" t="s">
        <v>166</v>
      </c>
      <c r="E1096" s="224" t="s">
        <v>2445</v>
      </c>
      <c r="F1096" s="225" t="s">
        <v>2446</v>
      </c>
      <c r="G1096" s="226" t="s">
        <v>789</v>
      </c>
      <c r="H1096" s="227">
        <v>1</v>
      </c>
      <c r="I1096" s="228"/>
      <c r="J1096" s="229">
        <f>ROUND(I1096*H1096,2)</f>
        <v>0</v>
      </c>
      <c r="K1096" s="230"/>
      <c r="L1096" s="231"/>
      <c r="M1096" s="232" t="s">
        <v>1</v>
      </c>
      <c r="N1096" s="233" t="s">
        <v>41</v>
      </c>
      <c r="O1096" s="88"/>
      <c r="P1096" s="219">
        <f>O1096*H1096</f>
        <v>0</v>
      </c>
      <c r="Q1096" s="219">
        <v>0</v>
      </c>
      <c r="R1096" s="219">
        <f>Q1096*H1096</f>
        <v>0</v>
      </c>
      <c r="S1096" s="219">
        <v>0</v>
      </c>
      <c r="T1096" s="220">
        <f>S1096*H1096</f>
        <v>0</v>
      </c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R1096" s="221" t="s">
        <v>516</v>
      </c>
      <c r="AT1096" s="221" t="s">
        <v>166</v>
      </c>
      <c r="AU1096" s="221" t="s">
        <v>83</v>
      </c>
      <c r="AY1096" s="14" t="s">
        <v>142</v>
      </c>
      <c r="BE1096" s="222">
        <f>IF(N1096="základní",J1096,0)</f>
        <v>0</v>
      </c>
      <c r="BF1096" s="222">
        <f>IF(N1096="snížená",J1096,0)</f>
        <v>0</v>
      </c>
      <c r="BG1096" s="222">
        <f>IF(N1096="zákl. přenesená",J1096,0)</f>
        <v>0</v>
      </c>
      <c r="BH1096" s="222">
        <f>IF(N1096="sníž. přenesená",J1096,0)</f>
        <v>0</v>
      </c>
      <c r="BI1096" s="222">
        <f>IF(N1096="nulová",J1096,0)</f>
        <v>0</v>
      </c>
      <c r="BJ1096" s="14" t="s">
        <v>81</v>
      </c>
      <c r="BK1096" s="222">
        <f>ROUND(I1096*H1096,2)</f>
        <v>0</v>
      </c>
      <c r="BL1096" s="14" t="s">
        <v>511</v>
      </c>
      <c r="BM1096" s="221" t="s">
        <v>2585</v>
      </c>
    </row>
    <row r="1097" s="2" customFormat="1" ht="16.5" customHeight="1">
      <c r="A1097" s="35"/>
      <c r="B1097" s="36"/>
      <c r="C1097" s="223" t="s">
        <v>2586</v>
      </c>
      <c r="D1097" s="223" t="s">
        <v>166</v>
      </c>
      <c r="E1097" s="224" t="s">
        <v>2445</v>
      </c>
      <c r="F1097" s="225" t="s">
        <v>2446</v>
      </c>
      <c r="G1097" s="226" t="s">
        <v>789</v>
      </c>
      <c r="H1097" s="227">
        <v>1</v>
      </c>
      <c r="I1097" s="228"/>
      <c r="J1097" s="229">
        <f>ROUND(I1097*H1097,2)</f>
        <v>0</v>
      </c>
      <c r="K1097" s="230"/>
      <c r="L1097" s="231"/>
      <c r="M1097" s="232" t="s">
        <v>1</v>
      </c>
      <c r="N1097" s="233" t="s">
        <v>41</v>
      </c>
      <c r="O1097" s="88"/>
      <c r="P1097" s="219">
        <f>O1097*H1097</f>
        <v>0</v>
      </c>
      <c r="Q1097" s="219">
        <v>0</v>
      </c>
      <c r="R1097" s="219">
        <f>Q1097*H1097</f>
        <v>0</v>
      </c>
      <c r="S1097" s="219">
        <v>0</v>
      </c>
      <c r="T1097" s="220">
        <f>S1097*H1097</f>
        <v>0</v>
      </c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R1097" s="221" t="s">
        <v>516</v>
      </c>
      <c r="AT1097" s="221" t="s">
        <v>166</v>
      </c>
      <c r="AU1097" s="221" t="s">
        <v>83</v>
      </c>
      <c r="AY1097" s="14" t="s">
        <v>142</v>
      </c>
      <c r="BE1097" s="222">
        <f>IF(N1097="základní",J1097,0)</f>
        <v>0</v>
      </c>
      <c r="BF1097" s="222">
        <f>IF(N1097="snížená",J1097,0)</f>
        <v>0</v>
      </c>
      <c r="BG1097" s="222">
        <f>IF(N1097="zákl. přenesená",J1097,0)</f>
        <v>0</v>
      </c>
      <c r="BH1097" s="222">
        <f>IF(N1097="sníž. přenesená",J1097,0)</f>
        <v>0</v>
      </c>
      <c r="BI1097" s="222">
        <f>IF(N1097="nulová",J1097,0)</f>
        <v>0</v>
      </c>
      <c r="BJ1097" s="14" t="s">
        <v>81</v>
      </c>
      <c r="BK1097" s="222">
        <f>ROUND(I1097*H1097,2)</f>
        <v>0</v>
      </c>
      <c r="BL1097" s="14" t="s">
        <v>511</v>
      </c>
      <c r="BM1097" s="221" t="s">
        <v>2587</v>
      </c>
    </row>
    <row r="1098" s="2" customFormat="1" ht="16.5" customHeight="1">
      <c r="A1098" s="35"/>
      <c r="B1098" s="36"/>
      <c r="C1098" s="223" t="s">
        <v>2588</v>
      </c>
      <c r="D1098" s="223" t="s">
        <v>166</v>
      </c>
      <c r="E1098" s="224" t="s">
        <v>2445</v>
      </c>
      <c r="F1098" s="225" t="s">
        <v>2446</v>
      </c>
      <c r="G1098" s="226" t="s">
        <v>789</v>
      </c>
      <c r="H1098" s="227">
        <v>1</v>
      </c>
      <c r="I1098" s="228"/>
      <c r="J1098" s="229">
        <f>ROUND(I1098*H1098,2)</f>
        <v>0</v>
      </c>
      <c r="K1098" s="230"/>
      <c r="L1098" s="231"/>
      <c r="M1098" s="232" t="s">
        <v>1</v>
      </c>
      <c r="N1098" s="233" t="s">
        <v>41</v>
      </c>
      <c r="O1098" s="88"/>
      <c r="P1098" s="219">
        <f>O1098*H1098</f>
        <v>0</v>
      </c>
      <c r="Q1098" s="219">
        <v>0</v>
      </c>
      <c r="R1098" s="219">
        <f>Q1098*H1098</f>
        <v>0</v>
      </c>
      <c r="S1098" s="219">
        <v>0</v>
      </c>
      <c r="T1098" s="220">
        <f>S1098*H1098</f>
        <v>0</v>
      </c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R1098" s="221" t="s">
        <v>516</v>
      </c>
      <c r="AT1098" s="221" t="s">
        <v>166</v>
      </c>
      <c r="AU1098" s="221" t="s">
        <v>83</v>
      </c>
      <c r="AY1098" s="14" t="s">
        <v>142</v>
      </c>
      <c r="BE1098" s="222">
        <f>IF(N1098="základní",J1098,0)</f>
        <v>0</v>
      </c>
      <c r="BF1098" s="222">
        <f>IF(N1098="snížená",J1098,0)</f>
        <v>0</v>
      </c>
      <c r="BG1098" s="222">
        <f>IF(N1098="zákl. přenesená",J1098,0)</f>
        <v>0</v>
      </c>
      <c r="BH1098" s="222">
        <f>IF(N1098="sníž. přenesená",J1098,0)</f>
        <v>0</v>
      </c>
      <c r="BI1098" s="222">
        <f>IF(N1098="nulová",J1098,0)</f>
        <v>0</v>
      </c>
      <c r="BJ1098" s="14" t="s">
        <v>81</v>
      </c>
      <c r="BK1098" s="222">
        <f>ROUND(I1098*H1098,2)</f>
        <v>0</v>
      </c>
      <c r="BL1098" s="14" t="s">
        <v>511</v>
      </c>
      <c r="BM1098" s="221" t="s">
        <v>2589</v>
      </c>
    </row>
    <row r="1099" s="2" customFormat="1" ht="16.5" customHeight="1">
      <c r="A1099" s="35"/>
      <c r="B1099" s="36"/>
      <c r="C1099" s="223" t="s">
        <v>2590</v>
      </c>
      <c r="D1099" s="223" t="s">
        <v>166</v>
      </c>
      <c r="E1099" s="224" t="s">
        <v>2445</v>
      </c>
      <c r="F1099" s="225" t="s">
        <v>2446</v>
      </c>
      <c r="G1099" s="226" t="s">
        <v>789</v>
      </c>
      <c r="H1099" s="227">
        <v>1</v>
      </c>
      <c r="I1099" s="228"/>
      <c r="J1099" s="229">
        <f>ROUND(I1099*H1099,2)</f>
        <v>0</v>
      </c>
      <c r="K1099" s="230"/>
      <c r="L1099" s="231"/>
      <c r="M1099" s="232" t="s">
        <v>1</v>
      </c>
      <c r="N1099" s="233" t="s">
        <v>41</v>
      </c>
      <c r="O1099" s="88"/>
      <c r="P1099" s="219">
        <f>O1099*H1099</f>
        <v>0</v>
      </c>
      <c r="Q1099" s="219">
        <v>0</v>
      </c>
      <c r="R1099" s="219">
        <f>Q1099*H1099</f>
        <v>0</v>
      </c>
      <c r="S1099" s="219">
        <v>0</v>
      </c>
      <c r="T1099" s="220">
        <f>S1099*H1099</f>
        <v>0</v>
      </c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R1099" s="221" t="s">
        <v>516</v>
      </c>
      <c r="AT1099" s="221" t="s">
        <v>166</v>
      </c>
      <c r="AU1099" s="221" t="s">
        <v>83</v>
      </c>
      <c r="AY1099" s="14" t="s">
        <v>142</v>
      </c>
      <c r="BE1099" s="222">
        <f>IF(N1099="základní",J1099,0)</f>
        <v>0</v>
      </c>
      <c r="BF1099" s="222">
        <f>IF(N1099="snížená",J1099,0)</f>
        <v>0</v>
      </c>
      <c r="BG1099" s="222">
        <f>IF(N1099="zákl. přenesená",J1099,0)</f>
        <v>0</v>
      </c>
      <c r="BH1099" s="222">
        <f>IF(N1099="sníž. přenesená",J1099,0)</f>
        <v>0</v>
      </c>
      <c r="BI1099" s="222">
        <f>IF(N1099="nulová",J1099,0)</f>
        <v>0</v>
      </c>
      <c r="BJ1099" s="14" t="s">
        <v>81</v>
      </c>
      <c r="BK1099" s="222">
        <f>ROUND(I1099*H1099,2)</f>
        <v>0</v>
      </c>
      <c r="BL1099" s="14" t="s">
        <v>511</v>
      </c>
      <c r="BM1099" s="221" t="s">
        <v>2591</v>
      </c>
    </row>
    <row r="1100" s="2" customFormat="1" ht="16.5" customHeight="1">
      <c r="A1100" s="35"/>
      <c r="B1100" s="36"/>
      <c r="C1100" s="223" t="s">
        <v>2592</v>
      </c>
      <c r="D1100" s="223" t="s">
        <v>166</v>
      </c>
      <c r="E1100" s="224" t="s">
        <v>2445</v>
      </c>
      <c r="F1100" s="225" t="s">
        <v>2446</v>
      </c>
      <c r="G1100" s="226" t="s">
        <v>789</v>
      </c>
      <c r="H1100" s="227">
        <v>1</v>
      </c>
      <c r="I1100" s="228"/>
      <c r="J1100" s="229">
        <f>ROUND(I1100*H1100,2)</f>
        <v>0</v>
      </c>
      <c r="K1100" s="230"/>
      <c r="L1100" s="231"/>
      <c r="M1100" s="232" t="s">
        <v>1</v>
      </c>
      <c r="N1100" s="233" t="s">
        <v>41</v>
      </c>
      <c r="O1100" s="88"/>
      <c r="P1100" s="219">
        <f>O1100*H1100</f>
        <v>0</v>
      </c>
      <c r="Q1100" s="219">
        <v>0</v>
      </c>
      <c r="R1100" s="219">
        <f>Q1100*H1100</f>
        <v>0</v>
      </c>
      <c r="S1100" s="219">
        <v>0</v>
      </c>
      <c r="T1100" s="220">
        <f>S1100*H1100</f>
        <v>0</v>
      </c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R1100" s="221" t="s">
        <v>516</v>
      </c>
      <c r="AT1100" s="221" t="s">
        <v>166</v>
      </c>
      <c r="AU1100" s="221" t="s">
        <v>83</v>
      </c>
      <c r="AY1100" s="14" t="s">
        <v>142</v>
      </c>
      <c r="BE1100" s="222">
        <f>IF(N1100="základní",J1100,0)</f>
        <v>0</v>
      </c>
      <c r="BF1100" s="222">
        <f>IF(N1100="snížená",J1100,0)</f>
        <v>0</v>
      </c>
      <c r="BG1100" s="222">
        <f>IF(N1100="zákl. přenesená",J1100,0)</f>
        <v>0</v>
      </c>
      <c r="BH1100" s="222">
        <f>IF(N1100="sníž. přenesená",J1100,0)</f>
        <v>0</v>
      </c>
      <c r="BI1100" s="222">
        <f>IF(N1100="nulová",J1100,0)</f>
        <v>0</v>
      </c>
      <c r="BJ1100" s="14" t="s">
        <v>81</v>
      </c>
      <c r="BK1100" s="222">
        <f>ROUND(I1100*H1100,2)</f>
        <v>0</v>
      </c>
      <c r="BL1100" s="14" t="s">
        <v>511</v>
      </c>
      <c r="BM1100" s="221" t="s">
        <v>2593</v>
      </c>
    </row>
    <row r="1101" s="2" customFormat="1" ht="16.5" customHeight="1">
      <c r="A1101" s="35"/>
      <c r="B1101" s="36"/>
      <c r="C1101" s="223" t="s">
        <v>2594</v>
      </c>
      <c r="D1101" s="223" t="s">
        <v>166</v>
      </c>
      <c r="E1101" s="224" t="s">
        <v>2445</v>
      </c>
      <c r="F1101" s="225" t="s">
        <v>2446</v>
      </c>
      <c r="G1101" s="226" t="s">
        <v>789</v>
      </c>
      <c r="H1101" s="227">
        <v>1</v>
      </c>
      <c r="I1101" s="228"/>
      <c r="J1101" s="229">
        <f>ROUND(I1101*H1101,2)</f>
        <v>0</v>
      </c>
      <c r="K1101" s="230"/>
      <c r="L1101" s="231"/>
      <c r="M1101" s="232" t="s">
        <v>1</v>
      </c>
      <c r="N1101" s="233" t="s">
        <v>41</v>
      </c>
      <c r="O1101" s="88"/>
      <c r="P1101" s="219">
        <f>O1101*H1101</f>
        <v>0</v>
      </c>
      <c r="Q1101" s="219">
        <v>0</v>
      </c>
      <c r="R1101" s="219">
        <f>Q1101*H1101</f>
        <v>0</v>
      </c>
      <c r="S1101" s="219">
        <v>0</v>
      </c>
      <c r="T1101" s="220">
        <f>S1101*H1101</f>
        <v>0</v>
      </c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R1101" s="221" t="s">
        <v>516</v>
      </c>
      <c r="AT1101" s="221" t="s">
        <v>166</v>
      </c>
      <c r="AU1101" s="221" t="s">
        <v>83</v>
      </c>
      <c r="AY1101" s="14" t="s">
        <v>142</v>
      </c>
      <c r="BE1101" s="222">
        <f>IF(N1101="základní",J1101,0)</f>
        <v>0</v>
      </c>
      <c r="BF1101" s="222">
        <f>IF(N1101="snížená",J1101,0)</f>
        <v>0</v>
      </c>
      <c r="BG1101" s="222">
        <f>IF(N1101="zákl. přenesená",J1101,0)</f>
        <v>0</v>
      </c>
      <c r="BH1101" s="222">
        <f>IF(N1101="sníž. přenesená",J1101,0)</f>
        <v>0</v>
      </c>
      <c r="BI1101" s="222">
        <f>IF(N1101="nulová",J1101,0)</f>
        <v>0</v>
      </c>
      <c r="BJ1101" s="14" t="s">
        <v>81</v>
      </c>
      <c r="BK1101" s="222">
        <f>ROUND(I1101*H1101,2)</f>
        <v>0</v>
      </c>
      <c r="BL1101" s="14" t="s">
        <v>511</v>
      </c>
      <c r="BM1101" s="221" t="s">
        <v>2595</v>
      </c>
    </row>
    <row r="1102" s="2" customFormat="1" ht="16.5" customHeight="1">
      <c r="A1102" s="35"/>
      <c r="B1102" s="36"/>
      <c r="C1102" s="223" t="s">
        <v>2596</v>
      </c>
      <c r="D1102" s="223" t="s">
        <v>166</v>
      </c>
      <c r="E1102" s="224" t="s">
        <v>2445</v>
      </c>
      <c r="F1102" s="225" t="s">
        <v>2446</v>
      </c>
      <c r="G1102" s="226" t="s">
        <v>789</v>
      </c>
      <c r="H1102" s="227">
        <v>1</v>
      </c>
      <c r="I1102" s="228"/>
      <c r="J1102" s="229">
        <f>ROUND(I1102*H1102,2)</f>
        <v>0</v>
      </c>
      <c r="K1102" s="230"/>
      <c r="L1102" s="231"/>
      <c r="M1102" s="232" t="s">
        <v>1</v>
      </c>
      <c r="N1102" s="233" t="s">
        <v>41</v>
      </c>
      <c r="O1102" s="88"/>
      <c r="P1102" s="219">
        <f>O1102*H1102</f>
        <v>0</v>
      </c>
      <c r="Q1102" s="219">
        <v>0</v>
      </c>
      <c r="R1102" s="219">
        <f>Q1102*H1102</f>
        <v>0</v>
      </c>
      <c r="S1102" s="219">
        <v>0</v>
      </c>
      <c r="T1102" s="220">
        <f>S1102*H1102</f>
        <v>0</v>
      </c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R1102" s="221" t="s">
        <v>516</v>
      </c>
      <c r="AT1102" s="221" t="s">
        <v>166</v>
      </c>
      <c r="AU1102" s="221" t="s">
        <v>83</v>
      </c>
      <c r="AY1102" s="14" t="s">
        <v>142</v>
      </c>
      <c r="BE1102" s="222">
        <f>IF(N1102="základní",J1102,0)</f>
        <v>0</v>
      </c>
      <c r="BF1102" s="222">
        <f>IF(N1102="snížená",J1102,0)</f>
        <v>0</v>
      </c>
      <c r="BG1102" s="222">
        <f>IF(N1102="zákl. přenesená",J1102,0)</f>
        <v>0</v>
      </c>
      <c r="BH1102" s="222">
        <f>IF(N1102="sníž. přenesená",J1102,0)</f>
        <v>0</v>
      </c>
      <c r="BI1102" s="222">
        <f>IF(N1102="nulová",J1102,0)</f>
        <v>0</v>
      </c>
      <c r="BJ1102" s="14" t="s">
        <v>81</v>
      </c>
      <c r="BK1102" s="222">
        <f>ROUND(I1102*H1102,2)</f>
        <v>0</v>
      </c>
      <c r="BL1102" s="14" t="s">
        <v>511</v>
      </c>
      <c r="BM1102" s="221" t="s">
        <v>2597</v>
      </c>
    </row>
    <row r="1103" s="2" customFormat="1" ht="16.5" customHeight="1">
      <c r="A1103" s="35"/>
      <c r="B1103" s="36"/>
      <c r="C1103" s="223" t="s">
        <v>2598</v>
      </c>
      <c r="D1103" s="223" t="s">
        <v>166</v>
      </c>
      <c r="E1103" s="224" t="s">
        <v>2445</v>
      </c>
      <c r="F1103" s="225" t="s">
        <v>2446</v>
      </c>
      <c r="G1103" s="226" t="s">
        <v>789</v>
      </c>
      <c r="H1103" s="227">
        <v>1</v>
      </c>
      <c r="I1103" s="228"/>
      <c r="J1103" s="229">
        <f>ROUND(I1103*H1103,2)</f>
        <v>0</v>
      </c>
      <c r="K1103" s="230"/>
      <c r="L1103" s="231"/>
      <c r="M1103" s="232" t="s">
        <v>1</v>
      </c>
      <c r="N1103" s="233" t="s">
        <v>41</v>
      </c>
      <c r="O1103" s="88"/>
      <c r="P1103" s="219">
        <f>O1103*H1103</f>
        <v>0</v>
      </c>
      <c r="Q1103" s="219">
        <v>0</v>
      </c>
      <c r="R1103" s="219">
        <f>Q1103*H1103</f>
        <v>0</v>
      </c>
      <c r="S1103" s="219">
        <v>0</v>
      </c>
      <c r="T1103" s="220">
        <f>S1103*H1103</f>
        <v>0</v>
      </c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R1103" s="221" t="s">
        <v>516</v>
      </c>
      <c r="AT1103" s="221" t="s">
        <v>166</v>
      </c>
      <c r="AU1103" s="221" t="s">
        <v>83</v>
      </c>
      <c r="AY1103" s="14" t="s">
        <v>142</v>
      </c>
      <c r="BE1103" s="222">
        <f>IF(N1103="základní",J1103,0)</f>
        <v>0</v>
      </c>
      <c r="BF1103" s="222">
        <f>IF(N1103="snížená",J1103,0)</f>
        <v>0</v>
      </c>
      <c r="BG1103" s="222">
        <f>IF(N1103="zákl. přenesená",J1103,0)</f>
        <v>0</v>
      </c>
      <c r="BH1103" s="222">
        <f>IF(N1103="sníž. přenesená",J1103,0)</f>
        <v>0</v>
      </c>
      <c r="BI1103" s="222">
        <f>IF(N1103="nulová",J1103,0)</f>
        <v>0</v>
      </c>
      <c r="BJ1103" s="14" t="s">
        <v>81</v>
      </c>
      <c r="BK1103" s="222">
        <f>ROUND(I1103*H1103,2)</f>
        <v>0</v>
      </c>
      <c r="BL1103" s="14" t="s">
        <v>511</v>
      </c>
      <c r="BM1103" s="221" t="s">
        <v>2599</v>
      </c>
    </row>
    <row r="1104" s="2" customFormat="1" ht="16.5" customHeight="1">
      <c r="A1104" s="35"/>
      <c r="B1104" s="36"/>
      <c r="C1104" s="223" t="s">
        <v>2600</v>
      </c>
      <c r="D1104" s="223" t="s">
        <v>166</v>
      </c>
      <c r="E1104" s="224" t="s">
        <v>2445</v>
      </c>
      <c r="F1104" s="225" t="s">
        <v>2446</v>
      </c>
      <c r="G1104" s="226" t="s">
        <v>789</v>
      </c>
      <c r="H1104" s="227">
        <v>1</v>
      </c>
      <c r="I1104" s="228"/>
      <c r="J1104" s="229">
        <f>ROUND(I1104*H1104,2)</f>
        <v>0</v>
      </c>
      <c r="K1104" s="230"/>
      <c r="L1104" s="231"/>
      <c r="M1104" s="232" t="s">
        <v>1</v>
      </c>
      <c r="N1104" s="233" t="s">
        <v>41</v>
      </c>
      <c r="O1104" s="88"/>
      <c r="P1104" s="219">
        <f>O1104*H1104</f>
        <v>0</v>
      </c>
      <c r="Q1104" s="219">
        <v>0</v>
      </c>
      <c r="R1104" s="219">
        <f>Q1104*H1104</f>
        <v>0</v>
      </c>
      <c r="S1104" s="219">
        <v>0</v>
      </c>
      <c r="T1104" s="220">
        <f>S1104*H1104</f>
        <v>0</v>
      </c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R1104" s="221" t="s">
        <v>516</v>
      </c>
      <c r="AT1104" s="221" t="s">
        <v>166</v>
      </c>
      <c r="AU1104" s="221" t="s">
        <v>83</v>
      </c>
      <c r="AY1104" s="14" t="s">
        <v>142</v>
      </c>
      <c r="BE1104" s="222">
        <f>IF(N1104="základní",J1104,0)</f>
        <v>0</v>
      </c>
      <c r="BF1104" s="222">
        <f>IF(N1104="snížená",J1104,0)</f>
        <v>0</v>
      </c>
      <c r="BG1104" s="222">
        <f>IF(N1104="zákl. přenesená",J1104,0)</f>
        <v>0</v>
      </c>
      <c r="BH1104" s="222">
        <f>IF(N1104="sníž. přenesená",J1104,0)</f>
        <v>0</v>
      </c>
      <c r="BI1104" s="222">
        <f>IF(N1104="nulová",J1104,0)</f>
        <v>0</v>
      </c>
      <c r="BJ1104" s="14" t="s">
        <v>81</v>
      </c>
      <c r="BK1104" s="222">
        <f>ROUND(I1104*H1104,2)</f>
        <v>0</v>
      </c>
      <c r="BL1104" s="14" t="s">
        <v>511</v>
      </c>
      <c r="BM1104" s="221" t="s">
        <v>2601</v>
      </c>
    </row>
    <row r="1105" s="2" customFormat="1" ht="16.5" customHeight="1">
      <c r="A1105" s="35"/>
      <c r="B1105" s="36"/>
      <c r="C1105" s="223" t="s">
        <v>2602</v>
      </c>
      <c r="D1105" s="223" t="s">
        <v>166</v>
      </c>
      <c r="E1105" s="224" t="s">
        <v>2445</v>
      </c>
      <c r="F1105" s="225" t="s">
        <v>2446</v>
      </c>
      <c r="G1105" s="226" t="s">
        <v>789</v>
      </c>
      <c r="H1105" s="227">
        <v>1</v>
      </c>
      <c r="I1105" s="228"/>
      <c r="J1105" s="229">
        <f>ROUND(I1105*H1105,2)</f>
        <v>0</v>
      </c>
      <c r="K1105" s="230"/>
      <c r="L1105" s="231"/>
      <c r="M1105" s="232" t="s">
        <v>1</v>
      </c>
      <c r="N1105" s="233" t="s">
        <v>41</v>
      </c>
      <c r="O1105" s="88"/>
      <c r="P1105" s="219">
        <f>O1105*H1105</f>
        <v>0</v>
      </c>
      <c r="Q1105" s="219">
        <v>0</v>
      </c>
      <c r="R1105" s="219">
        <f>Q1105*H1105</f>
        <v>0</v>
      </c>
      <c r="S1105" s="219">
        <v>0</v>
      </c>
      <c r="T1105" s="220">
        <f>S1105*H1105</f>
        <v>0</v>
      </c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R1105" s="221" t="s">
        <v>516</v>
      </c>
      <c r="AT1105" s="221" t="s">
        <v>166</v>
      </c>
      <c r="AU1105" s="221" t="s">
        <v>83</v>
      </c>
      <c r="AY1105" s="14" t="s">
        <v>142</v>
      </c>
      <c r="BE1105" s="222">
        <f>IF(N1105="základní",J1105,0)</f>
        <v>0</v>
      </c>
      <c r="BF1105" s="222">
        <f>IF(N1105="snížená",J1105,0)</f>
        <v>0</v>
      </c>
      <c r="BG1105" s="222">
        <f>IF(N1105="zákl. přenesená",J1105,0)</f>
        <v>0</v>
      </c>
      <c r="BH1105" s="222">
        <f>IF(N1105="sníž. přenesená",J1105,0)</f>
        <v>0</v>
      </c>
      <c r="BI1105" s="222">
        <f>IF(N1105="nulová",J1105,0)</f>
        <v>0</v>
      </c>
      <c r="BJ1105" s="14" t="s">
        <v>81</v>
      </c>
      <c r="BK1105" s="222">
        <f>ROUND(I1105*H1105,2)</f>
        <v>0</v>
      </c>
      <c r="BL1105" s="14" t="s">
        <v>511</v>
      </c>
      <c r="BM1105" s="221" t="s">
        <v>2603</v>
      </c>
    </row>
    <row r="1106" s="2" customFormat="1" ht="16.5" customHeight="1">
      <c r="A1106" s="35"/>
      <c r="B1106" s="36"/>
      <c r="C1106" s="223" t="s">
        <v>2604</v>
      </c>
      <c r="D1106" s="223" t="s">
        <v>166</v>
      </c>
      <c r="E1106" s="224" t="s">
        <v>2445</v>
      </c>
      <c r="F1106" s="225" t="s">
        <v>2446</v>
      </c>
      <c r="G1106" s="226" t="s">
        <v>789</v>
      </c>
      <c r="H1106" s="227">
        <v>1</v>
      </c>
      <c r="I1106" s="228"/>
      <c r="J1106" s="229">
        <f>ROUND(I1106*H1106,2)</f>
        <v>0</v>
      </c>
      <c r="K1106" s="230"/>
      <c r="L1106" s="231"/>
      <c r="M1106" s="232" t="s">
        <v>1</v>
      </c>
      <c r="N1106" s="233" t="s">
        <v>41</v>
      </c>
      <c r="O1106" s="88"/>
      <c r="P1106" s="219">
        <f>O1106*H1106</f>
        <v>0</v>
      </c>
      <c r="Q1106" s="219">
        <v>0</v>
      </c>
      <c r="R1106" s="219">
        <f>Q1106*H1106</f>
        <v>0</v>
      </c>
      <c r="S1106" s="219">
        <v>0</v>
      </c>
      <c r="T1106" s="220">
        <f>S1106*H1106</f>
        <v>0</v>
      </c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R1106" s="221" t="s">
        <v>516</v>
      </c>
      <c r="AT1106" s="221" t="s">
        <v>166</v>
      </c>
      <c r="AU1106" s="221" t="s">
        <v>83</v>
      </c>
      <c r="AY1106" s="14" t="s">
        <v>142</v>
      </c>
      <c r="BE1106" s="222">
        <f>IF(N1106="základní",J1106,0)</f>
        <v>0</v>
      </c>
      <c r="BF1106" s="222">
        <f>IF(N1106="snížená",J1106,0)</f>
        <v>0</v>
      </c>
      <c r="BG1106" s="222">
        <f>IF(N1106="zákl. přenesená",J1106,0)</f>
        <v>0</v>
      </c>
      <c r="BH1106" s="222">
        <f>IF(N1106="sníž. přenesená",J1106,0)</f>
        <v>0</v>
      </c>
      <c r="BI1106" s="222">
        <f>IF(N1106="nulová",J1106,0)</f>
        <v>0</v>
      </c>
      <c r="BJ1106" s="14" t="s">
        <v>81</v>
      </c>
      <c r="BK1106" s="222">
        <f>ROUND(I1106*H1106,2)</f>
        <v>0</v>
      </c>
      <c r="BL1106" s="14" t="s">
        <v>511</v>
      </c>
      <c r="BM1106" s="221" t="s">
        <v>2605</v>
      </c>
    </row>
    <row r="1107" s="2" customFormat="1" ht="16.5" customHeight="1">
      <c r="A1107" s="35"/>
      <c r="B1107" s="36"/>
      <c r="C1107" s="223" t="s">
        <v>2606</v>
      </c>
      <c r="D1107" s="223" t="s">
        <v>166</v>
      </c>
      <c r="E1107" s="224" t="s">
        <v>2513</v>
      </c>
      <c r="F1107" s="225" t="s">
        <v>2514</v>
      </c>
      <c r="G1107" s="226" t="s">
        <v>789</v>
      </c>
      <c r="H1107" s="227">
        <v>1</v>
      </c>
      <c r="I1107" s="228"/>
      <c r="J1107" s="229">
        <f>ROUND(I1107*H1107,2)</f>
        <v>0</v>
      </c>
      <c r="K1107" s="230"/>
      <c r="L1107" s="231"/>
      <c r="M1107" s="232" t="s">
        <v>1</v>
      </c>
      <c r="N1107" s="233" t="s">
        <v>41</v>
      </c>
      <c r="O1107" s="88"/>
      <c r="P1107" s="219">
        <f>O1107*H1107</f>
        <v>0</v>
      </c>
      <c r="Q1107" s="219">
        <v>0</v>
      </c>
      <c r="R1107" s="219">
        <f>Q1107*H1107</f>
        <v>0</v>
      </c>
      <c r="S1107" s="219">
        <v>0</v>
      </c>
      <c r="T1107" s="220">
        <f>S1107*H1107</f>
        <v>0</v>
      </c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R1107" s="221" t="s">
        <v>516</v>
      </c>
      <c r="AT1107" s="221" t="s">
        <v>166</v>
      </c>
      <c r="AU1107" s="221" t="s">
        <v>83</v>
      </c>
      <c r="AY1107" s="14" t="s">
        <v>142</v>
      </c>
      <c r="BE1107" s="222">
        <f>IF(N1107="základní",J1107,0)</f>
        <v>0</v>
      </c>
      <c r="BF1107" s="222">
        <f>IF(N1107="snížená",J1107,0)</f>
        <v>0</v>
      </c>
      <c r="BG1107" s="222">
        <f>IF(N1107="zákl. přenesená",J1107,0)</f>
        <v>0</v>
      </c>
      <c r="BH1107" s="222">
        <f>IF(N1107="sníž. přenesená",J1107,0)</f>
        <v>0</v>
      </c>
      <c r="BI1107" s="222">
        <f>IF(N1107="nulová",J1107,0)</f>
        <v>0</v>
      </c>
      <c r="BJ1107" s="14" t="s">
        <v>81</v>
      </c>
      <c r="BK1107" s="222">
        <f>ROUND(I1107*H1107,2)</f>
        <v>0</v>
      </c>
      <c r="BL1107" s="14" t="s">
        <v>511</v>
      </c>
      <c r="BM1107" s="221" t="s">
        <v>2607</v>
      </c>
    </row>
    <row r="1108" s="2" customFormat="1" ht="16.5" customHeight="1">
      <c r="A1108" s="35"/>
      <c r="B1108" s="36"/>
      <c r="C1108" s="223" t="s">
        <v>2608</v>
      </c>
      <c r="D1108" s="223" t="s">
        <v>166</v>
      </c>
      <c r="E1108" s="224" t="s">
        <v>2513</v>
      </c>
      <c r="F1108" s="225" t="s">
        <v>2514</v>
      </c>
      <c r="G1108" s="226" t="s">
        <v>789</v>
      </c>
      <c r="H1108" s="227">
        <v>1</v>
      </c>
      <c r="I1108" s="228"/>
      <c r="J1108" s="229">
        <f>ROUND(I1108*H1108,2)</f>
        <v>0</v>
      </c>
      <c r="K1108" s="230"/>
      <c r="L1108" s="231"/>
      <c r="M1108" s="232" t="s">
        <v>1</v>
      </c>
      <c r="N1108" s="233" t="s">
        <v>41</v>
      </c>
      <c r="O1108" s="88"/>
      <c r="P1108" s="219">
        <f>O1108*H1108</f>
        <v>0</v>
      </c>
      <c r="Q1108" s="219">
        <v>0</v>
      </c>
      <c r="R1108" s="219">
        <f>Q1108*H1108</f>
        <v>0</v>
      </c>
      <c r="S1108" s="219">
        <v>0</v>
      </c>
      <c r="T1108" s="220">
        <f>S1108*H1108</f>
        <v>0</v>
      </c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/>
      <c r="AR1108" s="221" t="s">
        <v>516</v>
      </c>
      <c r="AT1108" s="221" t="s">
        <v>166</v>
      </c>
      <c r="AU1108" s="221" t="s">
        <v>83</v>
      </c>
      <c r="AY1108" s="14" t="s">
        <v>142</v>
      </c>
      <c r="BE1108" s="222">
        <f>IF(N1108="základní",J1108,0)</f>
        <v>0</v>
      </c>
      <c r="BF1108" s="222">
        <f>IF(N1108="snížená",J1108,0)</f>
        <v>0</v>
      </c>
      <c r="BG1108" s="222">
        <f>IF(N1108="zákl. přenesená",J1108,0)</f>
        <v>0</v>
      </c>
      <c r="BH1108" s="222">
        <f>IF(N1108="sníž. přenesená",J1108,0)</f>
        <v>0</v>
      </c>
      <c r="BI1108" s="222">
        <f>IF(N1108="nulová",J1108,0)</f>
        <v>0</v>
      </c>
      <c r="BJ1108" s="14" t="s">
        <v>81</v>
      </c>
      <c r="BK1108" s="222">
        <f>ROUND(I1108*H1108,2)</f>
        <v>0</v>
      </c>
      <c r="BL1108" s="14" t="s">
        <v>511</v>
      </c>
      <c r="BM1108" s="221" t="s">
        <v>2609</v>
      </c>
    </row>
    <row r="1109" s="2" customFormat="1" ht="16.5" customHeight="1">
      <c r="A1109" s="35"/>
      <c r="B1109" s="36"/>
      <c r="C1109" s="223" t="s">
        <v>2610</v>
      </c>
      <c r="D1109" s="223" t="s">
        <v>166</v>
      </c>
      <c r="E1109" s="224" t="s">
        <v>2611</v>
      </c>
      <c r="F1109" s="225" t="s">
        <v>2612</v>
      </c>
      <c r="G1109" s="226" t="s">
        <v>789</v>
      </c>
      <c r="H1109" s="227">
        <v>1</v>
      </c>
      <c r="I1109" s="228"/>
      <c r="J1109" s="229">
        <f>ROUND(I1109*H1109,2)</f>
        <v>0</v>
      </c>
      <c r="K1109" s="230"/>
      <c r="L1109" s="231"/>
      <c r="M1109" s="232" t="s">
        <v>1</v>
      </c>
      <c r="N1109" s="233" t="s">
        <v>41</v>
      </c>
      <c r="O1109" s="88"/>
      <c r="P1109" s="219">
        <f>O1109*H1109</f>
        <v>0</v>
      </c>
      <c r="Q1109" s="219">
        <v>0</v>
      </c>
      <c r="R1109" s="219">
        <f>Q1109*H1109</f>
        <v>0</v>
      </c>
      <c r="S1109" s="219">
        <v>0</v>
      </c>
      <c r="T1109" s="220">
        <f>S1109*H1109</f>
        <v>0</v>
      </c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R1109" s="221" t="s">
        <v>516</v>
      </c>
      <c r="AT1109" s="221" t="s">
        <v>166</v>
      </c>
      <c r="AU1109" s="221" t="s">
        <v>83</v>
      </c>
      <c r="AY1109" s="14" t="s">
        <v>142</v>
      </c>
      <c r="BE1109" s="222">
        <f>IF(N1109="základní",J1109,0)</f>
        <v>0</v>
      </c>
      <c r="BF1109" s="222">
        <f>IF(N1109="snížená",J1109,0)</f>
        <v>0</v>
      </c>
      <c r="BG1109" s="222">
        <f>IF(N1109="zákl. přenesená",J1109,0)</f>
        <v>0</v>
      </c>
      <c r="BH1109" s="222">
        <f>IF(N1109="sníž. přenesená",J1109,0)</f>
        <v>0</v>
      </c>
      <c r="BI1109" s="222">
        <f>IF(N1109="nulová",J1109,0)</f>
        <v>0</v>
      </c>
      <c r="BJ1109" s="14" t="s">
        <v>81</v>
      </c>
      <c r="BK1109" s="222">
        <f>ROUND(I1109*H1109,2)</f>
        <v>0</v>
      </c>
      <c r="BL1109" s="14" t="s">
        <v>511</v>
      </c>
      <c r="BM1109" s="221" t="s">
        <v>2613</v>
      </c>
    </row>
    <row r="1110" s="2" customFormat="1" ht="16.5" customHeight="1">
      <c r="A1110" s="35"/>
      <c r="B1110" s="36"/>
      <c r="C1110" s="223" t="s">
        <v>2614</v>
      </c>
      <c r="D1110" s="223" t="s">
        <v>166</v>
      </c>
      <c r="E1110" s="224" t="s">
        <v>2531</v>
      </c>
      <c r="F1110" s="225" t="s">
        <v>2532</v>
      </c>
      <c r="G1110" s="226" t="s">
        <v>789</v>
      </c>
      <c r="H1110" s="227">
        <v>1</v>
      </c>
      <c r="I1110" s="228"/>
      <c r="J1110" s="229">
        <f>ROUND(I1110*H1110,2)</f>
        <v>0</v>
      </c>
      <c r="K1110" s="230"/>
      <c r="L1110" s="231"/>
      <c r="M1110" s="232" t="s">
        <v>1</v>
      </c>
      <c r="N1110" s="233" t="s">
        <v>41</v>
      </c>
      <c r="O1110" s="88"/>
      <c r="P1110" s="219">
        <f>O1110*H1110</f>
        <v>0</v>
      </c>
      <c r="Q1110" s="219">
        <v>0</v>
      </c>
      <c r="R1110" s="219">
        <f>Q1110*H1110</f>
        <v>0</v>
      </c>
      <c r="S1110" s="219">
        <v>0</v>
      </c>
      <c r="T1110" s="220">
        <f>S1110*H1110</f>
        <v>0</v>
      </c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/>
      <c r="AR1110" s="221" t="s">
        <v>516</v>
      </c>
      <c r="AT1110" s="221" t="s">
        <v>166</v>
      </c>
      <c r="AU1110" s="221" t="s">
        <v>83</v>
      </c>
      <c r="AY1110" s="14" t="s">
        <v>142</v>
      </c>
      <c r="BE1110" s="222">
        <f>IF(N1110="základní",J1110,0)</f>
        <v>0</v>
      </c>
      <c r="BF1110" s="222">
        <f>IF(N1110="snížená",J1110,0)</f>
        <v>0</v>
      </c>
      <c r="BG1110" s="222">
        <f>IF(N1110="zákl. přenesená",J1110,0)</f>
        <v>0</v>
      </c>
      <c r="BH1110" s="222">
        <f>IF(N1110="sníž. přenesená",J1110,0)</f>
        <v>0</v>
      </c>
      <c r="BI1110" s="222">
        <f>IF(N1110="nulová",J1110,0)</f>
        <v>0</v>
      </c>
      <c r="BJ1110" s="14" t="s">
        <v>81</v>
      </c>
      <c r="BK1110" s="222">
        <f>ROUND(I1110*H1110,2)</f>
        <v>0</v>
      </c>
      <c r="BL1110" s="14" t="s">
        <v>511</v>
      </c>
      <c r="BM1110" s="221" t="s">
        <v>2615</v>
      </c>
    </row>
    <row r="1111" s="2" customFormat="1" ht="16.5" customHeight="1">
      <c r="A1111" s="35"/>
      <c r="B1111" s="36"/>
      <c r="C1111" s="223" t="s">
        <v>2616</v>
      </c>
      <c r="D1111" s="223" t="s">
        <v>166</v>
      </c>
      <c r="E1111" s="224" t="s">
        <v>2531</v>
      </c>
      <c r="F1111" s="225" t="s">
        <v>2532</v>
      </c>
      <c r="G1111" s="226" t="s">
        <v>789</v>
      </c>
      <c r="H1111" s="227">
        <v>1</v>
      </c>
      <c r="I1111" s="228"/>
      <c r="J1111" s="229">
        <f>ROUND(I1111*H1111,2)</f>
        <v>0</v>
      </c>
      <c r="K1111" s="230"/>
      <c r="L1111" s="231"/>
      <c r="M1111" s="232" t="s">
        <v>1</v>
      </c>
      <c r="N1111" s="233" t="s">
        <v>41</v>
      </c>
      <c r="O1111" s="88"/>
      <c r="P1111" s="219">
        <f>O1111*H1111</f>
        <v>0</v>
      </c>
      <c r="Q1111" s="219">
        <v>0</v>
      </c>
      <c r="R1111" s="219">
        <f>Q1111*H1111</f>
        <v>0</v>
      </c>
      <c r="S1111" s="219">
        <v>0</v>
      </c>
      <c r="T1111" s="220">
        <f>S1111*H1111</f>
        <v>0</v>
      </c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/>
      <c r="AR1111" s="221" t="s">
        <v>516</v>
      </c>
      <c r="AT1111" s="221" t="s">
        <v>166</v>
      </c>
      <c r="AU1111" s="221" t="s">
        <v>83</v>
      </c>
      <c r="AY1111" s="14" t="s">
        <v>142</v>
      </c>
      <c r="BE1111" s="222">
        <f>IF(N1111="základní",J1111,0)</f>
        <v>0</v>
      </c>
      <c r="BF1111" s="222">
        <f>IF(N1111="snížená",J1111,0)</f>
        <v>0</v>
      </c>
      <c r="BG1111" s="222">
        <f>IF(N1111="zákl. přenesená",J1111,0)</f>
        <v>0</v>
      </c>
      <c r="BH1111" s="222">
        <f>IF(N1111="sníž. přenesená",J1111,0)</f>
        <v>0</v>
      </c>
      <c r="BI1111" s="222">
        <f>IF(N1111="nulová",J1111,0)</f>
        <v>0</v>
      </c>
      <c r="BJ1111" s="14" t="s">
        <v>81</v>
      </c>
      <c r="BK1111" s="222">
        <f>ROUND(I1111*H1111,2)</f>
        <v>0</v>
      </c>
      <c r="BL1111" s="14" t="s">
        <v>511</v>
      </c>
      <c r="BM1111" s="221" t="s">
        <v>2617</v>
      </c>
    </row>
    <row r="1112" s="2" customFormat="1" ht="16.5" customHeight="1">
      <c r="A1112" s="35"/>
      <c r="B1112" s="36"/>
      <c r="C1112" s="223" t="s">
        <v>2618</v>
      </c>
      <c r="D1112" s="223" t="s">
        <v>166</v>
      </c>
      <c r="E1112" s="224" t="s">
        <v>2531</v>
      </c>
      <c r="F1112" s="225" t="s">
        <v>2532</v>
      </c>
      <c r="G1112" s="226" t="s">
        <v>789</v>
      </c>
      <c r="H1112" s="227">
        <v>1</v>
      </c>
      <c r="I1112" s="228"/>
      <c r="J1112" s="229">
        <f>ROUND(I1112*H1112,2)</f>
        <v>0</v>
      </c>
      <c r="K1112" s="230"/>
      <c r="L1112" s="231"/>
      <c r="M1112" s="232" t="s">
        <v>1</v>
      </c>
      <c r="N1112" s="233" t="s">
        <v>41</v>
      </c>
      <c r="O1112" s="88"/>
      <c r="P1112" s="219">
        <f>O1112*H1112</f>
        <v>0</v>
      </c>
      <c r="Q1112" s="219">
        <v>0</v>
      </c>
      <c r="R1112" s="219">
        <f>Q1112*H1112</f>
        <v>0</v>
      </c>
      <c r="S1112" s="219">
        <v>0</v>
      </c>
      <c r="T1112" s="220">
        <f>S1112*H1112</f>
        <v>0</v>
      </c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R1112" s="221" t="s">
        <v>516</v>
      </c>
      <c r="AT1112" s="221" t="s">
        <v>166</v>
      </c>
      <c r="AU1112" s="221" t="s">
        <v>83</v>
      </c>
      <c r="AY1112" s="14" t="s">
        <v>142</v>
      </c>
      <c r="BE1112" s="222">
        <f>IF(N1112="základní",J1112,0)</f>
        <v>0</v>
      </c>
      <c r="BF1112" s="222">
        <f>IF(N1112="snížená",J1112,0)</f>
        <v>0</v>
      </c>
      <c r="BG1112" s="222">
        <f>IF(N1112="zákl. přenesená",J1112,0)</f>
        <v>0</v>
      </c>
      <c r="BH1112" s="222">
        <f>IF(N1112="sníž. přenesená",J1112,0)</f>
        <v>0</v>
      </c>
      <c r="BI1112" s="222">
        <f>IF(N1112="nulová",J1112,0)</f>
        <v>0</v>
      </c>
      <c r="BJ1112" s="14" t="s">
        <v>81</v>
      </c>
      <c r="BK1112" s="222">
        <f>ROUND(I1112*H1112,2)</f>
        <v>0</v>
      </c>
      <c r="BL1112" s="14" t="s">
        <v>511</v>
      </c>
      <c r="BM1112" s="221" t="s">
        <v>2619</v>
      </c>
    </row>
    <row r="1113" s="2" customFormat="1" ht="16.5" customHeight="1">
      <c r="A1113" s="35"/>
      <c r="B1113" s="36"/>
      <c r="C1113" s="223" t="s">
        <v>2620</v>
      </c>
      <c r="D1113" s="223" t="s">
        <v>166</v>
      </c>
      <c r="E1113" s="224" t="s">
        <v>2531</v>
      </c>
      <c r="F1113" s="225" t="s">
        <v>2532</v>
      </c>
      <c r="G1113" s="226" t="s">
        <v>789</v>
      </c>
      <c r="H1113" s="227">
        <v>1</v>
      </c>
      <c r="I1113" s="228"/>
      <c r="J1113" s="229">
        <f>ROUND(I1113*H1113,2)</f>
        <v>0</v>
      </c>
      <c r="K1113" s="230"/>
      <c r="L1113" s="231"/>
      <c r="M1113" s="232" t="s">
        <v>1</v>
      </c>
      <c r="N1113" s="233" t="s">
        <v>41</v>
      </c>
      <c r="O1113" s="88"/>
      <c r="P1113" s="219">
        <f>O1113*H1113</f>
        <v>0</v>
      </c>
      <c r="Q1113" s="219">
        <v>0</v>
      </c>
      <c r="R1113" s="219">
        <f>Q1113*H1113</f>
        <v>0</v>
      </c>
      <c r="S1113" s="219">
        <v>0</v>
      </c>
      <c r="T1113" s="220">
        <f>S1113*H1113</f>
        <v>0</v>
      </c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/>
      <c r="AR1113" s="221" t="s">
        <v>516</v>
      </c>
      <c r="AT1113" s="221" t="s">
        <v>166</v>
      </c>
      <c r="AU1113" s="221" t="s">
        <v>83</v>
      </c>
      <c r="AY1113" s="14" t="s">
        <v>142</v>
      </c>
      <c r="BE1113" s="222">
        <f>IF(N1113="základní",J1113,0)</f>
        <v>0</v>
      </c>
      <c r="BF1113" s="222">
        <f>IF(N1113="snížená",J1113,0)</f>
        <v>0</v>
      </c>
      <c r="BG1113" s="222">
        <f>IF(N1113="zákl. přenesená",J1113,0)</f>
        <v>0</v>
      </c>
      <c r="BH1113" s="222">
        <f>IF(N1113="sníž. přenesená",J1113,0)</f>
        <v>0</v>
      </c>
      <c r="BI1113" s="222">
        <f>IF(N1113="nulová",J1113,0)</f>
        <v>0</v>
      </c>
      <c r="BJ1113" s="14" t="s">
        <v>81</v>
      </c>
      <c r="BK1113" s="222">
        <f>ROUND(I1113*H1113,2)</f>
        <v>0</v>
      </c>
      <c r="BL1113" s="14" t="s">
        <v>511</v>
      </c>
      <c r="BM1113" s="221" t="s">
        <v>2621</v>
      </c>
    </row>
    <row r="1114" s="2" customFormat="1" ht="16.5" customHeight="1">
      <c r="A1114" s="35"/>
      <c r="B1114" s="36"/>
      <c r="C1114" s="223" t="s">
        <v>2622</v>
      </c>
      <c r="D1114" s="223" t="s">
        <v>166</v>
      </c>
      <c r="E1114" s="224" t="s">
        <v>2531</v>
      </c>
      <c r="F1114" s="225" t="s">
        <v>2532</v>
      </c>
      <c r="G1114" s="226" t="s">
        <v>789</v>
      </c>
      <c r="H1114" s="227">
        <v>1</v>
      </c>
      <c r="I1114" s="228"/>
      <c r="J1114" s="229">
        <f>ROUND(I1114*H1114,2)</f>
        <v>0</v>
      </c>
      <c r="K1114" s="230"/>
      <c r="L1114" s="231"/>
      <c r="M1114" s="232" t="s">
        <v>1</v>
      </c>
      <c r="N1114" s="233" t="s">
        <v>41</v>
      </c>
      <c r="O1114" s="88"/>
      <c r="P1114" s="219">
        <f>O1114*H1114</f>
        <v>0</v>
      </c>
      <c r="Q1114" s="219">
        <v>0</v>
      </c>
      <c r="R1114" s="219">
        <f>Q1114*H1114</f>
        <v>0</v>
      </c>
      <c r="S1114" s="219">
        <v>0</v>
      </c>
      <c r="T1114" s="220">
        <f>S1114*H1114</f>
        <v>0</v>
      </c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/>
      <c r="AR1114" s="221" t="s">
        <v>516</v>
      </c>
      <c r="AT1114" s="221" t="s">
        <v>166</v>
      </c>
      <c r="AU1114" s="221" t="s">
        <v>83</v>
      </c>
      <c r="AY1114" s="14" t="s">
        <v>142</v>
      </c>
      <c r="BE1114" s="222">
        <f>IF(N1114="základní",J1114,0)</f>
        <v>0</v>
      </c>
      <c r="BF1114" s="222">
        <f>IF(N1114="snížená",J1114,0)</f>
        <v>0</v>
      </c>
      <c r="BG1114" s="222">
        <f>IF(N1114="zákl. přenesená",J1114,0)</f>
        <v>0</v>
      </c>
      <c r="BH1114" s="222">
        <f>IF(N1114="sníž. přenesená",J1114,0)</f>
        <v>0</v>
      </c>
      <c r="BI1114" s="222">
        <f>IF(N1114="nulová",J1114,0)</f>
        <v>0</v>
      </c>
      <c r="BJ1114" s="14" t="s">
        <v>81</v>
      </c>
      <c r="BK1114" s="222">
        <f>ROUND(I1114*H1114,2)</f>
        <v>0</v>
      </c>
      <c r="BL1114" s="14" t="s">
        <v>511</v>
      </c>
      <c r="BM1114" s="221" t="s">
        <v>2623</v>
      </c>
    </row>
    <row r="1115" s="2" customFormat="1" ht="16.5" customHeight="1">
      <c r="A1115" s="35"/>
      <c r="B1115" s="36"/>
      <c r="C1115" s="223" t="s">
        <v>2624</v>
      </c>
      <c r="D1115" s="223" t="s">
        <v>166</v>
      </c>
      <c r="E1115" s="224" t="s">
        <v>2513</v>
      </c>
      <c r="F1115" s="225" t="s">
        <v>2514</v>
      </c>
      <c r="G1115" s="226" t="s">
        <v>789</v>
      </c>
      <c r="H1115" s="227">
        <v>1</v>
      </c>
      <c r="I1115" s="228"/>
      <c r="J1115" s="229">
        <f>ROUND(I1115*H1115,2)</f>
        <v>0</v>
      </c>
      <c r="K1115" s="230"/>
      <c r="L1115" s="231"/>
      <c r="M1115" s="232" t="s">
        <v>1</v>
      </c>
      <c r="N1115" s="233" t="s">
        <v>41</v>
      </c>
      <c r="O1115" s="88"/>
      <c r="P1115" s="219">
        <f>O1115*H1115</f>
        <v>0</v>
      </c>
      <c r="Q1115" s="219">
        <v>0</v>
      </c>
      <c r="R1115" s="219">
        <f>Q1115*H1115</f>
        <v>0</v>
      </c>
      <c r="S1115" s="219">
        <v>0</v>
      </c>
      <c r="T1115" s="220">
        <f>S1115*H1115</f>
        <v>0</v>
      </c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R1115" s="221" t="s">
        <v>516</v>
      </c>
      <c r="AT1115" s="221" t="s">
        <v>166</v>
      </c>
      <c r="AU1115" s="221" t="s">
        <v>83</v>
      </c>
      <c r="AY1115" s="14" t="s">
        <v>142</v>
      </c>
      <c r="BE1115" s="222">
        <f>IF(N1115="základní",J1115,0)</f>
        <v>0</v>
      </c>
      <c r="BF1115" s="222">
        <f>IF(N1115="snížená",J1115,0)</f>
        <v>0</v>
      </c>
      <c r="BG1115" s="222">
        <f>IF(N1115="zákl. přenesená",J1115,0)</f>
        <v>0</v>
      </c>
      <c r="BH1115" s="222">
        <f>IF(N1115="sníž. přenesená",J1115,0)</f>
        <v>0</v>
      </c>
      <c r="BI1115" s="222">
        <f>IF(N1115="nulová",J1115,0)</f>
        <v>0</v>
      </c>
      <c r="BJ1115" s="14" t="s">
        <v>81</v>
      </c>
      <c r="BK1115" s="222">
        <f>ROUND(I1115*H1115,2)</f>
        <v>0</v>
      </c>
      <c r="BL1115" s="14" t="s">
        <v>511</v>
      </c>
      <c r="BM1115" s="221" t="s">
        <v>2625</v>
      </c>
    </row>
    <row r="1116" s="2" customFormat="1" ht="16.5" customHeight="1">
      <c r="A1116" s="35"/>
      <c r="B1116" s="36"/>
      <c r="C1116" s="223" t="s">
        <v>2626</v>
      </c>
      <c r="D1116" s="223" t="s">
        <v>166</v>
      </c>
      <c r="E1116" s="224" t="s">
        <v>2531</v>
      </c>
      <c r="F1116" s="225" t="s">
        <v>2532</v>
      </c>
      <c r="G1116" s="226" t="s">
        <v>789</v>
      </c>
      <c r="H1116" s="227">
        <v>1</v>
      </c>
      <c r="I1116" s="228"/>
      <c r="J1116" s="229">
        <f>ROUND(I1116*H1116,2)</f>
        <v>0</v>
      </c>
      <c r="K1116" s="230"/>
      <c r="L1116" s="231"/>
      <c r="M1116" s="232" t="s">
        <v>1</v>
      </c>
      <c r="N1116" s="233" t="s">
        <v>41</v>
      </c>
      <c r="O1116" s="88"/>
      <c r="P1116" s="219">
        <f>O1116*H1116</f>
        <v>0</v>
      </c>
      <c r="Q1116" s="219">
        <v>0</v>
      </c>
      <c r="R1116" s="219">
        <f>Q1116*H1116</f>
        <v>0</v>
      </c>
      <c r="S1116" s="219">
        <v>0</v>
      </c>
      <c r="T1116" s="220">
        <f>S1116*H1116</f>
        <v>0</v>
      </c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R1116" s="221" t="s">
        <v>516</v>
      </c>
      <c r="AT1116" s="221" t="s">
        <v>166</v>
      </c>
      <c r="AU1116" s="221" t="s">
        <v>83</v>
      </c>
      <c r="AY1116" s="14" t="s">
        <v>142</v>
      </c>
      <c r="BE1116" s="222">
        <f>IF(N1116="základní",J1116,0)</f>
        <v>0</v>
      </c>
      <c r="BF1116" s="222">
        <f>IF(N1116="snížená",J1116,0)</f>
        <v>0</v>
      </c>
      <c r="BG1116" s="222">
        <f>IF(N1116="zákl. přenesená",J1116,0)</f>
        <v>0</v>
      </c>
      <c r="BH1116" s="222">
        <f>IF(N1116="sníž. přenesená",J1116,0)</f>
        <v>0</v>
      </c>
      <c r="BI1116" s="222">
        <f>IF(N1116="nulová",J1116,0)</f>
        <v>0</v>
      </c>
      <c r="BJ1116" s="14" t="s">
        <v>81</v>
      </c>
      <c r="BK1116" s="222">
        <f>ROUND(I1116*H1116,2)</f>
        <v>0</v>
      </c>
      <c r="BL1116" s="14" t="s">
        <v>511</v>
      </c>
      <c r="BM1116" s="221" t="s">
        <v>2627</v>
      </c>
    </row>
    <row r="1117" s="2" customFormat="1" ht="16.5" customHeight="1">
      <c r="A1117" s="35"/>
      <c r="B1117" s="36"/>
      <c r="C1117" s="223" t="s">
        <v>2628</v>
      </c>
      <c r="D1117" s="223" t="s">
        <v>166</v>
      </c>
      <c r="E1117" s="224" t="s">
        <v>2531</v>
      </c>
      <c r="F1117" s="225" t="s">
        <v>2532</v>
      </c>
      <c r="G1117" s="226" t="s">
        <v>789</v>
      </c>
      <c r="H1117" s="227">
        <v>1</v>
      </c>
      <c r="I1117" s="228"/>
      <c r="J1117" s="229">
        <f>ROUND(I1117*H1117,2)</f>
        <v>0</v>
      </c>
      <c r="K1117" s="230"/>
      <c r="L1117" s="231"/>
      <c r="M1117" s="232" t="s">
        <v>1</v>
      </c>
      <c r="N1117" s="233" t="s">
        <v>41</v>
      </c>
      <c r="O1117" s="88"/>
      <c r="P1117" s="219">
        <f>O1117*H1117</f>
        <v>0</v>
      </c>
      <c r="Q1117" s="219">
        <v>0</v>
      </c>
      <c r="R1117" s="219">
        <f>Q1117*H1117</f>
        <v>0</v>
      </c>
      <c r="S1117" s="219">
        <v>0</v>
      </c>
      <c r="T1117" s="220">
        <f>S1117*H1117</f>
        <v>0</v>
      </c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R1117" s="221" t="s">
        <v>516</v>
      </c>
      <c r="AT1117" s="221" t="s">
        <v>166</v>
      </c>
      <c r="AU1117" s="221" t="s">
        <v>83</v>
      </c>
      <c r="AY1117" s="14" t="s">
        <v>142</v>
      </c>
      <c r="BE1117" s="222">
        <f>IF(N1117="základní",J1117,0)</f>
        <v>0</v>
      </c>
      <c r="BF1117" s="222">
        <f>IF(N1117="snížená",J1117,0)</f>
        <v>0</v>
      </c>
      <c r="BG1117" s="222">
        <f>IF(N1117="zákl. přenesená",J1117,0)</f>
        <v>0</v>
      </c>
      <c r="BH1117" s="222">
        <f>IF(N1117="sníž. přenesená",J1117,0)</f>
        <v>0</v>
      </c>
      <c r="BI1117" s="222">
        <f>IF(N1117="nulová",J1117,0)</f>
        <v>0</v>
      </c>
      <c r="BJ1117" s="14" t="s">
        <v>81</v>
      </c>
      <c r="BK1117" s="222">
        <f>ROUND(I1117*H1117,2)</f>
        <v>0</v>
      </c>
      <c r="BL1117" s="14" t="s">
        <v>511</v>
      </c>
      <c r="BM1117" s="221" t="s">
        <v>2629</v>
      </c>
    </row>
    <row r="1118" s="2" customFormat="1" ht="16.5" customHeight="1">
      <c r="A1118" s="35"/>
      <c r="B1118" s="36"/>
      <c r="C1118" s="223" t="s">
        <v>2630</v>
      </c>
      <c r="D1118" s="223" t="s">
        <v>166</v>
      </c>
      <c r="E1118" s="224" t="s">
        <v>2531</v>
      </c>
      <c r="F1118" s="225" t="s">
        <v>2532</v>
      </c>
      <c r="G1118" s="226" t="s">
        <v>789</v>
      </c>
      <c r="H1118" s="227">
        <v>1</v>
      </c>
      <c r="I1118" s="228"/>
      <c r="J1118" s="229">
        <f>ROUND(I1118*H1118,2)</f>
        <v>0</v>
      </c>
      <c r="K1118" s="230"/>
      <c r="L1118" s="231"/>
      <c r="M1118" s="232" t="s">
        <v>1</v>
      </c>
      <c r="N1118" s="233" t="s">
        <v>41</v>
      </c>
      <c r="O1118" s="88"/>
      <c r="P1118" s="219">
        <f>O1118*H1118</f>
        <v>0</v>
      </c>
      <c r="Q1118" s="219">
        <v>0</v>
      </c>
      <c r="R1118" s="219">
        <f>Q1118*H1118</f>
        <v>0</v>
      </c>
      <c r="S1118" s="219">
        <v>0</v>
      </c>
      <c r="T1118" s="220">
        <f>S1118*H1118</f>
        <v>0</v>
      </c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/>
      <c r="AR1118" s="221" t="s">
        <v>516</v>
      </c>
      <c r="AT1118" s="221" t="s">
        <v>166</v>
      </c>
      <c r="AU1118" s="221" t="s">
        <v>83</v>
      </c>
      <c r="AY1118" s="14" t="s">
        <v>142</v>
      </c>
      <c r="BE1118" s="222">
        <f>IF(N1118="základní",J1118,0)</f>
        <v>0</v>
      </c>
      <c r="BF1118" s="222">
        <f>IF(N1118="snížená",J1118,0)</f>
        <v>0</v>
      </c>
      <c r="BG1118" s="222">
        <f>IF(N1118="zákl. přenesená",J1118,0)</f>
        <v>0</v>
      </c>
      <c r="BH1118" s="222">
        <f>IF(N1118="sníž. přenesená",J1118,0)</f>
        <v>0</v>
      </c>
      <c r="BI1118" s="222">
        <f>IF(N1118="nulová",J1118,0)</f>
        <v>0</v>
      </c>
      <c r="BJ1118" s="14" t="s">
        <v>81</v>
      </c>
      <c r="BK1118" s="222">
        <f>ROUND(I1118*H1118,2)</f>
        <v>0</v>
      </c>
      <c r="BL1118" s="14" t="s">
        <v>511</v>
      </c>
      <c r="BM1118" s="221" t="s">
        <v>2631</v>
      </c>
    </row>
    <row r="1119" s="2" customFormat="1" ht="16.5" customHeight="1">
      <c r="A1119" s="35"/>
      <c r="B1119" s="36"/>
      <c r="C1119" s="223" t="s">
        <v>2632</v>
      </c>
      <c r="D1119" s="223" t="s">
        <v>166</v>
      </c>
      <c r="E1119" s="224" t="s">
        <v>2531</v>
      </c>
      <c r="F1119" s="225" t="s">
        <v>2532</v>
      </c>
      <c r="G1119" s="226" t="s">
        <v>789</v>
      </c>
      <c r="H1119" s="227">
        <v>1</v>
      </c>
      <c r="I1119" s="228"/>
      <c r="J1119" s="229">
        <f>ROUND(I1119*H1119,2)</f>
        <v>0</v>
      </c>
      <c r="K1119" s="230"/>
      <c r="L1119" s="231"/>
      <c r="M1119" s="232" t="s">
        <v>1</v>
      </c>
      <c r="N1119" s="233" t="s">
        <v>41</v>
      </c>
      <c r="O1119" s="88"/>
      <c r="P1119" s="219">
        <f>O1119*H1119</f>
        <v>0</v>
      </c>
      <c r="Q1119" s="219">
        <v>0</v>
      </c>
      <c r="R1119" s="219">
        <f>Q1119*H1119</f>
        <v>0</v>
      </c>
      <c r="S1119" s="219">
        <v>0</v>
      </c>
      <c r="T1119" s="220">
        <f>S1119*H1119</f>
        <v>0</v>
      </c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5"/>
      <c r="AR1119" s="221" t="s">
        <v>516</v>
      </c>
      <c r="AT1119" s="221" t="s">
        <v>166</v>
      </c>
      <c r="AU1119" s="221" t="s">
        <v>83</v>
      </c>
      <c r="AY1119" s="14" t="s">
        <v>142</v>
      </c>
      <c r="BE1119" s="222">
        <f>IF(N1119="základní",J1119,0)</f>
        <v>0</v>
      </c>
      <c r="BF1119" s="222">
        <f>IF(N1119="snížená",J1119,0)</f>
        <v>0</v>
      </c>
      <c r="BG1119" s="222">
        <f>IF(N1119="zákl. přenesená",J1119,0)</f>
        <v>0</v>
      </c>
      <c r="BH1119" s="222">
        <f>IF(N1119="sníž. přenesená",J1119,0)</f>
        <v>0</v>
      </c>
      <c r="BI1119" s="222">
        <f>IF(N1119="nulová",J1119,0)</f>
        <v>0</v>
      </c>
      <c r="BJ1119" s="14" t="s">
        <v>81</v>
      </c>
      <c r="BK1119" s="222">
        <f>ROUND(I1119*H1119,2)</f>
        <v>0</v>
      </c>
      <c r="BL1119" s="14" t="s">
        <v>511</v>
      </c>
      <c r="BM1119" s="221" t="s">
        <v>2633</v>
      </c>
    </row>
    <row r="1120" s="2" customFormat="1" ht="16.5" customHeight="1">
      <c r="A1120" s="35"/>
      <c r="B1120" s="36"/>
      <c r="C1120" s="223" t="s">
        <v>2634</v>
      </c>
      <c r="D1120" s="223" t="s">
        <v>166</v>
      </c>
      <c r="E1120" s="224" t="s">
        <v>2513</v>
      </c>
      <c r="F1120" s="225" t="s">
        <v>2514</v>
      </c>
      <c r="G1120" s="226" t="s">
        <v>789</v>
      </c>
      <c r="H1120" s="227">
        <v>1</v>
      </c>
      <c r="I1120" s="228"/>
      <c r="J1120" s="229">
        <f>ROUND(I1120*H1120,2)</f>
        <v>0</v>
      </c>
      <c r="K1120" s="230"/>
      <c r="L1120" s="231"/>
      <c r="M1120" s="232" t="s">
        <v>1</v>
      </c>
      <c r="N1120" s="233" t="s">
        <v>41</v>
      </c>
      <c r="O1120" s="88"/>
      <c r="P1120" s="219">
        <f>O1120*H1120</f>
        <v>0</v>
      </c>
      <c r="Q1120" s="219">
        <v>0</v>
      </c>
      <c r="R1120" s="219">
        <f>Q1120*H1120</f>
        <v>0</v>
      </c>
      <c r="S1120" s="219">
        <v>0</v>
      </c>
      <c r="T1120" s="220">
        <f>S1120*H1120</f>
        <v>0</v>
      </c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5"/>
      <c r="AR1120" s="221" t="s">
        <v>516</v>
      </c>
      <c r="AT1120" s="221" t="s">
        <v>166</v>
      </c>
      <c r="AU1120" s="221" t="s">
        <v>83</v>
      </c>
      <c r="AY1120" s="14" t="s">
        <v>142</v>
      </c>
      <c r="BE1120" s="222">
        <f>IF(N1120="základní",J1120,0)</f>
        <v>0</v>
      </c>
      <c r="BF1120" s="222">
        <f>IF(N1120="snížená",J1120,0)</f>
        <v>0</v>
      </c>
      <c r="BG1120" s="222">
        <f>IF(N1120="zákl. přenesená",J1120,0)</f>
        <v>0</v>
      </c>
      <c r="BH1120" s="222">
        <f>IF(N1120="sníž. přenesená",J1120,0)</f>
        <v>0</v>
      </c>
      <c r="BI1120" s="222">
        <f>IF(N1120="nulová",J1120,0)</f>
        <v>0</v>
      </c>
      <c r="BJ1120" s="14" t="s">
        <v>81</v>
      </c>
      <c r="BK1120" s="222">
        <f>ROUND(I1120*H1120,2)</f>
        <v>0</v>
      </c>
      <c r="BL1120" s="14" t="s">
        <v>511</v>
      </c>
      <c r="BM1120" s="221" t="s">
        <v>2635</v>
      </c>
    </row>
    <row r="1121" s="2" customFormat="1" ht="16.5" customHeight="1">
      <c r="A1121" s="35"/>
      <c r="B1121" s="36"/>
      <c r="C1121" s="223" t="s">
        <v>2636</v>
      </c>
      <c r="D1121" s="223" t="s">
        <v>166</v>
      </c>
      <c r="E1121" s="224" t="s">
        <v>2445</v>
      </c>
      <c r="F1121" s="225" t="s">
        <v>2446</v>
      </c>
      <c r="G1121" s="226" t="s">
        <v>789</v>
      </c>
      <c r="H1121" s="227">
        <v>1</v>
      </c>
      <c r="I1121" s="228"/>
      <c r="J1121" s="229">
        <f>ROUND(I1121*H1121,2)</f>
        <v>0</v>
      </c>
      <c r="K1121" s="230"/>
      <c r="L1121" s="231"/>
      <c r="M1121" s="232" t="s">
        <v>1</v>
      </c>
      <c r="N1121" s="233" t="s">
        <v>41</v>
      </c>
      <c r="O1121" s="88"/>
      <c r="P1121" s="219">
        <f>O1121*H1121</f>
        <v>0</v>
      </c>
      <c r="Q1121" s="219">
        <v>0</v>
      </c>
      <c r="R1121" s="219">
        <f>Q1121*H1121</f>
        <v>0</v>
      </c>
      <c r="S1121" s="219">
        <v>0</v>
      </c>
      <c r="T1121" s="220">
        <f>S1121*H1121</f>
        <v>0</v>
      </c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5"/>
      <c r="AR1121" s="221" t="s">
        <v>516</v>
      </c>
      <c r="AT1121" s="221" t="s">
        <v>166</v>
      </c>
      <c r="AU1121" s="221" t="s">
        <v>83</v>
      </c>
      <c r="AY1121" s="14" t="s">
        <v>142</v>
      </c>
      <c r="BE1121" s="222">
        <f>IF(N1121="základní",J1121,0)</f>
        <v>0</v>
      </c>
      <c r="BF1121" s="222">
        <f>IF(N1121="snížená",J1121,0)</f>
        <v>0</v>
      </c>
      <c r="BG1121" s="222">
        <f>IF(N1121="zákl. přenesená",J1121,0)</f>
        <v>0</v>
      </c>
      <c r="BH1121" s="222">
        <f>IF(N1121="sníž. přenesená",J1121,0)</f>
        <v>0</v>
      </c>
      <c r="BI1121" s="222">
        <f>IF(N1121="nulová",J1121,0)</f>
        <v>0</v>
      </c>
      <c r="BJ1121" s="14" t="s">
        <v>81</v>
      </c>
      <c r="BK1121" s="222">
        <f>ROUND(I1121*H1121,2)</f>
        <v>0</v>
      </c>
      <c r="BL1121" s="14" t="s">
        <v>511</v>
      </c>
      <c r="BM1121" s="221" t="s">
        <v>2637</v>
      </c>
    </row>
    <row r="1122" s="2" customFormat="1" ht="16.5" customHeight="1">
      <c r="A1122" s="35"/>
      <c r="B1122" s="36"/>
      <c r="C1122" s="223" t="s">
        <v>2638</v>
      </c>
      <c r="D1122" s="223" t="s">
        <v>166</v>
      </c>
      <c r="E1122" s="224" t="s">
        <v>2489</v>
      </c>
      <c r="F1122" s="225" t="s">
        <v>2490</v>
      </c>
      <c r="G1122" s="226" t="s">
        <v>789</v>
      </c>
      <c r="H1122" s="227">
        <v>1</v>
      </c>
      <c r="I1122" s="228"/>
      <c r="J1122" s="229">
        <f>ROUND(I1122*H1122,2)</f>
        <v>0</v>
      </c>
      <c r="K1122" s="230"/>
      <c r="L1122" s="231"/>
      <c r="M1122" s="232" t="s">
        <v>1</v>
      </c>
      <c r="N1122" s="233" t="s">
        <v>41</v>
      </c>
      <c r="O1122" s="88"/>
      <c r="P1122" s="219">
        <f>O1122*H1122</f>
        <v>0</v>
      </c>
      <c r="Q1122" s="219">
        <v>0</v>
      </c>
      <c r="R1122" s="219">
        <f>Q1122*H1122</f>
        <v>0</v>
      </c>
      <c r="S1122" s="219">
        <v>0</v>
      </c>
      <c r="T1122" s="220">
        <f>S1122*H1122</f>
        <v>0</v>
      </c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/>
      <c r="AR1122" s="221" t="s">
        <v>516</v>
      </c>
      <c r="AT1122" s="221" t="s">
        <v>166</v>
      </c>
      <c r="AU1122" s="221" t="s">
        <v>83</v>
      </c>
      <c r="AY1122" s="14" t="s">
        <v>142</v>
      </c>
      <c r="BE1122" s="222">
        <f>IF(N1122="základní",J1122,0)</f>
        <v>0</v>
      </c>
      <c r="BF1122" s="222">
        <f>IF(N1122="snížená",J1122,0)</f>
        <v>0</v>
      </c>
      <c r="BG1122" s="222">
        <f>IF(N1122="zákl. přenesená",J1122,0)</f>
        <v>0</v>
      </c>
      <c r="BH1122" s="222">
        <f>IF(N1122="sníž. přenesená",J1122,0)</f>
        <v>0</v>
      </c>
      <c r="BI1122" s="222">
        <f>IF(N1122="nulová",J1122,0)</f>
        <v>0</v>
      </c>
      <c r="BJ1122" s="14" t="s">
        <v>81</v>
      </c>
      <c r="BK1122" s="222">
        <f>ROUND(I1122*H1122,2)</f>
        <v>0</v>
      </c>
      <c r="BL1122" s="14" t="s">
        <v>511</v>
      </c>
      <c r="BM1122" s="221" t="s">
        <v>2639</v>
      </c>
    </row>
    <row r="1123" s="2" customFormat="1" ht="16.5" customHeight="1">
      <c r="A1123" s="35"/>
      <c r="B1123" s="36"/>
      <c r="C1123" s="223" t="s">
        <v>2640</v>
      </c>
      <c r="D1123" s="223" t="s">
        <v>166</v>
      </c>
      <c r="E1123" s="224" t="s">
        <v>2489</v>
      </c>
      <c r="F1123" s="225" t="s">
        <v>2490</v>
      </c>
      <c r="G1123" s="226" t="s">
        <v>789</v>
      </c>
      <c r="H1123" s="227">
        <v>1</v>
      </c>
      <c r="I1123" s="228"/>
      <c r="J1123" s="229">
        <f>ROUND(I1123*H1123,2)</f>
        <v>0</v>
      </c>
      <c r="K1123" s="230"/>
      <c r="L1123" s="231"/>
      <c r="M1123" s="232" t="s">
        <v>1</v>
      </c>
      <c r="N1123" s="233" t="s">
        <v>41</v>
      </c>
      <c r="O1123" s="88"/>
      <c r="P1123" s="219">
        <f>O1123*H1123</f>
        <v>0</v>
      </c>
      <c r="Q1123" s="219">
        <v>0</v>
      </c>
      <c r="R1123" s="219">
        <f>Q1123*H1123</f>
        <v>0</v>
      </c>
      <c r="S1123" s="219">
        <v>0</v>
      </c>
      <c r="T1123" s="220">
        <f>S1123*H1123</f>
        <v>0</v>
      </c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R1123" s="221" t="s">
        <v>516</v>
      </c>
      <c r="AT1123" s="221" t="s">
        <v>166</v>
      </c>
      <c r="AU1123" s="221" t="s">
        <v>83</v>
      </c>
      <c r="AY1123" s="14" t="s">
        <v>142</v>
      </c>
      <c r="BE1123" s="222">
        <f>IF(N1123="základní",J1123,0)</f>
        <v>0</v>
      </c>
      <c r="BF1123" s="222">
        <f>IF(N1123="snížená",J1123,0)</f>
        <v>0</v>
      </c>
      <c r="BG1123" s="222">
        <f>IF(N1123="zákl. přenesená",J1123,0)</f>
        <v>0</v>
      </c>
      <c r="BH1123" s="222">
        <f>IF(N1123="sníž. přenesená",J1123,0)</f>
        <v>0</v>
      </c>
      <c r="BI1123" s="222">
        <f>IF(N1123="nulová",J1123,0)</f>
        <v>0</v>
      </c>
      <c r="BJ1123" s="14" t="s">
        <v>81</v>
      </c>
      <c r="BK1123" s="222">
        <f>ROUND(I1123*H1123,2)</f>
        <v>0</v>
      </c>
      <c r="BL1123" s="14" t="s">
        <v>511</v>
      </c>
      <c r="BM1123" s="221" t="s">
        <v>2641</v>
      </c>
    </row>
    <row r="1124" s="2" customFormat="1" ht="16.5" customHeight="1">
      <c r="A1124" s="35"/>
      <c r="B1124" s="36"/>
      <c r="C1124" s="223" t="s">
        <v>2642</v>
      </c>
      <c r="D1124" s="223" t="s">
        <v>166</v>
      </c>
      <c r="E1124" s="224" t="s">
        <v>2489</v>
      </c>
      <c r="F1124" s="225" t="s">
        <v>2490</v>
      </c>
      <c r="G1124" s="226" t="s">
        <v>789</v>
      </c>
      <c r="H1124" s="227">
        <v>1</v>
      </c>
      <c r="I1124" s="228"/>
      <c r="J1124" s="229">
        <f>ROUND(I1124*H1124,2)</f>
        <v>0</v>
      </c>
      <c r="K1124" s="230"/>
      <c r="L1124" s="231"/>
      <c r="M1124" s="232" t="s">
        <v>1</v>
      </c>
      <c r="N1124" s="233" t="s">
        <v>41</v>
      </c>
      <c r="O1124" s="88"/>
      <c r="P1124" s="219">
        <f>O1124*H1124</f>
        <v>0</v>
      </c>
      <c r="Q1124" s="219">
        <v>0</v>
      </c>
      <c r="R1124" s="219">
        <f>Q1124*H1124</f>
        <v>0</v>
      </c>
      <c r="S1124" s="219">
        <v>0</v>
      </c>
      <c r="T1124" s="220">
        <f>S1124*H1124</f>
        <v>0</v>
      </c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5"/>
      <c r="AR1124" s="221" t="s">
        <v>516</v>
      </c>
      <c r="AT1124" s="221" t="s">
        <v>166</v>
      </c>
      <c r="AU1124" s="221" t="s">
        <v>83</v>
      </c>
      <c r="AY1124" s="14" t="s">
        <v>142</v>
      </c>
      <c r="BE1124" s="222">
        <f>IF(N1124="základní",J1124,0)</f>
        <v>0</v>
      </c>
      <c r="BF1124" s="222">
        <f>IF(N1124="snížená",J1124,0)</f>
        <v>0</v>
      </c>
      <c r="BG1124" s="222">
        <f>IF(N1124="zákl. přenesená",J1124,0)</f>
        <v>0</v>
      </c>
      <c r="BH1124" s="222">
        <f>IF(N1124="sníž. přenesená",J1124,0)</f>
        <v>0</v>
      </c>
      <c r="BI1124" s="222">
        <f>IF(N1124="nulová",J1124,0)</f>
        <v>0</v>
      </c>
      <c r="BJ1124" s="14" t="s">
        <v>81</v>
      </c>
      <c r="BK1124" s="222">
        <f>ROUND(I1124*H1124,2)</f>
        <v>0</v>
      </c>
      <c r="BL1124" s="14" t="s">
        <v>511</v>
      </c>
      <c r="BM1124" s="221" t="s">
        <v>2643</v>
      </c>
    </row>
    <row r="1125" s="2" customFormat="1" ht="16.5" customHeight="1">
      <c r="A1125" s="35"/>
      <c r="B1125" s="36"/>
      <c r="C1125" s="223" t="s">
        <v>2644</v>
      </c>
      <c r="D1125" s="223" t="s">
        <v>166</v>
      </c>
      <c r="E1125" s="224" t="s">
        <v>2489</v>
      </c>
      <c r="F1125" s="225" t="s">
        <v>2490</v>
      </c>
      <c r="G1125" s="226" t="s">
        <v>789</v>
      </c>
      <c r="H1125" s="227">
        <v>1</v>
      </c>
      <c r="I1125" s="228"/>
      <c r="J1125" s="229">
        <f>ROUND(I1125*H1125,2)</f>
        <v>0</v>
      </c>
      <c r="K1125" s="230"/>
      <c r="L1125" s="231"/>
      <c r="M1125" s="232" t="s">
        <v>1</v>
      </c>
      <c r="N1125" s="233" t="s">
        <v>41</v>
      </c>
      <c r="O1125" s="88"/>
      <c r="P1125" s="219">
        <f>O1125*H1125</f>
        <v>0</v>
      </c>
      <c r="Q1125" s="219">
        <v>0</v>
      </c>
      <c r="R1125" s="219">
        <f>Q1125*H1125</f>
        <v>0</v>
      </c>
      <c r="S1125" s="219">
        <v>0</v>
      </c>
      <c r="T1125" s="220">
        <f>S1125*H1125</f>
        <v>0</v>
      </c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/>
      <c r="AR1125" s="221" t="s">
        <v>516</v>
      </c>
      <c r="AT1125" s="221" t="s">
        <v>166</v>
      </c>
      <c r="AU1125" s="221" t="s">
        <v>83</v>
      </c>
      <c r="AY1125" s="14" t="s">
        <v>142</v>
      </c>
      <c r="BE1125" s="222">
        <f>IF(N1125="základní",J1125,0)</f>
        <v>0</v>
      </c>
      <c r="BF1125" s="222">
        <f>IF(N1125="snížená",J1125,0)</f>
        <v>0</v>
      </c>
      <c r="BG1125" s="222">
        <f>IF(N1125="zákl. přenesená",J1125,0)</f>
        <v>0</v>
      </c>
      <c r="BH1125" s="222">
        <f>IF(N1125="sníž. přenesená",J1125,0)</f>
        <v>0</v>
      </c>
      <c r="BI1125" s="222">
        <f>IF(N1125="nulová",J1125,0)</f>
        <v>0</v>
      </c>
      <c r="BJ1125" s="14" t="s">
        <v>81</v>
      </c>
      <c r="BK1125" s="222">
        <f>ROUND(I1125*H1125,2)</f>
        <v>0</v>
      </c>
      <c r="BL1125" s="14" t="s">
        <v>511</v>
      </c>
      <c r="BM1125" s="221" t="s">
        <v>2645</v>
      </c>
    </row>
    <row r="1126" s="2" customFormat="1" ht="16.5" customHeight="1">
      <c r="A1126" s="35"/>
      <c r="B1126" s="36"/>
      <c r="C1126" s="223" t="s">
        <v>2646</v>
      </c>
      <c r="D1126" s="223" t="s">
        <v>166</v>
      </c>
      <c r="E1126" s="224" t="s">
        <v>2647</v>
      </c>
      <c r="F1126" s="225" t="s">
        <v>2648</v>
      </c>
      <c r="G1126" s="226" t="s">
        <v>789</v>
      </c>
      <c r="H1126" s="227">
        <v>1</v>
      </c>
      <c r="I1126" s="228"/>
      <c r="J1126" s="229">
        <f>ROUND(I1126*H1126,2)</f>
        <v>0</v>
      </c>
      <c r="K1126" s="230"/>
      <c r="L1126" s="231"/>
      <c r="M1126" s="232" t="s">
        <v>1</v>
      </c>
      <c r="N1126" s="233" t="s">
        <v>41</v>
      </c>
      <c r="O1126" s="88"/>
      <c r="P1126" s="219">
        <f>O1126*H1126</f>
        <v>0</v>
      </c>
      <c r="Q1126" s="219">
        <v>0</v>
      </c>
      <c r="R1126" s="219">
        <f>Q1126*H1126</f>
        <v>0</v>
      </c>
      <c r="S1126" s="219">
        <v>0</v>
      </c>
      <c r="T1126" s="220">
        <f>S1126*H1126</f>
        <v>0</v>
      </c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/>
      <c r="AR1126" s="221" t="s">
        <v>516</v>
      </c>
      <c r="AT1126" s="221" t="s">
        <v>166</v>
      </c>
      <c r="AU1126" s="221" t="s">
        <v>83</v>
      </c>
      <c r="AY1126" s="14" t="s">
        <v>142</v>
      </c>
      <c r="BE1126" s="222">
        <f>IF(N1126="základní",J1126,0)</f>
        <v>0</v>
      </c>
      <c r="BF1126" s="222">
        <f>IF(N1126="snížená",J1126,0)</f>
        <v>0</v>
      </c>
      <c r="BG1126" s="222">
        <f>IF(N1126="zákl. přenesená",J1126,0)</f>
        <v>0</v>
      </c>
      <c r="BH1126" s="222">
        <f>IF(N1126="sníž. přenesená",J1126,0)</f>
        <v>0</v>
      </c>
      <c r="BI1126" s="222">
        <f>IF(N1126="nulová",J1126,0)</f>
        <v>0</v>
      </c>
      <c r="BJ1126" s="14" t="s">
        <v>81</v>
      </c>
      <c r="BK1126" s="222">
        <f>ROUND(I1126*H1126,2)</f>
        <v>0</v>
      </c>
      <c r="BL1126" s="14" t="s">
        <v>511</v>
      </c>
      <c r="BM1126" s="221" t="s">
        <v>2649</v>
      </c>
    </row>
    <row r="1127" s="2" customFormat="1" ht="16.5" customHeight="1">
      <c r="A1127" s="35"/>
      <c r="B1127" s="36"/>
      <c r="C1127" s="223" t="s">
        <v>2650</v>
      </c>
      <c r="D1127" s="223" t="s">
        <v>166</v>
      </c>
      <c r="E1127" s="224" t="s">
        <v>2651</v>
      </c>
      <c r="F1127" s="225" t="s">
        <v>2612</v>
      </c>
      <c r="G1127" s="226" t="s">
        <v>789</v>
      </c>
      <c r="H1127" s="227">
        <v>1</v>
      </c>
      <c r="I1127" s="228"/>
      <c r="J1127" s="229">
        <f>ROUND(I1127*H1127,2)</f>
        <v>0</v>
      </c>
      <c r="K1127" s="230"/>
      <c r="L1127" s="231"/>
      <c r="M1127" s="232" t="s">
        <v>1</v>
      </c>
      <c r="N1127" s="233" t="s">
        <v>41</v>
      </c>
      <c r="O1127" s="88"/>
      <c r="P1127" s="219">
        <f>O1127*H1127</f>
        <v>0</v>
      </c>
      <c r="Q1127" s="219">
        <v>0</v>
      </c>
      <c r="R1127" s="219">
        <f>Q1127*H1127</f>
        <v>0</v>
      </c>
      <c r="S1127" s="219">
        <v>0</v>
      </c>
      <c r="T1127" s="220">
        <f>S1127*H1127</f>
        <v>0</v>
      </c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/>
      <c r="AR1127" s="221" t="s">
        <v>516</v>
      </c>
      <c r="AT1127" s="221" t="s">
        <v>166</v>
      </c>
      <c r="AU1127" s="221" t="s">
        <v>83</v>
      </c>
      <c r="AY1127" s="14" t="s">
        <v>142</v>
      </c>
      <c r="BE1127" s="222">
        <f>IF(N1127="základní",J1127,0)</f>
        <v>0</v>
      </c>
      <c r="BF1127" s="222">
        <f>IF(N1127="snížená",J1127,0)</f>
        <v>0</v>
      </c>
      <c r="BG1127" s="222">
        <f>IF(N1127="zákl. přenesená",J1127,0)</f>
        <v>0</v>
      </c>
      <c r="BH1127" s="222">
        <f>IF(N1127="sníž. přenesená",J1127,0)</f>
        <v>0</v>
      </c>
      <c r="BI1127" s="222">
        <f>IF(N1127="nulová",J1127,0)</f>
        <v>0</v>
      </c>
      <c r="BJ1127" s="14" t="s">
        <v>81</v>
      </c>
      <c r="BK1127" s="222">
        <f>ROUND(I1127*H1127,2)</f>
        <v>0</v>
      </c>
      <c r="BL1127" s="14" t="s">
        <v>511</v>
      </c>
      <c r="BM1127" s="221" t="s">
        <v>2652</v>
      </c>
    </row>
    <row r="1128" s="2" customFormat="1" ht="16.5" customHeight="1">
      <c r="A1128" s="35"/>
      <c r="B1128" s="36"/>
      <c r="C1128" s="223" t="s">
        <v>2653</v>
      </c>
      <c r="D1128" s="223" t="s">
        <v>166</v>
      </c>
      <c r="E1128" s="224" t="s">
        <v>2654</v>
      </c>
      <c r="F1128" s="225" t="s">
        <v>2655</v>
      </c>
      <c r="G1128" s="226" t="s">
        <v>789</v>
      </c>
      <c r="H1128" s="227">
        <v>1</v>
      </c>
      <c r="I1128" s="228"/>
      <c r="J1128" s="229">
        <f>ROUND(I1128*H1128,2)</f>
        <v>0</v>
      </c>
      <c r="K1128" s="230"/>
      <c r="L1128" s="231"/>
      <c r="M1128" s="232" t="s">
        <v>1</v>
      </c>
      <c r="N1128" s="233" t="s">
        <v>41</v>
      </c>
      <c r="O1128" s="88"/>
      <c r="P1128" s="219">
        <f>O1128*H1128</f>
        <v>0</v>
      </c>
      <c r="Q1128" s="219">
        <v>0</v>
      </c>
      <c r="R1128" s="219">
        <f>Q1128*H1128</f>
        <v>0</v>
      </c>
      <c r="S1128" s="219">
        <v>0</v>
      </c>
      <c r="T1128" s="220">
        <f>S1128*H1128</f>
        <v>0</v>
      </c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5"/>
      <c r="AR1128" s="221" t="s">
        <v>516</v>
      </c>
      <c r="AT1128" s="221" t="s">
        <v>166</v>
      </c>
      <c r="AU1128" s="221" t="s">
        <v>83</v>
      </c>
      <c r="AY1128" s="14" t="s">
        <v>142</v>
      </c>
      <c r="BE1128" s="222">
        <f>IF(N1128="základní",J1128,0)</f>
        <v>0</v>
      </c>
      <c r="BF1128" s="222">
        <f>IF(N1128="snížená",J1128,0)</f>
        <v>0</v>
      </c>
      <c r="BG1128" s="222">
        <f>IF(N1128="zákl. přenesená",J1128,0)</f>
        <v>0</v>
      </c>
      <c r="BH1128" s="222">
        <f>IF(N1128="sníž. přenesená",J1128,0)</f>
        <v>0</v>
      </c>
      <c r="BI1128" s="222">
        <f>IF(N1128="nulová",J1128,0)</f>
        <v>0</v>
      </c>
      <c r="BJ1128" s="14" t="s">
        <v>81</v>
      </c>
      <c r="BK1128" s="222">
        <f>ROUND(I1128*H1128,2)</f>
        <v>0</v>
      </c>
      <c r="BL1128" s="14" t="s">
        <v>511</v>
      </c>
      <c r="BM1128" s="221" t="s">
        <v>2656</v>
      </c>
    </row>
    <row r="1129" s="2" customFormat="1" ht="16.5" customHeight="1">
      <c r="A1129" s="35"/>
      <c r="B1129" s="36"/>
      <c r="C1129" s="223" t="s">
        <v>2657</v>
      </c>
      <c r="D1129" s="223" t="s">
        <v>166</v>
      </c>
      <c r="E1129" s="224" t="s">
        <v>2654</v>
      </c>
      <c r="F1129" s="225" t="s">
        <v>2655</v>
      </c>
      <c r="G1129" s="226" t="s">
        <v>789</v>
      </c>
      <c r="H1129" s="227">
        <v>1</v>
      </c>
      <c r="I1129" s="228"/>
      <c r="J1129" s="229">
        <f>ROUND(I1129*H1129,2)</f>
        <v>0</v>
      </c>
      <c r="K1129" s="230"/>
      <c r="L1129" s="231"/>
      <c r="M1129" s="232" t="s">
        <v>1</v>
      </c>
      <c r="N1129" s="233" t="s">
        <v>41</v>
      </c>
      <c r="O1129" s="88"/>
      <c r="P1129" s="219">
        <f>O1129*H1129</f>
        <v>0</v>
      </c>
      <c r="Q1129" s="219">
        <v>0</v>
      </c>
      <c r="R1129" s="219">
        <f>Q1129*H1129</f>
        <v>0</v>
      </c>
      <c r="S1129" s="219">
        <v>0</v>
      </c>
      <c r="T1129" s="220">
        <f>S1129*H1129</f>
        <v>0</v>
      </c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R1129" s="221" t="s">
        <v>516</v>
      </c>
      <c r="AT1129" s="221" t="s">
        <v>166</v>
      </c>
      <c r="AU1129" s="221" t="s">
        <v>83</v>
      </c>
      <c r="AY1129" s="14" t="s">
        <v>142</v>
      </c>
      <c r="BE1129" s="222">
        <f>IF(N1129="základní",J1129,0)</f>
        <v>0</v>
      </c>
      <c r="BF1129" s="222">
        <f>IF(N1129="snížená",J1129,0)</f>
        <v>0</v>
      </c>
      <c r="BG1129" s="222">
        <f>IF(N1129="zákl. přenesená",J1129,0)</f>
        <v>0</v>
      </c>
      <c r="BH1129" s="222">
        <f>IF(N1129="sníž. přenesená",J1129,0)</f>
        <v>0</v>
      </c>
      <c r="BI1129" s="222">
        <f>IF(N1129="nulová",J1129,0)</f>
        <v>0</v>
      </c>
      <c r="BJ1129" s="14" t="s">
        <v>81</v>
      </c>
      <c r="BK1129" s="222">
        <f>ROUND(I1129*H1129,2)</f>
        <v>0</v>
      </c>
      <c r="BL1129" s="14" t="s">
        <v>511</v>
      </c>
      <c r="BM1129" s="221" t="s">
        <v>2658</v>
      </c>
    </row>
    <row r="1130" s="2" customFormat="1" ht="16.5" customHeight="1">
      <c r="A1130" s="35"/>
      <c r="B1130" s="36"/>
      <c r="C1130" s="223" t="s">
        <v>2659</v>
      </c>
      <c r="D1130" s="223" t="s">
        <v>166</v>
      </c>
      <c r="E1130" s="224" t="s">
        <v>2660</v>
      </c>
      <c r="F1130" s="225" t="s">
        <v>2661</v>
      </c>
      <c r="G1130" s="226" t="s">
        <v>154</v>
      </c>
      <c r="H1130" s="227">
        <v>12.300000000000001</v>
      </c>
      <c r="I1130" s="228"/>
      <c r="J1130" s="229">
        <f>ROUND(I1130*H1130,2)</f>
        <v>0</v>
      </c>
      <c r="K1130" s="230"/>
      <c r="L1130" s="231"/>
      <c r="M1130" s="232" t="s">
        <v>1</v>
      </c>
      <c r="N1130" s="233" t="s">
        <v>41</v>
      </c>
      <c r="O1130" s="88"/>
      <c r="P1130" s="219">
        <f>O1130*H1130</f>
        <v>0</v>
      </c>
      <c r="Q1130" s="219">
        <v>0</v>
      </c>
      <c r="R1130" s="219">
        <f>Q1130*H1130</f>
        <v>0</v>
      </c>
      <c r="S1130" s="219">
        <v>0</v>
      </c>
      <c r="T1130" s="220">
        <f>S1130*H1130</f>
        <v>0</v>
      </c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5"/>
      <c r="AR1130" s="221" t="s">
        <v>516</v>
      </c>
      <c r="AT1130" s="221" t="s">
        <v>166</v>
      </c>
      <c r="AU1130" s="221" t="s">
        <v>83</v>
      </c>
      <c r="AY1130" s="14" t="s">
        <v>142</v>
      </c>
      <c r="BE1130" s="222">
        <f>IF(N1130="základní",J1130,0)</f>
        <v>0</v>
      </c>
      <c r="BF1130" s="222">
        <f>IF(N1130="snížená",J1130,0)</f>
        <v>0</v>
      </c>
      <c r="BG1130" s="222">
        <f>IF(N1130="zákl. přenesená",J1130,0)</f>
        <v>0</v>
      </c>
      <c r="BH1130" s="222">
        <f>IF(N1130="sníž. přenesená",J1130,0)</f>
        <v>0</v>
      </c>
      <c r="BI1130" s="222">
        <f>IF(N1130="nulová",J1130,0)</f>
        <v>0</v>
      </c>
      <c r="BJ1130" s="14" t="s">
        <v>81</v>
      </c>
      <c r="BK1130" s="222">
        <f>ROUND(I1130*H1130,2)</f>
        <v>0</v>
      </c>
      <c r="BL1130" s="14" t="s">
        <v>511</v>
      </c>
      <c r="BM1130" s="221" t="s">
        <v>2662</v>
      </c>
    </row>
    <row r="1131" s="2" customFormat="1" ht="16.5" customHeight="1">
      <c r="A1131" s="35"/>
      <c r="B1131" s="36"/>
      <c r="C1131" s="223" t="s">
        <v>2663</v>
      </c>
      <c r="D1131" s="223" t="s">
        <v>166</v>
      </c>
      <c r="E1131" s="224" t="s">
        <v>2660</v>
      </c>
      <c r="F1131" s="225" t="s">
        <v>2661</v>
      </c>
      <c r="G1131" s="226" t="s">
        <v>154</v>
      </c>
      <c r="H1131" s="227">
        <v>15.199999999999999</v>
      </c>
      <c r="I1131" s="228"/>
      <c r="J1131" s="229">
        <f>ROUND(I1131*H1131,2)</f>
        <v>0</v>
      </c>
      <c r="K1131" s="230"/>
      <c r="L1131" s="231"/>
      <c r="M1131" s="232" t="s">
        <v>1</v>
      </c>
      <c r="N1131" s="233" t="s">
        <v>41</v>
      </c>
      <c r="O1131" s="88"/>
      <c r="P1131" s="219">
        <f>O1131*H1131</f>
        <v>0</v>
      </c>
      <c r="Q1131" s="219">
        <v>0</v>
      </c>
      <c r="R1131" s="219">
        <f>Q1131*H1131</f>
        <v>0</v>
      </c>
      <c r="S1131" s="219">
        <v>0</v>
      </c>
      <c r="T1131" s="220">
        <f>S1131*H1131</f>
        <v>0</v>
      </c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/>
      <c r="AR1131" s="221" t="s">
        <v>516</v>
      </c>
      <c r="AT1131" s="221" t="s">
        <v>166</v>
      </c>
      <c r="AU1131" s="221" t="s">
        <v>83</v>
      </c>
      <c r="AY1131" s="14" t="s">
        <v>142</v>
      </c>
      <c r="BE1131" s="222">
        <f>IF(N1131="základní",J1131,0)</f>
        <v>0</v>
      </c>
      <c r="BF1131" s="222">
        <f>IF(N1131="snížená",J1131,0)</f>
        <v>0</v>
      </c>
      <c r="BG1131" s="222">
        <f>IF(N1131="zákl. přenesená",J1131,0)</f>
        <v>0</v>
      </c>
      <c r="BH1131" s="222">
        <f>IF(N1131="sníž. přenesená",J1131,0)</f>
        <v>0</v>
      </c>
      <c r="BI1131" s="222">
        <f>IF(N1131="nulová",J1131,0)</f>
        <v>0</v>
      </c>
      <c r="BJ1131" s="14" t="s">
        <v>81</v>
      </c>
      <c r="BK1131" s="222">
        <f>ROUND(I1131*H1131,2)</f>
        <v>0</v>
      </c>
      <c r="BL1131" s="14" t="s">
        <v>511</v>
      </c>
      <c r="BM1131" s="221" t="s">
        <v>2664</v>
      </c>
    </row>
    <row r="1132" s="2" customFormat="1" ht="16.5" customHeight="1">
      <c r="A1132" s="35"/>
      <c r="B1132" s="36"/>
      <c r="C1132" s="223" t="s">
        <v>2665</v>
      </c>
      <c r="D1132" s="223" t="s">
        <v>166</v>
      </c>
      <c r="E1132" s="224" t="s">
        <v>2660</v>
      </c>
      <c r="F1132" s="225" t="s">
        <v>2661</v>
      </c>
      <c r="G1132" s="226" t="s">
        <v>154</v>
      </c>
      <c r="H1132" s="227">
        <v>21.100000000000001</v>
      </c>
      <c r="I1132" s="228"/>
      <c r="J1132" s="229">
        <f>ROUND(I1132*H1132,2)</f>
        <v>0</v>
      </c>
      <c r="K1132" s="230"/>
      <c r="L1132" s="231"/>
      <c r="M1132" s="232" t="s">
        <v>1</v>
      </c>
      <c r="N1132" s="233" t="s">
        <v>41</v>
      </c>
      <c r="O1132" s="88"/>
      <c r="P1132" s="219">
        <f>O1132*H1132</f>
        <v>0</v>
      </c>
      <c r="Q1132" s="219">
        <v>0</v>
      </c>
      <c r="R1132" s="219">
        <f>Q1132*H1132</f>
        <v>0</v>
      </c>
      <c r="S1132" s="219">
        <v>0</v>
      </c>
      <c r="T1132" s="220">
        <f>S1132*H1132</f>
        <v>0</v>
      </c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/>
      <c r="AR1132" s="221" t="s">
        <v>516</v>
      </c>
      <c r="AT1132" s="221" t="s">
        <v>166</v>
      </c>
      <c r="AU1132" s="221" t="s">
        <v>83</v>
      </c>
      <c r="AY1132" s="14" t="s">
        <v>142</v>
      </c>
      <c r="BE1132" s="222">
        <f>IF(N1132="základní",J1132,0)</f>
        <v>0</v>
      </c>
      <c r="BF1132" s="222">
        <f>IF(N1132="snížená",J1132,0)</f>
        <v>0</v>
      </c>
      <c r="BG1132" s="222">
        <f>IF(N1132="zákl. přenesená",J1132,0)</f>
        <v>0</v>
      </c>
      <c r="BH1132" s="222">
        <f>IF(N1132="sníž. přenesená",J1132,0)</f>
        <v>0</v>
      </c>
      <c r="BI1132" s="222">
        <f>IF(N1132="nulová",J1132,0)</f>
        <v>0</v>
      </c>
      <c r="BJ1132" s="14" t="s">
        <v>81</v>
      </c>
      <c r="BK1132" s="222">
        <f>ROUND(I1132*H1132,2)</f>
        <v>0</v>
      </c>
      <c r="BL1132" s="14" t="s">
        <v>511</v>
      </c>
      <c r="BM1132" s="221" t="s">
        <v>2666</v>
      </c>
    </row>
    <row r="1133" s="2" customFormat="1" ht="16.5" customHeight="1">
      <c r="A1133" s="35"/>
      <c r="B1133" s="36"/>
      <c r="C1133" s="223" t="s">
        <v>2667</v>
      </c>
      <c r="D1133" s="223" t="s">
        <v>166</v>
      </c>
      <c r="E1133" s="224" t="s">
        <v>2660</v>
      </c>
      <c r="F1133" s="225" t="s">
        <v>2661</v>
      </c>
      <c r="G1133" s="226" t="s">
        <v>154</v>
      </c>
      <c r="H1133" s="227">
        <v>26.300000000000001</v>
      </c>
      <c r="I1133" s="228"/>
      <c r="J1133" s="229">
        <f>ROUND(I1133*H1133,2)</f>
        <v>0</v>
      </c>
      <c r="K1133" s="230"/>
      <c r="L1133" s="231"/>
      <c r="M1133" s="232" t="s">
        <v>1</v>
      </c>
      <c r="N1133" s="233" t="s">
        <v>41</v>
      </c>
      <c r="O1133" s="88"/>
      <c r="P1133" s="219">
        <f>O1133*H1133</f>
        <v>0</v>
      </c>
      <c r="Q1133" s="219">
        <v>0</v>
      </c>
      <c r="R1133" s="219">
        <f>Q1133*H1133</f>
        <v>0</v>
      </c>
      <c r="S1133" s="219">
        <v>0</v>
      </c>
      <c r="T1133" s="220">
        <f>S1133*H1133</f>
        <v>0</v>
      </c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/>
      <c r="AR1133" s="221" t="s">
        <v>516</v>
      </c>
      <c r="AT1133" s="221" t="s">
        <v>166</v>
      </c>
      <c r="AU1133" s="221" t="s">
        <v>83</v>
      </c>
      <c r="AY1133" s="14" t="s">
        <v>142</v>
      </c>
      <c r="BE1133" s="222">
        <f>IF(N1133="základní",J1133,0)</f>
        <v>0</v>
      </c>
      <c r="BF1133" s="222">
        <f>IF(N1133="snížená",J1133,0)</f>
        <v>0</v>
      </c>
      <c r="BG1133" s="222">
        <f>IF(N1133="zákl. přenesená",J1133,0)</f>
        <v>0</v>
      </c>
      <c r="BH1133" s="222">
        <f>IF(N1133="sníž. přenesená",J1133,0)</f>
        <v>0</v>
      </c>
      <c r="BI1133" s="222">
        <f>IF(N1133="nulová",J1133,0)</f>
        <v>0</v>
      </c>
      <c r="BJ1133" s="14" t="s">
        <v>81</v>
      </c>
      <c r="BK1133" s="222">
        <f>ROUND(I1133*H1133,2)</f>
        <v>0</v>
      </c>
      <c r="BL1133" s="14" t="s">
        <v>511</v>
      </c>
      <c r="BM1133" s="221" t="s">
        <v>2668</v>
      </c>
    </row>
    <row r="1134" s="2" customFormat="1" ht="16.5" customHeight="1">
      <c r="A1134" s="35"/>
      <c r="B1134" s="36"/>
      <c r="C1134" s="223" t="s">
        <v>2669</v>
      </c>
      <c r="D1134" s="223" t="s">
        <v>166</v>
      </c>
      <c r="E1134" s="224" t="s">
        <v>2660</v>
      </c>
      <c r="F1134" s="225" t="s">
        <v>2661</v>
      </c>
      <c r="G1134" s="226" t="s">
        <v>154</v>
      </c>
      <c r="H1134" s="227">
        <v>10.4</v>
      </c>
      <c r="I1134" s="228"/>
      <c r="J1134" s="229">
        <f>ROUND(I1134*H1134,2)</f>
        <v>0</v>
      </c>
      <c r="K1134" s="230"/>
      <c r="L1134" s="231"/>
      <c r="M1134" s="232" t="s">
        <v>1</v>
      </c>
      <c r="N1134" s="233" t="s">
        <v>41</v>
      </c>
      <c r="O1134" s="88"/>
      <c r="P1134" s="219">
        <f>O1134*H1134</f>
        <v>0</v>
      </c>
      <c r="Q1134" s="219">
        <v>0</v>
      </c>
      <c r="R1134" s="219">
        <f>Q1134*H1134</f>
        <v>0</v>
      </c>
      <c r="S1134" s="219">
        <v>0</v>
      </c>
      <c r="T1134" s="220">
        <f>S1134*H1134</f>
        <v>0</v>
      </c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5"/>
      <c r="AR1134" s="221" t="s">
        <v>516</v>
      </c>
      <c r="AT1134" s="221" t="s">
        <v>166</v>
      </c>
      <c r="AU1134" s="221" t="s">
        <v>83</v>
      </c>
      <c r="AY1134" s="14" t="s">
        <v>142</v>
      </c>
      <c r="BE1134" s="222">
        <f>IF(N1134="základní",J1134,0)</f>
        <v>0</v>
      </c>
      <c r="BF1134" s="222">
        <f>IF(N1134="snížená",J1134,0)</f>
        <v>0</v>
      </c>
      <c r="BG1134" s="222">
        <f>IF(N1134="zákl. přenesená",J1134,0)</f>
        <v>0</v>
      </c>
      <c r="BH1134" s="222">
        <f>IF(N1134="sníž. přenesená",J1134,0)</f>
        <v>0</v>
      </c>
      <c r="BI1134" s="222">
        <f>IF(N1134="nulová",J1134,0)</f>
        <v>0</v>
      </c>
      <c r="BJ1134" s="14" t="s">
        <v>81</v>
      </c>
      <c r="BK1134" s="222">
        <f>ROUND(I1134*H1134,2)</f>
        <v>0</v>
      </c>
      <c r="BL1134" s="14" t="s">
        <v>511</v>
      </c>
      <c r="BM1134" s="221" t="s">
        <v>2670</v>
      </c>
    </row>
    <row r="1135" s="2" customFormat="1" ht="16.5" customHeight="1">
      <c r="A1135" s="35"/>
      <c r="B1135" s="36"/>
      <c r="C1135" s="223" t="s">
        <v>2671</v>
      </c>
      <c r="D1135" s="223" t="s">
        <v>166</v>
      </c>
      <c r="E1135" s="224" t="s">
        <v>2660</v>
      </c>
      <c r="F1135" s="225" t="s">
        <v>2661</v>
      </c>
      <c r="G1135" s="226" t="s">
        <v>154</v>
      </c>
      <c r="H1135" s="227">
        <v>16</v>
      </c>
      <c r="I1135" s="228"/>
      <c r="J1135" s="229">
        <f>ROUND(I1135*H1135,2)</f>
        <v>0</v>
      </c>
      <c r="K1135" s="230"/>
      <c r="L1135" s="231"/>
      <c r="M1135" s="232" t="s">
        <v>1</v>
      </c>
      <c r="N1135" s="233" t="s">
        <v>41</v>
      </c>
      <c r="O1135" s="88"/>
      <c r="P1135" s="219">
        <f>O1135*H1135</f>
        <v>0</v>
      </c>
      <c r="Q1135" s="219">
        <v>0</v>
      </c>
      <c r="R1135" s="219">
        <f>Q1135*H1135</f>
        <v>0</v>
      </c>
      <c r="S1135" s="219">
        <v>0</v>
      </c>
      <c r="T1135" s="220">
        <f>S1135*H1135</f>
        <v>0</v>
      </c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/>
      <c r="AR1135" s="221" t="s">
        <v>516</v>
      </c>
      <c r="AT1135" s="221" t="s">
        <v>166</v>
      </c>
      <c r="AU1135" s="221" t="s">
        <v>83</v>
      </c>
      <c r="AY1135" s="14" t="s">
        <v>142</v>
      </c>
      <c r="BE1135" s="222">
        <f>IF(N1135="základní",J1135,0)</f>
        <v>0</v>
      </c>
      <c r="BF1135" s="222">
        <f>IF(N1135="snížená",J1135,0)</f>
        <v>0</v>
      </c>
      <c r="BG1135" s="222">
        <f>IF(N1135="zákl. přenesená",J1135,0)</f>
        <v>0</v>
      </c>
      <c r="BH1135" s="222">
        <f>IF(N1135="sníž. přenesená",J1135,0)</f>
        <v>0</v>
      </c>
      <c r="BI1135" s="222">
        <f>IF(N1135="nulová",J1135,0)</f>
        <v>0</v>
      </c>
      <c r="BJ1135" s="14" t="s">
        <v>81</v>
      </c>
      <c r="BK1135" s="222">
        <f>ROUND(I1135*H1135,2)</f>
        <v>0</v>
      </c>
      <c r="BL1135" s="14" t="s">
        <v>511</v>
      </c>
      <c r="BM1135" s="221" t="s">
        <v>2672</v>
      </c>
    </row>
    <row r="1136" s="2" customFormat="1" ht="16.5" customHeight="1">
      <c r="A1136" s="35"/>
      <c r="B1136" s="36"/>
      <c r="C1136" s="223" t="s">
        <v>2673</v>
      </c>
      <c r="D1136" s="223" t="s">
        <v>166</v>
      </c>
      <c r="E1136" s="224" t="s">
        <v>2660</v>
      </c>
      <c r="F1136" s="225" t="s">
        <v>2661</v>
      </c>
      <c r="G1136" s="226" t="s">
        <v>154</v>
      </c>
      <c r="H1136" s="227">
        <v>19.100000000000001</v>
      </c>
      <c r="I1136" s="228"/>
      <c r="J1136" s="229">
        <f>ROUND(I1136*H1136,2)</f>
        <v>0</v>
      </c>
      <c r="K1136" s="230"/>
      <c r="L1136" s="231"/>
      <c r="M1136" s="232" t="s">
        <v>1</v>
      </c>
      <c r="N1136" s="233" t="s">
        <v>41</v>
      </c>
      <c r="O1136" s="88"/>
      <c r="P1136" s="219">
        <f>O1136*H1136</f>
        <v>0</v>
      </c>
      <c r="Q1136" s="219">
        <v>0</v>
      </c>
      <c r="R1136" s="219">
        <f>Q1136*H1136</f>
        <v>0</v>
      </c>
      <c r="S1136" s="219">
        <v>0</v>
      </c>
      <c r="T1136" s="220">
        <f>S1136*H1136</f>
        <v>0</v>
      </c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/>
      <c r="AR1136" s="221" t="s">
        <v>516</v>
      </c>
      <c r="AT1136" s="221" t="s">
        <v>166</v>
      </c>
      <c r="AU1136" s="221" t="s">
        <v>83</v>
      </c>
      <c r="AY1136" s="14" t="s">
        <v>142</v>
      </c>
      <c r="BE1136" s="222">
        <f>IF(N1136="základní",J1136,0)</f>
        <v>0</v>
      </c>
      <c r="BF1136" s="222">
        <f>IF(N1136="snížená",J1136,0)</f>
        <v>0</v>
      </c>
      <c r="BG1136" s="222">
        <f>IF(N1136="zákl. přenesená",J1136,0)</f>
        <v>0</v>
      </c>
      <c r="BH1136" s="222">
        <f>IF(N1136="sníž. přenesená",J1136,0)</f>
        <v>0</v>
      </c>
      <c r="BI1136" s="222">
        <f>IF(N1136="nulová",J1136,0)</f>
        <v>0</v>
      </c>
      <c r="BJ1136" s="14" t="s">
        <v>81</v>
      </c>
      <c r="BK1136" s="222">
        <f>ROUND(I1136*H1136,2)</f>
        <v>0</v>
      </c>
      <c r="BL1136" s="14" t="s">
        <v>511</v>
      </c>
      <c r="BM1136" s="221" t="s">
        <v>2674</v>
      </c>
    </row>
    <row r="1137" s="2" customFormat="1" ht="16.5" customHeight="1">
      <c r="A1137" s="35"/>
      <c r="B1137" s="36"/>
      <c r="C1137" s="223" t="s">
        <v>2675</v>
      </c>
      <c r="D1137" s="223" t="s">
        <v>166</v>
      </c>
      <c r="E1137" s="224" t="s">
        <v>2660</v>
      </c>
      <c r="F1137" s="225" t="s">
        <v>2661</v>
      </c>
      <c r="G1137" s="226" t="s">
        <v>154</v>
      </c>
      <c r="H1137" s="227">
        <v>17.399999999999999</v>
      </c>
      <c r="I1137" s="228"/>
      <c r="J1137" s="229">
        <f>ROUND(I1137*H1137,2)</f>
        <v>0</v>
      </c>
      <c r="K1137" s="230"/>
      <c r="L1137" s="231"/>
      <c r="M1137" s="232" t="s">
        <v>1</v>
      </c>
      <c r="N1137" s="233" t="s">
        <v>41</v>
      </c>
      <c r="O1137" s="88"/>
      <c r="P1137" s="219">
        <f>O1137*H1137</f>
        <v>0</v>
      </c>
      <c r="Q1137" s="219">
        <v>0</v>
      </c>
      <c r="R1137" s="219">
        <f>Q1137*H1137</f>
        <v>0</v>
      </c>
      <c r="S1137" s="219">
        <v>0</v>
      </c>
      <c r="T1137" s="220">
        <f>S1137*H1137</f>
        <v>0</v>
      </c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5"/>
      <c r="AR1137" s="221" t="s">
        <v>516</v>
      </c>
      <c r="AT1137" s="221" t="s">
        <v>166</v>
      </c>
      <c r="AU1137" s="221" t="s">
        <v>83</v>
      </c>
      <c r="AY1137" s="14" t="s">
        <v>142</v>
      </c>
      <c r="BE1137" s="222">
        <f>IF(N1137="základní",J1137,0)</f>
        <v>0</v>
      </c>
      <c r="BF1137" s="222">
        <f>IF(N1137="snížená",J1137,0)</f>
        <v>0</v>
      </c>
      <c r="BG1137" s="222">
        <f>IF(N1137="zákl. přenesená",J1137,0)</f>
        <v>0</v>
      </c>
      <c r="BH1137" s="222">
        <f>IF(N1137="sníž. přenesená",J1137,0)</f>
        <v>0</v>
      </c>
      <c r="BI1137" s="222">
        <f>IF(N1137="nulová",J1137,0)</f>
        <v>0</v>
      </c>
      <c r="BJ1137" s="14" t="s">
        <v>81</v>
      </c>
      <c r="BK1137" s="222">
        <f>ROUND(I1137*H1137,2)</f>
        <v>0</v>
      </c>
      <c r="BL1137" s="14" t="s">
        <v>511</v>
      </c>
      <c r="BM1137" s="221" t="s">
        <v>2676</v>
      </c>
    </row>
    <row r="1138" s="2" customFormat="1" ht="16.5" customHeight="1">
      <c r="A1138" s="35"/>
      <c r="B1138" s="36"/>
      <c r="C1138" s="223" t="s">
        <v>2677</v>
      </c>
      <c r="D1138" s="223" t="s">
        <v>166</v>
      </c>
      <c r="E1138" s="224" t="s">
        <v>2660</v>
      </c>
      <c r="F1138" s="225" t="s">
        <v>2661</v>
      </c>
      <c r="G1138" s="226" t="s">
        <v>154</v>
      </c>
      <c r="H1138" s="227">
        <v>16.5</v>
      </c>
      <c r="I1138" s="228"/>
      <c r="J1138" s="229">
        <f>ROUND(I1138*H1138,2)</f>
        <v>0</v>
      </c>
      <c r="K1138" s="230"/>
      <c r="L1138" s="231"/>
      <c r="M1138" s="232" t="s">
        <v>1</v>
      </c>
      <c r="N1138" s="233" t="s">
        <v>41</v>
      </c>
      <c r="O1138" s="88"/>
      <c r="P1138" s="219">
        <f>O1138*H1138</f>
        <v>0</v>
      </c>
      <c r="Q1138" s="219">
        <v>0</v>
      </c>
      <c r="R1138" s="219">
        <f>Q1138*H1138</f>
        <v>0</v>
      </c>
      <c r="S1138" s="219">
        <v>0</v>
      </c>
      <c r="T1138" s="220">
        <f>S1138*H1138</f>
        <v>0</v>
      </c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/>
      <c r="AR1138" s="221" t="s">
        <v>516</v>
      </c>
      <c r="AT1138" s="221" t="s">
        <v>166</v>
      </c>
      <c r="AU1138" s="221" t="s">
        <v>83</v>
      </c>
      <c r="AY1138" s="14" t="s">
        <v>142</v>
      </c>
      <c r="BE1138" s="222">
        <f>IF(N1138="základní",J1138,0)</f>
        <v>0</v>
      </c>
      <c r="BF1138" s="222">
        <f>IF(N1138="snížená",J1138,0)</f>
        <v>0</v>
      </c>
      <c r="BG1138" s="222">
        <f>IF(N1138="zákl. přenesená",J1138,0)</f>
        <v>0</v>
      </c>
      <c r="BH1138" s="222">
        <f>IF(N1138="sníž. přenesená",J1138,0)</f>
        <v>0</v>
      </c>
      <c r="BI1138" s="222">
        <f>IF(N1138="nulová",J1138,0)</f>
        <v>0</v>
      </c>
      <c r="BJ1138" s="14" t="s">
        <v>81</v>
      </c>
      <c r="BK1138" s="222">
        <f>ROUND(I1138*H1138,2)</f>
        <v>0</v>
      </c>
      <c r="BL1138" s="14" t="s">
        <v>511</v>
      </c>
      <c r="BM1138" s="221" t="s">
        <v>2678</v>
      </c>
    </row>
    <row r="1139" s="2" customFormat="1" ht="16.5" customHeight="1">
      <c r="A1139" s="35"/>
      <c r="B1139" s="36"/>
      <c r="C1139" s="223" t="s">
        <v>2679</v>
      </c>
      <c r="D1139" s="223" t="s">
        <v>166</v>
      </c>
      <c r="E1139" s="224" t="s">
        <v>2660</v>
      </c>
      <c r="F1139" s="225" t="s">
        <v>2661</v>
      </c>
      <c r="G1139" s="226" t="s">
        <v>154</v>
      </c>
      <c r="H1139" s="227">
        <v>13.800000000000001</v>
      </c>
      <c r="I1139" s="228"/>
      <c r="J1139" s="229">
        <f>ROUND(I1139*H1139,2)</f>
        <v>0</v>
      </c>
      <c r="K1139" s="230"/>
      <c r="L1139" s="231"/>
      <c r="M1139" s="232" t="s">
        <v>1</v>
      </c>
      <c r="N1139" s="233" t="s">
        <v>41</v>
      </c>
      <c r="O1139" s="88"/>
      <c r="P1139" s="219">
        <f>O1139*H1139</f>
        <v>0</v>
      </c>
      <c r="Q1139" s="219">
        <v>0</v>
      </c>
      <c r="R1139" s="219">
        <f>Q1139*H1139</f>
        <v>0</v>
      </c>
      <c r="S1139" s="219">
        <v>0</v>
      </c>
      <c r="T1139" s="220">
        <f>S1139*H1139</f>
        <v>0</v>
      </c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5"/>
      <c r="AR1139" s="221" t="s">
        <v>516</v>
      </c>
      <c r="AT1139" s="221" t="s">
        <v>166</v>
      </c>
      <c r="AU1139" s="221" t="s">
        <v>83</v>
      </c>
      <c r="AY1139" s="14" t="s">
        <v>142</v>
      </c>
      <c r="BE1139" s="222">
        <f>IF(N1139="základní",J1139,0)</f>
        <v>0</v>
      </c>
      <c r="BF1139" s="222">
        <f>IF(N1139="snížená",J1139,0)</f>
        <v>0</v>
      </c>
      <c r="BG1139" s="222">
        <f>IF(N1139="zákl. přenesená",J1139,0)</f>
        <v>0</v>
      </c>
      <c r="BH1139" s="222">
        <f>IF(N1139="sníž. přenesená",J1139,0)</f>
        <v>0</v>
      </c>
      <c r="BI1139" s="222">
        <f>IF(N1139="nulová",J1139,0)</f>
        <v>0</v>
      </c>
      <c r="BJ1139" s="14" t="s">
        <v>81</v>
      </c>
      <c r="BK1139" s="222">
        <f>ROUND(I1139*H1139,2)</f>
        <v>0</v>
      </c>
      <c r="BL1139" s="14" t="s">
        <v>511</v>
      </c>
      <c r="BM1139" s="221" t="s">
        <v>2680</v>
      </c>
    </row>
    <row r="1140" s="2" customFormat="1" ht="16.5" customHeight="1">
      <c r="A1140" s="35"/>
      <c r="B1140" s="36"/>
      <c r="C1140" s="223" t="s">
        <v>2681</v>
      </c>
      <c r="D1140" s="223" t="s">
        <v>166</v>
      </c>
      <c r="E1140" s="224" t="s">
        <v>2682</v>
      </c>
      <c r="F1140" s="225" t="s">
        <v>2683</v>
      </c>
      <c r="G1140" s="226" t="s">
        <v>154</v>
      </c>
      <c r="H1140" s="227">
        <v>24.300000000000001</v>
      </c>
      <c r="I1140" s="228"/>
      <c r="J1140" s="229">
        <f>ROUND(I1140*H1140,2)</f>
        <v>0</v>
      </c>
      <c r="K1140" s="230"/>
      <c r="L1140" s="231"/>
      <c r="M1140" s="232" t="s">
        <v>1</v>
      </c>
      <c r="N1140" s="233" t="s">
        <v>41</v>
      </c>
      <c r="O1140" s="88"/>
      <c r="P1140" s="219">
        <f>O1140*H1140</f>
        <v>0</v>
      </c>
      <c r="Q1140" s="219">
        <v>0</v>
      </c>
      <c r="R1140" s="219">
        <f>Q1140*H1140</f>
        <v>0</v>
      </c>
      <c r="S1140" s="219">
        <v>0</v>
      </c>
      <c r="T1140" s="220">
        <f>S1140*H1140</f>
        <v>0</v>
      </c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5"/>
      <c r="AR1140" s="221" t="s">
        <v>516</v>
      </c>
      <c r="AT1140" s="221" t="s">
        <v>166</v>
      </c>
      <c r="AU1140" s="221" t="s">
        <v>83</v>
      </c>
      <c r="AY1140" s="14" t="s">
        <v>142</v>
      </c>
      <c r="BE1140" s="222">
        <f>IF(N1140="základní",J1140,0)</f>
        <v>0</v>
      </c>
      <c r="BF1140" s="222">
        <f>IF(N1140="snížená",J1140,0)</f>
        <v>0</v>
      </c>
      <c r="BG1140" s="222">
        <f>IF(N1140="zákl. přenesená",J1140,0)</f>
        <v>0</v>
      </c>
      <c r="BH1140" s="222">
        <f>IF(N1140="sníž. přenesená",J1140,0)</f>
        <v>0</v>
      </c>
      <c r="BI1140" s="222">
        <f>IF(N1140="nulová",J1140,0)</f>
        <v>0</v>
      </c>
      <c r="BJ1140" s="14" t="s">
        <v>81</v>
      </c>
      <c r="BK1140" s="222">
        <f>ROUND(I1140*H1140,2)</f>
        <v>0</v>
      </c>
      <c r="BL1140" s="14" t="s">
        <v>511</v>
      </c>
      <c r="BM1140" s="221" t="s">
        <v>2684</v>
      </c>
    </row>
    <row r="1141" s="2" customFormat="1" ht="16.5" customHeight="1">
      <c r="A1141" s="35"/>
      <c r="B1141" s="36"/>
      <c r="C1141" s="223" t="s">
        <v>2685</v>
      </c>
      <c r="D1141" s="223" t="s">
        <v>166</v>
      </c>
      <c r="E1141" s="224" t="s">
        <v>2682</v>
      </c>
      <c r="F1141" s="225" t="s">
        <v>2683</v>
      </c>
      <c r="G1141" s="226" t="s">
        <v>154</v>
      </c>
      <c r="H1141" s="227">
        <v>24.300000000000001</v>
      </c>
      <c r="I1141" s="228"/>
      <c r="J1141" s="229">
        <f>ROUND(I1141*H1141,2)</f>
        <v>0</v>
      </c>
      <c r="K1141" s="230"/>
      <c r="L1141" s="231"/>
      <c r="M1141" s="232" t="s">
        <v>1</v>
      </c>
      <c r="N1141" s="233" t="s">
        <v>41</v>
      </c>
      <c r="O1141" s="88"/>
      <c r="P1141" s="219">
        <f>O1141*H1141</f>
        <v>0</v>
      </c>
      <c r="Q1141" s="219">
        <v>0</v>
      </c>
      <c r="R1141" s="219">
        <f>Q1141*H1141</f>
        <v>0</v>
      </c>
      <c r="S1141" s="219">
        <v>0</v>
      </c>
      <c r="T1141" s="220">
        <f>S1141*H1141</f>
        <v>0</v>
      </c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5"/>
      <c r="AR1141" s="221" t="s">
        <v>516</v>
      </c>
      <c r="AT1141" s="221" t="s">
        <v>166</v>
      </c>
      <c r="AU1141" s="221" t="s">
        <v>83</v>
      </c>
      <c r="AY1141" s="14" t="s">
        <v>142</v>
      </c>
      <c r="BE1141" s="222">
        <f>IF(N1141="základní",J1141,0)</f>
        <v>0</v>
      </c>
      <c r="BF1141" s="222">
        <f>IF(N1141="snížená",J1141,0)</f>
        <v>0</v>
      </c>
      <c r="BG1141" s="222">
        <f>IF(N1141="zákl. přenesená",J1141,0)</f>
        <v>0</v>
      </c>
      <c r="BH1141" s="222">
        <f>IF(N1141="sníž. přenesená",J1141,0)</f>
        <v>0</v>
      </c>
      <c r="BI1141" s="222">
        <f>IF(N1141="nulová",J1141,0)</f>
        <v>0</v>
      </c>
      <c r="BJ1141" s="14" t="s">
        <v>81</v>
      </c>
      <c r="BK1141" s="222">
        <f>ROUND(I1141*H1141,2)</f>
        <v>0</v>
      </c>
      <c r="BL1141" s="14" t="s">
        <v>511</v>
      </c>
      <c r="BM1141" s="221" t="s">
        <v>2686</v>
      </c>
    </row>
    <row r="1142" s="2" customFormat="1" ht="16.5" customHeight="1">
      <c r="A1142" s="35"/>
      <c r="B1142" s="36"/>
      <c r="C1142" s="223" t="s">
        <v>2687</v>
      </c>
      <c r="D1142" s="223" t="s">
        <v>166</v>
      </c>
      <c r="E1142" s="224" t="s">
        <v>2682</v>
      </c>
      <c r="F1142" s="225" t="s">
        <v>2683</v>
      </c>
      <c r="G1142" s="226" t="s">
        <v>154</v>
      </c>
      <c r="H1142" s="227">
        <v>28.399999999999999</v>
      </c>
      <c r="I1142" s="228"/>
      <c r="J1142" s="229">
        <f>ROUND(I1142*H1142,2)</f>
        <v>0</v>
      </c>
      <c r="K1142" s="230"/>
      <c r="L1142" s="231"/>
      <c r="M1142" s="232" t="s">
        <v>1</v>
      </c>
      <c r="N1142" s="233" t="s">
        <v>41</v>
      </c>
      <c r="O1142" s="88"/>
      <c r="P1142" s="219">
        <f>O1142*H1142</f>
        <v>0</v>
      </c>
      <c r="Q1142" s="219">
        <v>0</v>
      </c>
      <c r="R1142" s="219">
        <f>Q1142*H1142</f>
        <v>0</v>
      </c>
      <c r="S1142" s="219">
        <v>0</v>
      </c>
      <c r="T1142" s="220">
        <f>S1142*H1142</f>
        <v>0</v>
      </c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5"/>
      <c r="AR1142" s="221" t="s">
        <v>516</v>
      </c>
      <c r="AT1142" s="221" t="s">
        <v>166</v>
      </c>
      <c r="AU1142" s="221" t="s">
        <v>83</v>
      </c>
      <c r="AY1142" s="14" t="s">
        <v>142</v>
      </c>
      <c r="BE1142" s="222">
        <f>IF(N1142="základní",J1142,0)</f>
        <v>0</v>
      </c>
      <c r="BF1142" s="222">
        <f>IF(N1142="snížená",J1142,0)</f>
        <v>0</v>
      </c>
      <c r="BG1142" s="222">
        <f>IF(N1142="zákl. přenesená",J1142,0)</f>
        <v>0</v>
      </c>
      <c r="BH1142" s="222">
        <f>IF(N1142="sníž. přenesená",J1142,0)</f>
        <v>0</v>
      </c>
      <c r="BI1142" s="222">
        <f>IF(N1142="nulová",J1142,0)</f>
        <v>0</v>
      </c>
      <c r="BJ1142" s="14" t="s">
        <v>81</v>
      </c>
      <c r="BK1142" s="222">
        <f>ROUND(I1142*H1142,2)</f>
        <v>0</v>
      </c>
      <c r="BL1142" s="14" t="s">
        <v>511</v>
      </c>
      <c r="BM1142" s="221" t="s">
        <v>2688</v>
      </c>
    </row>
    <row r="1143" s="2" customFormat="1" ht="16.5" customHeight="1">
      <c r="A1143" s="35"/>
      <c r="B1143" s="36"/>
      <c r="C1143" s="223" t="s">
        <v>2689</v>
      </c>
      <c r="D1143" s="223" t="s">
        <v>166</v>
      </c>
      <c r="E1143" s="224" t="s">
        <v>2682</v>
      </c>
      <c r="F1143" s="225" t="s">
        <v>2683</v>
      </c>
      <c r="G1143" s="226" t="s">
        <v>154</v>
      </c>
      <c r="H1143" s="227">
        <v>28.399999999999999</v>
      </c>
      <c r="I1143" s="228"/>
      <c r="J1143" s="229">
        <f>ROUND(I1143*H1143,2)</f>
        <v>0</v>
      </c>
      <c r="K1143" s="230"/>
      <c r="L1143" s="231"/>
      <c r="M1143" s="232" t="s">
        <v>1</v>
      </c>
      <c r="N1143" s="233" t="s">
        <v>41</v>
      </c>
      <c r="O1143" s="88"/>
      <c r="P1143" s="219">
        <f>O1143*H1143</f>
        <v>0</v>
      </c>
      <c r="Q1143" s="219">
        <v>0</v>
      </c>
      <c r="R1143" s="219">
        <f>Q1143*H1143</f>
        <v>0</v>
      </c>
      <c r="S1143" s="219">
        <v>0</v>
      </c>
      <c r="T1143" s="220">
        <f>S1143*H1143</f>
        <v>0</v>
      </c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5"/>
      <c r="AR1143" s="221" t="s">
        <v>516</v>
      </c>
      <c r="AT1143" s="221" t="s">
        <v>166</v>
      </c>
      <c r="AU1143" s="221" t="s">
        <v>83</v>
      </c>
      <c r="AY1143" s="14" t="s">
        <v>142</v>
      </c>
      <c r="BE1143" s="222">
        <f>IF(N1143="základní",J1143,0)</f>
        <v>0</v>
      </c>
      <c r="BF1143" s="222">
        <f>IF(N1143="snížená",J1143,0)</f>
        <v>0</v>
      </c>
      <c r="BG1143" s="222">
        <f>IF(N1143="zákl. přenesená",J1143,0)</f>
        <v>0</v>
      </c>
      <c r="BH1143" s="222">
        <f>IF(N1143="sníž. přenesená",J1143,0)</f>
        <v>0</v>
      </c>
      <c r="BI1143" s="222">
        <f>IF(N1143="nulová",J1143,0)</f>
        <v>0</v>
      </c>
      <c r="BJ1143" s="14" t="s">
        <v>81</v>
      </c>
      <c r="BK1143" s="222">
        <f>ROUND(I1143*H1143,2)</f>
        <v>0</v>
      </c>
      <c r="BL1143" s="14" t="s">
        <v>511</v>
      </c>
      <c r="BM1143" s="221" t="s">
        <v>2690</v>
      </c>
    </row>
    <row r="1144" s="2" customFormat="1" ht="16.5" customHeight="1">
      <c r="A1144" s="35"/>
      <c r="B1144" s="36"/>
      <c r="C1144" s="223" t="s">
        <v>2691</v>
      </c>
      <c r="D1144" s="223" t="s">
        <v>166</v>
      </c>
      <c r="E1144" s="224" t="s">
        <v>2692</v>
      </c>
      <c r="F1144" s="225" t="s">
        <v>2693</v>
      </c>
      <c r="G1144" s="226" t="s">
        <v>154</v>
      </c>
      <c r="H1144" s="227">
        <v>18.5</v>
      </c>
      <c r="I1144" s="228"/>
      <c r="J1144" s="229">
        <f>ROUND(I1144*H1144,2)</f>
        <v>0</v>
      </c>
      <c r="K1144" s="230"/>
      <c r="L1144" s="231"/>
      <c r="M1144" s="232" t="s">
        <v>1</v>
      </c>
      <c r="N1144" s="233" t="s">
        <v>41</v>
      </c>
      <c r="O1144" s="88"/>
      <c r="P1144" s="219">
        <f>O1144*H1144</f>
        <v>0</v>
      </c>
      <c r="Q1144" s="219">
        <v>0</v>
      </c>
      <c r="R1144" s="219">
        <f>Q1144*H1144</f>
        <v>0</v>
      </c>
      <c r="S1144" s="219">
        <v>0</v>
      </c>
      <c r="T1144" s="220">
        <f>S1144*H1144</f>
        <v>0</v>
      </c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5"/>
      <c r="AR1144" s="221" t="s">
        <v>516</v>
      </c>
      <c r="AT1144" s="221" t="s">
        <v>166</v>
      </c>
      <c r="AU1144" s="221" t="s">
        <v>83</v>
      </c>
      <c r="AY1144" s="14" t="s">
        <v>142</v>
      </c>
      <c r="BE1144" s="222">
        <f>IF(N1144="základní",J1144,0)</f>
        <v>0</v>
      </c>
      <c r="BF1144" s="222">
        <f>IF(N1144="snížená",J1144,0)</f>
        <v>0</v>
      </c>
      <c r="BG1144" s="222">
        <f>IF(N1144="zákl. přenesená",J1144,0)</f>
        <v>0</v>
      </c>
      <c r="BH1144" s="222">
        <f>IF(N1144="sníž. přenesená",J1144,0)</f>
        <v>0</v>
      </c>
      <c r="BI1144" s="222">
        <f>IF(N1144="nulová",J1144,0)</f>
        <v>0</v>
      </c>
      <c r="BJ1144" s="14" t="s">
        <v>81</v>
      </c>
      <c r="BK1144" s="222">
        <f>ROUND(I1144*H1144,2)</f>
        <v>0</v>
      </c>
      <c r="BL1144" s="14" t="s">
        <v>511</v>
      </c>
      <c r="BM1144" s="221" t="s">
        <v>2694</v>
      </c>
    </row>
    <row r="1145" s="2" customFormat="1" ht="16.5" customHeight="1">
      <c r="A1145" s="35"/>
      <c r="B1145" s="36"/>
      <c r="C1145" s="223" t="s">
        <v>2695</v>
      </c>
      <c r="D1145" s="223" t="s">
        <v>166</v>
      </c>
      <c r="E1145" s="224" t="s">
        <v>2682</v>
      </c>
      <c r="F1145" s="225" t="s">
        <v>2683</v>
      </c>
      <c r="G1145" s="226" t="s">
        <v>154</v>
      </c>
      <c r="H1145" s="227">
        <v>23.800000000000001</v>
      </c>
      <c r="I1145" s="228"/>
      <c r="J1145" s="229">
        <f>ROUND(I1145*H1145,2)</f>
        <v>0</v>
      </c>
      <c r="K1145" s="230"/>
      <c r="L1145" s="231"/>
      <c r="M1145" s="232" t="s">
        <v>1</v>
      </c>
      <c r="N1145" s="233" t="s">
        <v>41</v>
      </c>
      <c r="O1145" s="88"/>
      <c r="P1145" s="219">
        <f>O1145*H1145</f>
        <v>0</v>
      </c>
      <c r="Q1145" s="219">
        <v>0</v>
      </c>
      <c r="R1145" s="219">
        <f>Q1145*H1145</f>
        <v>0</v>
      </c>
      <c r="S1145" s="219">
        <v>0</v>
      </c>
      <c r="T1145" s="220">
        <f>S1145*H1145</f>
        <v>0</v>
      </c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/>
      <c r="AR1145" s="221" t="s">
        <v>516</v>
      </c>
      <c r="AT1145" s="221" t="s">
        <v>166</v>
      </c>
      <c r="AU1145" s="221" t="s">
        <v>83</v>
      </c>
      <c r="AY1145" s="14" t="s">
        <v>142</v>
      </c>
      <c r="BE1145" s="222">
        <f>IF(N1145="základní",J1145,0)</f>
        <v>0</v>
      </c>
      <c r="BF1145" s="222">
        <f>IF(N1145="snížená",J1145,0)</f>
        <v>0</v>
      </c>
      <c r="BG1145" s="222">
        <f>IF(N1145="zákl. přenesená",J1145,0)</f>
        <v>0</v>
      </c>
      <c r="BH1145" s="222">
        <f>IF(N1145="sníž. přenesená",J1145,0)</f>
        <v>0</v>
      </c>
      <c r="BI1145" s="222">
        <f>IF(N1145="nulová",J1145,0)</f>
        <v>0</v>
      </c>
      <c r="BJ1145" s="14" t="s">
        <v>81</v>
      </c>
      <c r="BK1145" s="222">
        <f>ROUND(I1145*H1145,2)</f>
        <v>0</v>
      </c>
      <c r="BL1145" s="14" t="s">
        <v>511</v>
      </c>
      <c r="BM1145" s="221" t="s">
        <v>2696</v>
      </c>
    </row>
    <row r="1146" s="2" customFormat="1" ht="16.5" customHeight="1">
      <c r="A1146" s="35"/>
      <c r="B1146" s="36"/>
      <c r="C1146" s="223" t="s">
        <v>2697</v>
      </c>
      <c r="D1146" s="223" t="s">
        <v>166</v>
      </c>
      <c r="E1146" s="224" t="s">
        <v>2682</v>
      </c>
      <c r="F1146" s="225" t="s">
        <v>2683</v>
      </c>
      <c r="G1146" s="226" t="s">
        <v>154</v>
      </c>
      <c r="H1146" s="227">
        <v>23.800000000000001</v>
      </c>
      <c r="I1146" s="228"/>
      <c r="J1146" s="229">
        <f>ROUND(I1146*H1146,2)</f>
        <v>0</v>
      </c>
      <c r="K1146" s="230"/>
      <c r="L1146" s="231"/>
      <c r="M1146" s="232" t="s">
        <v>1</v>
      </c>
      <c r="N1146" s="233" t="s">
        <v>41</v>
      </c>
      <c r="O1146" s="88"/>
      <c r="P1146" s="219">
        <f>O1146*H1146</f>
        <v>0</v>
      </c>
      <c r="Q1146" s="219">
        <v>0</v>
      </c>
      <c r="R1146" s="219">
        <f>Q1146*H1146</f>
        <v>0</v>
      </c>
      <c r="S1146" s="219">
        <v>0</v>
      </c>
      <c r="T1146" s="220">
        <f>S1146*H1146</f>
        <v>0</v>
      </c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/>
      <c r="AR1146" s="221" t="s">
        <v>516</v>
      </c>
      <c r="AT1146" s="221" t="s">
        <v>166</v>
      </c>
      <c r="AU1146" s="221" t="s">
        <v>83</v>
      </c>
      <c r="AY1146" s="14" t="s">
        <v>142</v>
      </c>
      <c r="BE1146" s="222">
        <f>IF(N1146="základní",J1146,0)</f>
        <v>0</v>
      </c>
      <c r="BF1146" s="222">
        <f>IF(N1146="snížená",J1146,0)</f>
        <v>0</v>
      </c>
      <c r="BG1146" s="222">
        <f>IF(N1146="zákl. přenesená",J1146,0)</f>
        <v>0</v>
      </c>
      <c r="BH1146" s="222">
        <f>IF(N1146="sníž. přenesená",J1146,0)</f>
        <v>0</v>
      </c>
      <c r="BI1146" s="222">
        <f>IF(N1146="nulová",J1146,0)</f>
        <v>0</v>
      </c>
      <c r="BJ1146" s="14" t="s">
        <v>81</v>
      </c>
      <c r="BK1146" s="222">
        <f>ROUND(I1146*H1146,2)</f>
        <v>0</v>
      </c>
      <c r="BL1146" s="14" t="s">
        <v>511</v>
      </c>
      <c r="BM1146" s="221" t="s">
        <v>2698</v>
      </c>
    </row>
    <row r="1147" s="2" customFormat="1" ht="16.5" customHeight="1">
      <c r="A1147" s="35"/>
      <c r="B1147" s="36"/>
      <c r="C1147" s="223" t="s">
        <v>2699</v>
      </c>
      <c r="D1147" s="223" t="s">
        <v>166</v>
      </c>
      <c r="E1147" s="224" t="s">
        <v>2682</v>
      </c>
      <c r="F1147" s="225" t="s">
        <v>2683</v>
      </c>
      <c r="G1147" s="226" t="s">
        <v>154</v>
      </c>
      <c r="H1147" s="227">
        <v>29.100000000000001</v>
      </c>
      <c r="I1147" s="228"/>
      <c r="J1147" s="229">
        <f>ROUND(I1147*H1147,2)</f>
        <v>0</v>
      </c>
      <c r="K1147" s="230"/>
      <c r="L1147" s="231"/>
      <c r="M1147" s="232" t="s">
        <v>1</v>
      </c>
      <c r="N1147" s="233" t="s">
        <v>41</v>
      </c>
      <c r="O1147" s="88"/>
      <c r="P1147" s="219">
        <f>O1147*H1147</f>
        <v>0</v>
      </c>
      <c r="Q1147" s="219">
        <v>0</v>
      </c>
      <c r="R1147" s="219">
        <f>Q1147*H1147</f>
        <v>0</v>
      </c>
      <c r="S1147" s="219">
        <v>0</v>
      </c>
      <c r="T1147" s="220">
        <f>S1147*H1147</f>
        <v>0</v>
      </c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/>
      <c r="AR1147" s="221" t="s">
        <v>516</v>
      </c>
      <c r="AT1147" s="221" t="s">
        <v>166</v>
      </c>
      <c r="AU1147" s="221" t="s">
        <v>83</v>
      </c>
      <c r="AY1147" s="14" t="s">
        <v>142</v>
      </c>
      <c r="BE1147" s="222">
        <f>IF(N1147="základní",J1147,0)</f>
        <v>0</v>
      </c>
      <c r="BF1147" s="222">
        <f>IF(N1147="snížená",J1147,0)</f>
        <v>0</v>
      </c>
      <c r="BG1147" s="222">
        <f>IF(N1147="zákl. přenesená",J1147,0)</f>
        <v>0</v>
      </c>
      <c r="BH1147" s="222">
        <f>IF(N1147="sníž. přenesená",J1147,0)</f>
        <v>0</v>
      </c>
      <c r="BI1147" s="222">
        <f>IF(N1147="nulová",J1147,0)</f>
        <v>0</v>
      </c>
      <c r="BJ1147" s="14" t="s">
        <v>81</v>
      </c>
      <c r="BK1147" s="222">
        <f>ROUND(I1147*H1147,2)</f>
        <v>0</v>
      </c>
      <c r="BL1147" s="14" t="s">
        <v>511</v>
      </c>
      <c r="BM1147" s="221" t="s">
        <v>2700</v>
      </c>
    </row>
    <row r="1148" s="2" customFormat="1" ht="16.5" customHeight="1">
      <c r="A1148" s="35"/>
      <c r="B1148" s="36"/>
      <c r="C1148" s="223" t="s">
        <v>2701</v>
      </c>
      <c r="D1148" s="223" t="s">
        <v>166</v>
      </c>
      <c r="E1148" s="224" t="s">
        <v>2682</v>
      </c>
      <c r="F1148" s="225" t="s">
        <v>2683</v>
      </c>
      <c r="G1148" s="226" t="s">
        <v>154</v>
      </c>
      <c r="H1148" s="227">
        <v>24.199999999999999</v>
      </c>
      <c r="I1148" s="228"/>
      <c r="J1148" s="229">
        <f>ROUND(I1148*H1148,2)</f>
        <v>0</v>
      </c>
      <c r="K1148" s="230"/>
      <c r="L1148" s="231"/>
      <c r="M1148" s="232" t="s">
        <v>1</v>
      </c>
      <c r="N1148" s="233" t="s">
        <v>41</v>
      </c>
      <c r="O1148" s="88"/>
      <c r="P1148" s="219">
        <f>O1148*H1148</f>
        <v>0</v>
      </c>
      <c r="Q1148" s="219">
        <v>0</v>
      </c>
      <c r="R1148" s="219">
        <f>Q1148*H1148</f>
        <v>0</v>
      </c>
      <c r="S1148" s="219">
        <v>0</v>
      </c>
      <c r="T1148" s="220">
        <f>S1148*H1148</f>
        <v>0</v>
      </c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/>
      <c r="AR1148" s="221" t="s">
        <v>516</v>
      </c>
      <c r="AT1148" s="221" t="s">
        <v>166</v>
      </c>
      <c r="AU1148" s="221" t="s">
        <v>83</v>
      </c>
      <c r="AY1148" s="14" t="s">
        <v>142</v>
      </c>
      <c r="BE1148" s="222">
        <f>IF(N1148="základní",J1148,0)</f>
        <v>0</v>
      </c>
      <c r="BF1148" s="222">
        <f>IF(N1148="snížená",J1148,0)</f>
        <v>0</v>
      </c>
      <c r="BG1148" s="222">
        <f>IF(N1148="zákl. přenesená",J1148,0)</f>
        <v>0</v>
      </c>
      <c r="BH1148" s="222">
        <f>IF(N1148="sníž. přenesená",J1148,0)</f>
        <v>0</v>
      </c>
      <c r="BI1148" s="222">
        <f>IF(N1148="nulová",J1148,0)</f>
        <v>0</v>
      </c>
      <c r="BJ1148" s="14" t="s">
        <v>81</v>
      </c>
      <c r="BK1148" s="222">
        <f>ROUND(I1148*H1148,2)</f>
        <v>0</v>
      </c>
      <c r="BL1148" s="14" t="s">
        <v>511</v>
      </c>
      <c r="BM1148" s="221" t="s">
        <v>2702</v>
      </c>
    </row>
    <row r="1149" s="2" customFormat="1" ht="16.5" customHeight="1">
      <c r="A1149" s="35"/>
      <c r="B1149" s="36"/>
      <c r="C1149" s="223" t="s">
        <v>2703</v>
      </c>
      <c r="D1149" s="223" t="s">
        <v>166</v>
      </c>
      <c r="E1149" s="224" t="s">
        <v>2682</v>
      </c>
      <c r="F1149" s="225" t="s">
        <v>2683</v>
      </c>
      <c r="G1149" s="226" t="s">
        <v>154</v>
      </c>
      <c r="H1149" s="227">
        <v>22.5</v>
      </c>
      <c r="I1149" s="228"/>
      <c r="J1149" s="229">
        <f>ROUND(I1149*H1149,2)</f>
        <v>0</v>
      </c>
      <c r="K1149" s="230"/>
      <c r="L1149" s="231"/>
      <c r="M1149" s="232" t="s">
        <v>1</v>
      </c>
      <c r="N1149" s="233" t="s">
        <v>41</v>
      </c>
      <c r="O1149" s="88"/>
      <c r="P1149" s="219">
        <f>O1149*H1149</f>
        <v>0</v>
      </c>
      <c r="Q1149" s="219">
        <v>0</v>
      </c>
      <c r="R1149" s="219">
        <f>Q1149*H1149</f>
        <v>0</v>
      </c>
      <c r="S1149" s="219">
        <v>0</v>
      </c>
      <c r="T1149" s="220">
        <f>S1149*H1149</f>
        <v>0</v>
      </c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5"/>
      <c r="AR1149" s="221" t="s">
        <v>516</v>
      </c>
      <c r="AT1149" s="221" t="s">
        <v>166</v>
      </c>
      <c r="AU1149" s="221" t="s">
        <v>83</v>
      </c>
      <c r="AY1149" s="14" t="s">
        <v>142</v>
      </c>
      <c r="BE1149" s="222">
        <f>IF(N1149="základní",J1149,0)</f>
        <v>0</v>
      </c>
      <c r="BF1149" s="222">
        <f>IF(N1149="snížená",J1149,0)</f>
        <v>0</v>
      </c>
      <c r="BG1149" s="222">
        <f>IF(N1149="zákl. přenesená",J1149,0)</f>
        <v>0</v>
      </c>
      <c r="BH1149" s="222">
        <f>IF(N1149="sníž. přenesená",J1149,0)</f>
        <v>0</v>
      </c>
      <c r="BI1149" s="222">
        <f>IF(N1149="nulová",J1149,0)</f>
        <v>0</v>
      </c>
      <c r="BJ1149" s="14" t="s">
        <v>81</v>
      </c>
      <c r="BK1149" s="222">
        <f>ROUND(I1149*H1149,2)</f>
        <v>0</v>
      </c>
      <c r="BL1149" s="14" t="s">
        <v>511</v>
      </c>
      <c r="BM1149" s="221" t="s">
        <v>2704</v>
      </c>
    </row>
    <row r="1150" s="2" customFormat="1" ht="16.5" customHeight="1">
      <c r="A1150" s="35"/>
      <c r="B1150" s="36"/>
      <c r="C1150" s="223" t="s">
        <v>2705</v>
      </c>
      <c r="D1150" s="223" t="s">
        <v>166</v>
      </c>
      <c r="E1150" s="224" t="s">
        <v>2682</v>
      </c>
      <c r="F1150" s="225" t="s">
        <v>2683</v>
      </c>
      <c r="G1150" s="226" t="s">
        <v>154</v>
      </c>
      <c r="H1150" s="227">
        <v>22.5</v>
      </c>
      <c r="I1150" s="228"/>
      <c r="J1150" s="229">
        <f>ROUND(I1150*H1150,2)</f>
        <v>0</v>
      </c>
      <c r="K1150" s="230"/>
      <c r="L1150" s="231"/>
      <c r="M1150" s="232" t="s">
        <v>1</v>
      </c>
      <c r="N1150" s="233" t="s">
        <v>41</v>
      </c>
      <c r="O1150" s="88"/>
      <c r="P1150" s="219">
        <f>O1150*H1150</f>
        <v>0</v>
      </c>
      <c r="Q1150" s="219">
        <v>0</v>
      </c>
      <c r="R1150" s="219">
        <f>Q1150*H1150</f>
        <v>0</v>
      </c>
      <c r="S1150" s="219">
        <v>0</v>
      </c>
      <c r="T1150" s="220">
        <f>S1150*H1150</f>
        <v>0</v>
      </c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5"/>
      <c r="AR1150" s="221" t="s">
        <v>516</v>
      </c>
      <c r="AT1150" s="221" t="s">
        <v>166</v>
      </c>
      <c r="AU1150" s="221" t="s">
        <v>83</v>
      </c>
      <c r="AY1150" s="14" t="s">
        <v>142</v>
      </c>
      <c r="BE1150" s="222">
        <f>IF(N1150="základní",J1150,0)</f>
        <v>0</v>
      </c>
      <c r="BF1150" s="222">
        <f>IF(N1150="snížená",J1150,0)</f>
        <v>0</v>
      </c>
      <c r="BG1150" s="222">
        <f>IF(N1150="zákl. přenesená",J1150,0)</f>
        <v>0</v>
      </c>
      <c r="BH1150" s="222">
        <f>IF(N1150="sníž. přenesená",J1150,0)</f>
        <v>0</v>
      </c>
      <c r="BI1150" s="222">
        <f>IF(N1150="nulová",J1150,0)</f>
        <v>0</v>
      </c>
      <c r="BJ1150" s="14" t="s">
        <v>81</v>
      </c>
      <c r="BK1150" s="222">
        <f>ROUND(I1150*H1150,2)</f>
        <v>0</v>
      </c>
      <c r="BL1150" s="14" t="s">
        <v>511</v>
      </c>
      <c r="BM1150" s="221" t="s">
        <v>2706</v>
      </c>
    </row>
    <row r="1151" s="2" customFormat="1" ht="16.5" customHeight="1">
      <c r="A1151" s="35"/>
      <c r="B1151" s="36"/>
      <c r="C1151" s="223" t="s">
        <v>2707</v>
      </c>
      <c r="D1151" s="223" t="s">
        <v>166</v>
      </c>
      <c r="E1151" s="224" t="s">
        <v>2682</v>
      </c>
      <c r="F1151" s="225" t="s">
        <v>2683</v>
      </c>
      <c r="G1151" s="226" t="s">
        <v>154</v>
      </c>
      <c r="H1151" s="227">
        <v>29</v>
      </c>
      <c r="I1151" s="228"/>
      <c r="J1151" s="229">
        <f>ROUND(I1151*H1151,2)</f>
        <v>0</v>
      </c>
      <c r="K1151" s="230"/>
      <c r="L1151" s="231"/>
      <c r="M1151" s="232" t="s">
        <v>1</v>
      </c>
      <c r="N1151" s="233" t="s">
        <v>41</v>
      </c>
      <c r="O1151" s="88"/>
      <c r="P1151" s="219">
        <f>O1151*H1151</f>
        <v>0</v>
      </c>
      <c r="Q1151" s="219">
        <v>0</v>
      </c>
      <c r="R1151" s="219">
        <f>Q1151*H1151</f>
        <v>0</v>
      </c>
      <c r="S1151" s="219">
        <v>0</v>
      </c>
      <c r="T1151" s="220">
        <f>S1151*H1151</f>
        <v>0</v>
      </c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5"/>
      <c r="AR1151" s="221" t="s">
        <v>516</v>
      </c>
      <c r="AT1151" s="221" t="s">
        <v>166</v>
      </c>
      <c r="AU1151" s="221" t="s">
        <v>83</v>
      </c>
      <c r="AY1151" s="14" t="s">
        <v>142</v>
      </c>
      <c r="BE1151" s="222">
        <f>IF(N1151="základní",J1151,0)</f>
        <v>0</v>
      </c>
      <c r="BF1151" s="222">
        <f>IF(N1151="snížená",J1151,0)</f>
        <v>0</v>
      </c>
      <c r="BG1151" s="222">
        <f>IF(N1151="zákl. přenesená",J1151,0)</f>
        <v>0</v>
      </c>
      <c r="BH1151" s="222">
        <f>IF(N1151="sníž. přenesená",J1151,0)</f>
        <v>0</v>
      </c>
      <c r="BI1151" s="222">
        <f>IF(N1151="nulová",J1151,0)</f>
        <v>0</v>
      </c>
      <c r="BJ1151" s="14" t="s">
        <v>81</v>
      </c>
      <c r="BK1151" s="222">
        <f>ROUND(I1151*H1151,2)</f>
        <v>0</v>
      </c>
      <c r="BL1151" s="14" t="s">
        <v>511</v>
      </c>
      <c r="BM1151" s="221" t="s">
        <v>2708</v>
      </c>
    </row>
    <row r="1152" s="2" customFormat="1" ht="16.5" customHeight="1">
      <c r="A1152" s="35"/>
      <c r="B1152" s="36"/>
      <c r="C1152" s="223" t="s">
        <v>2709</v>
      </c>
      <c r="D1152" s="223" t="s">
        <v>166</v>
      </c>
      <c r="E1152" s="224" t="s">
        <v>2682</v>
      </c>
      <c r="F1152" s="225" t="s">
        <v>2683</v>
      </c>
      <c r="G1152" s="226" t="s">
        <v>154</v>
      </c>
      <c r="H1152" s="227">
        <v>29</v>
      </c>
      <c r="I1152" s="228"/>
      <c r="J1152" s="229">
        <f>ROUND(I1152*H1152,2)</f>
        <v>0</v>
      </c>
      <c r="K1152" s="230"/>
      <c r="L1152" s="231"/>
      <c r="M1152" s="232" t="s">
        <v>1</v>
      </c>
      <c r="N1152" s="233" t="s">
        <v>41</v>
      </c>
      <c r="O1152" s="88"/>
      <c r="P1152" s="219">
        <f>O1152*H1152</f>
        <v>0</v>
      </c>
      <c r="Q1152" s="219">
        <v>0</v>
      </c>
      <c r="R1152" s="219">
        <f>Q1152*H1152</f>
        <v>0</v>
      </c>
      <c r="S1152" s="219">
        <v>0</v>
      </c>
      <c r="T1152" s="220">
        <f>S1152*H1152</f>
        <v>0</v>
      </c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5"/>
      <c r="AR1152" s="221" t="s">
        <v>516</v>
      </c>
      <c r="AT1152" s="221" t="s">
        <v>166</v>
      </c>
      <c r="AU1152" s="221" t="s">
        <v>83</v>
      </c>
      <c r="AY1152" s="14" t="s">
        <v>142</v>
      </c>
      <c r="BE1152" s="222">
        <f>IF(N1152="základní",J1152,0)</f>
        <v>0</v>
      </c>
      <c r="BF1152" s="222">
        <f>IF(N1152="snížená",J1152,0)</f>
        <v>0</v>
      </c>
      <c r="BG1152" s="222">
        <f>IF(N1152="zákl. přenesená",J1152,0)</f>
        <v>0</v>
      </c>
      <c r="BH1152" s="222">
        <f>IF(N1152="sníž. přenesená",J1152,0)</f>
        <v>0</v>
      </c>
      <c r="BI1152" s="222">
        <f>IF(N1152="nulová",J1152,0)</f>
        <v>0</v>
      </c>
      <c r="BJ1152" s="14" t="s">
        <v>81</v>
      </c>
      <c r="BK1152" s="222">
        <f>ROUND(I1152*H1152,2)</f>
        <v>0</v>
      </c>
      <c r="BL1152" s="14" t="s">
        <v>511</v>
      </c>
      <c r="BM1152" s="221" t="s">
        <v>2710</v>
      </c>
    </row>
    <row r="1153" s="2" customFormat="1" ht="16.5" customHeight="1">
      <c r="A1153" s="35"/>
      <c r="B1153" s="36"/>
      <c r="C1153" s="223" t="s">
        <v>2711</v>
      </c>
      <c r="D1153" s="223" t="s">
        <v>166</v>
      </c>
      <c r="E1153" s="224" t="s">
        <v>2682</v>
      </c>
      <c r="F1153" s="225" t="s">
        <v>2683</v>
      </c>
      <c r="G1153" s="226" t="s">
        <v>154</v>
      </c>
      <c r="H1153" s="227">
        <v>19</v>
      </c>
      <c r="I1153" s="228"/>
      <c r="J1153" s="229">
        <f>ROUND(I1153*H1153,2)</f>
        <v>0</v>
      </c>
      <c r="K1153" s="230"/>
      <c r="L1153" s="231"/>
      <c r="M1153" s="232" t="s">
        <v>1</v>
      </c>
      <c r="N1153" s="233" t="s">
        <v>41</v>
      </c>
      <c r="O1153" s="88"/>
      <c r="P1153" s="219">
        <f>O1153*H1153</f>
        <v>0</v>
      </c>
      <c r="Q1153" s="219">
        <v>0</v>
      </c>
      <c r="R1153" s="219">
        <f>Q1153*H1153</f>
        <v>0</v>
      </c>
      <c r="S1153" s="219">
        <v>0</v>
      </c>
      <c r="T1153" s="220">
        <f>S1153*H1153</f>
        <v>0</v>
      </c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5"/>
      <c r="AR1153" s="221" t="s">
        <v>516</v>
      </c>
      <c r="AT1153" s="221" t="s">
        <v>166</v>
      </c>
      <c r="AU1153" s="221" t="s">
        <v>83</v>
      </c>
      <c r="AY1153" s="14" t="s">
        <v>142</v>
      </c>
      <c r="BE1153" s="222">
        <f>IF(N1153="základní",J1153,0)</f>
        <v>0</v>
      </c>
      <c r="BF1153" s="222">
        <f>IF(N1153="snížená",J1153,0)</f>
        <v>0</v>
      </c>
      <c r="BG1153" s="222">
        <f>IF(N1153="zákl. přenesená",J1153,0)</f>
        <v>0</v>
      </c>
      <c r="BH1153" s="222">
        <f>IF(N1153="sníž. přenesená",J1153,0)</f>
        <v>0</v>
      </c>
      <c r="BI1153" s="222">
        <f>IF(N1153="nulová",J1153,0)</f>
        <v>0</v>
      </c>
      <c r="BJ1153" s="14" t="s">
        <v>81</v>
      </c>
      <c r="BK1153" s="222">
        <f>ROUND(I1153*H1153,2)</f>
        <v>0</v>
      </c>
      <c r="BL1153" s="14" t="s">
        <v>511</v>
      </c>
      <c r="BM1153" s="221" t="s">
        <v>2712</v>
      </c>
    </row>
    <row r="1154" s="2" customFormat="1" ht="16.5" customHeight="1">
      <c r="A1154" s="35"/>
      <c r="B1154" s="36"/>
      <c r="C1154" s="223" t="s">
        <v>2713</v>
      </c>
      <c r="D1154" s="223" t="s">
        <v>166</v>
      </c>
      <c r="E1154" s="224" t="s">
        <v>2682</v>
      </c>
      <c r="F1154" s="225" t="s">
        <v>2683</v>
      </c>
      <c r="G1154" s="226" t="s">
        <v>154</v>
      </c>
      <c r="H1154" s="227">
        <v>14.1</v>
      </c>
      <c r="I1154" s="228"/>
      <c r="J1154" s="229">
        <f>ROUND(I1154*H1154,2)</f>
        <v>0</v>
      </c>
      <c r="K1154" s="230"/>
      <c r="L1154" s="231"/>
      <c r="M1154" s="232" t="s">
        <v>1</v>
      </c>
      <c r="N1154" s="233" t="s">
        <v>41</v>
      </c>
      <c r="O1154" s="88"/>
      <c r="P1154" s="219">
        <f>O1154*H1154</f>
        <v>0</v>
      </c>
      <c r="Q1154" s="219">
        <v>0</v>
      </c>
      <c r="R1154" s="219">
        <f>Q1154*H1154</f>
        <v>0</v>
      </c>
      <c r="S1154" s="219">
        <v>0</v>
      </c>
      <c r="T1154" s="220">
        <f>S1154*H1154</f>
        <v>0</v>
      </c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5"/>
      <c r="AR1154" s="221" t="s">
        <v>516</v>
      </c>
      <c r="AT1154" s="221" t="s">
        <v>166</v>
      </c>
      <c r="AU1154" s="221" t="s">
        <v>83</v>
      </c>
      <c r="AY1154" s="14" t="s">
        <v>142</v>
      </c>
      <c r="BE1154" s="222">
        <f>IF(N1154="základní",J1154,0)</f>
        <v>0</v>
      </c>
      <c r="BF1154" s="222">
        <f>IF(N1154="snížená",J1154,0)</f>
        <v>0</v>
      </c>
      <c r="BG1154" s="222">
        <f>IF(N1154="zákl. přenesená",J1154,0)</f>
        <v>0</v>
      </c>
      <c r="BH1154" s="222">
        <f>IF(N1154="sníž. přenesená",J1154,0)</f>
        <v>0</v>
      </c>
      <c r="BI1154" s="222">
        <f>IF(N1154="nulová",J1154,0)</f>
        <v>0</v>
      </c>
      <c r="BJ1154" s="14" t="s">
        <v>81</v>
      </c>
      <c r="BK1154" s="222">
        <f>ROUND(I1154*H1154,2)</f>
        <v>0</v>
      </c>
      <c r="BL1154" s="14" t="s">
        <v>511</v>
      </c>
      <c r="BM1154" s="221" t="s">
        <v>2714</v>
      </c>
    </row>
    <row r="1155" s="2" customFormat="1" ht="16.5" customHeight="1">
      <c r="A1155" s="35"/>
      <c r="B1155" s="36"/>
      <c r="C1155" s="223" t="s">
        <v>506</v>
      </c>
      <c r="D1155" s="223" t="s">
        <v>166</v>
      </c>
      <c r="E1155" s="224" t="s">
        <v>2682</v>
      </c>
      <c r="F1155" s="225" t="s">
        <v>2683</v>
      </c>
      <c r="G1155" s="226" t="s">
        <v>154</v>
      </c>
      <c r="H1155" s="227">
        <v>33.700000000000003</v>
      </c>
      <c r="I1155" s="228"/>
      <c r="J1155" s="229">
        <f>ROUND(I1155*H1155,2)</f>
        <v>0</v>
      </c>
      <c r="K1155" s="230"/>
      <c r="L1155" s="231"/>
      <c r="M1155" s="232" t="s">
        <v>1</v>
      </c>
      <c r="N1155" s="233" t="s">
        <v>41</v>
      </c>
      <c r="O1155" s="88"/>
      <c r="P1155" s="219">
        <f>O1155*H1155</f>
        <v>0</v>
      </c>
      <c r="Q1155" s="219">
        <v>0</v>
      </c>
      <c r="R1155" s="219">
        <f>Q1155*H1155</f>
        <v>0</v>
      </c>
      <c r="S1155" s="219">
        <v>0</v>
      </c>
      <c r="T1155" s="220">
        <f>S1155*H1155</f>
        <v>0</v>
      </c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5"/>
      <c r="AR1155" s="221" t="s">
        <v>516</v>
      </c>
      <c r="AT1155" s="221" t="s">
        <v>166</v>
      </c>
      <c r="AU1155" s="221" t="s">
        <v>83</v>
      </c>
      <c r="AY1155" s="14" t="s">
        <v>142</v>
      </c>
      <c r="BE1155" s="222">
        <f>IF(N1155="základní",J1155,0)</f>
        <v>0</v>
      </c>
      <c r="BF1155" s="222">
        <f>IF(N1155="snížená",J1155,0)</f>
        <v>0</v>
      </c>
      <c r="BG1155" s="222">
        <f>IF(N1155="zákl. přenesená",J1155,0)</f>
        <v>0</v>
      </c>
      <c r="BH1155" s="222">
        <f>IF(N1155="sníž. přenesená",J1155,0)</f>
        <v>0</v>
      </c>
      <c r="BI1155" s="222">
        <f>IF(N1155="nulová",J1155,0)</f>
        <v>0</v>
      </c>
      <c r="BJ1155" s="14" t="s">
        <v>81</v>
      </c>
      <c r="BK1155" s="222">
        <f>ROUND(I1155*H1155,2)</f>
        <v>0</v>
      </c>
      <c r="BL1155" s="14" t="s">
        <v>511</v>
      </c>
      <c r="BM1155" s="221" t="s">
        <v>2715</v>
      </c>
    </row>
    <row r="1156" s="2" customFormat="1" ht="16.5" customHeight="1">
      <c r="A1156" s="35"/>
      <c r="B1156" s="36"/>
      <c r="C1156" s="223" t="s">
        <v>2716</v>
      </c>
      <c r="D1156" s="223" t="s">
        <v>166</v>
      </c>
      <c r="E1156" s="224" t="s">
        <v>2682</v>
      </c>
      <c r="F1156" s="225" t="s">
        <v>2683</v>
      </c>
      <c r="G1156" s="226" t="s">
        <v>154</v>
      </c>
      <c r="H1156" s="227">
        <v>33.700000000000003</v>
      </c>
      <c r="I1156" s="228"/>
      <c r="J1156" s="229">
        <f>ROUND(I1156*H1156,2)</f>
        <v>0</v>
      </c>
      <c r="K1156" s="230"/>
      <c r="L1156" s="231"/>
      <c r="M1156" s="232" t="s">
        <v>1</v>
      </c>
      <c r="N1156" s="233" t="s">
        <v>41</v>
      </c>
      <c r="O1156" s="88"/>
      <c r="P1156" s="219">
        <f>O1156*H1156</f>
        <v>0</v>
      </c>
      <c r="Q1156" s="219">
        <v>0</v>
      </c>
      <c r="R1156" s="219">
        <f>Q1156*H1156</f>
        <v>0</v>
      </c>
      <c r="S1156" s="219">
        <v>0</v>
      </c>
      <c r="T1156" s="220">
        <f>S1156*H1156</f>
        <v>0</v>
      </c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5"/>
      <c r="AR1156" s="221" t="s">
        <v>516</v>
      </c>
      <c r="AT1156" s="221" t="s">
        <v>166</v>
      </c>
      <c r="AU1156" s="221" t="s">
        <v>83</v>
      </c>
      <c r="AY1156" s="14" t="s">
        <v>142</v>
      </c>
      <c r="BE1156" s="222">
        <f>IF(N1156="základní",J1156,0)</f>
        <v>0</v>
      </c>
      <c r="BF1156" s="222">
        <f>IF(N1156="snížená",J1156,0)</f>
        <v>0</v>
      </c>
      <c r="BG1156" s="222">
        <f>IF(N1156="zákl. přenesená",J1156,0)</f>
        <v>0</v>
      </c>
      <c r="BH1156" s="222">
        <f>IF(N1156="sníž. přenesená",J1156,0)</f>
        <v>0</v>
      </c>
      <c r="BI1156" s="222">
        <f>IF(N1156="nulová",J1156,0)</f>
        <v>0</v>
      </c>
      <c r="BJ1156" s="14" t="s">
        <v>81</v>
      </c>
      <c r="BK1156" s="222">
        <f>ROUND(I1156*H1156,2)</f>
        <v>0</v>
      </c>
      <c r="BL1156" s="14" t="s">
        <v>511</v>
      </c>
      <c r="BM1156" s="221" t="s">
        <v>2717</v>
      </c>
    </row>
    <row r="1157" s="2" customFormat="1" ht="16.5" customHeight="1">
      <c r="A1157" s="35"/>
      <c r="B1157" s="36"/>
      <c r="C1157" s="223" t="s">
        <v>531</v>
      </c>
      <c r="D1157" s="223" t="s">
        <v>166</v>
      </c>
      <c r="E1157" s="224" t="s">
        <v>2682</v>
      </c>
      <c r="F1157" s="225" t="s">
        <v>2683</v>
      </c>
      <c r="G1157" s="226" t="s">
        <v>154</v>
      </c>
      <c r="H1157" s="227">
        <v>13.4</v>
      </c>
      <c r="I1157" s="228"/>
      <c r="J1157" s="229">
        <f>ROUND(I1157*H1157,2)</f>
        <v>0</v>
      </c>
      <c r="K1157" s="230"/>
      <c r="L1157" s="231"/>
      <c r="M1157" s="232" t="s">
        <v>1</v>
      </c>
      <c r="N1157" s="233" t="s">
        <v>41</v>
      </c>
      <c r="O1157" s="88"/>
      <c r="P1157" s="219">
        <f>O1157*H1157</f>
        <v>0</v>
      </c>
      <c r="Q1157" s="219">
        <v>0</v>
      </c>
      <c r="R1157" s="219">
        <f>Q1157*H1157</f>
        <v>0</v>
      </c>
      <c r="S1157" s="219">
        <v>0</v>
      </c>
      <c r="T1157" s="220">
        <f>S1157*H1157</f>
        <v>0</v>
      </c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5"/>
      <c r="AR1157" s="221" t="s">
        <v>516</v>
      </c>
      <c r="AT1157" s="221" t="s">
        <v>166</v>
      </c>
      <c r="AU1157" s="221" t="s">
        <v>83</v>
      </c>
      <c r="AY1157" s="14" t="s">
        <v>142</v>
      </c>
      <c r="BE1157" s="222">
        <f>IF(N1157="základní",J1157,0)</f>
        <v>0</v>
      </c>
      <c r="BF1157" s="222">
        <f>IF(N1157="snížená",J1157,0)</f>
        <v>0</v>
      </c>
      <c r="BG1157" s="222">
        <f>IF(N1157="zákl. přenesená",J1157,0)</f>
        <v>0</v>
      </c>
      <c r="BH1157" s="222">
        <f>IF(N1157="sníž. přenesená",J1157,0)</f>
        <v>0</v>
      </c>
      <c r="BI1157" s="222">
        <f>IF(N1157="nulová",J1157,0)</f>
        <v>0</v>
      </c>
      <c r="BJ1157" s="14" t="s">
        <v>81</v>
      </c>
      <c r="BK1157" s="222">
        <f>ROUND(I1157*H1157,2)</f>
        <v>0</v>
      </c>
      <c r="BL1157" s="14" t="s">
        <v>511</v>
      </c>
      <c r="BM1157" s="221" t="s">
        <v>2718</v>
      </c>
    </row>
    <row r="1158" s="2" customFormat="1" ht="16.5" customHeight="1">
      <c r="A1158" s="35"/>
      <c r="B1158" s="36"/>
      <c r="C1158" s="223" t="s">
        <v>2719</v>
      </c>
      <c r="D1158" s="223" t="s">
        <v>166</v>
      </c>
      <c r="E1158" s="224" t="s">
        <v>2682</v>
      </c>
      <c r="F1158" s="225" t="s">
        <v>2683</v>
      </c>
      <c r="G1158" s="226" t="s">
        <v>154</v>
      </c>
      <c r="H1158" s="227">
        <v>13.4</v>
      </c>
      <c r="I1158" s="228"/>
      <c r="J1158" s="229">
        <f>ROUND(I1158*H1158,2)</f>
        <v>0</v>
      </c>
      <c r="K1158" s="230"/>
      <c r="L1158" s="231"/>
      <c r="M1158" s="232" t="s">
        <v>1</v>
      </c>
      <c r="N1158" s="233" t="s">
        <v>41</v>
      </c>
      <c r="O1158" s="88"/>
      <c r="P1158" s="219">
        <f>O1158*H1158</f>
        <v>0</v>
      </c>
      <c r="Q1158" s="219">
        <v>0</v>
      </c>
      <c r="R1158" s="219">
        <f>Q1158*H1158</f>
        <v>0</v>
      </c>
      <c r="S1158" s="219">
        <v>0</v>
      </c>
      <c r="T1158" s="220">
        <f>S1158*H1158</f>
        <v>0</v>
      </c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5"/>
      <c r="AR1158" s="221" t="s">
        <v>516</v>
      </c>
      <c r="AT1158" s="221" t="s">
        <v>166</v>
      </c>
      <c r="AU1158" s="221" t="s">
        <v>83</v>
      </c>
      <c r="AY1158" s="14" t="s">
        <v>142</v>
      </c>
      <c r="BE1158" s="222">
        <f>IF(N1158="základní",J1158,0)</f>
        <v>0</v>
      </c>
      <c r="BF1158" s="222">
        <f>IF(N1158="snížená",J1158,0)</f>
        <v>0</v>
      </c>
      <c r="BG1158" s="222">
        <f>IF(N1158="zákl. přenesená",J1158,0)</f>
        <v>0</v>
      </c>
      <c r="BH1158" s="222">
        <f>IF(N1158="sníž. přenesená",J1158,0)</f>
        <v>0</v>
      </c>
      <c r="BI1158" s="222">
        <f>IF(N1158="nulová",J1158,0)</f>
        <v>0</v>
      </c>
      <c r="BJ1158" s="14" t="s">
        <v>81</v>
      </c>
      <c r="BK1158" s="222">
        <f>ROUND(I1158*H1158,2)</f>
        <v>0</v>
      </c>
      <c r="BL1158" s="14" t="s">
        <v>511</v>
      </c>
      <c r="BM1158" s="221" t="s">
        <v>2720</v>
      </c>
    </row>
    <row r="1159" s="2" customFormat="1" ht="16.5" customHeight="1">
      <c r="A1159" s="35"/>
      <c r="B1159" s="36"/>
      <c r="C1159" s="223" t="s">
        <v>2721</v>
      </c>
      <c r="D1159" s="223" t="s">
        <v>166</v>
      </c>
      <c r="E1159" s="224" t="s">
        <v>2682</v>
      </c>
      <c r="F1159" s="225" t="s">
        <v>2683</v>
      </c>
      <c r="G1159" s="226" t="s">
        <v>154</v>
      </c>
      <c r="H1159" s="227">
        <v>30.199999999999999</v>
      </c>
      <c r="I1159" s="228"/>
      <c r="J1159" s="229">
        <f>ROUND(I1159*H1159,2)</f>
        <v>0</v>
      </c>
      <c r="K1159" s="230"/>
      <c r="L1159" s="231"/>
      <c r="M1159" s="232" t="s">
        <v>1</v>
      </c>
      <c r="N1159" s="233" t="s">
        <v>41</v>
      </c>
      <c r="O1159" s="88"/>
      <c r="P1159" s="219">
        <f>O1159*H1159</f>
        <v>0</v>
      </c>
      <c r="Q1159" s="219">
        <v>0</v>
      </c>
      <c r="R1159" s="219">
        <f>Q1159*H1159</f>
        <v>0</v>
      </c>
      <c r="S1159" s="219">
        <v>0</v>
      </c>
      <c r="T1159" s="220">
        <f>S1159*H1159</f>
        <v>0</v>
      </c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5"/>
      <c r="AR1159" s="221" t="s">
        <v>516</v>
      </c>
      <c r="AT1159" s="221" t="s">
        <v>166</v>
      </c>
      <c r="AU1159" s="221" t="s">
        <v>83</v>
      </c>
      <c r="AY1159" s="14" t="s">
        <v>142</v>
      </c>
      <c r="BE1159" s="222">
        <f>IF(N1159="základní",J1159,0)</f>
        <v>0</v>
      </c>
      <c r="BF1159" s="222">
        <f>IF(N1159="snížená",J1159,0)</f>
        <v>0</v>
      </c>
      <c r="BG1159" s="222">
        <f>IF(N1159="zákl. přenesená",J1159,0)</f>
        <v>0</v>
      </c>
      <c r="BH1159" s="222">
        <f>IF(N1159="sníž. přenesená",J1159,0)</f>
        <v>0</v>
      </c>
      <c r="BI1159" s="222">
        <f>IF(N1159="nulová",J1159,0)</f>
        <v>0</v>
      </c>
      <c r="BJ1159" s="14" t="s">
        <v>81</v>
      </c>
      <c r="BK1159" s="222">
        <f>ROUND(I1159*H1159,2)</f>
        <v>0</v>
      </c>
      <c r="BL1159" s="14" t="s">
        <v>511</v>
      </c>
      <c r="BM1159" s="221" t="s">
        <v>2722</v>
      </c>
    </row>
    <row r="1160" s="2" customFormat="1" ht="16.5" customHeight="1">
      <c r="A1160" s="35"/>
      <c r="B1160" s="36"/>
      <c r="C1160" s="223" t="s">
        <v>2723</v>
      </c>
      <c r="D1160" s="223" t="s">
        <v>166</v>
      </c>
      <c r="E1160" s="224" t="s">
        <v>2682</v>
      </c>
      <c r="F1160" s="225" t="s">
        <v>2683</v>
      </c>
      <c r="G1160" s="226" t="s">
        <v>154</v>
      </c>
      <c r="H1160" s="227">
        <v>30.199999999999999</v>
      </c>
      <c r="I1160" s="228"/>
      <c r="J1160" s="229">
        <f>ROUND(I1160*H1160,2)</f>
        <v>0</v>
      </c>
      <c r="K1160" s="230"/>
      <c r="L1160" s="231"/>
      <c r="M1160" s="232" t="s">
        <v>1</v>
      </c>
      <c r="N1160" s="233" t="s">
        <v>41</v>
      </c>
      <c r="O1160" s="88"/>
      <c r="P1160" s="219">
        <f>O1160*H1160</f>
        <v>0</v>
      </c>
      <c r="Q1160" s="219">
        <v>0</v>
      </c>
      <c r="R1160" s="219">
        <f>Q1160*H1160</f>
        <v>0</v>
      </c>
      <c r="S1160" s="219">
        <v>0</v>
      </c>
      <c r="T1160" s="220">
        <f>S1160*H1160</f>
        <v>0</v>
      </c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/>
      <c r="AR1160" s="221" t="s">
        <v>516</v>
      </c>
      <c r="AT1160" s="221" t="s">
        <v>166</v>
      </c>
      <c r="AU1160" s="221" t="s">
        <v>83</v>
      </c>
      <c r="AY1160" s="14" t="s">
        <v>142</v>
      </c>
      <c r="BE1160" s="222">
        <f>IF(N1160="základní",J1160,0)</f>
        <v>0</v>
      </c>
      <c r="BF1160" s="222">
        <f>IF(N1160="snížená",J1160,0)</f>
        <v>0</v>
      </c>
      <c r="BG1160" s="222">
        <f>IF(N1160="zákl. přenesená",J1160,0)</f>
        <v>0</v>
      </c>
      <c r="BH1160" s="222">
        <f>IF(N1160="sníž. přenesená",J1160,0)</f>
        <v>0</v>
      </c>
      <c r="BI1160" s="222">
        <f>IF(N1160="nulová",J1160,0)</f>
        <v>0</v>
      </c>
      <c r="BJ1160" s="14" t="s">
        <v>81</v>
      </c>
      <c r="BK1160" s="222">
        <f>ROUND(I1160*H1160,2)</f>
        <v>0</v>
      </c>
      <c r="BL1160" s="14" t="s">
        <v>511</v>
      </c>
      <c r="BM1160" s="221" t="s">
        <v>2724</v>
      </c>
    </row>
    <row r="1161" s="2" customFormat="1" ht="16.5" customHeight="1">
      <c r="A1161" s="35"/>
      <c r="B1161" s="36"/>
      <c r="C1161" s="223" t="s">
        <v>2725</v>
      </c>
      <c r="D1161" s="223" t="s">
        <v>166</v>
      </c>
      <c r="E1161" s="224" t="s">
        <v>2682</v>
      </c>
      <c r="F1161" s="225" t="s">
        <v>2683</v>
      </c>
      <c r="G1161" s="226" t="s">
        <v>154</v>
      </c>
      <c r="H1161" s="227">
        <v>31.600000000000001</v>
      </c>
      <c r="I1161" s="228"/>
      <c r="J1161" s="229">
        <f>ROUND(I1161*H1161,2)</f>
        <v>0</v>
      </c>
      <c r="K1161" s="230"/>
      <c r="L1161" s="231"/>
      <c r="M1161" s="232" t="s">
        <v>1</v>
      </c>
      <c r="N1161" s="233" t="s">
        <v>41</v>
      </c>
      <c r="O1161" s="88"/>
      <c r="P1161" s="219">
        <f>O1161*H1161</f>
        <v>0</v>
      </c>
      <c r="Q1161" s="219">
        <v>0</v>
      </c>
      <c r="R1161" s="219">
        <f>Q1161*H1161</f>
        <v>0</v>
      </c>
      <c r="S1161" s="219">
        <v>0</v>
      </c>
      <c r="T1161" s="220">
        <f>S1161*H1161</f>
        <v>0</v>
      </c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/>
      <c r="AR1161" s="221" t="s">
        <v>516</v>
      </c>
      <c r="AT1161" s="221" t="s">
        <v>166</v>
      </c>
      <c r="AU1161" s="221" t="s">
        <v>83</v>
      </c>
      <c r="AY1161" s="14" t="s">
        <v>142</v>
      </c>
      <c r="BE1161" s="222">
        <f>IF(N1161="základní",J1161,0)</f>
        <v>0</v>
      </c>
      <c r="BF1161" s="222">
        <f>IF(N1161="snížená",J1161,0)</f>
        <v>0</v>
      </c>
      <c r="BG1161" s="222">
        <f>IF(N1161="zákl. přenesená",J1161,0)</f>
        <v>0</v>
      </c>
      <c r="BH1161" s="222">
        <f>IF(N1161="sníž. přenesená",J1161,0)</f>
        <v>0</v>
      </c>
      <c r="BI1161" s="222">
        <f>IF(N1161="nulová",J1161,0)</f>
        <v>0</v>
      </c>
      <c r="BJ1161" s="14" t="s">
        <v>81</v>
      </c>
      <c r="BK1161" s="222">
        <f>ROUND(I1161*H1161,2)</f>
        <v>0</v>
      </c>
      <c r="BL1161" s="14" t="s">
        <v>511</v>
      </c>
      <c r="BM1161" s="221" t="s">
        <v>2726</v>
      </c>
    </row>
    <row r="1162" s="2" customFormat="1" ht="16.5" customHeight="1">
      <c r="A1162" s="35"/>
      <c r="B1162" s="36"/>
      <c r="C1162" s="223" t="s">
        <v>2727</v>
      </c>
      <c r="D1162" s="223" t="s">
        <v>166</v>
      </c>
      <c r="E1162" s="224" t="s">
        <v>2682</v>
      </c>
      <c r="F1162" s="225" t="s">
        <v>2683</v>
      </c>
      <c r="G1162" s="226" t="s">
        <v>154</v>
      </c>
      <c r="H1162" s="227">
        <v>31.600000000000001</v>
      </c>
      <c r="I1162" s="228"/>
      <c r="J1162" s="229">
        <f>ROUND(I1162*H1162,2)</f>
        <v>0</v>
      </c>
      <c r="K1162" s="230"/>
      <c r="L1162" s="231"/>
      <c r="M1162" s="232" t="s">
        <v>1</v>
      </c>
      <c r="N1162" s="233" t="s">
        <v>41</v>
      </c>
      <c r="O1162" s="88"/>
      <c r="P1162" s="219">
        <f>O1162*H1162</f>
        <v>0</v>
      </c>
      <c r="Q1162" s="219">
        <v>0</v>
      </c>
      <c r="R1162" s="219">
        <f>Q1162*H1162</f>
        <v>0</v>
      </c>
      <c r="S1162" s="219">
        <v>0</v>
      </c>
      <c r="T1162" s="220">
        <f>S1162*H1162</f>
        <v>0</v>
      </c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/>
      <c r="AR1162" s="221" t="s">
        <v>516</v>
      </c>
      <c r="AT1162" s="221" t="s">
        <v>166</v>
      </c>
      <c r="AU1162" s="221" t="s">
        <v>83</v>
      </c>
      <c r="AY1162" s="14" t="s">
        <v>142</v>
      </c>
      <c r="BE1162" s="222">
        <f>IF(N1162="základní",J1162,0)</f>
        <v>0</v>
      </c>
      <c r="BF1162" s="222">
        <f>IF(N1162="snížená",J1162,0)</f>
        <v>0</v>
      </c>
      <c r="BG1162" s="222">
        <f>IF(N1162="zákl. přenesená",J1162,0)</f>
        <v>0</v>
      </c>
      <c r="BH1162" s="222">
        <f>IF(N1162="sníž. přenesená",J1162,0)</f>
        <v>0</v>
      </c>
      <c r="BI1162" s="222">
        <f>IF(N1162="nulová",J1162,0)</f>
        <v>0</v>
      </c>
      <c r="BJ1162" s="14" t="s">
        <v>81</v>
      </c>
      <c r="BK1162" s="222">
        <f>ROUND(I1162*H1162,2)</f>
        <v>0</v>
      </c>
      <c r="BL1162" s="14" t="s">
        <v>511</v>
      </c>
      <c r="BM1162" s="221" t="s">
        <v>2728</v>
      </c>
    </row>
    <row r="1163" s="2" customFormat="1" ht="16.5" customHeight="1">
      <c r="A1163" s="35"/>
      <c r="B1163" s="36"/>
      <c r="C1163" s="223" t="s">
        <v>2729</v>
      </c>
      <c r="D1163" s="223" t="s">
        <v>166</v>
      </c>
      <c r="E1163" s="224" t="s">
        <v>2682</v>
      </c>
      <c r="F1163" s="225" t="s">
        <v>2683</v>
      </c>
      <c r="G1163" s="226" t="s">
        <v>154</v>
      </c>
      <c r="H1163" s="227">
        <v>27.100000000000001</v>
      </c>
      <c r="I1163" s="228"/>
      <c r="J1163" s="229">
        <f>ROUND(I1163*H1163,2)</f>
        <v>0</v>
      </c>
      <c r="K1163" s="230"/>
      <c r="L1163" s="231"/>
      <c r="M1163" s="232" t="s">
        <v>1</v>
      </c>
      <c r="N1163" s="233" t="s">
        <v>41</v>
      </c>
      <c r="O1163" s="88"/>
      <c r="P1163" s="219">
        <f>O1163*H1163</f>
        <v>0</v>
      </c>
      <c r="Q1163" s="219">
        <v>0</v>
      </c>
      <c r="R1163" s="219">
        <f>Q1163*H1163</f>
        <v>0</v>
      </c>
      <c r="S1163" s="219">
        <v>0</v>
      </c>
      <c r="T1163" s="220">
        <f>S1163*H1163</f>
        <v>0</v>
      </c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5"/>
      <c r="AR1163" s="221" t="s">
        <v>516</v>
      </c>
      <c r="AT1163" s="221" t="s">
        <v>166</v>
      </c>
      <c r="AU1163" s="221" t="s">
        <v>83</v>
      </c>
      <c r="AY1163" s="14" t="s">
        <v>142</v>
      </c>
      <c r="BE1163" s="222">
        <f>IF(N1163="základní",J1163,0)</f>
        <v>0</v>
      </c>
      <c r="BF1163" s="222">
        <f>IF(N1163="snížená",J1163,0)</f>
        <v>0</v>
      </c>
      <c r="BG1163" s="222">
        <f>IF(N1163="zákl. přenesená",J1163,0)</f>
        <v>0</v>
      </c>
      <c r="BH1163" s="222">
        <f>IF(N1163="sníž. přenesená",J1163,0)</f>
        <v>0</v>
      </c>
      <c r="BI1163" s="222">
        <f>IF(N1163="nulová",J1163,0)</f>
        <v>0</v>
      </c>
      <c r="BJ1163" s="14" t="s">
        <v>81</v>
      </c>
      <c r="BK1163" s="222">
        <f>ROUND(I1163*H1163,2)</f>
        <v>0</v>
      </c>
      <c r="BL1163" s="14" t="s">
        <v>511</v>
      </c>
      <c r="BM1163" s="221" t="s">
        <v>2730</v>
      </c>
    </row>
    <row r="1164" s="2" customFormat="1" ht="16.5" customHeight="1">
      <c r="A1164" s="35"/>
      <c r="B1164" s="36"/>
      <c r="C1164" s="223" t="s">
        <v>2731</v>
      </c>
      <c r="D1164" s="223" t="s">
        <v>166</v>
      </c>
      <c r="E1164" s="224" t="s">
        <v>2682</v>
      </c>
      <c r="F1164" s="225" t="s">
        <v>2683</v>
      </c>
      <c r="G1164" s="226" t="s">
        <v>154</v>
      </c>
      <c r="H1164" s="227">
        <v>27.100000000000001</v>
      </c>
      <c r="I1164" s="228"/>
      <c r="J1164" s="229">
        <f>ROUND(I1164*H1164,2)</f>
        <v>0</v>
      </c>
      <c r="K1164" s="230"/>
      <c r="L1164" s="231"/>
      <c r="M1164" s="232" t="s">
        <v>1</v>
      </c>
      <c r="N1164" s="233" t="s">
        <v>41</v>
      </c>
      <c r="O1164" s="88"/>
      <c r="P1164" s="219">
        <f>O1164*H1164</f>
        <v>0</v>
      </c>
      <c r="Q1164" s="219">
        <v>0</v>
      </c>
      <c r="R1164" s="219">
        <f>Q1164*H1164</f>
        <v>0</v>
      </c>
      <c r="S1164" s="219">
        <v>0</v>
      </c>
      <c r="T1164" s="220">
        <f>S1164*H1164</f>
        <v>0</v>
      </c>
      <c r="U1164" s="35"/>
      <c r="V1164" s="35"/>
      <c r="W1164" s="35"/>
      <c r="X1164" s="35"/>
      <c r="Y1164" s="35"/>
      <c r="Z1164" s="35"/>
      <c r="AA1164" s="35"/>
      <c r="AB1164" s="35"/>
      <c r="AC1164" s="35"/>
      <c r="AD1164" s="35"/>
      <c r="AE1164" s="35"/>
      <c r="AR1164" s="221" t="s">
        <v>516</v>
      </c>
      <c r="AT1164" s="221" t="s">
        <v>166</v>
      </c>
      <c r="AU1164" s="221" t="s">
        <v>83</v>
      </c>
      <c r="AY1164" s="14" t="s">
        <v>142</v>
      </c>
      <c r="BE1164" s="222">
        <f>IF(N1164="základní",J1164,0)</f>
        <v>0</v>
      </c>
      <c r="BF1164" s="222">
        <f>IF(N1164="snížená",J1164,0)</f>
        <v>0</v>
      </c>
      <c r="BG1164" s="222">
        <f>IF(N1164="zákl. přenesená",J1164,0)</f>
        <v>0</v>
      </c>
      <c r="BH1164" s="222">
        <f>IF(N1164="sníž. přenesená",J1164,0)</f>
        <v>0</v>
      </c>
      <c r="BI1164" s="222">
        <f>IF(N1164="nulová",J1164,0)</f>
        <v>0</v>
      </c>
      <c r="BJ1164" s="14" t="s">
        <v>81</v>
      </c>
      <c r="BK1164" s="222">
        <f>ROUND(I1164*H1164,2)</f>
        <v>0</v>
      </c>
      <c r="BL1164" s="14" t="s">
        <v>511</v>
      </c>
      <c r="BM1164" s="221" t="s">
        <v>2732</v>
      </c>
    </row>
    <row r="1165" s="2" customFormat="1" ht="16.5" customHeight="1">
      <c r="A1165" s="35"/>
      <c r="B1165" s="36"/>
      <c r="C1165" s="223" t="s">
        <v>577</v>
      </c>
      <c r="D1165" s="223" t="s">
        <v>166</v>
      </c>
      <c r="E1165" s="224" t="s">
        <v>2682</v>
      </c>
      <c r="F1165" s="225" t="s">
        <v>2683</v>
      </c>
      <c r="G1165" s="226" t="s">
        <v>154</v>
      </c>
      <c r="H1165" s="227">
        <v>27.800000000000001</v>
      </c>
      <c r="I1165" s="228"/>
      <c r="J1165" s="229">
        <f>ROUND(I1165*H1165,2)</f>
        <v>0</v>
      </c>
      <c r="K1165" s="230"/>
      <c r="L1165" s="231"/>
      <c r="M1165" s="232" t="s">
        <v>1</v>
      </c>
      <c r="N1165" s="233" t="s">
        <v>41</v>
      </c>
      <c r="O1165" s="88"/>
      <c r="P1165" s="219">
        <f>O1165*H1165</f>
        <v>0</v>
      </c>
      <c r="Q1165" s="219">
        <v>0</v>
      </c>
      <c r="R1165" s="219">
        <f>Q1165*H1165</f>
        <v>0</v>
      </c>
      <c r="S1165" s="219">
        <v>0</v>
      </c>
      <c r="T1165" s="220">
        <f>S1165*H1165</f>
        <v>0</v>
      </c>
      <c r="U1165" s="35"/>
      <c r="V1165" s="35"/>
      <c r="W1165" s="35"/>
      <c r="X1165" s="35"/>
      <c r="Y1165" s="35"/>
      <c r="Z1165" s="35"/>
      <c r="AA1165" s="35"/>
      <c r="AB1165" s="35"/>
      <c r="AC1165" s="35"/>
      <c r="AD1165" s="35"/>
      <c r="AE1165" s="35"/>
      <c r="AR1165" s="221" t="s">
        <v>516</v>
      </c>
      <c r="AT1165" s="221" t="s">
        <v>166</v>
      </c>
      <c r="AU1165" s="221" t="s">
        <v>83</v>
      </c>
      <c r="AY1165" s="14" t="s">
        <v>142</v>
      </c>
      <c r="BE1165" s="222">
        <f>IF(N1165="základní",J1165,0)</f>
        <v>0</v>
      </c>
      <c r="BF1165" s="222">
        <f>IF(N1165="snížená",J1165,0)</f>
        <v>0</v>
      </c>
      <c r="BG1165" s="222">
        <f>IF(N1165="zákl. přenesená",J1165,0)</f>
        <v>0</v>
      </c>
      <c r="BH1165" s="222">
        <f>IF(N1165="sníž. přenesená",J1165,0)</f>
        <v>0</v>
      </c>
      <c r="BI1165" s="222">
        <f>IF(N1165="nulová",J1165,0)</f>
        <v>0</v>
      </c>
      <c r="BJ1165" s="14" t="s">
        <v>81</v>
      </c>
      <c r="BK1165" s="222">
        <f>ROUND(I1165*H1165,2)</f>
        <v>0</v>
      </c>
      <c r="BL1165" s="14" t="s">
        <v>511</v>
      </c>
      <c r="BM1165" s="221" t="s">
        <v>2733</v>
      </c>
    </row>
    <row r="1166" s="2" customFormat="1" ht="16.5" customHeight="1">
      <c r="A1166" s="35"/>
      <c r="B1166" s="36"/>
      <c r="C1166" s="223" t="s">
        <v>631</v>
      </c>
      <c r="D1166" s="223" t="s">
        <v>166</v>
      </c>
      <c r="E1166" s="224" t="s">
        <v>2682</v>
      </c>
      <c r="F1166" s="225" t="s">
        <v>2683</v>
      </c>
      <c r="G1166" s="226" t="s">
        <v>154</v>
      </c>
      <c r="H1166" s="227">
        <v>27.800000000000001</v>
      </c>
      <c r="I1166" s="228"/>
      <c r="J1166" s="229">
        <f>ROUND(I1166*H1166,2)</f>
        <v>0</v>
      </c>
      <c r="K1166" s="230"/>
      <c r="L1166" s="231"/>
      <c r="M1166" s="232" t="s">
        <v>1</v>
      </c>
      <c r="N1166" s="233" t="s">
        <v>41</v>
      </c>
      <c r="O1166" s="88"/>
      <c r="P1166" s="219">
        <f>O1166*H1166</f>
        <v>0</v>
      </c>
      <c r="Q1166" s="219">
        <v>0</v>
      </c>
      <c r="R1166" s="219">
        <f>Q1166*H1166</f>
        <v>0</v>
      </c>
      <c r="S1166" s="219">
        <v>0</v>
      </c>
      <c r="T1166" s="220">
        <f>S1166*H1166</f>
        <v>0</v>
      </c>
      <c r="U1166" s="35"/>
      <c r="V1166" s="35"/>
      <c r="W1166" s="35"/>
      <c r="X1166" s="35"/>
      <c r="Y1166" s="35"/>
      <c r="Z1166" s="35"/>
      <c r="AA1166" s="35"/>
      <c r="AB1166" s="35"/>
      <c r="AC1166" s="35"/>
      <c r="AD1166" s="35"/>
      <c r="AE1166" s="35"/>
      <c r="AR1166" s="221" t="s">
        <v>516</v>
      </c>
      <c r="AT1166" s="221" t="s">
        <v>166</v>
      </c>
      <c r="AU1166" s="221" t="s">
        <v>83</v>
      </c>
      <c r="AY1166" s="14" t="s">
        <v>142</v>
      </c>
      <c r="BE1166" s="222">
        <f>IF(N1166="základní",J1166,0)</f>
        <v>0</v>
      </c>
      <c r="BF1166" s="222">
        <f>IF(N1166="snížená",J1166,0)</f>
        <v>0</v>
      </c>
      <c r="BG1166" s="222">
        <f>IF(N1166="zákl. přenesená",J1166,0)</f>
        <v>0</v>
      </c>
      <c r="BH1166" s="222">
        <f>IF(N1166="sníž. přenesená",J1166,0)</f>
        <v>0</v>
      </c>
      <c r="BI1166" s="222">
        <f>IF(N1166="nulová",J1166,0)</f>
        <v>0</v>
      </c>
      <c r="BJ1166" s="14" t="s">
        <v>81</v>
      </c>
      <c r="BK1166" s="222">
        <f>ROUND(I1166*H1166,2)</f>
        <v>0</v>
      </c>
      <c r="BL1166" s="14" t="s">
        <v>511</v>
      </c>
      <c r="BM1166" s="221" t="s">
        <v>2734</v>
      </c>
    </row>
    <row r="1167" s="2" customFormat="1" ht="16.5" customHeight="1">
      <c r="A1167" s="35"/>
      <c r="B1167" s="36"/>
      <c r="C1167" s="223" t="s">
        <v>2735</v>
      </c>
      <c r="D1167" s="223" t="s">
        <v>166</v>
      </c>
      <c r="E1167" s="224" t="s">
        <v>2682</v>
      </c>
      <c r="F1167" s="225" t="s">
        <v>2683</v>
      </c>
      <c r="G1167" s="226" t="s">
        <v>154</v>
      </c>
      <c r="H1167" s="227">
        <v>32</v>
      </c>
      <c r="I1167" s="228"/>
      <c r="J1167" s="229">
        <f>ROUND(I1167*H1167,2)</f>
        <v>0</v>
      </c>
      <c r="K1167" s="230"/>
      <c r="L1167" s="231"/>
      <c r="M1167" s="232" t="s">
        <v>1</v>
      </c>
      <c r="N1167" s="233" t="s">
        <v>41</v>
      </c>
      <c r="O1167" s="88"/>
      <c r="P1167" s="219">
        <f>O1167*H1167</f>
        <v>0</v>
      </c>
      <c r="Q1167" s="219">
        <v>0</v>
      </c>
      <c r="R1167" s="219">
        <f>Q1167*H1167</f>
        <v>0</v>
      </c>
      <c r="S1167" s="219">
        <v>0</v>
      </c>
      <c r="T1167" s="220">
        <f>S1167*H1167</f>
        <v>0</v>
      </c>
      <c r="U1167" s="35"/>
      <c r="V1167" s="35"/>
      <c r="W1167" s="35"/>
      <c r="X1167" s="35"/>
      <c r="Y1167" s="35"/>
      <c r="Z1167" s="35"/>
      <c r="AA1167" s="35"/>
      <c r="AB1167" s="35"/>
      <c r="AC1167" s="35"/>
      <c r="AD1167" s="35"/>
      <c r="AE1167" s="35"/>
      <c r="AR1167" s="221" t="s">
        <v>516</v>
      </c>
      <c r="AT1167" s="221" t="s">
        <v>166</v>
      </c>
      <c r="AU1167" s="221" t="s">
        <v>83</v>
      </c>
      <c r="AY1167" s="14" t="s">
        <v>142</v>
      </c>
      <c r="BE1167" s="222">
        <f>IF(N1167="základní",J1167,0)</f>
        <v>0</v>
      </c>
      <c r="BF1167" s="222">
        <f>IF(N1167="snížená",J1167,0)</f>
        <v>0</v>
      </c>
      <c r="BG1167" s="222">
        <f>IF(N1167="zákl. přenesená",J1167,0)</f>
        <v>0</v>
      </c>
      <c r="BH1167" s="222">
        <f>IF(N1167="sníž. přenesená",J1167,0)</f>
        <v>0</v>
      </c>
      <c r="BI1167" s="222">
        <f>IF(N1167="nulová",J1167,0)</f>
        <v>0</v>
      </c>
      <c r="BJ1167" s="14" t="s">
        <v>81</v>
      </c>
      <c r="BK1167" s="222">
        <f>ROUND(I1167*H1167,2)</f>
        <v>0</v>
      </c>
      <c r="BL1167" s="14" t="s">
        <v>511</v>
      </c>
      <c r="BM1167" s="221" t="s">
        <v>2736</v>
      </c>
    </row>
    <row r="1168" s="2" customFormat="1" ht="16.5" customHeight="1">
      <c r="A1168" s="35"/>
      <c r="B1168" s="36"/>
      <c r="C1168" s="223" t="s">
        <v>2737</v>
      </c>
      <c r="D1168" s="223" t="s">
        <v>166</v>
      </c>
      <c r="E1168" s="224" t="s">
        <v>2682</v>
      </c>
      <c r="F1168" s="225" t="s">
        <v>2683</v>
      </c>
      <c r="G1168" s="226" t="s">
        <v>154</v>
      </c>
      <c r="H1168" s="227">
        <v>32</v>
      </c>
      <c r="I1168" s="228"/>
      <c r="J1168" s="229">
        <f>ROUND(I1168*H1168,2)</f>
        <v>0</v>
      </c>
      <c r="K1168" s="230"/>
      <c r="L1168" s="231"/>
      <c r="M1168" s="232" t="s">
        <v>1</v>
      </c>
      <c r="N1168" s="233" t="s">
        <v>41</v>
      </c>
      <c r="O1168" s="88"/>
      <c r="P1168" s="219">
        <f>O1168*H1168</f>
        <v>0</v>
      </c>
      <c r="Q1168" s="219">
        <v>0</v>
      </c>
      <c r="R1168" s="219">
        <f>Q1168*H1168</f>
        <v>0</v>
      </c>
      <c r="S1168" s="219">
        <v>0</v>
      </c>
      <c r="T1168" s="220">
        <f>S1168*H1168</f>
        <v>0</v>
      </c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5"/>
      <c r="AR1168" s="221" t="s">
        <v>516</v>
      </c>
      <c r="AT1168" s="221" t="s">
        <v>166</v>
      </c>
      <c r="AU1168" s="221" t="s">
        <v>83</v>
      </c>
      <c r="AY1168" s="14" t="s">
        <v>142</v>
      </c>
      <c r="BE1168" s="222">
        <f>IF(N1168="základní",J1168,0)</f>
        <v>0</v>
      </c>
      <c r="BF1168" s="222">
        <f>IF(N1168="snížená",J1168,0)</f>
        <v>0</v>
      </c>
      <c r="BG1168" s="222">
        <f>IF(N1168="zákl. přenesená",J1168,0)</f>
        <v>0</v>
      </c>
      <c r="BH1168" s="222">
        <f>IF(N1168="sníž. přenesená",J1168,0)</f>
        <v>0</v>
      </c>
      <c r="BI1168" s="222">
        <f>IF(N1168="nulová",J1168,0)</f>
        <v>0</v>
      </c>
      <c r="BJ1168" s="14" t="s">
        <v>81</v>
      </c>
      <c r="BK1168" s="222">
        <f>ROUND(I1168*H1168,2)</f>
        <v>0</v>
      </c>
      <c r="BL1168" s="14" t="s">
        <v>511</v>
      </c>
      <c r="BM1168" s="221" t="s">
        <v>2738</v>
      </c>
    </row>
    <row r="1169" s="2" customFormat="1" ht="16.5" customHeight="1">
      <c r="A1169" s="35"/>
      <c r="B1169" s="36"/>
      <c r="C1169" s="223" t="s">
        <v>698</v>
      </c>
      <c r="D1169" s="223" t="s">
        <v>166</v>
      </c>
      <c r="E1169" s="224" t="s">
        <v>2682</v>
      </c>
      <c r="F1169" s="225" t="s">
        <v>2683</v>
      </c>
      <c r="G1169" s="226" t="s">
        <v>154</v>
      </c>
      <c r="H1169" s="227">
        <v>33.299999999999997</v>
      </c>
      <c r="I1169" s="228"/>
      <c r="J1169" s="229">
        <f>ROUND(I1169*H1169,2)</f>
        <v>0</v>
      </c>
      <c r="K1169" s="230"/>
      <c r="L1169" s="231"/>
      <c r="M1169" s="232" t="s">
        <v>1</v>
      </c>
      <c r="N1169" s="233" t="s">
        <v>41</v>
      </c>
      <c r="O1169" s="88"/>
      <c r="P1169" s="219">
        <f>O1169*H1169</f>
        <v>0</v>
      </c>
      <c r="Q1169" s="219">
        <v>0</v>
      </c>
      <c r="R1169" s="219">
        <f>Q1169*H1169</f>
        <v>0</v>
      </c>
      <c r="S1169" s="219">
        <v>0</v>
      </c>
      <c r="T1169" s="220">
        <f>S1169*H1169</f>
        <v>0</v>
      </c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/>
      <c r="AR1169" s="221" t="s">
        <v>516</v>
      </c>
      <c r="AT1169" s="221" t="s">
        <v>166</v>
      </c>
      <c r="AU1169" s="221" t="s">
        <v>83</v>
      </c>
      <c r="AY1169" s="14" t="s">
        <v>142</v>
      </c>
      <c r="BE1169" s="222">
        <f>IF(N1169="základní",J1169,0)</f>
        <v>0</v>
      </c>
      <c r="BF1169" s="222">
        <f>IF(N1169="snížená",J1169,0)</f>
        <v>0</v>
      </c>
      <c r="BG1169" s="222">
        <f>IF(N1169="zákl. přenesená",J1169,0)</f>
        <v>0</v>
      </c>
      <c r="BH1169" s="222">
        <f>IF(N1169="sníž. přenesená",J1169,0)</f>
        <v>0</v>
      </c>
      <c r="BI1169" s="222">
        <f>IF(N1169="nulová",J1169,0)</f>
        <v>0</v>
      </c>
      <c r="BJ1169" s="14" t="s">
        <v>81</v>
      </c>
      <c r="BK1169" s="222">
        <f>ROUND(I1169*H1169,2)</f>
        <v>0</v>
      </c>
      <c r="BL1169" s="14" t="s">
        <v>511</v>
      </c>
      <c r="BM1169" s="221" t="s">
        <v>2739</v>
      </c>
    </row>
    <row r="1170" s="2" customFormat="1" ht="16.5" customHeight="1">
      <c r="A1170" s="35"/>
      <c r="B1170" s="36"/>
      <c r="C1170" s="223" t="s">
        <v>2740</v>
      </c>
      <c r="D1170" s="223" t="s">
        <v>166</v>
      </c>
      <c r="E1170" s="224" t="s">
        <v>2682</v>
      </c>
      <c r="F1170" s="225" t="s">
        <v>2683</v>
      </c>
      <c r="G1170" s="226" t="s">
        <v>154</v>
      </c>
      <c r="H1170" s="227">
        <v>33.299999999999997</v>
      </c>
      <c r="I1170" s="228"/>
      <c r="J1170" s="229">
        <f>ROUND(I1170*H1170,2)</f>
        <v>0</v>
      </c>
      <c r="K1170" s="230"/>
      <c r="L1170" s="231"/>
      <c r="M1170" s="232" t="s">
        <v>1</v>
      </c>
      <c r="N1170" s="233" t="s">
        <v>41</v>
      </c>
      <c r="O1170" s="88"/>
      <c r="P1170" s="219">
        <f>O1170*H1170</f>
        <v>0</v>
      </c>
      <c r="Q1170" s="219">
        <v>0</v>
      </c>
      <c r="R1170" s="219">
        <f>Q1170*H1170</f>
        <v>0</v>
      </c>
      <c r="S1170" s="219">
        <v>0</v>
      </c>
      <c r="T1170" s="220">
        <f>S1170*H1170</f>
        <v>0</v>
      </c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R1170" s="221" t="s">
        <v>516</v>
      </c>
      <c r="AT1170" s="221" t="s">
        <v>166</v>
      </c>
      <c r="AU1170" s="221" t="s">
        <v>83</v>
      </c>
      <c r="AY1170" s="14" t="s">
        <v>142</v>
      </c>
      <c r="BE1170" s="222">
        <f>IF(N1170="základní",J1170,0)</f>
        <v>0</v>
      </c>
      <c r="BF1170" s="222">
        <f>IF(N1170="snížená",J1170,0)</f>
        <v>0</v>
      </c>
      <c r="BG1170" s="222">
        <f>IF(N1170="zákl. přenesená",J1170,0)</f>
        <v>0</v>
      </c>
      <c r="BH1170" s="222">
        <f>IF(N1170="sníž. přenesená",J1170,0)</f>
        <v>0</v>
      </c>
      <c r="BI1170" s="222">
        <f>IF(N1170="nulová",J1170,0)</f>
        <v>0</v>
      </c>
      <c r="BJ1170" s="14" t="s">
        <v>81</v>
      </c>
      <c r="BK1170" s="222">
        <f>ROUND(I1170*H1170,2)</f>
        <v>0</v>
      </c>
      <c r="BL1170" s="14" t="s">
        <v>511</v>
      </c>
      <c r="BM1170" s="221" t="s">
        <v>2741</v>
      </c>
    </row>
    <row r="1171" s="2" customFormat="1" ht="16.5" customHeight="1">
      <c r="A1171" s="35"/>
      <c r="B1171" s="36"/>
      <c r="C1171" s="223" t="s">
        <v>2742</v>
      </c>
      <c r="D1171" s="223" t="s">
        <v>166</v>
      </c>
      <c r="E1171" s="224" t="s">
        <v>2682</v>
      </c>
      <c r="F1171" s="225" t="s">
        <v>2683</v>
      </c>
      <c r="G1171" s="226" t="s">
        <v>154</v>
      </c>
      <c r="H1171" s="227">
        <v>27.600000000000001</v>
      </c>
      <c r="I1171" s="228"/>
      <c r="J1171" s="229">
        <f>ROUND(I1171*H1171,2)</f>
        <v>0</v>
      </c>
      <c r="K1171" s="230"/>
      <c r="L1171" s="231"/>
      <c r="M1171" s="232" t="s">
        <v>1</v>
      </c>
      <c r="N1171" s="233" t="s">
        <v>41</v>
      </c>
      <c r="O1171" s="88"/>
      <c r="P1171" s="219">
        <f>O1171*H1171</f>
        <v>0</v>
      </c>
      <c r="Q1171" s="219">
        <v>0</v>
      </c>
      <c r="R1171" s="219">
        <f>Q1171*H1171</f>
        <v>0</v>
      </c>
      <c r="S1171" s="219">
        <v>0</v>
      </c>
      <c r="T1171" s="220">
        <f>S1171*H1171</f>
        <v>0</v>
      </c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/>
      <c r="AR1171" s="221" t="s">
        <v>516</v>
      </c>
      <c r="AT1171" s="221" t="s">
        <v>166</v>
      </c>
      <c r="AU1171" s="221" t="s">
        <v>83</v>
      </c>
      <c r="AY1171" s="14" t="s">
        <v>142</v>
      </c>
      <c r="BE1171" s="222">
        <f>IF(N1171="základní",J1171,0)</f>
        <v>0</v>
      </c>
      <c r="BF1171" s="222">
        <f>IF(N1171="snížená",J1171,0)</f>
        <v>0</v>
      </c>
      <c r="BG1171" s="222">
        <f>IF(N1171="zákl. přenesená",J1171,0)</f>
        <v>0</v>
      </c>
      <c r="BH1171" s="222">
        <f>IF(N1171="sníž. přenesená",J1171,0)</f>
        <v>0</v>
      </c>
      <c r="BI1171" s="222">
        <f>IF(N1171="nulová",J1171,0)</f>
        <v>0</v>
      </c>
      <c r="BJ1171" s="14" t="s">
        <v>81</v>
      </c>
      <c r="BK1171" s="222">
        <f>ROUND(I1171*H1171,2)</f>
        <v>0</v>
      </c>
      <c r="BL1171" s="14" t="s">
        <v>511</v>
      </c>
      <c r="BM1171" s="221" t="s">
        <v>2743</v>
      </c>
    </row>
    <row r="1172" s="2" customFormat="1" ht="16.5" customHeight="1">
      <c r="A1172" s="35"/>
      <c r="B1172" s="36"/>
      <c r="C1172" s="223" t="s">
        <v>2744</v>
      </c>
      <c r="D1172" s="223" t="s">
        <v>166</v>
      </c>
      <c r="E1172" s="224" t="s">
        <v>2682</v>
      </c>
      <c r="F1172" s="225" t="s">
        <v>2683</v>
      </c>
      <c r="G1172" s="226" t="s">
        <v>154</v>
      </c>
      <c r="H1172" s="227">
        <v>27.600000000000001</v>
      </c>
      <c r="I1172" s="228"/>
      <c r="J1172" s="229">
        <f>ROUND(I1172*H1172,2)</f>
        <v>0</v>
      </c>
      <c r="K1172" s="230"/>
      <c r="L1172" s="231"/>
      <c r="M1172" s="232" t="s">
        <v>1</v>
      </c>
      <c r="N1172" s="233" t="s">
        <v>41</v>
      </c>
      <c r="O1172" s="88"/>
      <c r="P1172" s="219">
        <f>O1172*H1172</f>
        <v>0</v>
      </c>
      <c r="Q1172" s="219">
        <v>0</v>
      </c>
      <c r="R1172" s="219">
        <f>Q1172*H1172</f>
        <v>0</v>
      </c>
      <c r="S1172" s="219">
        <v>0</v>
      </c>
      <c r="T1172" s="220">
        <f>S1172*H1172</f>
        <v>0</v>
      </c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/>
      <c r="AR1172" s="221" t="s">
        <v>516</v>
      </c>
      <c r="AT1172" s="221" t="s">
        <v>166</v>
      </c>
      <c r="AU1172" s="221" t="s">
        <v>83</v>
      </c>
      <c r="AY1172" s="14" t="s">
        <v>142</v>
      </c>
      <c r="BE1172" s="222">
        <f>IF(N1172="základní",J1172,0)</f>
        <v>0</v>
      </c>
      <c r="BF1172" s="222">
        <f>IF(N1172="snížená",J1172,0)</f>
        <v>0</v>
      </c>
      <c r="BG1172" s="222">
        <f>IF(N1172="zákl. přenesená",J1172,0)</f>
        <v>0</v>
      </c>
      <c r="BH1172" s="222">
        <f>IF(N1172="sníž. přenesená",J1172,0)</f>
        <v>0</v>
      </c>
      <c r="BI1172" s="222">
        <f>IF(N1172="nulová",J1172,0)</f>
        <v>0</v>
      </c>
      <c r="BJ1172" s="14" t="s">
        <v>81</v>
      </c>
      <c r="BK1172" s="222">
        <f>ROUND(I1172*H1172,2)</f>
        <v>0</v>
      </c>
      <c r="BL1172" s="14" t="s">
        <v>511</v>
      </c>
      <c r="BM1172" s="221" t="s">
        <v>2745</v>
      </c>
    </row>
    <row r="1173" s="2" customFormat="1" ht="16.5" customHeight="1">
      <c r="A1173" s="35"/>
      <c r="B1173" s="36"/>
      <c r="C1173" s="223" t="s">
        <v>2746</v>
      </c>
      <c r="D1173" s="223" t="s">
        <v>166</v>
      </c>
      <c r="E1173" s="224" t="s">
        <v>2682</v>
      </c>
      <c r="F1173" s="225" t="s">
        <v>2683</v>
      </c>
      <c r="G1173" s="226" t="s">
        <v>154</v>
      </c>
      <c r="H1173" s="227">
        <v>28.399999999999999</v>
      </c>
      <c r="I1173" s="228"/>
      <c r="J1173" s="229">
        <f>ROUND(I1173*H1173,2)</f>
        <v>0</v>
      </c>
      <c r="K1173" s="230"/>
      <c r="L1173" s="231"/>
      <c r="M1173" s="232" t="s">
        <v>1</v>
      </c>
      <c r="N1173" s="233" t="s">
        <v>41</v>
      </c>
      <c r="O1173" s="88"/>
      <c r="P1173" s="219">
        <f>O1173*H1173</f>
        <v>0</v>
      </c>
      <c r="Q1173" s="219">
        <v>0</v>
      </c>
      <c r="R1173" s="219">
        <f>Q1173*H1173</f>
        <v>0</v>
      </c>
      <c r="S1173" s="219">
        <v>0</v>
      </c>
      <c r="T1173" s="220">
        <f>S1173*H1173</f>
        <v>0</v>
      </c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/>
      <c r="AR1173" s="221" t="s">
        <v>516</v>
      </c>
      <c r="AT1173" s="221" t="s">
        <v>166</v>
      </c>
      <c r="AU1173" s="221" t="s">
        <v>83</v>
      </c>
      <c r="AY1173" s="14" t="s">
        <v>142</v>
      </c>
      <c r="BE1173" s="222">
        <f>IF(N1173="základní",J1173,0)</f>
        <v>0</v>
      </c>
      <c r="BF1173" s="222">
        <f>IF(N1173="snížená",J1173,0)</f>
        <v>0</v>
      </c>
      <c r="BG1173" s="222">
        <f>IF(N1173="zákl. přenesená",J1173,0)</f>
        <v>0</v>
      </c>
      <c r="BH1173" s="222">
        <f>IF(N1173="sníž. přenesená",J1173,0)</f>
        <v>0</v>
      </c>
      <c r="BI1173" s="222">
        <f>IF(N1173="nulová",J1173,0)</f>
        <v>0</v>
      </c>
      <c r="BJ1173" s="14" t="s">
        <v>81</v>
      </c>
      <c r="BK1173" s="222">
        <f>ROUND(I1173*H1173,2)</f>
        <v>0</v>
      </c>
      <c r="BL1173" s="14" t="s">
        <v>511</v>
      </c>
      <c r="BM1173" s="221" t="s">
        <v>2747</v>
      </c>
    </row>
    <row r="1174" s="2" customFormat="1" ht="16.5" customHeight="1">
      <c r="A1174" s="35"/>
      <c r="B1174" s="36"/>
      <c r="C1174" s="223" t="s">
        <v>2748</v>
      </c>
      <c r="D1174" s="223" t="s">
        <v>166</v>
      </c>
      <c r="E1174" s="224" t="s">
        <v>2682</v>
      </c>
      <c r="F1174" s="225" t="s">
        <v>2683</v>
      </c>
      <c r="G1174" s="226" t="s">
        <v>154</v>
      </c>
      <c r="H1174" s="227">
        <v>28.399999999999999</v>
      </c>
      <c r="I1174" s="228"/>
      <c r="J1174" s="229">
        <f>ROUND(I1174*H1174,2)</f>
        <v>0</v>
      </c>
      <c r="K1174" s="230"/>
      <c r="L1174" s="231"/>
      <c r="M1174" s="232" t="s">
        <v>1</v>
      </c>
      <c r="N1174" s="233" t="s">
        <v>41</v>
      </c>
      <c r="O1174" s="88"/>
      <c r="P1174" s="219">
        <f>O1174*H1174</f>
        <v>0</v>
      </c>
      <c r="Q1174" s="219">
        <v>0</v>
      </c>
      <c r="R1174" s="219">
        <f>Q1174*H1174</f>
        <v>0</v>
      </c>
      <c r="S1174" s="219">
        <v>0</v>
      </c>
      <c r="T1174" s="220">
        <f>S1174*H1174</f>
        <v>0</v>
      </c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/>
      <c r="AR1174" s="221" t="s">
        <v>516</v>
      </c>
      <c r="AT1174" s="221" t="s">
        <v>166</v>
      </c>
      <c r="AU1174" s="221" t="s">
        <v>83</v>
      </c>
      <c r="AY1174" s="14" t="s">
        <v>142</v>
      </c>
      <c r="BE1174" s="222">
        <f>IF(N1174="základní",J1174,0)</f>
        <v>0</v>
      </c>
      <c r="BF1174" s="222">
        <f>IF(N1174="snížená",J1174,0)</f>
        <v>0</v>
      </c>
      <c r="BG1174" s="222">
        <f>IF(N1174="zákl. přenesená",J1174,0)</f>
        <v>0</v>
      </c>
      <c r="BH1174" s="222">
        <f>IF(N1174="sníž. přenesená",J1174,0)</f>
        <v>0</v>
      </c>
      <c r="BI1174" s="222">
        <f>IF(N1174="nulová",J1174,0)</f>
        <v>0</v>
      </c>
      <c r="BJ1174" s="14" t="s">
        <v>81</v>
      </c>
      <c r="BK1174" s="222">
        <f>ROUND(I1174*H1174,2)</f>
        <v>0</v>
      </c>
      <c r="BL1174" s="14" t="s">
        <v>511</v>
      </c>
      <c r="BM1174" s="221" t="s">
        <v>2749</v>
      </c>
    </row>
    <row r="1175" s="2" customFormat="1" ht="16.5" customHeight="1">
      <c r="A1175" s="35"/>
      <c r="B1175" s="36"/>
      <c r="C1175" s="223" t="s">
        <v>2750</v>
      </c>
      <c r="D1175" s="223" t="s">
        <v>166</v>
      </c>
      <c r="E1175" s="224" t="s">
        <v>2682</v>
      </c>
      <c r="F1175" s="225" t="s">
        <v>2683</v>
      </c>
      <c r="G1175" s="226" t="s">
        <v>154</v>
      </c>
      <c r="H1175" s="227">
        <v>29.800000000000001</v>
      </c>
      <c r="I1175" s="228"/>
      <c r="J1175" s="229">
        <f>ROUND(I1175*H1175,2)</f>
        <v>0</v>
      </c>
      <c r="K1175" s="230"/>
      <c r="L1175" s="231"/>
      <c r="M1175" s="232" t="s">
        <v>1</v>
      </c>
      <c r="N1175" s="233" t="s">
        <v>41</v>
      </c>
      <c r="O1175" s="88"/>
      <c r="P1175" s="219">
        <f>O1175*H1175</f>
        <v>0</v>
      </c>
      <c r="Q1175" s="219">
        <v>0</v>
      </c>
      <c r="R1175" s="219">
        <f>Q1175*H1175</f>
        <v>0</v>
      </c>
      <c r="S1175" s="219">
        <v>0</v>
      </c>
      <c r="T1175" s="220">
        <f>S1175*H1175</f>
        <v>0</v>
      </c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/>
      <c r="AR1175" s="221" t="s">
        <v>516</v>
      </c>
      <c r="AT1175" s="221" t="s">
        <v>166</v>
      </c>
      <c r="AU1175" s="221" t="s">
        <v>83</v>
      </c>
      <c r="AY1175" s="14" t="s">
        <v>142</v>
      </c>
      <c r="BE1175" s="222">
        <f>IF(N1175="základní",J1175,0)</f>
        <v>0</v>
      </c>
      <c r="BF1175" s="222">
        <f>IF(N1175="snížená",J1175,0)</f>
        <v>0</v>
      </c>
      <c r="BG1175" s="222">
        <f>IF(N1175="zákl. přenesená",J1175,0)</f>
        <v>0</v>
      </c>
      <c r="BH1175" s="222">
        <f>IF(N1175="sníž. přenesená",J1175,0)</f>
        <v>0</v>
      </c>
      <c r="BI1175" s="222">
        <f>IF(N1175="nulová",J1175,0)</f>
        <v>0</v>
      </c>
      <c r="BJ1175" s="14" t="s">
        <v>81</v>
      </c>
      <c r="BK1175" s="222">
        <f>ROUND(I1175*H1175,2)</f>
        <v>0</v>
      </c>
      <c r="BL1175" s="14" t="s">
        <v>511</v>
      </c>
      <c r="BM1175" s="221" t="s">
        <v>2751</v>
      </c>
    </row>
    <row r="1176" s="2" customFormat="1" ht="16.5" customHeight="1">
      <c r="A1176" s="35"/>
      <c r="B1176" s="36"/>
      <c r="C1176" s="223" t="s">
        <v>2752</v>
      </c>
      <c r="D1176" s="223" t="s">
        <v>166</v>
      </c>
      <c r="E1176" s="224" t="s">
        <v>2682</v>
      </c>
      <c r="F1176" s="225" t="s">
        <v>2683</v>
      </c>
      <c r="G1176" s="226" t="s">
        <v>154</v>
      </c>
      <c r="H1176" s="227">
        <v>29.800000000000001</v>
      </c>
      <c r="I1176" s="228"/>
      <c r="J1176" s="229">
        <f>ROUND(I1176*H1176,2)</f>
        <v>0</v>
      </c>
      <c r="K1176" s="230"/>
      <c r="L1176" s="231"/>
      <c r="M1176" s="232" t="s">
        <v>1</v>
      </c>
      <c r="N1176" s="233" t="s">
        <v>41</v>
      </c>
      <c r="O1176" s="88"/>
      <c r="P1176" s="219">
        <f>O1176*H1176</f>
        <v>0</v>
      </c>
      <c r="Q1176" s="219">
        <v>0</v>
      </c>
      <c r="R1176" s="219">
        <f>Q1176*H1176</f>
        <v>0</v>
      </c>
      <c r="S1176" s="219">
        <v>0</v>
      </c>
      <c r="T1176" s="220">
        <f>S1176*H1176</f>
        <v>0</v>
      </c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R1176" s="221" t="s">
        <v>516</v>
      </c>
      <c r="AT1176" s="221" t="s">
        <v>166</v>
      </c>
      <c r="AU1176" s="221" t="s">
        <v>83</v>
      </c>
      <c r="AY1176" s="14" t="s">
        <v>142</v>
      </c>
      <c r="BE1176" s="222">
        <f>IF(N1176="základní",J1176,0)</f>
        <v>0</v>
      </c>
      <c r="BF1176" s="222">
        <f>IF(N1176="snížená",J1176,0)</f>
        <v>0</v>
      </c>
      <c r="BG1176" s="222">
        <f>IF(N1176="zákl. přenesená",J1176,0)</f>
        <v>0</v>
      </c>
      <c r="BH1176" s="222">
        <f>IF(N1176="sníž. přenesená",J1176,0)</f>
        <v>0</v>
      </c>
      <c r="BI1176" s="222">
        <f>IF(N1176="nulová",J1176,0)</f>
        <v>0</v>
      </c>
      <c r="BJ1176" s="14" t="s">
        <v>81</v>
      </c>
      <c r="BK1176" s="222">
        <f>ROUND(I1176*H1176,2)</f>
        <v>0</v>
      </c>
      <c r="BL1176" s="14" t="s">
        <v>511</v>
      </c>
      <c r="BM1176" s="221" t="s">
        <v>2753</v>
      </c>
    </row>
    <row r="1177" s="2" customFormat="1" ht="16.5" customHeight="1">
      <c r="A1177" s="35"/>
      <c r="B1177" s="36"/>
      <c r="C1177" s="223" t="s">
        <v>2754</v>
      </c>
      <c r="D1177" s="223" t="s">
        <v>166</v>
      </c>
      <c r="E1177" s="224" t="s">
        <v>2682</v>
      </c>
      <c r="F1177" s="225" t="s">
        <v>2683</v>
      </c>
      <c r="G1177" s="226" t="s">
        <v>154</v>
      </c>
      <c r="H1177" s="227">
        <v>31.199999999999999</v>
      </c>
      <c r="I1177" s="228"/>
      <c r="J1177" s="229">
        <f>ROUND(I1177*H1177,2)</f>
        <v>0</v>
      </c>
      <c r="K1177" s="230"/>
      <c r="L1177" s="231"/>
      <c r="M1177" s="232" t="s">
        <v>1</v>
      </c>
      <c r="N1177" s="233" t="s">
        <v>41</v>
      </c>
      <c r="O1177" s="88"/>
      <c r="P1177" s="219">
        <f>O1177*H1177</f>
        <v>0</v>
      </c>
      <c r="Q1177" s="219">
        <v>0</v>
      </c>
      <c r="R1177" s="219">
        <f>Q1177*H1177</f>
        <v>0</v>
      </c>
      <c r="S1177" s="219">
        <v>0</v>
      </c>
      <c r="T1177" s="220">
        <f>S1177*H1177</f>
        <v>0</v>
      </c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/>
      <c r="AR1177" s="221" t="s">
        <v>516</v>
      </c>
      <c r="AT1177" s="221" t="s">
        <v>166</v>
      </c>
      <c r="AU1177" s="221" t="s">
        <v>83</v>
      </c>
      <c r="AY1177" s="14" t="s">
        <v>142</v>
      </c>
      <c r="BE1177" s="222">
        <f>IF(N1177="základní",J1177,0)</f>
        <v>0</v>
      </c>
      <c r="BF1177" s="222">
        <f>IF(N1177="snížená",J1177,0)</f>
        <v>0</v>
      </c>
      <c r="BG1177" s="222">
        <f>IF(N1177="zákl. přenesená",J1177,0)</f>
        <v>0</v>
      </c>
      <c r="BH1177" s="222">
        <f>IF(N1177="sníž. přenesená",J1177,0)</f>
        <v>0</v>
      </c>
      <c r="BI1177" s="222">
        <f>IF(N1177="nulová",J1177,0)</f>
        <v>0</v>
      </c>
      <c r="BJ1177" s="14" t="s">
        <v>81</v>
      </c>
      <c r="BK1177" s="222">
        <f>ROUND(I1177*H1177,2)</f>
        <v>0</v>
      </c>
      <c r="BL1177" s="14" t="s">
        <v>511</v>
      </c>
      <c r="BM1177" s="221" t="s">
        <v>2755</v>
      </c>
    </row>
    <row r="1178" s="2" customFormat="1" ht="16.5" customHeight="1">
      <c r="A1178" s="35"/>
      <c r="B1178" s="36"/>
      <c r="C1178" s="223" t="s">
        <v>2756</v>
      </c>
      <c r="D1178" s="223" t="s">
        <v>166</v>
      </c>
      <c r="E1178" s="224" t="s">
        <v>2682</v>
      </c>
      <c r="F1178" s="225" t="s">
        <v>2683</v>
      </c>
      <c r="G1178" s="226" t="s">
        <v>154</v>
      </c>
      <c r="H1178" s="227">
        <v>31.199999999999999</v>
      </c>
      <c r="I1178" s="228"/>
      <c r="J1178" s="229">
        <f>ROUND(I1178*H1178,2)</f>
        <v>0</v>
      </c>
      <c r="K1178" s="230"/>
      <c r="L1178" s="231"/>
      <c r="M1178" s="232" t="s">
        <v>1</v>
      </c>
      <c r="N1178" s="233" t="s">
        <v>41</v>
      </c>
      <c r="O1178" s="88"/>
      <c r="P1178" s="219">
        <f>O1178*H1178</f>
        <v>0</v>
      </c>
      <c r="Q1178" s="219">
        <v>0</v>
      </c>
      <c r="R1178" s="219">
        <f>Q1178*H1178</f>
        <v>0</v>
      </c>
      <c r="S1178" s="219">
        <v>0</v>
      </c>
      <c r="T1178" s="220">
        <f>S1178*H1178</f>
        <v>0</v>
      </c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R1178" s="221" t="s">
        <v>516</v>
      </c>
      <c r="AT1178" s="221" t="s">
        <v>166</v>
      </c>
      <c r="AU1178" s="221" t="s">
        <v>83</v>
      </c>
      <c r="AY1178" s="14" t="s">
        <v>142</v>
      </c>
      <c r="BE1178" s="222">
        <f>IF(N1178="základní",J1178,0)</f>
        <v>0</v>
      </c>
      <c r="BF1178" s="222">
        <f>IF(N1178="snížená",J1178,0)</f>
        <v>0</v>
      </c>
      <c r="BG1178" s="222">
        <f>IF(N1178="zákl. přenesená",J1178,0)</f>
        <v>0</v>
      </c>
      <c r="BH1178" s="222">
        <f>IF(N1178="sníž. přenesená",J1178,0)</f>
        <v>0</v>
      </c>
      <c r="BI1178" s="222">
        <f>IF(N1178="nulová",J1178,0)</f>
        <v>0</v>
      </c>
      <c r="BJ1178" s="14" t="s">
        <v>81</v>
      </c>
      <c r="BK1178" s="222">
        <f>ROUND(I1178*H1178,2)</f>
        <v>0</v>
      </c>
      <c r="BL1178" s="14" t="s">
        <v>511</v>
      </c>
      <c r="BM1178" s="221" t="s">
        <v>2757</v>
      </c>
    </row>
    <row r="1179" s="2" customFormat="1" ht="16.5" customHeight="1">
      <c r="A1179" s="35"/>
      <c r="B1179" s="36"/>
      <c r="C1179" s="223" t="s">
        <v>784</v>
      </c>
      <c r="D1179" s="223" t="s">
        <v>166</v>
      </c>
      <c r="E1179" s="224" t="s">
        <v>2660</v>
      </c>
      <c r="F1179" s="225" t="s">
        <v>2661</v>
      </c>
      <c r="G1179" s="226" t="s">
        <v>154</v>
      </c>
      <c r="H1179" s="227">
        <v>18.899999999999999</v>
      </c>
      <c r="I1179" s="228"/>
      <c r="J1179" s="229">
        <f>ROUND(I1179*H1179,2)</f>
        <v>0</v>
      </c>
      <c r="K1179" s="230"/>
      <c r="L1179" s="231"/>
      <c r="M1179" s="232" t="s">
        <v>1</v>
      </c>
      <c r="N1179" s="233" t="s">
        <v>41</v>
      </c>
      <c r="O1179" s="88"/>
      <c r="P1179" s="219">
        <f>O1179*H1179</f>
        <v>0</v>
      </c>
      <c r="Q1179" s="219">
        <v>0</v>
      </c>
      <c r="R1179" s="219">
        <f>Q1179*H1179</f>
        <v>0</v>
      </c>
      <c r="S1179" s="219">
        <v>0</v>
      </c>
      <c r="T1179" s="220">
        <f>S1179*H1179</f>
        <v>0</v>
      </c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/>
      <c r="AR1179" s="221" t="s">
        <v>516</v>
      </c>
      <c r="AT1179" s="221" t="s">
        <v>166</v>
      </c>
      <c r="AU1179" s="221" t="s">
        <v>83</v>
      </c>
      <c r="AY1179" s="14" t="s">
        <v>142</v>
      </c>
      <c r="BE1179" s="222">
        <f>IF(N1179="základní",J1179,0)</f>
        <v>0</v>
      </c>
      <c r="BF1179" s="222">
        <f>IF(N1179="snížená",J1179,0)</f>
        <v>0</v>
      </c>
      <c r="BG1179" s="222">
        <f>IF(N1179="zákl. přenesená",J1179,0)</f>
        <v>0</v>
      </c>
      <c r="BH1179" s="222">
        <f>IF(N1179="sníž. přenesená",J1179,0)</f>
        <v>0</v>
      </c>
      <c r="BI1179" s="222">
        <f>IF(N1179="nulová",J1179,0)</f>
        <v>0</v>
      </c>
      <c r="BJ1179" s="14" t="s">
        <v>81</v>
      </c>
      <c r="BK1179" s="222">
        <f>ROUND(I1179*H1179,2)</f>
        <v>0</v>
      </c>
      <c r="BL1179" s="14" t="s">
        <v>511</v>
      </c>
      <c r="BM1179" s="221" t="s">
        <v>2758</v>
      </c>
    </row>
    <row r="1180" s="2" customFormat="1" ht="16.5" customHeight="1">
      <c r="A1180" s="35"/>
      <c r="B1180" s="36"/>
      <c r="C1180" s="223" t="s">
        <v>2759</v>
      </c>
      <c r="D1180" s="223" t="s">
        <v>166</v>
      </c>
      <c r="E1180" s="224" t="s">
        <v>2660</v>
      </c>
      <c r="F1180" s="225" t="s">
        <v>2661</v>
      </c>
      <c r="G1180" s="226" t="s">
        <v>154</v>
      </c>
      <c r="H1180" s="227">
        <v>13.1</v>
      </c>
      <c r="I1180" s="228"/>
      <c r="J1180" s="229">
        <f>ROUND(I1180*H1180,2)</f>
        <v>0</v>
      </c>
      <c r="K1180" s="230"/>
      <c r="L1180" s="231"/>
      <c r="M1180" s="232" t="s">
        <v>1</v>
      </c>
      <c r="N1180" s="233" t="s">
        <v>41</v>
      </c>
      <c r="O1180" s="88"/>
      <c r="P1180" s="219">
        <f>O1180*H1180</f>
        <v>0</v>
      </c>
      <c r="Q1180" s="219">
        <v>0</v>
      </c>
      <c r="R1180" s="219">
        <f>Q1180*H1180</f>
        <v>0</v>
      </c>
      <c r="S1180" s="219">
        <v>0</v>
      </c>
      <c r="T1180" s="220">
        <f>S1180*H1180</f>
        <v>0</v>
      </c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/>
      <c r="AR1180" s="221" t="s">
        <v>516</v>
      </c>
      <c r="AT1180" s="221" t="s">
        <v>166</v>
      </c>
      <c r="AU1180" s="221" t="s">
        <v>83</v>
      </c>
      <c r="AY1180" s="14" t="s">
        <v>142</v>
      </c>
      <c r="BE1180" s="222">
        <f>IF(N1180="základní",J1180,0)</f>
        <v>0</v>
      </c>
      <c r="BF1180" s="222">
        <f>IF(N1180="snížená",J1180,0)</f>
        <v>0</v>
      </c>
      <c r="BG1180" s="222">
        <f>IF(N1180="zákl. přenesená",J1180,0)</f>
        <v>0</v>
      </c>
      <c r="BH1180" s="222">
        <f>IF(N1180="sníž. přenesená",J1180,0)</f>
        <v>0</v>
      </c>
      <c r="BI1180" s="222">
        <f>IF(N1180="nulová",J1180,0)</f>
        <v>0</v>
      </c>
      <c r="BJ1180" s="14" t="s">
        <v>81</v>
      </c>
      <c r="BK1180" s="222">
        <f>ROUND(I1180*H1180,2)</f>
        <v>0</v>
      </c>
      <c r="BL1180" s="14" t="s">
        <v>511</v>
      </c>
      <c r="BM1180" s="221" t="s">
        <v>2760</v>
      </c>
    </row>
    <row r="1181" s="2" customFormat="1" ht="16.5" customHeight="1">
      <c r="A1181" s="35"/>
      <c r="B1181" s="36"/>
      <c r="C1181" s="223" t="s">
        <v>2761</v>
      </c>
      <c r="D1181" s="223" t="s">
        <v>166</v>
      </c>
      <c r="E1181" s="224" t="s">
        <v>2660</v>
      </c>
      <c r="F1181" s="225" t="s">
        <v>2661</v>
      </c>
      <c r="G1181" s="226" t="s">
        <v>154</v>
      </c>
      <c r="H1181" s="227">
        <v>24.699999999999999</v>
      </c>
      <c r="I1181" s="228"/>
      <c r="J1181" s="229">
        <f>ROUND(I1181*H1181,2)</f>
        <v>0</v>
      </c>
      <c r="K1181" s="230"/>
      <c r="L1181" s="231"/>
      <c r="M1181" s="232" t="s">
        <v>1</v>
      </c>
      <c r="N1181" s="233" t="s">
        <v>41</v>
      </c>
      <c r="O1181" s="88"/>
      <c r="P1181" s="219">
        <f>O1181*H1181</f>
        <v>0</v>
      </c>
      <c r="Q1181" s="219">
        <v>0</v>
      </c>
      <c r="R1181" s="219">
        <f>Q1181*H1181</f>
        <v>0</v>
      </c>
      <c r="S1181" s="219">
        <v>0</v>
      </c>
      <c r="T1181" s="220">
        <f>S1181*H1181</f>
        <v>0</v>
      </c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/>
      <c r="AR1181" s="221" t="s">
        <v>516</v>
      </c>
      <c r="AT1181" s="221" t="s">
        <v>166</v>
      </c>
      <c r="AU1181" s="221" t="s">
        <v>83</v>
      </c>
      <c r="AY1181" s="14" t="s">
        <v>142</v>
      </c>
      <c r="BE1181" s="222">
        <f>IF(N1181="základní",J1181,0)</f>
        <v>0</v>
      </c>
      <c r="BF1181" s="222">
        <f>IF(N1181="snížená",J1181,0)</f>
        <v>0</v>
      </c>
      <c r="BG1181" s="222">
        <f>IF(N1181="zákl. přenesená",J1181,0)</f>
        <v>0</v>
      </c>
      <c r="BH1181" s="222">
        <f>IF(N1181="sníž. přenesená",J1181,0)</f>
        <v>0</v>
      </c>
      <c r="BI1181" s="222">
        <f>IF(N1181="nulová",J1181,0)</f>
        <v>0</v>
      </c>
      <c r="BJ1181" s="14" t="s">
        <v>81</v>
      </c>
      <c r="BK1181" s="222">
        <f>ROUND(I1181*H1181,2)</f>
        <v>0</v>
      </c>
      <c r="BL1181" s="14" t="s">
        <v>511</v>
      </c>
      <c r="BM1181" s="221" t="s">
        <v>2762</v>
      </c>
    </row>
    <row r="1182" s="2" customFormat="1" ht="16.5" customHeight="1">
      <c r="A1182" s="35"/>
      <c r="B1182" s="36"/>
      <c r="C1182" s="223" t="s">
        <v>2763</v>
      </c>
      <c r="D1182" s="223" t="s">
        <v>166</v>
      </c>
      <c r="E1182" s="224" t="s">
        <v>2682</v>
      </c>
      <c r="F1182" s="225" t="s">
        <v>2683</v>
      </c>
      <c r="G1182" s="226" t="s">
        <v>154</v>
      </c>
      <c r="H1182" s="227">
        <v>14.1</v>
      </c>
      <c r="I1182" s="228"/>
      <c r="J1182" s="229">
        <f>ROUND(I1182*H1182,2)</f>
        <v>0</v>
      </c>
      <c r="K1182" s="230"/>
      <c r="L1182" s="231"/>
      <c r="M1182" s="232" t="s">
        <v>1</v>
      </c>
      <c r="N1182" s="233" t="s">
        <v>41</v>
      </c>
      <c r="O1182" s="88"/>
      <c r="P1182" s="219">
        <f>O1182*H1182</f>
        <v>0</v>
      </c>
      <c r="Q1182" s="219">
        <v>0</v>
      </c>
      <c r="R1182" s="219">
        <f>Q1182*H1182</f>
        <v>0</v>
      </c>
      <c r="S1182" s="219">
        <v>0</v>
      </c>
      <c r="T1182" s="220">
        <f>S1182*H1182</f>
        <v>0</v>
      </c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R1182" s="221" t="s">
        <v>516</v>
      </c>
      <c r="AT1182" s="221" t="s">
        <v>166</v>
      </c>
      <c r="AU1182" s="221" t="s">
        <v>83</v>
      </c>
      <c r="AY1182" s="14" t="s">
        <v>142</v>
      </c>
      <c r="BE1182" s="222">
        <f>IF(N1182="základní",J1182,0)</f>
        <v>0</v>
      </c>
      <c r="BF1182" s="222">
        <f>IF(N1182="snížená",J1182,0)</f>
        <v>0</v>
      </c>
      <c r="BG1182" s="222">
        <f>IF(N1182="zákl. přenesená",J1182,0)</f>
        <v>0</v>
      </c>
      <c r="BH1182" s="222">
        <f>IF(N1182="sníž. přenesená",J1182,0)</f>
        <v>0</v>
      </c>
      <c r="BI1182" s="222">
        <f>IF(N1182="nulová",J1182,0)</f>
        <v>0</v>
      </c>
      <c r="BJ1182" s="14" t="s">
        <v>81</v>
      </c>
      <c r="BK1182" s="222">
        <f>ROUND(I1182*H1182,2)</f>
        <v>0</v>
      </c>
      <c r="BL1182" s="14" t="s">
        <v>511</v>
      </c>
      <c r="BM1182" s="221" t="s">
        <v>2764</v>
      </c>
    </row>
    <row r="1183" s="2" customFormat="1" ht="16.5" customHeight="1">
      <c r="A1183" s="35"/>
      <c r="B1183" s="36"/>
      <c r="C1183" s="223" t="s">
        <v>2765</v>
      </c>
      <c r="D1183" s="223" t="s">
        <v>166</v>
      </c>
      <c r="E1183" s="224" t="s">
        <v>2682</v>
      </c>
      <c r="F1183" s="225" t="s">
        <v>2683</v>
      </c>
      <c r="G1183" s="226" t="s">
        <v>154</v>
      </c>
      <c r="H1183" s="227">
        <v>14.1</v>
      </c>
      <c r="I1183" s="228"/>
      <c r="J1183" s="229">
        <f>ROUND(I1183*H1183,2)</f>
        <v>0</v>
      </c>
      <c r="K1183" s="230"/>
      <c r="L1183" s="231"/>
      <c r="M1183" s="232" t="s">
        <v>1</v>
      </c>
      <c r="N1183" s="233" t="s">
        <v>41</v>
      </c>
      <c r="O1183" s="88"/>
      <c r="P1183" s="219">
        <f>O1183*H1183</f>
        <v>0</v>
      </c>
      <c r="Q1183" s="219">
        <v>0</v>
      </c>
      <c r="R1183" s="219">
        <f>Q1183*H1183</f>
        <v>0</v>
      </c>
      <c r="S1183" s="219">
        <v>0</v>
      </c>
      <c r="T1183" s="220">
        <f>S1183*H1183</f>
        <v>0</v>
      </c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R1183" s="221" t="s">
        <v>516</v>
      </c>
      <c r="AT1183" s="221" t="s">
        <v>166</v>
      </c>
      <c r="AU1183" s="221" t="s">
        <v>83</v>
      </c>
      <c r="AY1183" s="14" t="s">
        <v>142</v>
      </c>
      <c r="BE1183" s="222">
        <f>IF(N1183="základní",J1183,0)</f>
        <v>0</v>
      </c>
      <c r="BF1183" s="222">
        <f>IF(N1183="snížená",J1183,0)</f>
        <v>0</v>
      </c>
      <c r="BG1183" s="222">
        <f>IF(N1183="zákl. přenesená",J1183,0)</f>
        <v>0</v>
      </c>
      <c r="BH1183" s="222">
        <f>IF(N1183="sníž. přenesená",J1183,0)</f>
        <v>0</v>
      </c>
      <c r="BI1183" s="222">
        <f>IF(N1183="nulová",J1183,0)</f>
        <v>0</v>
      </c>
      <c r="BJ1183" s="14" t="s">
        <v>81</v>
      </c>
      <c r="BK1183" s="222">
        <f>ROUND(I1183*H1183,2)</f>
        <v>0</v>
      </c>
      <c r="BL1183" s="14" t="s">
        <v>511</v>
      </c>
      <c r="BM1183" s="221" t="s">
        <v>2766</v>
      </c>
    </row>
    <row r="1184" s="2" customFormat="1" ht="16.5" customHeight="1">
      <c r="A1184" s="35"/>
      <c r="B1184" s="36"/>
      <c r="C1184" s="223" t="s">
        <v>2767</v>
      </c>
      <c r="D1184" s="223" t="s">
        <v>166</v>
      </c>
      <c r="E1184" s="224" t="s">
        <v>2682</v>
      </c>
      <c r="F1184" s="225" t="s">
        <v>2683</v>
      </c>
      <c r="G1184" s="226" t="s">
        <v>154</v>
      </c>
      <c r="H1184" s="227">
        <v>14.1</v>
      </c>
      <c r="I1184" s="228"/>
      <c r="J1184" s="229">
        <f>ROUND(I1184*H1184,2)</f>
        <v>0</v>
      </c>
      <c r="K1184" s="230"/>
      <c r="L1184" s="231"/>
      <c r="M1184" s="232" t="s">
        <v>1</v>
      </c>
      <c r="N1184" s="233" t="s">
        <v>41</v>
      </c>
      <c r="O1184" s="88"/>
      <c r="P1184" s="219">
        <f>O1184*H1184</f>
        <v>0</v>
      </c>
      <c r="Q1184" s="219">
        <v>0</v>
      </c>
      <c r="R1184" s="219">
        <f>Q1184*H1184</f>
        <v>0</v>
      </c>
      <c r="S1184" s="219">
        <v>0</v>
      </c>
      <c r="T1184" s="220">
        <f>S1184*H1184</f>
        <v>0</v>
      </c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/>
      <c r="AR1184" s="221" t="s">
        <v>516</v>
      </c>
      <c r="AT1184" s="221" t="s">
        <v>166</v>
      </c>
      <c r="AU1184" s="221" t="s">
        <v>83</v>
      </c>
      <c r="AY1184" s="14" t="s">
        <v>142</v>
      </c>
      <c r="BE1184" s="222">
        <f>IF(N1184="základní",J1184,0)</f>
        <v>0</v>
      </c>
      <c r="BF1184" s="222">
        <f>IF(N1184="snížená",J1184,0)</f>
        <v>0</v>
      </c>
      <c r="BG1184" s="222">
        <f>IF(N1184="zákl. přenesená",J1184,0)</f>
        <v>0</v>
      </c>
      <c r="BH1184" s="222">
        <f>IF(N1184="sníž. přenesená",J1184,0)</f>
        <v>0</v>
      </c>
      <c r="BI1184" s="222">
        <f>IF(N1184="nulová",J1184,0)</f>
        <v>0</v>
      </c>
      <c r="BJ1184" s="14" t="s">
        <v>81</v>
      </c>
      <c r="BK1184" s="222">
        <f>ROUND(I1184*H1184,2)</f>
        <v>0</v>
      </c>
      <c r="BL1184" s="14" t="s">
        <v>511</v>
      </c>
      <c r="BM1184" s="221" t="s">
        <v>2768</v>
      </c>
    </row>
    <row r="1185" s="2" customFormat="1" ht="16.5" customHeight="1">
      <c r="A1185" s="35"/>
      <c r="B1185" s="36"/>
      <c r="C1185" s="223" t="s">
        <v>1056</v>
      </c>
      <c r="D1185" s="223" t="s">
        <v>166</v>
      </c>
      <c r="E1185" s="224" t="s">
        <v>2682</v>
      </c>
      <c r="F1185" s="225" t="s">
        <v>2683</v>
      </c>
      <c r="G1185" s="226" t="s">
        <v>154</v>
      </c>
      <c r="H1185" s="227">
        <v>14.1</v>
      </c>
      <c r="I1185" s="228"/>
      <c r="J1185" s="229">
        <f>ROUND(I1185*H1185,2)</f>
        <v>0</v>
      </c>
      <c r="K1185" s="230"/>
      <c r="L1185" s="231"/>
      <c r="M1185" s="232" t="s">
        <v>1</v>
      </c>
      <c r="N1185" s="233" t="s">
        <v>41</v>
      </c>
      <c r="O1185" s="88"/>
      <c r="P1185" s="219">
        <f>O1185*H1185</f>
        <v>0</v>
      </c>
      <c r="Q1185" s="219">
        <v>0</v>
      </c>
      <c r="R1185" s="219">
        <f>Q1185*H1185</f>
        <v>0</v>
      </c>
      <c r="S1185" s="219">
        <v>0</v>
      </c>
      <c r="T1185" s="220">
        <f>S1185*H1185</f>
        <v>0</v>
      </c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/>
      <c r="AR1185" s="221" t="s">
        <v>516</v>
      </c>
      <c r="AT1185" s="221" t="s">
        <v>166</v>
      </c>
      <c r="AU1185" s="221" t="s">
        <v>83</v>
      </c>
      <c r="AY1185" s="14" t="s">
        <v>142</v>
      </c>
      <c r="BE1185" s="222">
        <f>IF(N1185="základní",J1185,0)</f>
        <v>0</v>
      </c>
      <c r="BF1185" s="222">
        <f>IF(N1185="snížená",J1185,0)</f>
        <v>0</v>
      </c>
      <c r="BG1185" s="222">
        <f>IF(N1185="zákl. přenesená",J1185,0)</f>
        <v>0</v>
      </c>
      <c r="BH1185" s="222">
        <f>IF(N1185="sníž. přenesená",J1185,0)</f>
        <v>0</v>
      </c>
      <c r="BI1185" s="222">
        <f>IF(N1185="nulová",J1185,0)</f>
        <v>0</v>
      </c>
      <c r="BJ1185" s="14" t="s">
        <v>81</v>
      </c>
      <c r="BK1185" s="222">
        <f>ROUND(I1185*H1185,2)</f>
        <v>0</v>
      </c>
      <c r="BL1185" s="14" t="s">
        <v>511</v>
      </c>
      <c r="BM1185" s="221" t="s">
        <v>2769</v>
      </c>
    </row>
    <row r="1186" s="2" customFormat="1" ht="16.5" customHeight="1">
      <c r="A1186" s="35"/>
      <c r="B1186" s="36"/>
      <c r="C1186" s="223" t="s">
        <v>2442</v>
      </c>
      <c r="D1186" s="223" t="s">
        <v>166</v>
      </c>
      <c r="E1186" s="224" t="s">
        <v>2682</v>
      </c>
      <c r="F1186" s="225" t="s">
        <v>2683</v>
      </c>
      <c r="G1186" s="226" t="s">
        <v>154</v>
      </c>
      <c r="H1186" s="227">
        <v>14.1</v>
      </c>
      <c r="I1186" s="228"/>
      <c r="J1186" s="229">
        <f>ROUND(I1186*H1186,2)</f>
        <v>0</v>
      </c>
      <c r="K1186" s="230"/>
      <c r="L1186" s="231"/>
      <c r="M1186" s="232" t="s">
        <v>1</v>
      </c>
      <c r="N1186" s="233" t="s">
        <v>41</v>
      </c>
      <c r="O1186" s="88"/>
      <c r="P1186" s="219">
        <f>O1186*H1186</f>
        <v>0</v>
      </c>
      <c r="Q1186" s="219">
        <v>0</v>
      </c>
      <c r="R1186" s="219">
        <f>Q1186*H1186</f>
        <v>0</v>
      </c>
      <c r="S1186" s="219">
        <v>0</v>
      </c>
      <c r="T1186" s="220">
        <f>S1186*H1186</f>
        <v>0</v>
      </c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/>
      <c r="AR1186" s="221" t="s">
        <v>516</v>
      </c>
      <c r="AT1186" s="221" t="s">
        <v>166</v>
      </c>
      <c r="AU1186" s="221" t="s">
        <v>83</v>
      </c>
      <c r="AY1186" s="14" t="s">
        <v>142</v>
      </c>
      <c r="BE1186" s="222">
        <f>IF(N1186="základní",J1186,0)</f>
        <v>0</v>
      </c>
      <c r="BF1186" s="222">
        <f>IF(N1186="snížená",J1186,0)</f>
        <v>0</v>
      </c>
      <c r="BG1186" s="222">
        <f>IF(N1186="zákl. přenesená",J1186,0)</f>
        <v>0</v>
      </c>
      <c r="BH1186" s="222">
        <f>IF(N1186="sníž. přenesená",J1186,0)</f>
        <v>0</v>
      </c>
      <c r="BI1186" s="222">
        <f>IF(N1186="nulová",J1186,0)</f>
        <v>0</v>
      </c>
      <c r="BJ1186" s="14" t="s">
        <v>81</v>
      </c>
      <c r="BK1186" s="222">
        <f>ROUND(I1186*H1186,2)</f>
        <v>0</v>
      </c>
      <c r="BL1186" s="14" t="s">
        <v>511</v>
      </c>
      <c r="BM1186" s="221" t="s">
        <v>2770</v>
      </c>
    </row>
    <row r="1187" s="2" customFormat="1" ht="16.5" customHeight="1">
      <c r="A1187" s="35"/>
      <c r="B1187" s="36"/>
      <c r="C1187" s="223" t="s">
        <v>2771</v>
      </c>
      <c r="D1187" s="223" t="s">
        <v>166</v>
      </c>
      <c r="E1187" s="224" t="s">
        <v>2682</v>
      </c>
      <c r="F1187" s="225" t="s">
        <v>2683</v>
      </c>
      <c r="G1187" s="226" t="s">
        <v>154</v>
      </c>
      <c r="H1187" s="227">
        <v>14.1</v>
      </c>
      <c r="I1187" s="228"/>
      <c r="J1187" s="229">
        <f>ROUND(I1187*H1187,2)</f>
        <v>0</v>
      </c>
      <c r="K1187" s="230"/>
      <c r="L1187" s="231"/>
      <c r="M1187" s="232" t="s">
        <v>1</v>
      </c>
      <c r="N1187" s="233" t="s">
        <v>41</v>
      </c>
      <c r="O1187" s="88"/>
      <c r="P1187" s="219">
        <f>O1187*H1187</f>
        <v>0</v>
      </c>
      <c r="Q1187" s="219">
        <v>0</v>
      </c>
      <c r="R1187" s="219">
        <f>Q1187*H1187</f>
        <v>0</v>
      </c>
      <c r="S1187" s="219">
        <v>0</v>
      </c>
      <c r="T1187" s="220">
        <f>S1187*H1187</f>
        <v>0</v>
      </c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/>
      <c r="AR1187" s="221" t="s">
        <v>516</v>
      </c>
      <c r="AT1187" s="221" t="s">
        <v>166</v>
      </c>
      <c r="AU1187" s="221" t="s">
        <v>83</v>
      </c>
      <c r="AY1187" s="14" t="s">
        <v>142</v>
      </c>
      <c r="BE1187" s="222">
        <f>IF(N1187="základní",J1187,0)</f>
        <v>0</v>
      </c>
      <c r="BF1187" s="222">
        <f>IF(N1187="snížená",J1187,0)</f>
        <v>0</v>
      </c>
      <c r="BG1187" s="222">
        <f>IF(N1187="zákl. přenesená",J1187,0)</f>
        <v>0</v>
      </c>
      <c r="BH1187" s="222">
        <f>IF(N1187="sníž. přenesená",J1187,0)</f>
        <v>0</v>
      </c>
      <c r="BI1187" s="222">
        <f>IF(N1187="nulová",J1187,0)</f>
        <v>0</v>
      </c>
      <c r="BJ1187" s="14" t="s">
        <v>81</v>
      </c>
      <c r="BK1187" s="222">
        <f>ROUND(I1187*H1187,2)</f>
        <v>0</v>
      </c>
      <c r="BL1187" s="14" t="s">
        <v>511</v>
      </c>
      <c r="BM1187" s="221" t="s">
        <v>2772</v>
      </c>
    </row>
    <row r="1188" s="2" customFormat="1" ht="16.5" customHeight="1">
      <c r="A1188" s="35"/>
      <c r="B1188" s="36"/>
      <c r="C1188" s="223" t="s">
        <v>2773</v>
      </c>
      <c r="D1188" s="223" t="s">
        <v>166</v>
      </c>
      <c r="E1188" s="224" t="s">
        <v>2682</v>
      </c>
      <c r="F1188" s="225" t="s">
        <v>2683</v>
      </c>
      <c r="G1188" s="226" t="s">
        <v>154</v>
      </c>
      <c r="H1188" s="227">
        <v>14.1</v>
      </c>
      <c r="I1188" s="228"/>
      <c r="J1188" s="229">
        <f>ROUND(I1188*H1188,2)</f>
        <v>0</v>
      </c>
      <c r="K1188" s="230"/>
      <c r="L1188" s="231"/>
      <c r="M1188" s="232" t="s">
        <v>1</v>
      </c>
      <c r="N1188" s="233" t="s">
        <v>41</v>
      </c>
      <c r="O1188" s="88"/>
      <c r="P1188" s="219">
        <f>O1188*H1188</f>
        <v>0</v>
      </c>
      <c r="Q1188" s="219">
        <v>0</v>
      </c>
      <c r="R1188" s="219">
        <f>Q1188*H1188</f>
        <v>0</v>
      </c>
      <c r="S1188" s="219">
        <v>0</v>
      </c>
      <c r="T1188" s="220">
        <f>S1188*H1188</f>
        <v>0</v>
      </c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/>
      <c r="AR1188" s="221" t="s">
        <v>516</v>
      </c>
      <c r="AT1188" s="221" t="s">
        <v>166</v>
      </c>
      <c r="AU1188" s="221" t="s">
        <v>83</v>
      </c>
      <c r="AY1188" s="14" t="s">
        <v>142</v>
      </c>
      <c r="BE1188" s="222">
        <f>IF(N1188="základní",J1188,0)</f>
        <v>0</v>
      </c>
      <c r="BF1188" s="222">
        <f>IF(N1188="snížená",J1188,0)</f>
        <v>0</v>
      </c>
      <c r="BG1188" s="222">
        <f>IF(N1188="zákl. přenesená",J1188,0)</f>
        <v>0</v>
      </c>
      <c r="BH1188" s="222">
        <f>IF(N1188="sníž. přenesená",J1188,0)</f>
        <v>0</v>
      </c>
      <c r="BI1188" s="222">
        <f>IF(N1188="nulová",J1188,0)</f>
        <v>0</v>
      </c>
      <c r="BJ1188" s="14" t="s">
        <v>81</v>
      </c>
      <c r="BK1188" s="222">
        <f>ROUND(I1188*H1188,2)</f>
        <v>0</v>
      </c>
      <c r="BL1188" s="14" t="s">
        <v>511</v>
      </c>
      <c r="BM1188" s="221" t="s">
        <v>2774</v>
      </c>
    </row>
    <row r="1189" s="2" customFormat="1" ht="16.5" customHeight="1">
      <c r="A1189" s="35"/>
      <c r="B1189" s="36"/>
      <c r="C1189" s="223" t="s">
        <v>2775</v>
      </c>
      <c r="D1189" s="223" t="s">
        <v>166</v>
      </c>
      <c r="E1189" s="224" t="s">
        <v>2682</v>
      </c>
      <c r="F1189" s="225" t="s">
        <v>2683</v>
      </c>
      <c r="G1189" s="226" t="s">
        <v>154</v>
      </c>
      <c r="H1189" s="227">
        <v>14.1</v>
      </c>
      <c r="I1189" s="228"/>
      <c r="J1189" s="229">
        <f>ROUND(I1189*H1189,2)</f>
        <v>0</v>
      </c>
      <c r="K1189" s="230"/>
      <c r="L1189" s="231"/>
      <c r="M1189" s="232" t="s">
        <v>1</v>
      </c>
      <c r="N1189" s="233" t="s">
        <v>41</v>
      </c>
      <c r="O1189" s="88"/>
      <c r="P1189" s="219">
        <f>O1189*H1189</f>
        <v>0</v>
      </c>
      <c r="Q1189" s="219">
        <v>0</v>
      </c>
      <c r="R1189" s="219">
        <f>Q1189*H1189</f>
        <v>0</v>
      </c>
      <c r="S1189" s="219">
        <v>0</v>
      </c>
      <c r="T1189" s="220">
        <f>S1189*H1189</f>
        <v>0</v>
      </c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/>
      <c r="AR1189" s="221" t="s">
        <v>516</v>
      </c>
      <c r="AT1189" s="221" t="s">
        <v>166</v>
      </c>
      <c r="AU1189" s="221" t="s">
        <v>83</v>
      </c>
      <c r="AY1189" s="14" t="s">
        <v>142</v>
      </c>
      <c r="BE1189" s="222">
        <f>IF(N1189="základní",J1189,0)</f>
        <v>0</v>
      </c>
      <c r="BF1189" s="222">
        <f>IF(N1189="snížená",J1189,0)</f>
        <v>0</v>
      </c>
      <c r="BG1189" s="222">
        <f>IF(N1189="zákl. přenesená",J1189,0)</f>
        <v>0</v>
      </c>
      <c r="BH1189" s="222">
        <f>IF(N1189="sníž. přenesená",J1189,0)</f>
        <v>0</v>
      </c>
      <c r="BI1189" s="222">
        <f>IF(N1189="nulová",J1189,0)</f>
        <v>0</v>
      </c>
      <c r="BJ1189" s="14" t="s">
        <v>81</v>
      </c>
      <c r="BK1189" s="222">
        <f>ROUND(I1189*H1189,2)</f>
        <v>0</v>
      </c>
      <c r="BL1189" s="14" t="s">
        <v>511</v>
      </c>
      <c r="BM1189" s="221" t="s">
        <v>2776</v>
      </c>
    </row>
    <row r="1190" s="2" customFormat="1" ht="16.5" customHeight="1">
      <c r="A1190" s="35"/>
      <c r="B1190" s="36"/>
      <c r="C1190" s="223" t="s">
        <v>2777</v>
      </c>
      <c r="D1190" s="223" t="s">
        <v>166</v>
      </c>
      <c r="E1190" s="224" t="s">
        <v>2682</v>
      </c>
      <c r="F1190" s="225" t="s">
        <v>2683</v>
      </c>
      <c r="G1190" s="226" t="s">
        <v>154</v>
      </c>
      <c r="H1190" s="227">
        <v>14.1</v>
      </c>
      <c r="I1190" s="228"/>
      <c r="J1190" s="229">
        <f>ROUND(I1190*H1190,2)</f>
        <v>0</v>
      </c>
      <c r="K1190" s="230"/>
      <c r="L1190" s="231"/>
      <c r="M1190" s="232" t="s">
        <v>1</v>
      </c>
      <c r="N1190" s="233" t="s">
        <v>41</v>
      </c>
      <c r="O1190" s="88"/>
      <c r="P1190" s="219">
        <f>O1190*H1190</f>
        <v>0</v>
      </c>
      <c r="Q1190" s="219">
        <v>0</v>
      </c>
      <c r="R1190" s="219">
        <f>Q1190*H1190</f>
        <v>0</v>
      </c>
      <c r="S1190" s="219">
        <v>0</v>
      </c>
      <c r="T1190" s="220">
        <f>S1190*H1190</f>
        <v>0</v>
      </c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/>
      <c r="AR1190" s="221" t="s">
        <v>516</v>
      </c>
      <c r="AT1190" s="221" t="s">
        <v>166</v>
      </c>
      <c r="AU1190" s="221" t="s">
        <v>83</v>
      </c>
      <c r="AY1190" s="14" t="s">
        <v>142</v>
      </c>
      <c r="BE1190" s="222">
        <f>IF(N1190="základní",J1190,0)</f>
        <v>0</v>
      </c>
      <c r="BF1190" s="222">
        <f>IF(N1190="snížená",J1190,0)</f>
        <v>0</v>
      </c>
      <c r="BG1190" s="222">
        <f>IF(N1190="zákl. přenesená",J1190,0)</f>
        <v>0</v>
      </c>
      <c r="BH1190" s="222">
        <f>IF(N1190="sníž. přenesená",J1190,0)</f>
        <v>0</v>
      </c>
      <c r="BI1190" s="222">
        <f>IF(N1190="nulová",J1190,0)</f>
        <v>0</v>
      </c>
      <c r="BJ1190" s="14" t="s">
        <v>81</v>
      </c>
      <c r="BK1190" s="222">
        <f>ROUND(I1190*H1190,2)</f>
        <v>0</v>
      </c>
      <c r="BL1190" s="14" t="s">
        <v>511</v>
      </c>
      <c r="BM1190" s="221" t="s">
        <v>2778</v>
      </c>
    </row>
    <row r="1191" s="2" customFormat="1" ht="16.5" customHeight="1">
      <c r="A1191" s="35"/>
      <c r="B1191" s="36"/>
      <c r="C1191" s="223" t="s">
        <v>2779</v>
      </c>
      <c r="D1191" s="223" t="s">
        <v>166</v>
      </c>
      <c r="E1191" s="224" t="s">
        <v>2682</v>
      </c>
      <c r="F1191" s="225" t="s">
        <v>2683</v>
      </c>
      <c r="G1191" s="226" t="s">
        <v>154</v>
      </c>
      <c r="H1191" s="227">
        <v>14.1</v>
      </c>
      <c r="I1191" s="228"/>
      <c r="J1191" s="229">
        <f>ROUND(I1191*H1191,2)</f>
        <v>0</v>
      </c>
      <c r="K1191" s="230"/>
      <c r="L1191" s="231"/>
      <c r="M1191" s="232" t="s">
        <v>1</v>
      </c>
      <c r="N1191" s="233" t="s">
        <v>41</v>
      </c>
      <c r="O1191" s="88"/>
      <c r="P1191" s="219">
        <f>O1191*H1191</f>
        <v>0</v>
      </c>
      <c r="Q1191" s="219">
        <v>0</v>
      </c>
      <c r="R1191" s="219">
        <f>Q1191*H1191</f>
        <v>0</v>
      </c>
      <c r="S1191" s="219">
        <v>0</v>
      </c>
      <c r="T1191" s="220">
        <f>S1191*H1191</f>
        <v>0</v>
      </c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/>
      <c r="AR1191" s="221" t="s">
        <v>516</v>
      </c>
      <c r="AT1191" s="221" t="s">
        <v>166</v>
      </c>
      <c r="AU1191" s="221" t="s">
        <v>83</v>
      </c>
      <c r="AY1191" s="14" t="s">
        <v>142</v>
      </c>
      <c r="BE1191" s="222">
        <f>IF(N1191="základní",J1191,0)</f>
        <v>0</v>
      </c>
      <c r="BF1191" s="222">
        <f>IF(N1191="snížená",J1191,0)</f>
        <v>0</v>
      </c>
      <c r="BG1191" s="222">
        <f>IF(N1191="zákl. přenesená",J1191,0)</f>
        <v>0</v>
      </c>
      <c r="BH1191" s="222">
        <f>IF(N1191="sníž. přenesená",J1191,0)</f>
        <v>0</v>
      </c>
      <c r="BI1191" s="222">
        <f>IF(N1191="nulová",J1191,0)</f>
        <v>0</v>
      </c>
      <c r="BJ1191" s="14" t="s">
        <v>81</v>
      </c>
      <c r="BK1191" s="222">
        <f>ROUND(I1191*H1191,2)</f>
        <v>0</v>
      </c>
      <c r="BL1191" s="14" t="s">
        <v>511</v>
      </c>
      <c r="BM1191" s="221" t="s">
        <v>2780</v>
      </c>
    </row>
    <row r="1192" s="2" customFormat="1" ht="16.5" customHeight="1">
      <c r="A1192" s="35"/>
      <c r="B1192" s="36"/>
      <c r="C1192" s="223" t="s">
        <v>2781</v>
      </c>
      <c r="D1192" s="223" t="s">
        <v>166</v>
      </c>
      <c r="E1192" s="224" t="s">
        <v>2682</v>
      </c>
      <c r="F1192" s="225" t="s">
        <v>2683</v>
      </c>
      <c r="G1192" s="226" t="s">
        <v>154</v>
      </c>
      <c r="H1192" s="227">
        <v>14.1</v>
      </c>
      <c r="I1192" s="228"/>
      <c r="J1192" s="229">
        <f>ROUND(I1192*H1192,2)</f>
        <v>0</v>
      </c>
      <c r="K1192" s="230"/>
      <c r="L1192" s="231"/>
      <c r="M1192" s="232" t="s">
        <v>1</v>
      </c>
      <c r="N1192" s="233" t="s">
        <v>41</v>
      </c>
      <c r="O1192" s="88"/>
      <c r="P1192" s="219">
        <f>O1192*H1192</f>
        <v>0</v>
      </c>
      <c r="Q1192" s="219">
        <v>0</v>
      </c>
      <c r="R1192" s="219">
        <f>Q1192*H1192</f>
        <v>0</v>
      </c>
      <c r="S1192" s="219">
        <v>0</v>
      </c>
      <c r="T1192" s="220">
        <f>S1192*H1192</f>
        <v>0</v>
      </c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/>
      <c r="AR1192" s="221" t="s">
        <v>516</v>
      </c>
      <c r="AT1192" s="221" t="s">
        <v>166</v>
      </c>
      <c r="AU1192" s="221" t="s">
        <v>83</v>
      </c>
      <c r="AY1192" s="14" t="s">
        <v>142</v>
      </c>
      <c r="BE1192" s="222">
        <f>IF(N1192="základní",J1192,0)</f>
        <v>0</v>
      </c>
      <c r="BF1192" s="222">
        <f>IF(N1192="snížená",J1192,0)</f>
        <v>0</v>
      </c>
      <c r="BG1192" s="222">
        <f>IF(N1192="zákl. přenesená",J1192,0)</f>
        <v>0</v>
      </c>
      <c r="BH1192" s="222">
        <f>IF(N1192="sníž. přenesená",J1192,0)</f>
        <v>0</v>
      </c>
      <c r="BI1192" s="222">
        <f>IF(N1192="nulová",J1192,0)</f>
        <v>0</v>
      </c>
      <c r="BJ1192" s="14" t="s">
        <v>81</v>
      </c>
      <c r="BK1192" s="222">
        <f>ROUND(I1192*H1192,2)</f>
        <v>0</v>
      </c>
      <c r="BL1192" s="14" t="s">
        <v>511</v>
      </c>
      <c r="BM1192" s="221" t="s">
        <v>2782</v>
      </c>
    </row>
    <row r="1193" s="2" customFormat="1" ht="16.5" customHeight="1">
      <c r="A1193" s="35"/>
      <c r="B1193" s="36"/>
      <c r="C1193" s="223" t="s">
        <v>2783</v>
      </c>
      <c r="D1193" s="223" t="s">
        <v>166</v>
      </c>
      <c r="E1193" s="224" t="s">
        <v>2682</v>
      </c>
      <c r="F1193" s="225" t="s">
        <v>2683</v>
      </c>
      <c r="G1193" s="226" t="s">
        <v>154</v>
      </c>
      <c r="H1193" s="227">
        <v>14.1</v>
      </c>
      <c r="I1193" s="228"/>
      <c r="J1193" s="229">
        <f>ROUND(I1193*H1193,2)</f>
        <v>0</v>
      </c>
      <c r="K1193" s="230"/>
      <c r="L1193" s="231"/>
      <c r="M1193" s="232" t="s">
        <v>1</v>
      </c>
      <c r="N1193" s="233" t="s">
        <v>41</v>
      </c>
      <c r="O1193" s="88"/>
      <c r="P1193" s="219">
        <f>O1193*H1193</f>
        <v>0</v>
      </c>
      <c r="Q1193" s="219">
        <v>0</v>
      </c>
      <c r="R1193" s="219">
        <f>Q1193*H1193</f>
        <v>0</v>
      </c>
      <c r="S1193" s="219">
        <v>0</v>
      </c>
      <c r="T1193" s="220">
        <f>S1193*H1193</f>
        <v>0</v>
      </c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/>
      <c r="AR1193" s="221" t="s">
        <v>516</v>
      </c>
      <c r="AT1193" s="221" t="s">
        <v>166</v>
      </c>
      <c r="AU1193" s="221" t="s">
        <v>83</v>
      </c>
      <c r="AY1193" s="14" t="s">
        <v>142</v>
      </c>
      <c r="BE1193" s="222">
        <f>IF(N1193="základní",J1193,0)</f>
        <v>0</v>
      </c>
      <c r="BF1193" s="222">
        <f>IF(N1193="snížená",J1193,0)</f>
        <v>0</v>
      </c>
      <c r="BG1193" s="222">
        <f>IF(N1193="zákl. přenesená",J1193,0)</f>
        <v>0</v>
      </c>
      <c r="BH1193" s="222">
        <f>IF(N1193="sníž. přenesená",J1193,0)</f>
        <v>0</v>
      </c>
      <c r="BI1193" s="222">
        <f>IF(N1193="nulová",J1193,0)</f>
        <v>0</v>
      </c>
      <c r="BJ1193" s="14" t="s">
        <v>81</v>
      </c>
      <c r="BK1193" s="222">
        <f>ROUND(I1193*H1193,2)</f>
        <v>0</v>
      </c>
      <c r="BL1193" s="14" t="s">
        <v>511</v>
      </c>
      <c r="BM1193" s="221" t="s">
        <v>2784</v>
      </c>
    </row>
    <row r="1194" s="2" customFormat="1" ht="16.5" customHeight="1">
      <c r="A1194" s="35"/>
      <c r="B1194" s="36"/>
      <c r="C1194" s="223" t="s">
        <v>2785</v>
      </c>
      <c r="D1194" s="223" t="s">
        <v>166</v>
      </c>
      <c r="E1194" s="224" t="s">
        <v>2682</v>
      </c>
      <c r="F1194" s="225" t="s">
        <v>2683</v>
      </c>
      <c r="G1194" s="226" t="s">
        <v>154</v>
      </c>
      <c r="H1194" s="227">
        <v>14.1</v>
      </c>
      <c r="I1194" s="228"/>
      <c r="J1194" s="229">
        <f>ROUND(I1194*H1194,2)</f>
        <v>0</v>
      </c>
      <c r="K1194" s="230"/>
      <c r="L1194" s="231"/>
      <c r="M1194" s="232" t="s">
        <v>1</v>
      </c>
      <c r="N1194" s="233" t="s">
        <v>41</v>
      </c>
      <c r="O1194" s="88"/>
      <c r="P1194" s="219">
        <f>O1194*H1194</f>
        <v>0</v>
      </c>
      <c r="Q1194" s="219">
        <v>0</v>
      </c>
      <c r="R1194" s="219">
        <f>Q1194*H1194</f>
        <v>0</v>
      </c>
      <c r="S1194" s="219">
        <v>0</v>
      </c>
      <c r="T1194" s="220">
        <f>S1194*H1194</f>
        <v>0</v>
      </c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R1194" s="221" t="s">
        <v>516</v>
      </c>
      <c r="AT1194" s="221" t="s">
        <v>166</v>
      </c>
      <c r="AU1194" s="221" t="s">
        <v>83</v>
      </c>
      <c r="AY1194" s="14" t="s">
        <v>142</v>
      </c>
      <c r="BE1194" s="222">
        <f>IF(N1194="základní",J1194,0)</f>
        <v>0</v>
      </c>
      <c r="BF1194" s="222">
        <f>IF(N1194="snížená",J1194,0)</f>
        <v>0</v>
      </c>
      <c r="BG1194" s="222">
        <f>IF(N1194="zákl. přenesená",J1194,0)</f>
        <v>0</v>
      </c>
      <c r="BH1194" s="222">
        <f>IF(N1194="sníž. přenesená",J1194,0)</f>
        <v>0</v>
      </c>
      <c r="BI1194" s="222">
        <f>IF(N1194="nulová",J1194,0)</f>
        <v>0</v>
      </c>
      <c r="BJ1194" s="14" t="s">
        <v>81</v>
      </c>
      <c r="BK1194" s="222">
        <f>ROUND(I1194*H1194,2)</f>
        <v>0</v>
      </c>
      <c r="BL1194" s="14" t="s">
        <v>511</v>
      </c>
      <c r="BM1194" s="221" t="s">
        <v>2786</v>
      </c>
    </row>
    <row r="1195" s="2" customFormat="1" ht="16.5" customHeight="1">
      <c r="A1195" s="35"/>
      <c r="B1195" s="36"/>
      <c r="C1195" s="223" t="s">
        <v>2787</v>
      </c>
      <c r="D1195" s="223" t="s">
        <v>166</v>
      </c>
      <c r="E1195" s="224" t="s">
        <v>2682</v>
      </c>
      <c r="F1195" s="225" t="s">
        <v>2683</v>
      </c>
      <c r="G1195" s="226" t="s">
        <v>154</v>
      </c>
      <c r="H1195" s="227">
        <v>14.1</v>
      </c>
      <c r="I1195" s="228"/>
      <c r="J1195" s="229">
        <f>ROUND(I1195*H1195,2)</f>
        <v>0</v>
      </c>
      <c r="K1195" s="230"/>
      <c r="L1195" s="231"/>
      <c r="M1195" s="232" t="s">
        <v>1</v>
      </c>
      <c r="N1195" s="233" t="s">
        <v>41</v>
      </c>
      <c r="O1195" s="88"/>
      <c r="P1195" s="219">
        <f>O1195*H1195</f>
        <v>0</v>
      </c>
      <c r="Q1195" s="219">
        <v>0</v>
      </c>
      <c r="R1195" s="219">
        <f>Q1195*H1195</f>
        <v>0</v>
      </c>
      <c r="S1195" s="219">
        <v>0</v>
      </c>
      <c r="T1195" s="220">
        <f>S1195*H1195</f>
        <v>0</v>
      </c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/>
      <c r="AR1195" s="221" t="s">
        <v>516</v>
      </c>
      <c r="AT1195" s="221" t="s">
        <v>166</v>
      </c>
      <c r="AU1195" s="221" t="s">
        <v>83</v>
      </c>
      <c r="AY1195" s="14" t="s">
        <v>142</v>
      </c>
      <c r="BE1195" s="222">
        <f>IF(N1195="základní",J1195,0)</f>
        <v>0</v>
      </c>
      <c r="BF1195" s="222">
        <f>IF(N1195="snížená",J1195,0)</f>
        <v>0</v>
      </c>
      <c r="BG1195" s="222">
        <f>IF(N1195="zákl. přenesená",J1195,0)</f>
        <v>0</v>
      </c>
      <c r="BH1195" s="222">
        <f>IF(N1195="sníž. přenesená",J1195,0)</f>
        <v>0</v>
      </c>
      <c r="BI1195" s="222">
        <f>IF(N1195="nulová",J1195,0)</f>
        <v>0</v>
      </c>
      <c r="BJ1195" s="14" t="s">
        <v>81</v>
      </c>
      <c r="BK1195" s="222">
        <f>ROUND(I1195*H1195,2)</f>
        <v>0</v>
      </c>
      <c r="BL1195" s="14" t="s">
        <v>511</v>
      </c>
      <c r="BM1195" s="221" t="s">
        <v>2788</v>
      </c>
    </row>
    <row r="1196" s="2" customFormat="1" ht="16.5" customHeight="1">
      <c r="A1196" s="35"/>
      <c r="B1196" s="36"/>
      <c r="C1196" s="223" t="s">
        <v>2789</v>
      </c>
      <c r="D1196" s="223" t="s">
        <v>166</v>
      </c>
      <c r="E1196" s="224" t="s">
        <v>2682</v>
      </c>
      <c r="F1196" s="225" t="s">
        <v>2683</v>
      </c>
      <c r="G1196" s="226" t="s">
        <v>154</v>
      </c>
      <c r="H1196" s="227">
        <v>14.1</v>
      </c>
      <c r="I1196" s="228"/>
      <c r="J1196" s="229">
        <f>ROUND(I1196*H1196,2)</f>
        <v>0</v>
      </c>
      <c r="K1196" s="230"/>
      <c r="L1196" s="231"/>
      <c r="M1196" s="232" t="s">
        <v>1</v>
      </c>
      <c r="N1196" s="233" t="s">
        <v>41</v>
      </c>
      <c r="O1196" s="88"/>
      <c r="P1196" s="219">
        <f>O1196*H1196</f>
        <v>0</v>
      </c>
      <c r="Q1196" s="219">
        <v>0</v>
      </c>
      <c r="R1196" s="219">
        <f>Q1196*H1196</f>
        <v>0</v>
      </c>
      <c r="S1196" s="219">
        <v>0</v>
      </c>
      <c r="T1196" s="220">
        <f>S1196*H1196</f>
        <v>0</v>
      </c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/>
      <c r="AR1196" s="221" t="s">
        <v>516</v>
      </c>
      <c r="AT1196" s="221" t="s">
        <v>166</v>
      </c>
      <c r="AU1196" s="221" t="s">
        <v>83</v>
      </c>
      <c r="AY1196" s="14" t="s">
        <v>142</v>
      </c>
      <c r="BE1196" s="222">
        <f>IF(N1196="základní",J1196,0)</f>
        <v>0</v>
      </c>
      <c r="BF1196" s="222">
        <f>IF(N1196="snížená",J1196,0)</f>
        <v>0</v>
      </c>
      <c r="BG1196" s="222">
        <f>IF(N1196="zákl. přenesená",J1196,0)</f>
        <v>0</v>
      </c>
      <c r="BH1196" s="222">
        <f>IF(N1196="sníž. přenesená",J1196,0)</f>
        <v>0</v>
      </c>
      <c r="BI1196" s="222">
        <f>IF(N1196="nulová",J1196,0)</f>
        <v>0</v>
      </c>
      <c r="BJ1196" s="14" t="s">
        <v>81</v>
      </c>
      <c r="BK1196" s="222">
        <f>ROUND(I1196*H1196,2)</f>
        <v>0</v>
      </c>
      <c r="BL1196" s="14" t="s">
        <v>511</v>
      </c>
      <c r="BM1196" s="221" t="s">
        <v>2790</v>
      </c>
    </row>
    <row r="1197" s="2" customFormat="1" ht="16.5" customHeight="1">
      <c r="A1197" s="35"/>
      <c r="B1197" s="36"/>
      <c r="C1197" s="223" t="s">
        <v>2791</v>
      </c>
      <c r="D1197" s="223" t="s">
        <v>166</v>
      </c>
      <c r="E1197" s="224" t="s">
        <v>2682</v>
      </c>
      <c r="F1197" s="225" t="s">
        <v>2683</v>
      </c>
      <c r="G1197" s="226" t="s">
        <v>154</v>
      </c>
      <c r="H1197" s="227">
        <v>14.1</v>
      </c>
      <c r="I1197" s="228"/>
      <c r="J1197" s="229">
        <f>ROUND(I1197*H1197,2)</f>
        <v>0</v>
      </c>
      <c r="K1197" s="230"/>
      <c r="L1197" s="231"/>
      <c r="M1197" s="232" t="s">
        <v>1</v>
      </c>
      <c r="N1197" s="233" t="s">
        <v>41</v>
      </c>
      <c r="O1197" s="88"/>
      <c r="P1197" s="219">
        <f>O1197*H1197</f>
        <v>0</v>
      </c>
      <c r="Q1197" s="219">
        <v>0</v>
      </c>
      <c r="R1197" s="219">
        <f>Q1197*H1197</f>
        <v>0</v>
      </c>
      <c r="S1197" s="219">
        <v>0</v>
      </c>
      <c r="T1197" s="220">
        <f>S1197*H1197</f>
        <v>0</v>
      </c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R1197" s="221" t="s">
        <v>516</v>
      </c>
      <c r="AT1197" s="221" t="s">
        <v>166</v>
      </c>
      <c r="AU1197" s="221" t="s">
        <v>83</v>
      </c>
      <c r="AY1197" s="14" t="s">
        <v>142</v>
      </c>
      <c r="BE1197" s="222">
        <f>IF(N1197="základní",J1197,0)</f>
        <v>0</v>
      </c>
      <c r="BF1197" s="222">
        <f>IF(N1197="snížená",J1197,0)</f>
        <v>0</v>
      </c>
      <c r="BG1197" s="222">
        <f>IF(N1197="zákl. přenesená",J1197,0)</f>
        <v>0</v>
      </c>
      <c r="BH1197" s="222">
        <f>IF(N1197="sníž. přenesená",J1197,0)</f>
        <v>0</v>
      </c>
      <c r="BI1197" s="222">
        <f>IF(N1197="nulová",J1197,0)</f>
        <v>0</v>
      </c>
      <c r="BJ1197" s="14" t="s">
        <v>81</v>
      </c>
      <c r="BK1197" s="222">
        <f>ROUND(I1197*H1197,2)</f>
        <v>0</v>
      </c>
      <c r="BL1197" s="14" t="s">
        <v>511</v>
      </c>
      <c r="BM1197" s="221" t="s">
        <v>2792</v>
      </c>
    </row>
    <row r="1198" s="2" customFormat="1" ht="16.5" customHeight="1">
      <c r="A1198" s="35"/>
      <c r="B1198" s="36"/>
      <c r="C1198" s="223" t="s">
        <v>2793</v>
      </c>
      <c r="D1198" s="223" t="s">
        <v>166</v>
      </c>
      <c r="E1198" s="224" t="s">
        <v>2682</v>
      </c>
      <c r="F1198" s="225" t="s">
        <v>2683</v>
      </c>
      <c r="G1198" s="226" t="s">
        <v>154</v>
      </c>
      <c r="H1198" s="227">
        <v>14.1</v>
      </c>
      <c r="I1198" s="228"/>
      <c r="J1198" s="229">
        <f>ROUND(I1198*H1198,2)</f>
        <v>0</v>
      </c>
      <c r="K1198" s="230"/>
      <c r="L1198" s="231"/>
      <c r="M1198" s="232" t="s">
        <v>1</v>
      </c>
      <c r="N1198" s="233" t="s">
        <v>41</v>
      </c>
      <c r="O1198" s="88"/>
      <c r="P1198" s="219">
        <f>O1198*H1198</f>
        <v>0</v>
      </c>
      <c r="Q1198" s="219">
        <v>0</v>
      </c>
      <c r="R1198" s="219">
        <f>Q1198*H1198</f>
        <v>0</v>
      </c>
      <c r="S1198" s="219">
        <v>0</v>
      </c>
      <c r="T1198" s="220">
        <f>S1198*H1198</f>
        <v>0</v>
      </c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/>
      <c r="AR1198" s="221" t="s">
        <v>516</v>
      </c>
      <c r="AT1198" s="221" t="s">
        <v>166</v>
      </c>
      <c r="AU1198" s="221" t="s">
        <v>83</v>
      </c>
      <c r="AY1198" s="14" t="s">
        <v>142</v>
      </c>
      <c r="BE1198" s="222">
        <f>IF(N1198="základní",J1198,0)</f>
        <v>0</v>
      </c>
      <c r="BF1198" s="222">
        <f>IF(N1198="snížená",J1198,0)</f>
        <v>0</v>
      </c>
      <c r="BG1198" s="222">
        <f>IF(N1198="zákl. přenesená",J1198,0)</f>
        <v>0</v>
      </c>
      <c r="BH1198" s="222">
        <f>IF(N1198="sníž. přenesená",J1198,0)</f>
        <v>0</v>
      </c>
      <c r="BI1198" s="222">
        <f>IF(N1198="nulová",J1198,0)</f>
        <v>0</v>
      </c>
      <c r="BJ1198" s="14" t="s">
        <v>81</v>
      </c>
      <c r="BK1198" s="222">
        <f>ROUND(I1198*H1198,2)</f>
        <v>0</v>
      </c>
      <c r="BL1198" s="14" t="s">
        <v>511</v>
      </c>
      <c r="BM1198" s="221" t="s">
        <v>2794</v>
      </c>
    </row>
    <row r="1199" s="2" customFormat="1" ht="16.5" customHeight="1">
      <c r="A1199" s="35"/>
      <c r="B1199" s="36"/>
      <c r="C1199" s="223" t="s">
        <v>2795</v>
      </c>
      <c r="D1199" s="223" t="s">
        <v>166</v>
      </c>
      <c r="E1199" s="224" t="s">
        <v>2682</v>
      </c>
      <c r="F1199" s="225" t="s">
        <v>2683</v>
      </c>
      <c r="G1199" s="226" t="s">
        <v>154</v>
      </c>
      <c r="H1199" s="227">
        <v>14.1</v>
      </c>
      <c r="I1199" s="228"/>
      <c r="J1199" s="229">
        <f>ROUND(I1199*H1199,2)</f>
        <v>0</v>
      </c>
      <c r="K1199" s="230"/>
      <c r="L1199" s="231"/>
      <c r="M1199" s="232" t="s">
        <v>1</v>
      </c>
      <c r="N1199" s="233" t="s">
        <v>41</v>
      </c>
      <c r="O1199" s="88"/>
      <c r="P1199" s="219">
        <f>O1199*H1199</f>
        <v>0</v>
      </c>
      <c r="Q1199" s="219">
        <v>0</v>
      </c>
      <c r="R1199" s="219">
        <f>Q1199*H1199</f>
        <v>0</v>
      </c>
      <c r="S1199" s="219">
        <v>0</v>
      </c>
      <c r="T1199" s="220">
        <f>S1199*H1199</f>
        <v>0</v>
      </c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/>
      <c r="AR1199" s="221" t="s">
        <v>516</v>
      </c>
      <c r="AT1199" s="221" t="s">
        <v>166</v>
      </c>
      <c r="AU1199" s="221" t="s">
        <v>83</v>
      </c>
      <c r="AY1199" s="14" t="s">
        <v>142</v>
      </c>
      <c r="BE1199" s="222">
        <f>IF(N1199="základní",J1199,0)</f>
        <v>0</v>
      </c>
      <c r="BF1199" s="222">
        <f>IF(N1199="snížená",J1199,0)</f>
        <v>0</v>
      </c>
      <c r="BG1199" s="222">
        <f>IF(N1199="zákl. přenesená",J1199,0)</f>
        <v>0</v>
      </c>
      <c r="BH1199" s="222">
        <f>IF(N1199="sníž. přenesená",J1199,0)</f>
        <v>0</v>
      </c>
      <c r="BI1199" s="222">
        <f>IF(N1199="nulová",J1199,0)</f>
        <v>0</v>
      </c>
      <c r="BJ1199" s="14" t="s">
        <v>81</v>
      </c>
      <c r="BK1199" s="222">
        <f>ROUND(I1199*H1199,2)</f>
        <v>0</v>
      </c>
      <c r="BL1199" s="14" t="s">
        <v>511</v>
      </c>
      <c r="BM1199" s="221" t="s">
        <v>2796</v>
      </c>
    </row>
    <row r="1200" s="2" customFormat="1" ht="16.5" customHeight="1">
      <c r="A1200" s="35"/>
      <c r="B1200" s="36"/>
      <c r="C1200" s="223" t="s">
        <v>2797</v>
      </c>
      <c r="D1200" s="223" t="s">
        <v>166</v>
      </c>
      <c r="E1200" s="224" t="s">
        <v>2682</v>
      </c>
      <c r="F1200" s="225" t="s">
        <v>2683</v>
      </c>
      <c r="G1200" s="226" t="s">
        <v>154</v>
      </c>
      <c r="H1200" s="227">
        <v>14.1</v>
      </c>
      <c r="I1200" s="228"/>
      <c r="J1200" s="229">
        <f>ROUND(I1200*H1200,2)</f>
        <v>0</v>
      </c>
      <c r="K1200" s="230"/>
      <c r="L1200" s="231"/>
      <c r="M1200" s="232" t="s">
        <v>1</v>
      </c>
      <c r="N1200" s="233" t="s">
        <v>41</v>
      </c>
      <c r="O1200" s="88"/>
      <c r="P1200" s="219">
        <f>O1200*H1200</f>
        <v>0</v>
      </c>
      <c r="Q1200" s="219">
        <v>0</v>
      </c>
      <c r="R1200" s="219">
        <f>Q1200*H1200</f>
        <v>0</v>
      </c>
      <c r="S1200" s="219">
        <v>0</v>
      </c>
      <c r="T1200" s="220">
        <f>S1200*H1200</f>
        <v>0</v>
      </c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/>
      <c r="AR1200" s="221" t="s">
        <v>516</v>
      </c>
      <c r="AT1200" s="221" t="s">
        <v>166</v>
      </c>
      <c r="AU1200" s="221" t="s">
        <v>83</v>
      </c>
      <c r="AY1200" s="14" t="s">
        <v>142</v>
      </c>
      <c r="BE1200" s="222">
        <f>IF(N1200="základní",J1200,0)</f>
        <v>0</v>
      </c>
      <c r="BF1200" s="222">
        <f>IF(N1200="snížená",J1200,0)</f>
        <v>0</v>
      </c>
      <c r="BG1200" s="222">
        <f>IF(N1200="zákl. přenesená",J1200,0)</f>
        <v>0</v>
      </c>
      <c r="BH1200" s="222">
        <f>IF(N1200="sníž. přenesená",J1200,0)</f>
        <v>0</v>
      </c>
      <c r="BI1200" s="222">
        <f>IF(N1200="nulová",J1200,0)</f>
        <v>0</v>
      </c>
      <c r="BJ1200" s="14" t="s">
        <v>81</v>
      </c>
      <c r="BK1200" s="222">
        <f>ROUND(I1200*H1200,2)</f>
        <v>0</v>
      </c>
      <c r="BL1200" s="14" t="s">
        <v>511</v>
      </c>
      <c r="BM1200" s="221" t="s">
        <v>2798</v>
      </c>
    </row>
    <row r="1201" s="2" customFormat="1" ht="16.5" customHeight="1">
      <c r="A1201" s="35"/>
      <c r="B1201" s="36"/>
      <c r="C1201" s="223" t="s">
        <v>2799</v>
      </c>
      <c r="D1201" s="223" t="s">
        <v>166</v>
      </c>
      <c r="E1201" s="224" t="s">
        <v>2682</v>
      </c>
      <c r="F1201" s="225" t="s">
        <v>2683</v>
      </c>
      <c r="G1201" s="226" t="s">
        <v>154</v>
      </c>
      <c r="H1201" s="227">
        <v>14.1</v>
      </c>
      <c r="I1201" s="228"/>
      <c r="J1201" s="229">
        <f>ROUND(I1201*H1201,2)</f>
        <v>0</v>
      </c>
      <c r="K1201" s="230"/>
      <c r="L1201" s="231"/>
      <c r="M1201" s="232" t="s">
        <v>1</v>
      </c>
      <c r="N1201" s="233" t="s">
        <v>41</v>
      </c>
      <c r="O1201" s="88"/>
      <c r="P1201" s="219">
        <f>O1201*H1201</f>
        <v>0</v>
      </c>
      <c r="Q1201" s="219">
        <v>0</v>
      </c>
      <c r="R1201" s="219">
        <f>Q1201*H1201</f>
        <v>0</v>
      </c>
      <c r="S1201" s="219">
        <v>0</v>
      </c>
      <c r="T1201" s="220">
        <f>S1201*H1201</f>
        <v>0</v>
      </c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/>
      <c r="AR1201" s="221" t="s">
        <v>516</v>
      </c>
      <c r="AT1201" s="221" t="s">
        <v>166</v>
      </c>
      <c r="AU1201" s="221" t="s">
        <v>83</v>
      </c>
      <c r="AY1201" s="14" t="s">
        <v>142</v>
      </c>
      <c r="BE1201" s="222">
        <f>IF(N1201="základní",J1201,0)</f>
        <v>0</v>
      </c>
      <c r="BF1201" s="222">
        <f>IF(N1201="snížená",J1201,0)</f>
        <v>0</v>
      </c>
      <c r="BG1201" s="222">
        <f>IF(N1201="zákl. přenesená",J1201,0)</f>
        <v>0</v>
      </c>
      <c r="BH1201" s="222">
        <f>IF(N1201="sníž. přenesená",J1201,0)</f>
        <v>0</v>
      </c>
      <c r="BI1201" s="222">
        <f>IF(N1201="nulová",J1201,0)</f>
        <v>0</v>
      </c>
      <c r="BJ1201" s="14" t="s">
        <v>81</v>
      </c>
      <c r="BK1201" s="222">
        <f>ROUND(I1201*H1201,2)</f>
        <v>0</v>
      </c>
      <c r="BL1201" s="14" t="s">
        <v>511</v>
      </c>
      <c r="BM1201" s="221" t="s">
        <v>2800</v>
      </c>
    </row>
    <row r="1202" s="2" customFormat="1" ht="16.5" customHeight="1">
      <c r="A1202" s="35"/>
      <c r="B1202" s="36"/>
      <c r="C1202" s="223" t="s">
        <v>2801</v>
      </c>
      <c r="D1202" s="223" t="s">
        <v>166</v>
      </c>
      <c r="E1202" s="224" t="s">
        <v>2682</v>
      </c>
      <c r="F1202" s="225" t="s">
        <v>2683</v>
      </c>
      <c r="G1202" s="226" t="s">
        <v>154</v>
      </c>
      <c r="H1202" s="227">
        <v>14.1</v>
      </c>
      <c r="I1202" s="228"/>
      <c r="J1202" s="229">
        <f>ROUND(I1202*H1202,2)</f>
        <v>0</v>
      </c>
      <c r="K1202" s="230"/>
      <c r="L1202" s="231"/>
      <c r="M1202" s="232" t="s">
        <v>1</v>
      </c>
      <c r="N1202" s="233" t="s">
        <v>41</v>
      </c>
      <c r="O1202" s="88"/>
      <c r="P1202" s="219">
        <f>O1202*H1202</f>
        <v>0</v>
      </c>
      <c r="Q1202" s="219">
        <v>0</v>
      </c>
      <c r="R1202" s="219">
        <f>Q1202*H1202</f>
        <v>0</v>
      </c>
      <c r="S1202" s="219">
        <v>0</v>
      </c>
      <c r="T1202" s="220">
        <f>S1202*H1202</f>
        <v>0</v>
      </c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/>
      <c r="AR1202" s="221" t="s">
        <v>516</v>
      </c>
      <c r="AT1202" s="221" t="s">
        <v>166</v>
      </c>
      <c r="AU1202" s="221" t="s">
        <v>83</v>
      </c>
      <c r="AY1202" s="14" t="s">
        <v>142</v>
      </c>
      <c r="BE1202" s="222">
        <f>IF(N1202="základní",J1202,0)</f>
        <v>0</v>
      </c>
      <c r="BF1202" s="222">
        <f>IF(N1202="snížená",J1202,0)</f>
        <v>0</v>
      </c>
      <c r="BG1202" s="222">
        <f>IF(N1202="zákl. přenesená",J1202,0)</f>
        <v>0</v>
      </c>
      <c r="BH1202" s="222">
        <f>IF(N1202="sníž. přenesená",J1202,0)</f>
        <v>0</v>
      </c>
      <c r="BI1202" s="222">
        <f>IF(N1202="nulová",J1202,0)</f>
        <v>0</v>
      </c>
      <c r="BJ1202" s="14" t="s">
        <v>81</v>
      </c>
      <c r="BK1202" s="222">
        <f>ROUND(I1202*H1202,2)</f>
        <v>0</v>
      </c>
      <c r="BL1202" s="14" t="s">
        <v>511</v>
      </c>
      <c r="BM1202" s="221" t="s">
        <v>2802</v>
      </c>
    </row>
    <row r="1203" s="2" customFormat="1" ht="16.5" customHeight="1">
      <c r="A1203" s="35"/>
      <c r="B1203" s="36"/>
      <c r="C1203" s="223" t="s">
        <v>2803</v>
      </c>
      <c r="D1203" s="223" t="s">
        <v>166</v>
      </c>
      <c r="E1203" s="224" t="s">
        <v>2682</v>
      </c>
      <c r="F1203" s="225" t="s">
        <v>2683</v>
      </c>
      <c r="G1203" s="226" t="s">
        <v>154</v>
      </c>
      <c r="H1203" s="227">
        <v>14.1</v>
      </c>
      <c r="I1203" s="228"/>
      <c r="J1203" s="229">
        <f>ROUND(I1203*H1203,2)</f>
        <v>0</v>
      </c>
      <c r="K1203" s="230"/>
      <c r="L1203" s="231"/>
      <c r="M1203" s="232" t="s">
        <v>1</v>
      </c>
      <c r="N1203" s="233" t="s">
        <v>41</v>
      </c>
      <c r="O1203" s="88"/>
      <c r="P1203" s="219">
        <f>O1203*H1203</f>
        <v>0</v>
      </c>
      <c r="Q1203" s="219">
        <v>0</v>
      </c>
      <c r="R1203" s="219">
        <f>Q1203*H1203</f>
        <v>0</v>
      </c>
      <c r="S1203" s="219">
        <v>0</v>
      </c>
      <c r="T1203" s="220">
        <f>S1203*H1203</f>
        <v>0</v>
      </c>
      <c r="U1203" s="35"/>
      <c r="V1203" s="35"/>
      <c r="W1203" s="35"/>
      <c r="X1203" s="35"/>
      <c r="Y1203" s="35"/>
      <c r="Z1203" s="35"/>
      <c r="AA1203" s="35"/>
      <c r="AB1203" s="35"/>
      <c r="AC1203" s="35"/>
      <c r="AD1203" s="35"/>
      <c r="AE1203" s="35"/>
      <c r="AR1203" s="221" t="s">
        <v>516</v>
      </c>
      <c r="AT1203" s="221" t="s">
        <v>166</v>
      </c>
      <c r="AU1203" s="221" t="s">
        <v>83</v>
      </c>
      <c r="AY1203" s="14" t="s">
        <v>142</v>
      </c>
      <c r="BE1203" s="222">
        <f>IF(N1203="základní",J1203,0)</f>
        <v>0</v>
      </c>
      <c r="BF1203" s="222">
        <f>IF(N1203="snížená",J1203,0)</f>
        <v>0</v>
      </c>
      <c r="BG1203" s="222">
        <f>IF(N1203="zákl. přenesená",J1203,0)</f>
        <v>0</v>
      </c>
      <c r="BH1203" s="222">
        <f>IF(N1203="sníž. přenesená",J1203,0)</f>
        <v>0</v>
      </c>
      <c r="BI1203" s="222">
        <f>IF(N1203="nulová",J1203,0)</f>
        <v>0</v>
      </c>
      <c r="BJ1203" s="14" t="s">
        <v>81</v>
      </c>
      <c r="BK1203" s="222">
        <f>ROUND(I1203*H1203,2)</f>
        <v>0</v>
      </c>
      <c r="BL1203" s="14" t="s">
        <v>511</v>
      </c>
      <c r="BM1203" s="221" t="s">
        <v>2804</v>
      </c>
    </row>
    <row r="1204" s="2" customFormat="1" ht="16.5" customHeight="1">
      <c r="A1204" s="35"/>
      <c r="B1204" s="36"/>
      <c r="C1204" s="223" t="s">
        <v>2805</v>
      </c>
      <c r="D1204" s="223" t="s">
        <v>166</v>
      </c>
      <c r="E1204" s="224" t="s">
        <v>2682</v>
      </c>
      <c r="F1204" s="225" t="s">
        <v>2683</v>
      </c>
      <c r="G1204" s="226" t="s">
        <v>154</v>
      </c>
      <c r="H1204" s="227">
        <v>14.1</v>
      </c>
      <c r="I1204" s="228"/>
      <c r="J1204" s="229">
        <f>ROUND(I1204*H1204,2)</f>
        <v>0</v>
      </c>
      <c r="K1204" s="230"/>
      <c r="L1204" s="231"/>
      <c r="M1204" s="232" t="s">
        <v>1</v>
      </c>
      <c r="N1204" s="233" t="s">
        <v>41</v>
      </c>
      <c r="O1204" s="88"/>
      <c r="P1204" s="219">
        <f>O1204*H1204</f>
        <v>0</v>
      </c>
      <c r="Q1204" s="219">
        <v>0</v>
      </c>
      <c r="R1204" s="219">
        <f>Q1204*H1204</f>
        <v>0</v>
      </c>
      <c r="S1204" s="219">
        <v>0</v>
      </c>
      <c r="T1204" s="220">
        <f>S1204*H1204</f>
        <v>0</v>
      </c>
      <c r="U1204" s="35"/>
      <c r="V1204" s="35"/>
      <c r="W1204" s="35"/>
      <c r="X1204" s="35"/>
      <c r="Y1204" s="35"/>
      <c r="Z1204" s="35"/>
      <c r="AA1204" s="35"/>
      <c r="AB1204" s="35"/>
      <c r="AC1204" s="35"/>
      <c r="AD1204" s="35"/>
      <c r="AE1204" s="35"/>
      <c r="AR1204" s="221" t="s">
        <v>516</v>
      </c>
      <c r="AT1204" s="221" t="s">
        <v>166</v>
      </c>
      <c r="AU1204" s="221" t="s">
        <v>83</v>
      </c>
      <c r="AY1204" s="14" t="s">
        <v>142</v>
      </c>
      <c r="BE1204" s="222">
        <f>IF(N1204="základní",J1204,0)</f>
        <v>0</v>
      </c>
      <c r="BF1204" s="222">
        <f>IF(N1204="snížená",J1204,0)</f>
        <v>0</v>
      </c>
      <c r="BG1204" s="222">
        <f>IF(N1204="zákl. přenesená",J1204,0)</f>
        <v>0</v>
      </c>
      <c r="BH1204" s="222">
        <f>IF(N1204="sníž. přenesená",J1204,0)</f>
        <v>0</v>
      </c>
      <c r="BI1204" s="222">
        <f>IF(N1204="nulová",J1204,0)</f>
        <v>0</v>
      </c>
      <c r="BJ1204" s="14" t="s">
        <v>81</v>
      </c>
      <c r="BK1204" s="222">
        <f>ROUND(I1204*H1204,2)</f>
        <v>0</v>
      </c>
      <c r="BL1204" s="14" t="s">
        <v>511</v>
      </c>
      <c r="BM1204" s="221" t="s">
        <v>2806</v>
      </c>
    </row>
    <row r="1205" s="2" customFormat="1" ht="16.5" customHeight="1">
      <c r="A1205" s="35"/>
      <c r="B1205" s="36"/>
      <c r="C1205" s="223" t="s">
        <v>2807</v>
      </c>
      <c r="D1205" s="223" t="s">
        <v>166</v>
      </c>
      <c r="E1205" s="224" t="s">
        <v>2682</v>
      </c>
      <c r="F1205" s="225" t="s">
        <v>2683</v>
      </c>
      <c r="G1205" s="226" t="s">
        <v>154</v>
      </c>
      <c r="H1205" s="227">
        <v>14.1</v>
      </c>
      <c r="I1205" s="228"/>
      <c r="J1205" s="229">
        <f>ROUND(I1205*H1205,2)</f>
        <v>0</v>
      </c>
      <c r="K1205" s="230"/>
      <c r="L1205" s="231"/>
      <c r="M1205" s="232" t="s">
        <v>1</v>
      </c>
      <c r="N1205" s="233" t="s">
        <v>41</v>
      </c>
      <c r="O1205" s="88"/>
      <c r="P1205" s="219">
        <f>O1205*H1205</f>
        <v>0</v>
      </c>
      <c r="Q1205" s="219">
        <v>0</v>
      </c>
      <c r="R1205" s="219">
        <f>Q1205*H1205</f>
        <v>0</v>
      </c>
      <c r="S1205" s="219">
        <v>0</v>
      </c>
      <c r="T1205" s="220">
        <f>S1205*H1205</f>
        <v>0</v>
      </c>
      <c r="U1205" s="35"/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5"/>
      <c r="AR1205" s="221" t="s">
        <v>516</v>
      </c>
      <c r="AT1205" s="221" t="s">
        <v>166</v>
      </c>
      <c r="AU1205" s="221" t="s">
        <v>83</v>
      </c>
      <c r="AY1205" s="14" t="s">
        <v>142</v>
      </c>
      <c r="BE1205" s="222">
        <f>IF(N1205="základní",J1205,0)</f>
        <v>0</v>
      </c>
      <c r="BF1205" s="222">
        <f>IF(N1205="snížená",J1205,0)</f>
        <v>0</v>
      </c>
      <c r="BG1205" s="222">
        <f>IF(N1205="zákl. přenesená",J1205,0)</f>
        <v>0</v>
      </c>
      <c r="BH1205" s="222">
        <f>IF(N1205="sníž. přenesená",J1205,0)</f>
        <v>0</v>
      </c>
      <c r="BI1205" s="222">
        <f>IF(N1205="nulová",J1205,0)</f>
        <v>0</v>
      </c>
      <c r="BJ1205" s="14" t="s">
        <v>81</v>
      </c>
      <c r="BK1205" s="222">
        <f>ROUND(I1205*H1205,2)</f>
        <v>0</v>
      </c>
      <c r="BL1205" s="14" t="s">
        <v>511</v>
      </c>
      <c r="BM1205" s="221" t="s">
        <v>2808</v>
      </c>
    </row>
    <row r="1206" s="2" customFormat="1" ht="16.5" customHeight="1">
      <c r="A1206" s="35"/>
      <c r="B1206" s="36"/>
      <c r="C1206" s="223" t="s">
        <v>2809</v>
      </c>
      <c r="D1206" s="223" t="s">
        <v>166</v>
      </c>
      <c r="E1206" s="224" t="s">
        <v>2682</v>
      </c>
      <c r="F1206" s="225" t="s">
        <v>2683</v>
      </c>
      <c r="G1206" s="226" t="s">
        <v>154</v>
      </c>
      <c r="H1206" s="227">
        <v>14.1</v>
      </c>
      <c r="I1206" s="228"/>
      <c r="J1206" s="229">
        <f>ROUND(I1206*H1206,2)</f>
        <v>0</v>
      </c>
      <c r="K1206" s="230"/>
      <c r="L1206" s="231"/>
      <c r="M1206" s="232" t="s">
        <v>1</v>
      </c>
      <c r="N1206" s="233" t="s">
        <v>41</v>
      </c>
      <c r="O1206" s="88"/>
      <c r="P1206" s="219">
        <f>O1206*H1206</f>
        <v>0</v>
      </c>
      <c r="Q1206" s="219">
        <v>0</v>
      </c>
      <c r="R1206" s="219">
        <f>Q1206*H1206</f>
        <v>0</v>
      </c>
      <c r="S1206" s="219">
        <v>0</v>
      </c>
      <c r="T1206" s="220">
        <f>S1206*H1206</f>
        <v>0</v>
      </c>
      <c r="U1206" s="35"/>
      <c r="V1206" s="35"/>
      <c r="W1206" s="35"/>
      <c r="X1206" s="35"/>
      <c r="Y1206" s="35"/>
      <c r="Z1206" s="35"/>
      <c r="AA1206" s="35"/>
      <c r="AB1206" s="35"/>
      <c r="AC1206" s="35"/>
      <c r="AD1206" s="35"/>
      <c r="AE1206" s="35"/>
      <c r="AR1206" s="221" t="s">
        <v>516</v>
      </c>
      <c r="AT1206" s="221" t="s">
        <v>166</v>
      </c>
      <c r="AU1206" s="221" t="s">
        <v>83</v>
      </c>
      <c r="AY1206" s="14" t="s">
        <v>142</v>
      </c>
      <c r="BE1206" s="222">
        <f>IF(N1206="základní",J1206,0)</f>
        <v>0</v>
      </c>
      <c r="BF1206" s="222">
        <f>IF(N1206="snížená",J1206,0)</f>
        <v>0</v>
      </c>
      <c r="BG1206" s="222">
        <f>IF(N1206="zákl. přenesená",J1206,0)</f>
        <v>0</v>
      </c>
      <c r="BH1206" s="222">
        <f>IF(N1206="sníž. přenesená",J1206,0)</f>
        <v>0</v>
      </c>
      <c r="BI1206" s="222">
        <f>IF(N1206="nulová",J1206,0)</f>
        <v>0</v>
      </c>
      <c r="BJ1206" s="14" t="s">
        <v>81</v>
      </c>
      <c r="BK1206" s="222">
        <f>ROUND(I1206*H1206,2)</f>
        <v>0</v>
      </c>
      <c r="BL1206" s="14" t="s">
        <v>511</v>
      </c>
      <c r="BM1206" s="221" t="s">
        <v>2810</v>
      </c>
    </row>
    <row r="1207" s="2" customFormat="1" ht="16.5" customHeight="1">
      <c r="A1207" s="35"/>
      <c r="B1207" s="36"/>
      <c r="C1207" s="223" t="s">
        <v>2811</v>
      </c>
      <c r="D1207" s="223" t="s">
        <v>166</v>
      </c>
      <c r="E1207" s="224" t="s">
        <v>2682</v>
      </c>
      <c r="F1207" s="225" t="s">
        <v>2683</v>
      </c>
      <c r="G1207" s="226" t="s">
        <v>154</v>
      </c>
      <c r="H1207" s="227">
        <v>14.1</v>
      </c>
      <c r="I1207" s="228"/>
      <c r="J1207" s="229">
        <f>ROUND(I1207*H1207,2)</f>
        <v>0</v>
      </c>
      <c r="K1207" s="230"/>
      <c r="L1207" s="231"/>
      <c r="M1207" s="232" t="s">
        <v>1</v>
      </c>
      <c r="N1207" s="233" t="s">
        <v>41</v>
      </c>
      <c r="O1207" s="88"/>
      <c r="P1207" s="219">
        <f>O1207*H1207</f>
        <v>0</v>
      </c>
      <c r="Q1207" s="219">
        <v>0</v>
      </c>
      <c r="R1207" s="219">
        <f>Q1207*H1207</f>
        <v>0</v>
      </c>
      <c r="S1207" s="219">
        <v>0</v>
      </c>
      <c r="T1207" s="220">
        <f>S1207*H1207</f>
        <v>0</v>
      </c>
      <c r="U1207" s="35"/>
      <c r="V1207" s="35"/>
      <c r="W1207" s="35"/>
      <c r="X1207" s="35"/>
      <c r="Y1207" s="35"/>
      <c r="Z1207" s="35"/>
      <c r="AA1207" s="35"/>
      <c r="AB1207" s="35"/>
      <c r="AC1207" s="35"/>
      <c r="AD1207" s="35"/>
      <c r="AE1207" s="35"/>
      <c r="AR1207" s="221" t="s">
        <v>516</v>
      </c>
      <c r="AT1207" s="221" t="s">
        <v>166</v>
      </c>
      <c r="AU1207" s="221" t="s">
        <v>83</v>
      </c>
      <c r="AY1207" s="14" t="s">
        <v>142</v>
      </c>
      <c r="BE1207" s="222">
        <f>IF(N1207="základní",J1207,0)</f>
        <v>0</v>
      </c>
      <c r="BF1207" s="222">
        <f>IF(N1207="snížená",J1207,0)</f>
        <v>0</v>
      </c>
      <c r="BG1207" s="222">
        <f>IF(N1207="zákl. přenesená",J1207,0)</f>
        <v>0</v>
      </c>
      <c r="BH1207" s="222">
        <f>IF(N1207="sníž. přenesená",J1207,0)</f>
        <v>0</v>
      </c>
      <c r="BI1207" s="222">
        <f>IF(N1207="nulová",J1207,0)</f>
        <v>0</v>
      </c>
      <c r="BJ1207" s="14" t="s">
        <v>81</v>
      </c>
      <c r="BK1207" s="222">
        <f>ROUND(I1207*H1207,2)</f>
        <v>0</v>
      </c>
      <c r="BL1207" s="14" t="s">
        <v>511</v>
      </c>
      <c r="BM1207" s="221" t="s">
        <v>2812</v>
      </c>
    </row>
    <row r="1208" s="2" customFormat="1" ht="16.5" customHeight="1">
      <c r="A1208" s="35"/>
      <c r="B1208" s="36"/>
      <c r="C1208" s="223" t="s">
        <v>2813</v>
      </c>
      <c r="D1208" s="223" t="s">
        <v>166</v>
      </c>
      <c r="E1208" s="224" t="s">
        <v>2682</v>
      </c>
      <c r="F1208" s="225" t="s">
        <v>2683</v>
      </c>
      <c r="G1208" s="226" t="s">
        <v>154</v>
      </c>
      <c r="H1208" s="227">
        <v>14.1</v>
      </c>
      <c r="I1208" s="228"/>
      <c r="J1208" s="229">
        <f>ROUND(I1208*H1208,2)</f>
        <v>0</v>
      </c>
      <c r="K1208" s="230"/>
      <c r="L1208" s="231"/>
      <c r="M1208" s="232" t="s">
        <v>1</v>
      </c>
      <c r="N1208" s="233" t="s">
        <v>41</v>
      </c>
      <c r="O1208" s="88"/>
      <c r="P1208" s="219">
        <f>O1208*H1208</f>
        <v>0</v>
      </c>
      <c r="Q1208" s="219">
        <v>0</v>
      </c>
      <c r="R1208" s="219">
        <f>Q1208*H1208</f>
        <v>0</v>
      </c>
      <c r="S1208" s="219">
        <v>0</v>
      </c>
      <c r="T1208" s="220">
        <f>S1208*H1208</f>
        <v>0</v>
      </c>
      <c r="U1208" s="35"/>
      <c r="V1208" s="35"/>
      <c r="W1208" s="35"/>
      <c r="X1208" s="35"/>
      <c r="Y1208" s="35"/>
      <c r="Z1208" s="35"/>
      <c r="AA1208" s="35"/>
      <c r="AB1208" s="35"/>
      <c r="AC1208" s="35"/>
      <c r="AD1208" s="35"/>
      <c r="AE1208" s="35"/>
      <c r="AR1208" s="221" t="s">
        <v>516</v>
      </c>
      <c r="AT1208" s="221" t="s">
        <v>166</v>
      </c>
      <c r="AU1208" s="221" t="s">
        <v>83</v>
      </c>
      <c r="AY1208" s="14" t="s">
        <v>142</v>
      </c>
      <c r="BE1208" s="222">
        <f>IF(N1208="základní",J1208,0)</f>
        <v>0</v>
      </c>
      <c r="BF1208" s="222">
        <f>IF(N1208="snížená",J1208,0)</f>
        <v>0</v>
      </c>
      <c r="BG1208" s="222">
        <f>IF(N1208="zákl. přenesená",J1208,0)</f>
        <v>0</v>
      </c>
      <c r="BH1208" s="222">
        <f>IF(N1208="sníž. přenesená",J1208,0)</f>
        <v>0</v>
      </c>
      <c r="BI1208" s="222">
        <f>IF(N1208="nulová",J1208,0)</f>
        <v>0</v>
      </c>
      <c r="BJ1208" s="14" t="s">
        <v>81</v>
      </c>
      <c r="BK1208" s="222">
        <f>ROUND(I1208*H1208,2)</f>
        <v>0</v>
      </c>
      <c r="BL1208" s="14" t="s">
        <v>511</v>
      </c>
      <c r="BM1208" s="221" t="s">
        <v>2814</v>
      </c>
    </row>
    <row r="1209" s="2" customFormat="1" ht="16.5" customHeight="1">
      <c r="A1209" s="35"/>
      <c r="B1209" s="36"/>
      <c r="C1209" s="223" t="s">
        <v>2815</v>
      </c>
      <c r="D1209" s="223" t="s">
        <v>166</v>
      </c>
      <c r="E1209" s="224" t="s">
        <v>2682</v>
      </c>
      <c r="F1209" s="225" t="s">
        <v>2683</v>
      </c>
      <c r="G1209" s="226" t="s">
        <v>154</v>
      </c>
      <c r="H1209" s="227">
        <v>14.1</v>
      </c>
      <c r="I1209" s="228"/>
      <c r="J1209" s="229">
        <f>ROUND(I1209*H1209,2)</f>
        <v>0</v>
      </c>
      <c r="K1209" s="230"/>
      <c r="L1209" s="231"/>
      <c r="M1209" s="232" t="s">
        <v>1</v>
      </c>
      <c r="N1209" s="233" t="s">
        <v>41</v>
      </c>
      <c r="O1209" s="88"/>
      <c r="P1209" s="219">
        <f>O1209*H1209</f>
        <v>0</v>
      </c>
      <c r="Q1209" s="219">
        <v>0</v>
      </c>
      <c r="R1209" s="219">
        <f>Q1209*H1209</f>
        <v>0</v>
      </c>
      <c r="S1209" s="219">
        <v>0</v>
      </c>
      <c r="T1209" s="220">
        <f>S1209*H1209</f>
        <v>0</v>
      </c>
      <c r="U1209" s="35"/>
      <c r="V1209" s="35"/>
      <c r="W1209" s="35"/>
      <c r="X1209" s="35"/>
      <c r="Y1209" s="35"/>
      <c r="Z1209" s="35"/>
      <c r="AA1209" s="35"/>
      <c r="AB1209" s="35"/>
      <c r="AC1209" s="35"/>
      <c r="AD1209" s="35"/>
      <c r="AE1209" s="35"/>
      <c r="AR1209" s="221" t="s">
        <v>516</v>
      </c>
      <c r="AT1209" s="221" t="s">
        <v>166</v>
      </c>
      <c r="AU1209" s="221" t="s">
        <v>83</v>
      </c>
      <c r="AY1209" s="14" t="s">
        <v>142</v>
      </c>
      <c r="BE1209" s="222">
        <f>IF(N1209="základní",J1209,0)</f>
        <v>0</v>
      </c>
      <c r="BF1209" s="222">
        <f>IF(N1209="snížená",J1209,0)</f>
        <v>0</v>
      </c>
      <c r="BG1209" s="222">
        <f>IF(N1209="zákl. přenesená",J1209,0)</f>
        <v>0</v>
      </c>
      <c r="BH1209" s="222">
        <f>IF(N1209="sníž. přenesená",J1209,0)</f>
        <v>0</v>
      </c>
      <c r="BI1209" s="222">
        <f>IF(N1209="nulová",J1209,0)</f>
        <v>0</v>
      </c>
      <c r="BJ1209" s="14" t="s">
        <v>81</v>
      </c>
      <c r="BK1209" s="222">
        <f>ROUND(I1209*H1209,2)</f>
        <v>0</v>
      </c>
      <c r="BL1209" s="14" t="s">
        <v>511</v>
      </c>
      <c r="BM1209" s="221" t="s">
        <v>2816</v>
      </c>
    </row>
    <row r="1210" s="2" customFormat="1" ht="16.5" customHeight="1">
      <c r="A1210" s="35"/>
      <c r="B1210" s="36"/>
      <c r="C1210" s="223" t="s">
        <v>2817</v>
      </c>
      <c r="D1210" s="223" t="s">
        <v>166</v>
      </c>
      <c r="E1210" s="224" t="s">
        <v>2682</v>
      </c>
      <c r="F1210" s="225" t="s">
        <v>2683</v>
      </c>
      <c r="G1210" s="226" t="s">
        <v>154</v>
      </c>
      <c r="H1210" s="227">
        <v>14.1</v>
      </c>
      <c r="I1210" s="228"/>
      <c r="J1210" s="229">
        <f>ROUND(I1210*H1210,2)</f>
        <v>0</v>
      </c>
      <c r="K1210" s="230"/>
      <c r="L1210" s="231"/>
      <c r="M1210" s="232" t="s">
        <v>1</v>
      </c>
      <c r="N1210" s="233" t="s">
        <v>41</v>
      </c>
      <c r="O1210" s="88"/>
      <c r="P1210" s="219">
        <f>O1210*H1210</f>
        <v>0</v>
      </c>
      <c r="Q1210" s="219">
        <v>0</v>
      </c>
      <c r="R1210" s="219">
        <f>Q1210*H1210</f>
        <v>0</v>
      </c>
      <c r="S1210" s="219">
        <v>0</v>
      </c>
      <c r="T1210" s="220">
        <f>S1210*H1210</f>
        <v>0</v>
      </c>
      <c r="U1210" s="35"/>
      <c r="V1210" s="35"/>
      <c r="W1210" s="35"/>
      <c r="X1210" s="35"/>
      <c r="Y1210" s="35"/>
      <c r="Z1210" s="35"/>
      <c r="AA1210" s="35"/>
      <c r="AB1210" s="35"/>
      <c r="AC1210" s="35"/>
      <c r="AD1210" s="35"/>
      <c r="AE1210" s="35"/>
      <c r="AR1210" s="221" t="s">
        <v>516</v>
      </c>
      <c r="AT1210" s="221" t="s">
        <v>166</v>
      </c>
      <c r="AU1210" s="221" t="s">
        <v>83</v>
      </c>
      <c r="AY1210" s="14" t="s">
        <v>142</v>
      </c>
      <c r="BE1210" s="222">
        <f>IF(N1210="základní",J1210,0)</f>
        <v>0</v>
      </c>
      <c r="BF1210" s="222">
        <f>IF(N1210="snížená",J1210,0)</f>
        <v>0</v>
      </c>
      <c r="BG1210" s="222">
        <f>IF(N1210="zákl. přenesená",J1210,0)</f>
        <v>0</v>
      </c>
      <c r="BH1210" s="222">
        <f>IF(N1210="sníž. přenesená",J1210,0)</f>
        <v>0</v>
      </c>
      <c r="BI1210" s="222">
        <f>IF(N1210="nulová",J1210,0)</f>
        <v>0</v>
      </c>
      <c r="BJ1210" s="14" t="s">
        <v>81</v>
      </c>
      <c r="BK1210" s="222">
        <f>ROUND(I1210*H1210,2)</f>
        <v>0</v>
      </c>
      <c r="BL1210" s="14" t="s">
        <v>511</v>
      </c>
      <c r="BM1210" s="221" t="s">
        <v>2818</v>
      </c>
    </row>
    <row r="1211" s="2" customFormat="1" ht="16.5" customHeight="1">
      <c r="A1211" s="35"/>
      <c r="B1211" s="36"/>
      <c r="C1211" s="223" t="s">
        <v>2819</v>
      </c>
      <c r="D1211" s="223" t="s">
        <v>166</v>
      </c>
      <c r="E1211" s="224" t="s">
        <v>2682</v>
      </c>
      <c r="F1211" s="225" t="s">
        <v>2683</v>
      </c>
      <c r="G1211" s="226" t="s">
        <v>154</v>
      </c>
      <c r="H1211" s="227">
        <v>14.1</v>
      </c>
      <c r="I1211" s="228"/>
      <c r="J1211" s="229">
        <f>ROUND(I1211*H1211,2)</f>
        <v>0</v>
      </c>
      <c r="K1211" s="230"/>
      <c r="L1211" s="231"/>
      <c r="M1211" s="232" t="s">
        <v>1</v>
      </c>
      <c r="N1211" s="233" t="s">
        <v>41</v>
      </c>
      <c r="O1211" s="88"/>
      <c r="P1211" s="219">
        <f>O1211*H1211</f>
        <v>0</v>
      </c>
      <c r="Q1211" s="219">
        <v>0</v>
      </c>
      <c r="R1211" s="219">
        <f>Q1211*H1211</f>
        <v>0</v>
      </c>
      <c r="S1211" s="219">
        <v>0</v>
      </c>
      <c r="T1211" s="220">
        <f>S1211*H1211</f>
        <v>0</v>
      </c>
      <c r="U1211" s="35"/>
      <c r="V1211" s="35"/>
      <c r="W1211" s="35"/>
      <c r="X1211" s="35"/>
      <c r="Y1211" s="35"/>
      <c r="Z1211" s="35"/>
      <c r="AA1211" s="35"/>
      <c r="AB1211" s="35"/>
      <c r="AC1211" s="35"/>
      <c r="AD1211" s="35"/>
      <c r="AE1211" s="35"/>
      <c r="AR1211" s="221" t="s">
        <v>516</v>
      </c>
      <c r="AT1211" s="221" t="s">
        <v>166</v>
      </c>
      <c r="AU1211" s="221" t="s">
        <v>83</v>
      </c>
      <c r="AY1211" s="14" t="s">
        <v>142</v>
      </c>
      <c r="BE1211" s="222">
        <f>IF(N1211="základní",J1211,0)</f>
        <v>0</v>
      </c>
      <c r="BF1211" s="222">
        <f>IF(N1211="snížená",J1211,0)</f>
        <v>0</v>
      </c>
      <c r="BG1211" s="222">
        <f>IF(N1211="zákl. přenesená",J1211,0)</f>
        <v>0</v>
      </c>
      <c r="BH1211" s="222">
        <f>IF(N1211="sníž. přenesená",J1211,0)</f>
        <v>0</v>
      </c>
      <c r="BI1211" s="222">
        <f>IF(N1211="nulová",J1211,0)</f>
        <v>0</v>
      </c>
      <c r="BJ1211" s="14" t="s">
        <v>81</v>
      </c>
      <c r="BK1211" s="222">
        <f>ROUND(I1211*H1211,2)</f>
        <v>0</v>
      </c>
      <c r="BL1211" s="14" t="s">
        <v>511</v>
      </c>
      <c r="BM1211" s="221" t="s">
        <v>2820</v>
      </c>
    </row>
    <row r="1212" s="2" customFormat="1" ht="16.5" customHeight="1">
      <c r="A1212" s="35"/>
      <c r="B1212" s="36"/>
      <c r="C1212" s="223" t="s">
        <v>2821</v>
      </c>
      <c r="D1212" s="223" t="s">
        <v>166</v>
      </c>
      <c r="E1212" s="224" t="s">
        <v>2682</v>
      </c>
      <c r="F1212" s="225" t="s">
        <v>2683</v>
      </c>
      <c r="G1212" s="226" t="s">
        <v>154</v>
      </c>
      <c r="H1212" s="227">
        <v>14.1</v>
      </c>
      <c r="I1212" s="228"/>
      <c r="J1212" s="229">
        <f>ROUND(I1212*H1212,2)</f>
        <v>0</v>
      </c>
      <c r="K1212" s="230"/>
      <c r="L1212" s="231"/>
      <c r="M1212" s="232" t="s">
        <v>1</v>
      </c>
      <c r="N1212" s="233" t="s">
        <v>41</v>
      </c>
      <c r="O1212" s="88"/>
      <c r="P1212" s="219">
        <f>O1212*H1212</f>
        <v>0</v>
      </c>
      <c r="Q1212" s="219">
        <v>0</v>
      </c>
      <c r="R1212" s="219">
        <f>Q1212*H1212</f>
        <v>0</v>
      </c>
      <c r="S1212" s="219">
        <v>0</v>
      </c>
      <c r="T1212" s="220">
        <f>S1212*H1212</f>
        <v>0</v>
      </c>
      <c r="U1212" s="35"/>
      <c r="V1212" s="35"/>
      <c r="W1212" s="35"/>
      <c r="X1212" s="35"/>
      <c r="Y1212" s="35"/>
      <c r="Z1212" s="35"/>
      <c r="AA1212" s="35"/>
      <c r="AB1212" s="35"/>
      <c r="AC1212" s="35"/>
      <c r="AD1212" s="35"/>
      <c r="AE1212" s="35"/>
      <c r="AR1212" s="221" t="s">
        <v>516</v>
      </c>
      <c r="AT1212" s="221" t="s">
        <v>166</v>
      </c>
      <c r="AU1212" s="221" t="s">
        <v>83</v>
      </c>
      <c r="AY1212" s="14" t="s">
        <v>142</v>
      </c>
      <c r="BE1212" s="222">
        <f>IF(N1212="základní",J1212,0)</f>
        <v>0</v>
      </c>
      <c r="BF1212" s="222">
        <f>IF(N1212="snížená",J1212,0)</f>
        <v>0</v>
      </c>
      <c r="BG1212" s="222">
        <f>IF(N1212="zákl. přenesená",J1212,0)</f>
        <v>0</v>
      </c>
      <c r="BH1212" s="222">
        <f>IF(N1212="sníž. přenesená",J1212,0)</f>
        <v>0</v>
      </c>
      <c r="BI1212" s="222">
        <f>IF(N1212="nulová",J1212,0)</f>
        <v>0</v>
      </c>
      <c r="BJ1212" s="14" t="s">
        <v>81</v>
      </c>
      <c r="BK1212" s="222">
        <f>ROUND(I1212*H1212,2)</f>
        <v>0</v>
      </c>
      <c r="BL1212" s="14" t="s">
        <v>511</v>
      </c>
      <c r="BM1212" s="221" t="s">
        <v>2822</v>
      </c>
    </row>
    <row r="1213" s="2" customFormat="1" ht="16.5" customHeight="1">
      <c r="A1213" s="35"/>
      <c r="B1213" s="36"/>
      <c r="C1213" s="223" t="s">
        <v>2823</v>
      </c>
      <c r="D1213" s="223" t="s">
        <v>166</v>
      </c>
      <c r="E1213" s="224" t="s">
        <v>2682</v>
      </c>
      <c r="F1213" s="225" t="s">
        <v>2683</v>
      </c>
      <c r="G1213" s="226" t="s">
        <v>154</v>
      </c>
      <c r="H1213" s="227">
        <v>14.1</v>
      </c>
      <c r="I1213" s="228"/>
      <c r="J1213" s="229">
        <f>ROUND(I1213*H1213,2)</f>
        <v>0</v>
      </c>
      <c r="K1213" s="230"/>
      <c r="L1213" s="231"/>
      <c r="M1213" s="232" t="s">
        <v>1</v>
      </c>
      <c r="N1213" s="233" t="s">
        <v>41</v>
      </c>
      <c r="O1213" s="88"/>
      <c r="P1213" s="219">
        <f>O1213*H1213</f>
        <v>0</v>
      </c>
      <c r="Q1213" s="219">
        <v>0</v>
      </c>
      <c r="R1213" s="219">
        <f>Q1213*H1213</f>
        <v>0</v>
      </c>
      <c r="S1213" s="219">
        <v>0</v>
      </c>
      <c r="T1213" s="220">
        <f>S1213*H1213</f>
        <v>0</v>
      </c>
      <c r="U1213" s="35"/>
      <c r="V1213" s="35"/>
      <c r="W1213" s="35"/>
      <c r="X1213" s="35"/>
      <c r="Y1213" s="35"/>
      <c r="Z1213" s="35"/>
      <c r="AA1213" s="35"/>
      <c r="AB1213" s="35"/>
      <c r="AC1213" s="35"/>
      <c r="AD1213" s="35"/>
      <c r="AE1213" s="35"/>
      <c r="AR1213" s="221" t="s">
        <v>516</v>
      </c>
      <c r="AT1213" s="221" t="s">
        <v>166</v>
      </c>
      <c r="AU1213" s="221" t="s">
        <v>83</v>
      </c>
      <c r="AY1213" s="14" t="s">
        <v>142</v>
      </c>
      <c r="BE1213" s="222">
        <f>IF(N1213="základní",J1213,0)</f>
        <v>0</v>
      </c>
      <c r="BF1213" s="222">
        <f>IF(N1213="snížená",J1213,0)</f>
        <v>0</v>
      </c>
      <c r="BG1213" s="222">
        <f>IF(N1213="zákl. přenesená",J1213,0)</f>
        <v>0</v>
      </c>
      <c r="BH1213" s="222">
        <f>IF(N1213="sníž. přenesená",J1213,0)</f>
        <v>0</v>
      </c>
      <c r="BI1213" s="222">
        <f>IF(N1213="nulová",J1213,0)</f>
        <v>0</v>
      </c>
      <c r="BJ1213" s="14" t="s">
        <v>81</v>
      </c>
      <c r="BK1213" s="222">
        <f>ROUND(I1213*H1213,2)</f>
        <v>0</v>
      </c>
      <c r="BL1213" s="14" t="s">
        <v>511</v>
      </c>
      <c r="BM1213" s="221" t="s">
        <v>2824</v>
      </c>
    </row>
    <row r="1214" s="2" customFormat="1" ht="16.5" customHeight="1">
      <c r="A1214" s="35"/>
      <c r="B1214" s="36"/>
      <c r="C1214" s="223" t="s">
        <v>2825</v>
      </c>
      <c r="D1214" s="223" t="s">
        <v>166</v>
      </c>
      <c r="E1214" s="224" t="s">
        <v>2682</v>
      </c>
      <c r="F1214" s="225" t="s">
        <v>2683</v>
      </c>
      <c r="G1214" s="226" t="s">
        <v>154</v>
      </c>
      <c r="H1214" s="227">
        <v>14.1</v>
      </c>
      <c r="I1214" s="228"/>
      <c r="J1214" s="229">
        <f>ROUND(I1214*H1214,2)</f>
        <v>0</v>
      </c>
      <c r="K1214" s="230"/>
      <c r="L1214" s="231"/>
      <c r="M1214" s="232" t="s">
        <v>1</v>
      </c>
      <c r="N1214" s="233" t="s">
        <v>41</v>
      </c>
      <c r="O1214" s="88"/>
      <c r="P1214" s="219">
        <f>O1214*H1214</f>
        <v>0</v>
      </c>
      <c r="Q1214" s="219">
        <v>0</v>
      </c>
      <c r="R1214" s="219">
        <f>Q1214*H1214</f>
        <v>0</v>
      </c>
      <c r="S1214" s="219">
        <v>0</v>
      </c>
      <c r="T1214" s="220">
        <f>S1214*H1214</f>
        <v>0</v>
      </c>
      <c r="U1214" s="35"/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5"/>
      <c r="AR1214" s="221" t="s">
        <v>516</v>
      </c>
      <c r="AT1214" s="221" t="s">
        <v>166</v>
      </c>
      <c r="AU1214" s="221" t="s">
        <v>83</v>
      </c>
      <c r="AY1214" s="14" t="s">
        <v>142</v>
      </c>
      <c r="BE1214" s="222">
        <f>IF(N1214="základní",J1214,0)</f>
        <v>0</v>
      </c>
      <c r="BF1214" s="222">
        <f>IF(N1214="snížená",J1214,0)</f>
        <v>0</v>
      </c>
      <c r="BG1214" s="222">
        <f>IF(N1214="zákl. přenesená",J1214,0)</f>
        <v>0</v>
      </c>
      <c r="BH1214" s="222">
        <f>IF(N1214="sníž. přenesená",J1214,0)</f>
        <v>0</v>
      </c>
      <c r="BI1214" s="222">
        <f>IF(N1214="nulová",J1214,0)</f>
        <v>0</v>
      </c>
      <c r="BJ1214" s="14" t="s">
        <v>81</v>
      </c>
      <c r="BK1214" s="222">
        <f>ROUND(I1214*H1214,2)</f>
        <v>0</v>
      </c>
      <c r="BL1214" s="14" t="s">
        <v>511</v>
      </c>
      <c r="BM1214" s="221" t="s">
        <v>2826</v>
      </c>
    </row>
    <row r="1215" s="2" customFormat="1" ht="16.5" customHeight="1">
      <c r="A1215" s="35"/>
      <c r="B1215" s="36"/>
      <c r="C1215" s="223" t="s">
        <v>2827</v>
      </c>
      <c r="D1215" s="223" t="s">
        <v>166</v>
      </c>
      <c r="E1215" s="224" t="s">
        <v>2682</v>
      </c>
      <c r="F1215" s="225" t="s">
        <v>2683</v>
      </c>
      <c r="G1215" s="226" t="s">
        <v>154</v>
      </c>
      <c r="H1215" s="227">
        <v>14.1</v>
      </c>
      <c r="I1215" s="228"/>
      <c r="J1215" s="229">
        <f>ROUND(I1215*H1215,2)</f>
        <v>0</v>
      </c>
      <c r="K1215" s="230"/>
      <c r="L1215" s="231"/>
      <c r="M1215" s="232" t="s">
        <v>1</v>
      </c>
      <c r="N1215" s="233" t="s">
        <v>41</v>
      </c>
      <c r="O1215" s="88"/>
      <c r="P1215" s="219">
        <f>O1215*H1215</f>
        <v>0</v>
      </c>
      <c r="Q1215" s="219">
        <v>0</v>
      </c>
      <c r="R1215" s="219">
        <f>Q1215*H1215</f>
        <v>0</v>
      </c>
      <c r="S1215" s="219">
        <v>0</v>
      </c>
      <c r="T1215" s="220">
        <f>S1215*H1215</f>
        <v>0</v>
      </c>
      <c r="U1215" s="35"/>
      <c r="V1215" s="35"/>
      <c r="W1215" s="35"/>
      <c r="X1215" s="35"/>
      <c r="Y1215" s="35"/>
      <c r="Z1215" s="35"/>
      <c r="AA1215" s="35"/>
      <c r="AB1215" s="35"/>
      <c r="AC1215" s="35"/>
      <c r="AD1215" s="35"/>
      <c r="AE1215" s="35"/>
      <c r="AR1215" s="221" t="s">
        <v>516</v>
      </c>
      <c r="AT1215" s="221" t="s">
        <v>166</v>
      </c>
      <c r="AU1215" s="221" t="s">
        <v>83</v>
      </c>
      <c r="AY1215" s="14" t="s">
        <v>142</v>
      </c>
      <c r="BE1215" s="222">
        <f>IF(N1215="základní",J1215,0)</f>
        <v>0</v>
      </c>
      <c r="BF1215" s="222">
        <f>IF(N1215="snížená",J1215,0)</f>
        <v>0</v>
      </c>
      <c r="BG1215" s="222">
        <f>IF(N1215="zákl. přenesená",J1215,0)</f>
        <v>0</v>
      </c>
      <c r="BH1215" s="222">
        <f>IF(N1215="sníž. přenesená",J1215,0)</f>
        <v>0</v>
      </c>
      <c r="BI1215" s="222">
        <f>IF(N1215="nulová",J1215,0)</f>
        <v>0</v>
      </c>
      <c r="BJ1215" s="14" t="s">
        <v>81</v>
      </c>
      <c r="BK1215" s="222">
        <f>ROUND(I1215*H1215,2)</f>
        <v>0</v>
      </c>
      <c r="BL1215" s="14" t="s">
        <v>511</v>
      </c>
      <c r="BM1215" s="221" t="s">
        <v>2828</v>
      </c>
    </row>
    <row r="1216" s="2" customFormat="1" ht="16.5" customHeight="1">
      <c r="A1216" s="35"/>
      <c r="B1216" s="36"/>
      <c r="C1216" s="223" t="s">
        <v>2829</v>
      </c>
      <c r="D1216" s="223" t="s">
        <v>166</v>
      </c>
      <c r="E1216" s="224" t="s">
        <v>2660</v>
      </c>
      <c r="F1216" s="225" t="s">
        <v>2661</v>
      </c>
      <c r="G1216" s="226" t="s">
        <v>154</v>
      </c>
      <c r="H1216" s="227">
        <v>13.1</v>
      </c>
      <c r="I1216" s="228"/>
      <c r="J1216" s="229">
        <f>ROUND(I1216*H1216,2)</f>
        <v>0</v>
      </c>
      <c r="K1216" s="230"/>
      <c r="L1216" s="231"/>
      <c r="M1216" s="232" t="s">
        <v>1</v>
      </c>
      <c r="N1216" s="233" t="s">
        <v>41</v>
      </c>
      <c r="O1216" s="88"/>
      <c r="P1216" s="219">
        <f>O1216*H1216</f>
        <v>0</v>
      </c>
      <c r="Q1216" s="219">
        <v>0</v>
      </c>
      <c r="R1216" s="219">
        <f>Q1216*H1216</f>
        <v>0</v>
      </c>
      <c r="S1216" s="219">
        <v>0</v>
      </c>
      <c r="T1216" s="220">
        <f>S1216*H1216</f>
        <v>0</v>
      </c>
      <c r="U1216" s="35"/>
      <c r="V1216" s="35"/>
      <c r="W1216" s="35"/>
      <c r="X1216" s="35"/>
      <c r="Y1216" s="35"/>
      <c r="Z1216" s="35"/>
      <c r="AA1216" s="35"/>
      <c r="AB1216" s="35"/>
      <c r="AC1216" s="35"/>
      <c r="AD1216" s="35"/>
      <c r="AE1216" s="35"/>
      <c r="AR1216" s="221" t="s">
        <v>516</v>
      </c>
      <c r="AT1216" s="221" t="s">
        <v>166</v>
      </c>
      <c r="AU1216" s="221" t="s">
        <v>83</v>
      </c>
      <c r="AY1216" s="14" t="s">
        <v>142</v>
      </c>
      <c r="BE1216" s="222">
        <f>IF(N1216="základní",J1216,0)</f>
        <v>0</v>
      </c>
      <c r="BF1216" s="222">
        <f>IF(N1216="snížená",J1216,0)</f>
        <v>0</v>
      </c>
      <c r="BG1216" s="222">
        <f>IF(N1216="zákl. přenesená",J1216,0)</f>
        <v>0</v>
      </c>
      <c r="BH1216" s="222">
        <f>IF(N1216="sníž. přenesená",J1216,0)</f>
        <v>0</v>
      </c>
      <c r="BI1216" s="222">
        <f>IF(N1216="nulová",J1216,0)</f>
        <v>0</v>
      </c>
      <c r="BJ1216" s="14" t="s">
        <v>81</v>
      </c>
      <c r="BK1216" s="222">
        <f>ROUND(I1216*H1216,2)</f>
        <v>0</v>
      </c>
      <c r="BL1216" s="14" t="s">
        <v>511</v>
      </c>
      <c r="BM1216" s="221" t="s">
        <v>2830</v>
      </c>
    </row>
    <row r="1217" s="2" customFormat="1" ht="16.5" customHeight="1">
      <c r="A1217" s="35"/>
      <c r="B1217" s="36"/>
      <c r="C1217" s="223" t="s">
        <v>2831</v>
      </c>
      <c r="D1217" s="223" t="s">
        <v>166</v>
      </c>
      <c r="E1217" s="224" t="s">
        <v>2069</v>
      </c>
      <c r="F1217" s="225" t="s">
        <v>2070</v>
      </c>
      <c r="G1217" s="226" t="s">
        <v>154</v>
      </c>
      <c r="H1217" s="227">
        <v>18.300000000000001</v>
      </c>
      <c r="I1217" s="228"/>
      <c r="J1217" s="229">
        <f>ROUND(I1217*H1217,2)</f>
        <v>0</v>
      </c>
      <c r="K1217" s="230"/>
      <c r="L1217" s="231"/>
      <c r="M1217" s="232" t="s">
        <v>1</v>
      </c>
      <c r="N1217" s="233" t="s">
        <v>41</v>
      </c>
      <c r="O1217" s="88"/>
      <c r="P1217" s="219">
        <f>O1217*H1217</f>
        <v>0</v>
      </c>
      <c r="Q1217" s="219">
        <v>0</v>
      </c>
      <c r="R1217" s="219">
        <f>Q1217*H1217</f>
        <v>0</v>
      </c>
      <c r="S1217" s="219">
        <v>0</v>
      </c>
      <c r="T1217" s="220">
        <f>S1217*H1217</f>
        <v>0</v>
      </c>
      <c r="U1217" s="35"/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5"/>
      <c r="AR1217" s="221" t="s">
        <v>516</v>
      </c>
      <c r="AT1217" s="221" t="s">
        <v>166</v>
      </c>
      <c r="AU1217" s="221" t="s">
        <v>83</v>
      </c>
      <c r="AY1217" s="14" t="s">
        <v>142</v>
      </c>
      <c r="BE1217" s="222">
        <f>IF(N1217="základní",J1217,0)</f>
        <v>0</v>
      </c>
      <c r="BF1217" s="222">
        <f>IF(N1217="snížená",J1217,0)</f>
        <v>0</v>
      </c>
      <c r="BG1217" s="222">
        <f>IF(N1217="zákl. přenesená",J1217,0)</f>
        <v>0</v>
      </c>
      <c r="BH1217" s="222">
        <f>IF(N1217="sníž. přenesená",J1217,0)</f>
        <v>0</v>
      </c>
      <c r="BI1217" s="222">
        <f>IF(N1217="nulová",J1217,0)</f>
        <v>0</v>
      </c>
      <c r="BJ1217" s="14" t="s">
        <v>81</v>
      </c>
      <c r="BK1217" s="222">
        <f>ROUND(I1217*H1217,2)</f>
        <v>0</v>
      </c>
      <c r="BL1217" s="14" t="s">
        <v>511</v>
      </c>
      <c r="BM1217" s="221" t="s">
        <v>2832</v>
      </c>
    </row>
    <row r="1218" s="2" customFormat="1" ht="16.5" customHeight="1">
      <c r="A1218" s="35"/>
      <c r="B1218" s="36"/>
      <c r="C1218" s="223" t="s">
        <v>2833</v>
      </c>
      <c r="D1218" s="223" t="s">
        <v>166</v>
      </c>
      <c r="E1218" s="224" t="s">
        <v>1546</v>
      </c>
      <c r="F1218" s="225" t="s">
        <v>1547</v>
      </c>
      <c r="G1218" s="226" t="s">
        <v>154</v>
      </c>
      <c r="H1218" s="227">
        <v>27.199999999999999</v>
      </c>
      <c r="I1218" s="228"/>
      <c r="J1218" s="229">
        <f>ROUND(I1218*H1218,2)</f>
        <v>0</v>
      </c>
      <c r="K1218" s="230"/>
      <c r="L1218" s="231"/>
      <c r="M1218" s="232" t="s">
        <v>1</v>
      </c>
      <c r="N1218" s="233" t="s">
        <v>41</v>
      </c>
      <c r="O1218" s="88"/>
      <c r="P1218" s="219">
        <f>O1218*H1218</f>
        <v>0</v>
      </c>
      <c r="Q1218" s="219">
        <v>0</v>
      </c>
      <c r="R1218" s="219">
        <f>Q1218*H1218</f>
        <v>0</v>
      </c>
      <c r="S1218" s="219">
        <v>0</v>
      </c>
      <c r="T1218" s="220">
        <f>S1218*H1218</f>
        <v>0</v>
      </c>
      <c r="U1218" s="35"/>
      <c r="V1218" s="35"/>
      <c r="W1218" s="35"/>
      <c r="X1218" s="35"/>
      <c r="Y1218" s="35"/>
      <c r="Z1218" s="35"/>
      <c r="AA1218" s="35"/>
      <c r="AB1218" s="35"/>
      <c r="AC1218" s="35"/>
      <c r="AD1218" s="35"/>
      <c r="AE1218" s="35"/>
      <c r="AR1218" s="221" t="s">
        <v>516</v>
      </c>
      <c r="AT1218" s="221" t="s">
        <v>166</v>
      </c>
      <c r="AU1218" s="221" t="s">
        <v>83</v>
      </c>
      <c r="AY1218" s="14" t="s">
        <v>142</v>
      </c>
      <c r="BE1218" s="222">
        <f>IF(N1218="základní",J1218,0)</f>
        <v>0</v>
      </c>
      <c r="BF1218" s="222">
        <f>IF(N1218="snížená",J1218,0)</f>
        <v>0</v>
      </c>
      <c r="BG1218" s="222">
        <f>IF(N1218="zákl. přenesená",J1218,0)</f>
        <v>0</v>
      </c>
      <c r="BH1218" s="222">
        <f>IF(N1218="sníž. přenesená",J1218,0)</f>
        <v>0</v>
      </c>
      <c r="BI1218" s="222">
        <f>IF(N1218="nulová",J1218,0)</f>
        <v>0</v>
      </c>
      <c r="BJ1218" s="14" t="s">
        <v>81</v>
      </c>
      <c r="BK1218" s="222">
        <f>ROUND(I1218*H1218,2)</f>
        <v>0</v>
      </c>
      <c r="BL1218" s="14" t="s">
        <v>511</v>
      </c>
      <c r="BM1218" s="221" t="s">
        <v>2834</v>
      </c>
    </row>
    <row r="1219" s="2" customFormat="1" ht="16.5" customHeight="1">
      <c r="A1219" s="35"/>
      <c r="B1219" s="36"/>
      <c r="C1219" s="223" t="s">
        <v>2835</v>
      </c>
      <c r="D1219" s="223" t="s">
        <v>166</v>
      </c>
      <c r="E1219" s="224" t="s">
        <v>1546</v>
      </c>
      <c r="F1219" s="225" t="s">
        <v>1547</v>
      </c>
      <c r="G1219" s="226" t="s">
        <v>154</v>
      </c>
      <c r="H1219" s="227">
        <v>23.199999999999999</v>
      </c>
      <c r="I1219" s="228"/>
      <c r="J1219" s="229">
        <f>ROUND(I1219*H1219,2)</f>
        <v>0</v>
      </c>
      <c r="K1219" s="230"/>
      <c r="L1219" s="231"/>
      <c r="M1219" s="232" t="s">
        <v>1</v>
      </c>
      <c r="N1219" s="233" t="s">
        <v>41</v>
      </c>
      <c r="O1219" s="88"/>
      <c r="P1219" s="219">
        <f>O1219*H1219</f>
        <v>0</v>
      </c>
      <c r="Q1219" s="219">
        <v>0</v>
      </c>
      <c r="R1219" s="219">
        <f>Q1219*H1219</f>
        <v>0</v>
      </c>
      <c r="S1219" s="219">
        <v>0</v>
      </c>
      <c r="T1219" s="220">
        <f>S1219*H1219</f>
        <v>0</v>
      </c>
      <c r="U1219" s="35"/>
      <c r="V1219" s="35"/>
      <c r="W1219" s="35"/>
      <c r="X1219" s="35"/>
      <c r="Y1219" s="35"/>
      <c r="Z1219" s="35"/>
      <c r="AA1219" s="35"/>
      <c r="AB1219" s="35"/>
      <c r="AC1219" s="35"/>
      <c r="AD1219" s="35"/>
      <c r="AE1219" s="35"/>
      <c r="AR1219" s="221" t="s">
        <v>516</v>
      </c>
      <c r="AT1219" s="221" t="s">
        <v>166</v>
      </c>
      <c r="AU1219" s="221" t="s">
        <v>83</v>
      </c>
      <c r="AY1219" s="14" t="s">
        <v>142</v>
      </c>
      <c r="BE1219" s="222">
        <f>IF(N1219="základní",J1219,0)</f>
        <v>0</v>
      </c>
      <c r="BF1219" s="222">
        <f>IF(N1219="snížená",J1219,0)</f>
        <v>0</v>
      </c>
      <c r="BG1219" s="222">
        <f>IF(N1219="zákl. přenesená",J1219,0)</f>
        <v>0</v>
      </c>
      <c r="BH1219" s="222">
        <f>IF(N1219="sníž. přenesená",J1219,0)</f>
        <v>0</v>
      </c>
      <c r="BI1219" s="222">
        <f>IF(N1219="nulová",J1219,0)</f>
        <v>0</v>
      </c>
      <c r="BJ1219" s="14" t="s">
        <v>81</v>
      </c>
      <c r="BK1219" s="222">
        <f>ROUND(I1219*H1219,2)</f>
        <v>0</v>
      </c>
      <c r="BL1219" s="14" t="s">
        <v>511</v>
      </c>
      <c r="BM1219" s="221" t="s">
        <v>2836</v>
      </c>
    </row>
    <row r="1220" s="2" customFormat="1" ht="16.5" customHeight="1">
      <c r="A1220" s="35"/>
      <c r="B1220" s="36"/>
      <c r="C1220" s="223" t="s">
        <v>2837</v>
      </c>
      <c r="D1220" s="223" t="s">
        <v>166</v>
      </c>
      <c r="E1220" s="224" t="s">
        <v>1546</v>
      </c>
      <c r="F1220" s="225" t="s">
        <v>1547</v>
      </c>
      <c r="G1220" s="226" t="s">
        <v>154</v>
      </c>
      <c r="H1220" s="227">
        <v>28.399999999999999</v>
      </c>
      <c r="I1220" s="228"/>
      <c r="J1220" s="229">
        <f>ROUND(I1220*H1220,2)</f>
        <v>0</v>
      </c>
      <c r="K1220" s="230"/>
      <c r="L1220" s="231"/>
      <c r="M1220" s="232" t="s">
        <v>1</v>
      </c>
      <c r="N1220" s="233" t="s">
        <v>41</v>
      </c>
      <c r="O1220" s="88"/>
      <c r="P1220" s="219">
        <f>O1220*H1220</f>
        <v>0</v>
      </c>
      <c r="Q1220" s="219">
        <v>0</v>
      </c>
      <c r="R1220" s="219">
        <f>Q1220*H1220</f>
        <v>0</v>
      </c>
      <c r="S1220" s="219">
        <v>0</v>
      </c>
      <c r="T1220" s="220">
        <f>S1220*H1220</f>
        <v>0</v>
      </c>
      <c r="U1220" s="35"/>
      <c r="V1220" s="35"/>
      <c r="W1220" s="35"/>
      <c r="X1220" s="35"/>
      <c r="Y1220" s="35"/>
      <c r="Z1220" s="35"/>
      <c r="AA1220" s="35"/>
      <c r="AB1220" s="35"/>
      <c r="AC1220" s="35"/>
      <c r="AD1220" s="35"/>
      <c r="AE1220" s="35"/>
      <c r="AR1220" s="221" t="s">
        <v>516</v>
      </c>
      <c r="AT1220" s="221" t="s">
        <v>166</v>
      </c>
      <c r="AU1220" s="221" t="s">
        <v>83</v>
      </c>
      <c r="AY1220" s="14" t="s">
        <v>142</v>
      </c>
      <c r="BE1220" s="222">
        <f>IF(N1220="základní",J1220,0)</f>
        <v>0</v>
      </c>
      <c r="BF1220" s="222">
        <f>IF(N1220="snížená",J1220,0)</f>
        <v>0</v>
      </c>
      <c r="BG1220" s="222">
        <f>IF(N1220="zákl. přenesená",J1220,0)</f>
        <v>0</v>
      </c>
      <c r="BH1220" s="222">
        <f>IF(N1220="sníž. přenesená",J1220,0)</f>
        <v>0</v>
      </c>
      <c r="BI1220" s="222">
        <f>IF(N1220="nulová",J1220,0)</f>
        <v>0</v>
      </c>
      <c r="BJ1220" s="14" t="s">
        <v>81</v>
      </c>
      <c r="BK1220" s="222">
        <f>ROUND(I1220*H1220,2)</f>
        <v>0</v>
      </c>
      <c r="BL1220" s="14" t="s">
        <v>511</v>
      </c>
      <c r="BM1220" s="221" t="s">
        <v>2838</v>
      </c>
    </row>
    <row r="1221" s="2" customFormat="1" ht="16.5" customHeight="1">
      <c r="A1221" s="35"/>
      <c r="B1221" s="36"/>
      <c r="C1221" s="223" t="s">
        <v>2839</v>
      </c>
      <c r="D1221" s="223" t="s">
        <v>166</v>
      </c>
      <c r="E1221" s="224" t="s">
        <v>1546</v>
      </c>
      <c r="F1221" s="225" t="s">
        <v>1547</v>
      </c>
      <c r="G1221" s="226" t="s">
        <v>154</v>
      </c>
      <c r="H1221" s="227">
        <v>13.699999999999999</v>
      </c>
      <c r="I1221" s="228"/>
      <c r="J1221" s="229">
        <f>ROUND(I1221*H1221,2)</f>
        <v>0</v>
      </c>
      <c r="K1221" s="230"/>
      <c r="L1221" s="231"/>
      <c r="M1221" s="232" t="s">
        <v>1</v>
      </c>
      <c r="N1221" s="233" t="s">
        <v>41</v>
      </c>
      <c r="O1221" s="88"/>
      <c r="P1221" s="219">
        <f>O1221*H1221</f>
        <v>0</v>
      </c>
      <c r="Q1221" s="219">
        <v>0</v>
      </c>
      <c r="R1221" s="219">
        <f>Q1221*H1221</f>
        <v>0</v>
      </c>
      <c r="S1221" s="219">
        <v>0</v>
      </c>
      <c r="T1221" s="220">
        <f>S1221*H1221</f>
        <v>0</v>
      </c>
      <c r="U1221" s="35"/>
      <c r="V1221" s="35"/>
      <c r="W1221" s="35"/>
      <c r="X1221" s="35"/>
      <c r="Y1221" s="35"/>
      <c r="Z1221" s="35"/>
      <c r="AA1221" s="35"/>
      <c r="AB1221" s="35"/>
      <c r="AC1221" s="35"/>
      <c r="AD1221" s="35"/>
      <c r="AE1221" s="35"/>
      <c r="AR1221" s="221" t="s">
        <v>516</v>
      </c>
      <c r="AT1221" s="221" t="s">
        <v>166</v>
      </c>
      <c r="AU1221" s="221" t="s">
        <v>83</v>
      </c>
      <c r="AY1221" s="14" t="s">
        <v>142</v>
      </c>
      <c r="BE1221" s="222">
        <f>IF(N1221="základní",J1221,0)</f>
        <v>0</v>
      </c>
      <c r="BF1221" s="222">
        <f>IF(N1221="snížená",J1221,0)</f>
        <v>0</v>
      </c>
      <c r="BG1221" s="222">
        <f>IF(N1221="zákl. přenesená",J1221,0)</f>
        <v>0</v>
      </c>
      <c r="BH1221" s="222">
        <f>IF(N1221="sníž. přenesená",J1221,0)</f>
        <v>0</v>
      </c>
      <c r="BI1221" s="222">
        <f>IF(N1221="nulová",J1221,0)</f>
        <v>0</v>
      </c>
      <c r="BJ1221" s="14" t="s">
        <v>81</v>
      </c>
      <c r="BK1221" s="222">
        <f>ROUND(I1221*H1221,2)</f>
        <v>0</v>
      </c>
      <c r="BL1221" s="14" t="s">
        <v>511</v>
      </c>
      <c r="BM1221" s="221" t="s">
        <v>2840</v>
      </c>
    </row>
    <row r="1222" s="2" customFormat="1" ht="16.5" customHeight="1">
      <c r="A1222" s="35"/>
      <c r="B1222" s="36"/>
      <c r="C1222" s="223" t="s">
        <v>2841</v>
      </c>
      <c r="D1222" s="223" t="s">
        <v>166</v>
      </c>
      <c r="E1222" s="224" t="s">
        <v>1546</v>
      </c>
      <c r="F1222" s="225" t="s">
        <v>1547</v>
      </c>
      <c r="G1222" s="226" t="s">
        <v>154</v>
      </c>
      <c r="H1222" s="227">
        <v>16.699999999999999</v>
      </c>
      <c r="I1222" s="228"/>
      <c r="J1222" s="229">
        <f>ROUND(I1222*H1222,2)</f>
        <v>0</v>
      </c>
      <c r="K1222" s="230"/>
      <c r="L1222" s="231"/>
      <c r="M1222" s="232" t="s">
        <v>1</v>
      </c>
      <c r="N1222" s="233" t="s">
        <v>41</v>
      </c>
      <c r="O1222" s="88"/>
      <c r="P1222" s="219">
        <f>O1222*H1222</f>
        <v>0</v>
      </c>
      <c r="Q1222" s="219">
        <v>0</v>
      </c>
      <c r="R1222" s="219">
        <f>Q1222*H1222</f>
        <v>0</v>
      </c>
      <c r="S1222" s="219">
        <v>0</v>
      </c>
      <c r="T1222" s="220">
        <f>S1222*H1222</f>
        <v>0</v>
      </c>
      <c r="U1222" s="35"/>
      <c r="V1222" s="35"/>
      <c r="W1222" s="35"/>
      <c r="X1222" s="35"/>
      <c r="Y1222" s="35"/>
      <c r="Z1222" s="35"/>
      <c r="AA1222" s="35"/>
      <c r="AB1222" s="35"/>
      <c r="AC1222" s="35"/>
      <c r="AD1222" s="35"/>
      <c r="AE1222" s="35"/>
      <c r="AR1222" s="221" t="s">
        <v>516</v>
      </c>
      <c r="AT1222" s="221" t="s">
        <v>166</v>
      </c>
      <c r="AU1222" s="221" t="s">
        <v>83</v>
      </c>
      <c r="AY1222" s="14" t="s">
        <v>142</v>
      </c>
      <c r="BE1222" s="222">
        <f>IF(N1222="základní",J1222,0)</f>
        <v>0</v>
      </c>
      <c r="BF1222" s="222">
        <f>IF(N1222="snížená",J1222,0)</f>
        <v>0</v>
      </c>
      <c r="BG1222" s="222">
        <f>IF(N1222="zákl. přenesená",J1222,0)</f>
        <v>0</v>
      </c>
      <c r="BH1222" s="222">
        <f>IF(N1222="sníž. přenesená",J1222,0)</f>
        <v>0</v>
      </c>
      <c r="BI1222" s="222">
        <f>IF(N1222="nulová",J1222,0)</f>
        <v>0</v>
      </c>
      <c r="BJ1222" s="14" t="s">
        <v>81</v>
      </c>
      <c r="BK1222" s="222">
        <f>ROUND(I1222*H1222,2)</f>
        <v>0</v>
      </c>
      <c r="BL1222" s="14" t="s">
        <v>511</v>
      </c>
      <c r="BM1222" s="221" t="s">
        <v>2842</v>
      </c>
    </row>
    <row r="1223" s="2" customFormat="1" ht="16.5" customHeight="1">
      <c r="A1223" s="35"/>
      <c r="B1223" s="36"/>
      <c r="C1223" s="223" t="s">
        <v>2843</v>
      </c>
      <c r="D1223" s="223" t="s">
        <v>166</v>
      </c>
      <c r="E1223" s="224" t="s">
        <v>1546</v>
      </c>
      <c r="F1223" s="225" t="s">
        <v>1547</v>
      </c>
      <c r="G1223" s="226" t="s">
        <v>154</v>
      </c>
      <c r="H1223" s="227">
        <v>13.699999999999999</v>
      </c>
      <c r="I1223" s="228"/>
      <c r="J1223" s="229">
        <f>ROUND(I1223*H1223,2)</f>
        <v>0</v>
      </c>
      <c r="K1223" s="230"/>
      <c r="L1223" s="231"/>
      <c r="M1223" s="232" t="s">
        <v>1</v>
      </c>
      <c r="N1223" s="233" t="s">
        <v>41</v>
      </c>
      <c r="O1223" s="88"/>
      <c r="P1223" s="219">
        <f>O1223*H1223</f>
        <v>0</v>
      </c>
      <c r="Q1223" s="219">
        <v>0</v>
      </c>
      <c r="R1223" s="219">
        <f>Q1223*H1223</f>
        <v>0</v>
      </c>
      <c r="S1223" s="219">
        <v>0</v>
      </c>
      <c r="T1223" s="220">
        <f>S1223*H1223</f>
        <v>0</v>
      </c>
      <c r="U1223" s="35"/>
      <c r="V1223" s="35"/>
      <c r="W1223" s="35"/>
      <c r="X1223" s="35"/>
      <c r="Y1223" s="35"/>
      <c r="Z1223" s="35"/>
      <c r="AA1223" s="35"/>
      <c r="AB1223" s="35"/>
      <c r="AC1223" s="35"/>
      <c r="AD1223" s="35"/>
      <c r="AE1223" s="35"/>
      <c r="AR1223" s="221" t="s">
        <v>516</v>
      </c>
      <c r="AT1223" s="221" t="s">
        <v>166</v>
      </c>
      <c r="AU1223" s="221" t="s">
        <v>83</v>
      </c>
      <c r="AY1223" s="14" t="s">
        <v>142</v>
      </c>
      <c r="BE1223" s="222">
        <f>IF(N1223="základní",J1223,0)</f>
        <v>0</v>
      </c>
      <c r="BF1223" s="222">
        <f>IF(N1223="snížená",J1223,0)</f>
        <v>0</v>
      </c>
      <c r="BG1223" s="222">
        <f>IF(N1223="zákl. přenesená",J1223,0)</f>
        <v>0</v>
      </c>
      <c r="BH1223" s="222">
        <f>IF(N1223="sníž. přenesená",J1223,0)</f>
        <v>0</v>
      </c>
      <c r="BI1223" s="222">
        <f>IF(N1223="nulová",J1223,0)</f>
        <v>0</v>
      </c>
      <c r="BJ1223" s="14" t="s">
        <v>81</v>
      </c>
      <c r="BK1223" s="222">
        <f>ROUND(I1223*H1223,2)</f>
        <v>0</v>
      </c>
      <c r="BL1223" s="14" t="s">
        <v>511</v>
      </c>
      <c r="BM1223" s="221" t="s">
        <v>2844</v>
      </c>
    </row>
    <row r="1224" s="2" customFormat="1" ht="16.5" customHeight="1">
      <c r="A1224" s="35"/>
      <c r="B1224" s="36"/>
      <c r="C1224" s="223" t="s">
        <v>2845</v>
      </c>
      <c r="D1224" s="223" t="s">
        <v>166</v>
      </c>
      <c r="E1224" s="224" t="s">
        <v>1546</v>
      </c>
      <c r="F1224" s="225" t="s">
        <v>1547</v>
      </c>
      <c r="G1224" s="226" t="s">
        <v>154</v>
      </c>
      <c r="H1224" s="227">
        <v>30.600000000000001</v>
      </c>
      <c r="I1224" s="228"/>
      <c r="J1224" s="229">
        <f>ROUND(I1224*H1224,2)</f>
        <v>0</v>
      </c>
      <c r="K1224" s="230"/>
      <c r="L1224" s="231"/>
      <c r="M1224" s="232" t="s">
        <v>1</v>
      </c>
      <c r="N1224" s="233" t="s">
        <v>41</v>
      </c>
      <c r="O1224" s="88"/>
      <c r="P1224" s="219">
        <f>O1224*H1224</f>
        <v>0</v>
      </c>
      <c r="Q1224" s="219">
        <v>0</v>
      </c>
      <c r="R1224" s="219">
        <f>Q1224*H1224</f>
        <v>0</v>
      </c>
      <c r="S1224" s="219">
        <v>0</v>
      </c>
      <c r="T1224" s="220">
        <f>S1224*H1224</f>
        <v>0</v>
      </c>
      <c r="U1224" s="35"/>
      <c r="V1224" s="35"/>
      <c r="W1224" s="35"/>
      <c r="X1224" s="35"/>
      <c r="Y1224" s="35"/>
      <c r="Z1224" s="35"/>
      <c r="AA1224" s="35"/>
      <c r="AB1224" s="35"/>
      <c r="AC1224" s="35"/>
      <c r="AD1224" s="35"/>
      <c r="AE1224" s="35"/>
      <c r="AR1224" s="221" t="s">
        <v>516</v>
      </c>
      <c r="AT1224" s="221" t="s">
        <v>166</v>
      </c>
      <c r="AU1224" s="221" t="s">
        <v>83</v>
      </c>
      <c r="AY1224" s="14" t="s">
        <v>142</v>
      </c>
      <c r="BE1224" s="222">
        <f>IF(N1224="základní",J1224,0)</f>
        <v>0</v>
      </c>
      <c r="BF1224" s="222">
        <f>IF(N1224="snížená",J1224,0)</f>
        <v>0</v>
      </c>
      <c r="BG1224" s="222">
        <f>IF(N1224="zákl. přenesená",J1224,0)</f>
        <v>0</v>
      </c>
      <c r="BH1224" s="222">
        <f>IF(N1224="sníž. přenesená",J1224,0)</f>
        <v>0</v>
      </c>
      <c r="BI1224" s="222">
        <f>IF(N1224="nulová",J1224,0)</f>
        <v>0</v>
      </c>
      <c r="BJ1224" s="14" t="s">
        <v>81</v>
      </c>
      <c r="BK1224" s="222">
        <f>ROUND(I1224*H1224,2)</f>
        <v>0</v>
      </c>
      <c r="BL1224" s="14" t="s">
        <v>511</v>
      </c>
      <c r="BM1224" s="221" t="s">
        <v>2846</v>
      </c>
    </row>
    <row r="1225" s="2" customFormat="1" ht="16.5" customHeight="1">
      <c r="A1225" s="35"/>
      <c r="B1225" s="36"/>
      <c r="C1225" s="223" t="s">
        <v>2847</v>
      </c>
      <c r="D1225" s="223" t="s">
        <v>166</v>
      </c>
      <c r="E1225" s="224" t="s">
        <v>1546</v>
      </c>
      <c r="F1225" s="225" t="s">
        <v>1547</v>
      </c>
      <c r="G1225" s="226" t="s">
        <v>154</v>
      </c>
      <c r="H1225" s="227">
        <v>33.200000000000003</v>
      </c>
      <c r="I1225" s="228"/>
      <c r="J1225" s="229">
        <f>ROUND(I1225*H1225,2)</f>
        <v>0</v>
      </c>
      <c r="K1225" s="230"/>
      <c r="L1225" s="231"/>
      <c r="M1225" s="232" t="s">
        <v>1</v>
      </c>
      <c r="N1225" s="233" t="s">
        <v>41</v>
      </c>
      <c r="O1225" s="88"/>
      <c r="P1225" s="219">
        <f>O1225*H1225</f>
        <v>0</v>
      </c>
      <c r="Q1225" s="219">
        <v>0</v>
      </c>
      <c r="R1225" s="219">
        <f>Q1225*H1225</f>
        <v>0</v>
      </c>
      <c r="S1225" s="219">
        <v>0</v>
      </c>
      <c r="T1225" s="220">
        <f>S1225*H1225</f>
        <v>0</v>
      </c>
      <c r="U1225" s="35"/>
      <c r="V1225" s="35"/>
      <c r="W1225" s="35"/>
      <c r="X1225" s="35"/>
      <c r="Y1225" s="35"/>
      <c r="Z1225" s="35"/>
      <c r="AA1225" s="35"/>
      <c r="AB1225" s="35"/>
      <c r="AC1225" s="35"/>
      <c r="AD1225" s="35"/>
      <c r="AE1225" s="35"/>
      <c r="AR1225" s="221" t="s">
        <v>516</v>
      </c>
      <c r="AT1225" s="221" t="s">
        <v>166</v>
      </c>
      <c r="AU1225" s="221" t="s">
        <v>83</v>
      </c>
      <c r="AY1225" s="14" t="s">
        <v>142</v>
      </c>
      <c r="BE1225" s="222">
        <f>IF(N1225="základní",J1225,0)</f>
        <v>0</v>
      </c>
      <c r="BF1225" s="222">
        <f>IF(N1225="snížená",J1225,0)</f>
        <v>0</v>
      </c>
      <c r="BG1225" s="222">
        <f>IF(N1225="zákl. přenesená",J1225,0)</f>
        <v>0</v>
      </c>
      <c r="BH1225" s="222">
        <f>IF(N1225="sníž. přenesená",J1225,0)</f>
        <v>0</v>
      </c>
      <c r="BI1225" s="222">
        <f>IF(N1225="nulová",J1225,0)</f>
        <v>0</v>
      </c>
      <c r="BJ1225" s="14" t="s">
        <v>81</v>
      </c>
      <c r="BK1225" s="222">
        <f>ROUND(I1225*H1225,2)</f>
        <v>0</v>
      </c>
      <c r="BL1225" s="14" t="s">
        <v>511</v>
      </c>
      <c r="BM1225" s="221" t="s">
        <v>2848</v>
      </c>
    </row>
    <row r="1226" s="2" customFormat="1" ht="16.5" customHeight="1">
      <c r="A1226" s="35"/>
      <c r="B1226" s="36"/>
      <c r="C1226" s="223" t="s">
        <v>2849</v>
      </c>
      <c r="D1226" s="223" t="s">
        <v>166</v>
      </c>
      <c r="E1226" s="224" t="s">
        <v>1546</v>
      </c>
      <c r="F1226" s="225" t="s">
        <v>1547</v>
      </c>
      <c r="G1226" s="226" t="s">
        <v>154</v>
      </c>
      <c r="H1226" s="227">
        <v>9.6999999999999993</v>
      </c>
      <c r="I1226" s="228"/>
      <c r="J1226" s="229">
        <f>ROUND(I1226*H1226,2)</f>
        <v>0</v>
      </c>
      <c r="K1226" s="230"/>
      <c r="L1226" s="231"/>
      <c r="M1226" s="232" t="s">
        <v>1</v>
      </c>
      <c r="N1226" s="233" t="s">
        <v>41</v>
      </c>
      <c r="O1226" s="88"/>
      <c r="P1226" s="219">
        <f>O1226*H1226</f>
        <v>0</v>
      </c>
      <c r="Q1226" s="219">
        <v>0</v>
      </c>
      <c r="R1226" s="219">
        <f>Q1226*H1226</f>
        <v>0</v>
      </c>
      <c r="S1226" s="219">
        <v>0</v>
      </c>
      <c r="T1226" s="220">
        <f>S1226*H1226</f>
        <v>0</v>
      </c>
      <c r="U1226" s="35"/>
      <c r="V1226" s="35"/>
      <c r="W1226" s="35"/>
      <c r="X1226" s="35"/>
      <c r="Y1226" s="35"/>
      <c r="Z1226" s="35"/>
      <c r="AA1226" s="35"/>
      <c r="AB1226" s="35"/>
      <c r="AC1226" s="35"/>
      <c r="AD1226" s="35"/>
      <c r="AE1226" s="35"/>
      <c r="AR1226" s="221" t="s">
        <v>516</v>
      </c>
      <c r="AT1226" s="221" t="s">
        <v>166</v>
      </c>
      <c r="AU1226" s="221" t="s">
        <v>83</v>
      </c>
      <c r="AY1226" s="14" t="s">
        <v>142</v>
      </c>
      <c r="BE1226" s="222">
        <f>IF(N1226="základní",J1226,0)</f>
        <v>0</v>
      </c>
      <c r="BF1226" s="222">
        <f>IF(N1226="snížená",J1226,0)</f>
        <v>0</v>
      </c>
      <c r="BG1226" s="222">
        <f>IF(N1226="zákl. přenesená",J1226,0)</f>
        <v>0</v>
      </c>
      <c r="BH1226" s="222">
        <f>IF(N1226="sníž. přenesená",J1226,0)</f>
        <v>0</v>
      </c>
      <c r="BI1226" s="222">
        <f>IF(N1226="nulová",J1226,0)</f>
        <v>0</v>
      </c>
      <c r="BJ1226" s="14" t="s">
        <v>81</v>
      </c>
      <c r="BK1226" s="222">
        <f>ROUND(I1226*H1226,2)</f>
        <v>0</v>
      </c>
      <c r="BL1226" s="14" t="s">
        <v>511</v>
      </c>
      <c r="BM1226" s="221" t="s">
        <v>2850</v>
      </c>
    </row>
    <row r="1227" s="2" customFormat="1" ht="16.5" customHeight="1">
      <c r="A1227" s="35"/>
      <c r="B1227" s="36"/>
      <c r="C1227" s="223" t="s">
        <v>2851</v>
      </c>
      <c r="D1227" s="223" t="s">
        <v>166</v>
      </c>
      <c r="E1227" s="224" t="s">
        <v>2852</v>
      </c>
      <c r="F1227" s="225" t="s">
        <v>2853</v>
      </c>
      <c r="G1227" s="226" t="s">
        <v>154</v>
      </c>
      <c r="H1227" s="227">
        <v>13.199999999999999</v>
      </c>
      <c r="I1227" s="228"/>
      <c r="J1227" s="229">
        <f>ROUND(I1227*H1227,2)</f>
        <v>0</v>
      </c>
      <c r="K1227" s="230"/>
      <c r="L1227" s="231"/>
      <c r="M1227" s="232" t="s">
        <v>1</v>
      </c>
      <c r="N1227" s="233" t="s">
        <v>41</v>
      </c>
      <c r="O1227" s="88"/>
      <c r="P1227" s="219">
        <f>O1227*H1227</f>
        <v>0</v>
      </c>
      <c r="Q1227" s="219">
        <v>0</v>
      </c>
      <c r="R1227" s="219">
        <f>Q1227*H1227</f>
        <v>0</v>
      </c>
      <c r="S1227" s="219">
        <v>0</v>
      </c>
      <c r="T1227" s="220">
        <f>S1227*H1227</f>
        <v>0</v>
      </c>
      <c r="U1227" s="35"/>
      <c r="V1227" s="35"/>
      <c r="W1227" s="35"/>
      <c r="X1227" s="35"/>
      <c r="Y1227" s="35"/>
      <c r="Z1227" s="35"/>
      <c r="AA1227" s="35"/>
      <c r="AB1227" s="35"/>
      <c r="AC1227" s="35"/>
      <c r="AD1227" s="35"/>
      <c r="AE1227" s="35"/>
      <c r="AR1227" s="221" t="s">
        <v>516</v>
      </c>
      <c r="AT1227" s="221" t="s">
        <v>166</v>
      </c>
      <c r="AU1227" s="221" t="s">
        <v>83</v>
      </c>
      <c r="AY1227" s="14" t="s">
        <v>142</v>
      </c>
      <c r="BE1227" s="222">
        <f>IF(N1227="základní",J1227,0)</f>
        <v>0</v>
      </c>
      <c r="BF1227" s="222">
        <f>IF(N1227="snížená",J1227,0)</f>
        <v>0</v>
      </c>
      <c r="BG1227" s="222">
        <f>IF(N1227="zákl. přenesená",J1227,0)</f>
        <v>0</v>
      </c>
      <c r="BH1227" s="222">
        <f>IF(N1227="sníž. přenesená",J1227,0)</f>
        <v>0</v>
      </c>
      <c r="BI1227" s="222">
        <f>IF(N1227="nulová",J1227,0)</f>
        <v>0</v>
      </c>
      <c r="BJ1227" s="14" t="s">
        <v>81</v>
      </c>
      <c r="BK1227" s="222">
        <f>ROUND(I1227*H1227,2)</f>
        <v>0</v>
      </c>
      <c r="BL1227" s="14" t="s">
        <v>511</v>
      </c>
      <c r="BM1227" s="221" t="s">
        <v>2854</v>
      </c>
    </row>
    <row r="1228" s="2" customFormat="1" ht="16.5" customHeight="1">
      <c r="A1228" s="35"/>
      <c r="B1228" s="36"/>
      <c r="C1228" s="223" t="s">
        <v>2855</v>
      </c>
      <c r="D1228" s="223" t="s">
        <v>166</v>
      </c>
      <c r="E1228" s="224" t="s">
        <v>2856</v>
      </c>
      <c r="F1228" s="225" t="s">
        <v>2853</v>
      </c>
      <c r="G1228" s="226" t="s">
        <v>154</v>
      </c>
      <c r="H1228" s="227">
        <v>21.199999999999999</v>
      </c>
      <c r="I1228" s="228"/>
      <c r="J1228" s="229">
        <f>ROUND(I1228*H1228,2)</f>
        <v>0</v>
      </c>
      <c r="K1228" s="230"/>
      <c r="L1228" s="231"/>
      <c r="M1228" s="232" t="s">
        <v>1</v>
      </c>
      <c r="N1228" s="233" t="s">
        <v>41</v>
      </c>
      <c r="O1228" s="88"/>
      <c r="P1228" s="219">
        <f>O1228*H1228</f>
        <v>0</v>
      </c>
      <c r="Q1228" s="219">
        <v>0</v>
      </c>
      <c r="R1228" s="219">
        <f>Q1228*H1228</f>
        <v>0</v>
      </c>
      <c r="S1228" s="219">
        <v>0</v>
      </c>
      <c r="T1228" s="220">
        <f>S1228*H1228</f>
        <v>0</v>
      </c>
      <c r="U1228" s="35"/>
      <c r="V1228" s="35"/>
      <c r="W1228" s="35"/>
      <c r="X1228" s="35"/>
      <c r="Y1228" s="35"/>
      <c r="Z1228" s="35"/>
      <c r="AA1228" s="35"/>
      <c r="AB1228" s="35"/>
      <c r="AC1228" s="35"/>
      <c r="AD1228" s="35"/>
      <c r="AE1228" s="35"/>
      <c r="AR1228" s="221" t="s">
        <v>516</v>
      </c>
      <c r="AT1228" s="221" t="s">
        <v>166</v>
      </c>
      <c r="AU1228" s="221" t="s">
        <v>83</v>
      </c>
      <c r="AY1228" s="14" t="s">
        <v>142</v>
      </c>
      <c r="BE1228" s="222">
        <f>IF(N1228="základní",J1228,0)</f>
        <v>0</v>
      </c>
      <c r="BF1228" s="222">
        <f>IF(N1228="snížená",J1228,0)</f>
        <v>0</v>
      </c>
      <c r="BG1228" s="222">
        <f>IF(N1228="zákl. přenesená",J1228,0)</f>
        <v>0</v>
      </c>
      <c r="BH1228" s="222">
        <f>IF(N1228="sníž. přenesená",J1228,0)</f>
        <v>0</v>
      </c>
      <c r="BI1228" s="222">
        <f>IF(N1228="nulová",J1228,0)</f>
        <v>0</v>
      </c>
      <c r="BJ1228" s="14" t="s">
        <v>81</v>
      </c>
      <c r="BK1228" s="222">
        <f>ROUND(I1228*H1228,2)</f>
        <v>0</v>
      </c>
      <c r="BL1228" s="14" t="s">
        <v>511</v>
      </c>
      <c r="BM1228" s="221" t="s">
        <v>2857</v>
      </c>
    </row>
    <row r="1229" s="2" customFormat="1" ht="16.5" customHeight="1">
      <c r="A1229" s="35"/>
      <c r="B1229" s="36"/>
      <c r="C1229" s="223" t="s">
        <v>2858</v>
      </c>
      <c r="D1229" s="223" t="s">
        <v>166</v>
      </c>
      <c r="E1229" s="224" t="s">
        <v>2856</v>
      </c>
      <c r="F1229" s="225" t="s">
        <v>2853</v>
      </c>
      <c r="G1229" s="226" t="s">
        <v>154</v>
      </c>
      <c r="H1229" s="227">
        <v>13.199999999999999</v>
      </c>
      <c r="I1229" s="228"/>
      <c r="J1229" s="229">
        <f>ROUND(I1229*H1229,2)</f>
        <v>0</v>
      </c>
      <c r="K1229" s="230"/>
      <c r="L1229" s="231"/>
      <c r="M1229" s="232" t="s">
        <v>1</v>
      </c>
      <c r="N1229" s="233" t="s">
        <v>41</v>
      </c>
      <c r="O1229" s="88"/>
      <c r="P1229" s="219">
        <f>O1229*H1229</f>
        <v>0</v>
      </c>
      <c r="Q1229" s="219">
        <v>0</v>
      </c>
      <c r="R1229" s="219">
        <f>Q1229*H1229</f>
        <v>0</v>
      </c>
      <c r="S1229" s="219">
        <v>0</v>
      </c>
      <c r="T1229" s="220">
        <f>S1229*H1229</f>
        <v>0</v>
      </c>
      <c r="U1229" s="35"/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5"/>
      <c r="AR1229" s="221" t="s">
        <v>516</v>
      </c>
      <c r="AT1229" s="221" t="s">
        <v>166</v>
      </c>
      <c r="AU1229" s="221" t="s">
        <v>83</v>
      </c>
      <c r="AY1229" s="14" t="s">
        <v>142</v>
      </c>
      <c r="BE1229" s="222">
        <f>IF(N1229="základní",J1229,0)</f>
        <v>0</v>
      </c>
      <c r="BF1229" s="222">
        <f>IF(N1229="snížená",J1229,0)</f>
        <v>0</v>
      </c>
      <c r="BG1229" s="222">
        <f>IF(N1229="zákl. přenesená",J1229,0)</f>
        <v>0</v>
      </c>
      <c r="BH1229" s="222">
        <f>IF(N1229="sníž. přenesená",J1229,0)</f>
        <v>0</v>
      </c>
      <c r="BI1229" s="222">
        <f>IF(N1229="nulová",J1229,0)</f>
        <v>0</v>
      </c>
      <c r="BJ1229" s="14" t="s">
        <v>81</v>
      </c>
      <c r="BK1229" s="222">
        <f>ROUND(I1229*H1229,2)</f>
        <v>0</v>
      </c>
      <c r="BL1229" s="14" t="s">
        <v>511</v>
      </c>
      <c r="BM1229" s="221" t="s">
        <v>2859</v>
      </c>
    </row>
    <row r="1230" s="2" customFormat="1" ht="16.5" customHeight="1">
      <c r="A1230" s="35"/>
      <c r="B1230" s="36"/>
      <c r="C1230" s="223" t="s">
        <v>2860</v>
      </c>
      <c r="D1230" s="223" t="s">
        <v>166</v>
      </c>
      <c r="E1230" s="224" t="s">
        <v>2856</v>
      </c>
      <c r="F1230" s="225" t="s">
        <v>2853</v>
      </c>
      <c r="G1230" s="226" t="s">
        <v>154</v>
      </c>
      <c r="H1230" s="227">
        <v>21.199999999999999</v>
      </c>
      <c r="I1230" s="228"/>
      <c r="J1230" s="229">
        <f>ROUND(I1230*H1230,2)</f>
        <v>0</v>
      </c>
      <c r="K1230" s="230"/>
      <c r="L1230" s="231"/>
      <c r="M1230" s="232" t="s">
        <v>1</v>
      </c>
      <c r="N1230" s="233" t="s">
        <v>41</v>
      </c>
      <c r="O1230" s="88"/>
      <c r="P1230" s="219">
        <f>O1230*H1230</f>
        <v>0</v>
      </c>
      <c r="Q1230" s="219">
        <v>0</v>
      </c>
      <c r="R1230" s="219">
        <f>Q1230*H1230</f>
        <v>0</v>
      </c>
      <c r="S1230" s="219">
        <v>0</v>
      </c>
      <c r="T1230" s="220">
        <f>S1230*H1230</f>
        <v>0</v>
      </c>
      <c r="U1230" s="35"/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5"/>
      <c r="AR1230" s="221" t="s">
        <v>516</v>
      </c>
      <c r="AT1230" s="221" t="s">
        <v>166</v>
      </c>
      <c r="AU1230" s="221" t="s">
        <v>83</v>
      </c>
      <c r="AY1230" s="14" t="s">
        <v>142</v>
      </c>
      <c r="BE1230" s="222">
        <f>IF(N1230="základní",J1230,0)</f>
        <v>0</v>
      </c>
      <c r="BF1230" s="222">
        <f>IF(N1230="snížená",J1230,0)</f>
        <v>0</v>
      </c>
      <c r="BG1230" s="222">
        <f>IF(N1230="zákl. přenesená",J1230,0)</f>
        <v>0</v>
      </c>
      <c r="BH1230" s="222">
        <f>IF(N1230="sníž. přenesená",J1230,0)</f>
        <v>0</v>
      </c>
      <c r="BI1230" s="222">
        <f>IF(N1230="nulová",J1230,0)</f>
        <v>0</v>
      </c>
      <c r="BJ1230" s="14" t="s">
        <v>81</v>
      </c>
      <c r="BK1230" s="222">
        <f>ROUND(I1230*H1230,2)</f>
        <v>0</v>
      </c>
      <c r="BL1230" s="14" t="s">
        <v>511</v>
      </c>
      <c r="BM1230" s="221" t="s">
        <v>2861</v>
      </c>
    </row>
    <row r="1231" s="2" customFormat="1" ht="16.5" customHeight="1">
      <c r="A1231" s="35"/>
      <c r="B1231" s="36"/>
      <c r="C1231" s="223" t="s">
        <v>2862</v>
      </c>
      <c r="D1231" s="223" t="s">
        <v>166</v>
      </c>
      <c r="E1231" s="224" t="s">
        <v>2856</v>
      </c>
      <c r="F1231" s="225" t="s">
        <v>2853</v>
      </c>
      <c r="G1231" s="226" t="s">
        <v>154</v>
      </c>
      <c r="H1231" s="227">
        <v>27.199999999999999</v>
      </c>
      <c r="I1231" s="228"/>
      <c r="J1231" s="229">
        <f>ROUND(I1231*H1231,2)</f>
        <v>0</v>
      </c>
      <c r="K1231" s="230"/>
      <c r="L1231" s="231"/>
      <c r="M1231" s="232" t="s">
        <v>1</v>
      </c>
      <c r="N1231" s="233" t="s">
        <v>41</v>
      </c>
      <c r="O1231" s="88"/>
      <c r="P1231" s="219">
        <f>O1231*H1231</f>
        <v>0</v>
      </c>
      <c r="Q1231" s="219">
        <v>0</v>
      </c>
      <c r="R1231" s="219">
        <f>Q1231*H1231</f>
        <v>0</v>
      </c>
      <c r="S1231" s="219">
        <v>0</v>
      </c>
      <c r="T1231" s="220">
        <f>S1231*H1231</f>
        <v>0</v>
      </c>
      <c r="U1231" s="35"/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5"/>
      <c r="AR1231" s="221" t="s">
        <v>516</v>
      </c>
      <c r="AT1231" s="221" t="s">
        <v>166</v>
      </c>
      <c r="AU1231" s="221" t="s">
        <v>83</v>
      </c>
      <c r="AY1231" s="14" t="s">
        <v>142</v>
      </c>
      <c r="BE1231" s="222">
        <f>IF(N1231="základní",J1231,0)</f>
        <v>0</v>
      </c>
      <c r="BF1231" s="222">
        <f>IF(N1231="snížená",J1231,0)</f>
        <v>0</v>
      </c>
      <c r="BG1231" s="222">
        <f>IF(N1231="zákl. přenesená",J1231,0)</f>
        <v>0</v>
      </c>
      <c r="BH1231" s="222">
        <f>IF(N1231="sníž. přenesená",J1231,0)</f>
        <v>0</v>
      </c>
      <c r="BI1231" s="222">
        <f>IF(N1231="nulová",J1231,0)</f>
        <v>0</v>
      </c>
      <c r="BJ1231" s="14" t="s">
        <v>81</v>
      </c>
      <c r="BK1231" s="222">
        <f>ROUND(I1231*H1231,2)</f>
        <v>0</v>
      </c>
      <c r="BL1231" s="14" t="s">
        <v>511</v>
      </c>
      <c r="BM1231" s="221" t="s">
        <v>2863</v>
      </c>
    </row>
    <row r="1232" s="2" customFormat="1" ht="16.5" customHeight="1">
      <c r="A1232" s="35"/>
      <c r="B1232" s="36"/>
      <c r="C1232" s="223" t="s">
        <v>2864</v>
      </c>
      <c r="D1232" s="223" t="s">
        <v>166</v>
      </c>
      <c r="E1232" s="224" t="s">
        <v>2856</v>
      </c>
      <c r="F1232" s="225" t="s">
        <v>2853</v>
      </c>
      <c r="G1232" s="226" t="s">
        <v>154</v>
      </c>
      <c r="H1232" s="227">
        <v>27.199999999999999</v>
      </c>
      <c r="I1232" s="228"/>
      <c r="J1232" s="229">
        <f>ROUND(I1232*H1232,2)</f>
        <v>0</v>
      </c>
      <c r="K1232" s="230"/>
      <c r="L1232" s="231"/>
      <c r="M1232" s="232" t="s">
        <v>1</v>
      </c>
      <c r="N1232" s="233" t="s">
        <v>41</v>
      </c>
      <c r="O1232" s="88"/>
      <c r="P1232" s="219">
        <f>O1232*H1232</f>
        <v>0</v>
      </c>
      <c r="Q1232" s="219">
        <v>0</v>
      </c>
      <c r="R1232" s="219">
        <f>Q1232*H1232</f>
        <v>0</v>
      </c>
      <c r="S1232" s="219">
        <v>0</v>
      </c>
      <c r="T1232" s="220">
        <f>S1232*H1232</f>
        <v>0</v>
      </c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/>
      <c r="AR1232" s="221" t="s">
        <v>516</v>
      </c>
      <c r="AT1232" s="221" t="s">
        <v>166</v>
      </c>
      <c r="AU1232" s="221" t="s">
        <v>83</v>
      </c>
      <c r="AY1232" s="14" t="s">
        <v>142</v>
      </c>
      <c r="BE1232" s="222">
        <f>IF(N1232="základní",J1232,0)</f>
        <v>0</v>
      </c>
      <c r="BF1232" s="222">
        <f>IF(N1232="snížená",J1232,0)</f>
        <v>0</v>
      </c>
      <c r="BG1232" s="222">
        <f>IF(N1232="zákl. přenesená",J1232,0)</f>
        <v>0</v>
      </c>
      <c r="BH1232" s="222">
        <f>IF(N1232="sníž. přenesená",J1232,0)</f>
        <v>0</v>
      </c>
      <c r="BI1232" s="222">
        <f>IF(N1232="nulová",J1232,0)</f>
        <v>0</v>
      </c>
      <c r="BJ1232" s="14" t="s">
        <v>81</v>
      </c>
      <c r="BK1232" s="222">
        <f>ROUND(I1232*H1232,2)</f>
        <v>0</v>
      </c>
      <c r="BL1232" s="14" t="s">
        <v>511</v>
      </c>
      <c r="BM1232" s="221" t="s">
        <v>2865</v>
      </c>
    </row>
    <row r="1233" s="2" customFormat="1" ht="16.5" customHeight="1">
      <c r="A1233" s="35"/>
      <c r="B1233" s="36"/>
      <c r="C1233" s="223" t="s">
        <v>2866</v>
      </c>
      <c r="D1233" s="223" t="s">
        <v>166</v>
      </c>
      <c r="E1233" s="224" t="s">
        <v>2856</v>
      </c>
      <c r="F1233" s="225" t="s">
        <v>2853</v>
      </c>
      <c r="G1233" s="226" t="s">
        <v>154</v>
      </c>
      <c r="H1233" s="227">
        <v>18.600000000000001</v>
      </c>
      <c r="I1233" s="228"/>
      <c r="J1233" s="229">
        <f>ROUND(I1233*H1233,2)</f>
        <v>0</v>
      </c>
      <c r="K1233" s="230"/>
      <c r="L1233" s="231"/>
      <c r="M1233" s="232" t="s">
        <v>1</v>
      </c>
      <c r="N1233" s="233" t="s">
        <v>41</v>
      </c>
      <c r="O1233" s="88"/>
      <c r="P1233" s="219">
        <f>O1233*H1233</f>
        <v>0</v>
      </c>
      <c r="Q1233" s="219">
        <v>0</v>
      </c>
      <c r="R1233" s="219">
        <f>Q1233*H1233</f>
        <v>0</v>
      </c>
      <c r="S1233" s="219">
        <v>0</v>
      </c>
      <c r="T1233" s="220">
        <f>S1233*H1233</f>
        <v>0</v>
      </c>
      <c r="U1233" s="35"/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5"/>
      <c r="AR1233" s="221" t="s">
        <v>516</v>
      </c>
      <c r="AT1233" s="221" t="s">
        <v>166</v>
      </c>
      <c r="AU1233" s="221" t="s">
        <v>83</v>
      </c>
      <c r="AY1233" s="14" t="s">
        <v>142</v>
      </c>
      <c r="BE1233" s="222">
        <f>IF(N1233="základní",J1233,0)</f>
        <v>0</v>
      </c>
      <c r="BF1233" s="222">
        <f>IF(N1233="snížená",J1233,0)</f>
        <v>0</v>
      </c>
      <c r="BG1233" s="222">
        <f>IF(N1233="zákl. přenesená",J1233,0)</f>
        <v>0</v>
      </c>
      <c r="BH1233" s="222">
        <f>IF(N1233="sníž. přenesená",J1233,0)</f>
        <v>0</v>
      </c>
      <c r="BI1233" s="222">
        <f>IF(N1233="nulová",J1233,0)</f>
        <v>0</v>
      </c>
      <c r="BJ1233" s="14" t="s">
        <v>81</v>
      </c>
      <c r="BK1233" s="222">
        <f>ROUND(I1233*H1233,2)</f>
        <v>0</v>
      </c>
      <c r="BL1233" s="14" t="s">
        <v>511</v>
      </c>
      <c r="BM1233" s="221" t="s">
        <v>2867</v>
      </c>
    </row>
    <row r="1234" s="2" customFormat="1" ht="16.5" customHeight="1">
      <c r="A1234" s="35"/>
      <c r="B1234" s="36"/>
      <c r="C1234" s="223" t="s">
        <v>2868</v>
      </c>
      <c r="D1234" s="223" t="s">
        <v>166</v>
      </c>
      <c r="E1234" s="224" t="s">
        <v>2856</v>
      </c>
      <c r="F1234" s="225" t="s">
        <v>2853</v>
      </c>
      <c r="G1234" s="226" t="s">
        <v>154</v>
      </c>
      <c r="H1234" s="227">
        <v>18.600000000000001</v>
      </c>
      <c r="I1234" s="228"/>
      <c r="J1234" s="229">
        <f>ROUND(I1234*H1234,2)</f>
        <v>0</v>
      </c>
      <c r="K1234" s="230"/>
      <c r="L1234" s="231"/>
      <c r="M1234" s="232" t="s">
        <v>1</v>
      </c>
      <c r="N1234" s="233" t="s">
        <v>41</v>
      </c>
      <c r="O1234" s="88"/>
      <c r="P1234" s="219">
        <f>O1234*H1234</f>
        <v>0</v>
      </c>
      <c r="Q1234" s="219">
        <v>0</v>
      </c>
      <c r="R1234" s="219">
        <f>Q1234*H1234</f>
        <v>0</v>
      </c>
      <c r="S1234" s="219">
        <v>0</v>
      </c>
      <c r="T1234" s="220">
        <f>S1234*H1234</f>
        <v>0</v>
      </c>
      <c r="U1234" s="35"/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5"/>
      <c r="AR1234" s="221" t="s">
        <v>516</v>
      </c>
      <c r="AT1234" s="221" t="s">
        <v>166</v>
      </c>
      <c r="AU1234" s="221" t="s">
        <v>83</v>
      </c>
      <c r="AY1234" s="14" t="s">
        <v>142</v>
      </c>
      <c r="BE1234" s="222">
        <f>IF(N1234="základní",J1234,0)</f>
        <v>0</v>
      </c>
      <c r="BF1234" s="222">
        <f>IF(N1234="snížená",J1234,0)</f>
        <v>0</v>
      </c>
      <c r="BG1234" s="222">
        <f>IF(N1234="zákl. přenesená",J1234,0)</f>
        <v>0</v>
      </c>
      <c r="BH1234" s="222">
        <f>IF(N1234="sníž. přenesená",J1234,0)</f>
        <v>0</v>
      </c>
      <c r="BI1234" s="222">
        <f>IF(N1234="nulová",J1234,0)</f>
        <v>0</v>
      </c>
      <c r="BJ1234" s="14" t="s">
        <v>81</v>
      </c>
      <c r="BK1234" s="222">
        <f>ROUND(I1234*H1234,2)</f>
        <v>0</v>
      </c>
      <c r="BL1234" s="14" t="s">
        <v>511</v>
      </c>
      <c r="BM1234" s="221" t="s">
        <v>2869</v>
      </c>
    </row>
    <row r="1235" s="2" customFormat="1" ht="16.5" customHeight="1">
      <c r="A1235" s="35"/>
      <c r="B1235" s="36"/>
      <c r="C1235" s="223" t="s">
        <v>2870</v>
      </c>
      <c r="D1235" s="223" t="s">
        <v>166</v>
      </c>
      <c r="E1235" s="224" t="s">
        <v>2856</v>
      </c>
      <c r="F1235" s="225" t="s">
        <v>2853</v>
      </c>
      <c r="G1235" s="226" t="s">
        <v>154</v>
      </c>
      <c r="H1235" s="227">
        <v>22.800000000000001</v>
      </c>
      <c r="I1235" s="228"/>
      <c r="J1235" s="229">
        <f>ROUND(I1235*H1235,2)</f>
        <v>0</v>
      </c>
      <c r="K1235" s="230"/>
      <c r="L1235" s="231"/>
      <c r="M1235" s="232" t="s">
        <v>1</v>
      </c>
      <c r="N1235" s="233" t="s">
        <v>41</v>
      </c>
      <c r="O1235" s="88"/>
      <c r="P1235" s="219">
        <f>O1235*H1235</f>
        <v>0</v>
      </c>
      <c r="Q1235" s="219">
        <v>0</v>
      </c>
      <c r="R1235" s="219">
        <f>Q1235*H1235</f>
        <v>0</v>
      </c>
      <c r="S1235" s="219">
        <v>0</v>
      </c>
      <c r="T1235" s="220">
        <f>S1235*H1235</f>
        <v>0</v>
      </c>
      <c r="U1235" s="35"/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5"/>
      <c r="AR1235" s="221" t="s">
        <v>516</v>
      </c>
      <c r="AT1235" s="221" t="s">
        <v>166</v>
      </c>
      <c r="AU1235" s="221" t="s">
        <v>83</v>
      </c>
      <c r="AY1235" s="14" t="s">
        <v>142</v>
      </c>
      <c r="BE1235" s="222">
        <f>IF(N1235="základní",J1235,0)</f>
        <v>0</v>
      </c>
      <c r="BF1235" s="222">
        <f>IF(N1235="snížená",J1235,0)</f>
        <v>0</v>
      </c>
      <c r="BG1235" s="222">
        <f>IF(N1235="zákl. přenesená",J1235,0)</f>
        <v>0</v>
      </c>
      <c r="BH1235" s="222">
        <f>IF(N1235="sníž. přenesená",J1235,0)</f>
        <v>0</v>
      </c>
      <c r="BI1235" s="222">
        <f>IF(N1235="nulová",J1235,0)</f>
        <v>0</v>
      </c>
      <c r="BJ1235" s="14" t="s">
        <v>81</v>
      </c>
      <c r="BK1235" s="222">
        <f>ROUND(I1235*H1235,2)</f>
        <v>0</v>
      </c>
      <c r="BL1235" s="14" t="s">
        <v>511</v>
      </c>
      <c r="BM1235" s="221" t="s">
        <v>2871</v>
      </c>
    </row>
    <row r="1236" s="2" customFormat="1" ht="16.5" customHeight="1">
      <c r="A1236" s="35"/>
      <c r="B1236" s="36"/>
      <c r="C1236" s="223" t="s">
        <v>2872</v>
      </c>
      <c r="D1236" s="223" t="s">
        <v>166</v>
      </c>
      <c r="E1236" s="224" t="s">
        <v>2856</v>
      </c>
      <c r="F1236" s="225" t="s">
        <v>2853</v>
      </c>
      <c r="G1236" s="226" t="s">
        <v>154</v>
      </c>
      <c r="H1236" s="227">
        <v>22.800000000000001</v>
      </c>
      <c r="I1236" s="228"/>
      <c r="J1236" s="229">
        <f>ROUND(I1236*H1236,2)</f>
        <v>0</v>
      </c>
      <c r="K1236" s="230"/>
      <c r="L1236" s="231"/>
      <c r="M1236" s="232" t="s">
        <v>1</v>
      </c>
      <c r="N1236" s="233" t="s">
        <v>41</v>
      </c>
      <c r="O1236" s="88"/>
      <c r="P1236" s="219">
        <f>O1236*H1236</f>
        <v>0</v>
      </c>
      <c r="Q1236" s="219">
        <v>0</v>
      </c>
      <c r="R1236" s="219">
        <f>Q1236*H1236</f>
        <v>0</v>
      </c>
      <c r="S1236" s="219">
        <v>0</v>
      </c>
      <c r="T1236" s="220">
        <f>S1236*H1236</f>
        <v>0</v>
      </c>
      <c r="U1236" s="35"/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5"/>
      <c r="AR1236" s="221" t="s">
        <v>516</v>
      </c>
      <c r="AT1236" s="221" t="s">
        <v>166</v>
      </c>
      <c r="AU1236" s="221" t="s">
        <v>83</v>
      </c>
      <c r="AY1236" s="14" t="s">
        <v>142</v>
      </c>
      <c r="BE1236" s="222">
        <f>IF(N1236="základní",J1236,0)</f>
        <v>0</v>
      </c>
      <c r="BF1236" s="222">
        <f>IF(N1236="snížená",J1236,0)</f>
        <v>0</v>
      </c>
      <c r="BG1236" s="222">
        <f>IF(N1236="zákl. přenesená",J1236,0)</f>
        <v>0</v>
      </c>
      <c r="BH1236" s="222">
        <f>IF(N1236="sníž. přenesená",J1236,0)</f>
        <v>0</v>
      </c>
      <c r="BI1236" s="222">
        <f>IF(N1236="nulová",J1236,0)</f>
        <v>0</v>
      </c>
      <c r="BJ1236" s="14" t="s">
        <v>81</v>
      </c>
      <c r="BK1236" s="222">
        <f>ROUND(I1236*H1236,2)</f>
        <v>0</v>
      </c>
      <c r="BL1236" s="14" t="s">
        <v>511</v>
      </c>
      <c r="BM1236" s="221" t="s">
        <v>2873</v>
      </c>
    </row>
    <row r="1237" s="2" customFormat="1" ht="16.5" customHeight="1">
      <c r="A1237" s="35"/>
      <c r="B1237" s="36"/>
      <c r="C1237" s="223" t="s">
        <v>2874</v>
      </c>
      <c r="D1237" s="223" t="s">
        <v>166</v>
      </c>
      <c r="E1237" s="224" t="s">
        <v>2856</v>
      </c>
      <c r="F1237" s="225" t="s">
        <v>2853</v>
      </c>
      <c r="G1237" s="226" t="s">
        <v>154</v>
      </c>
      <c r="H1237" s="227">
        <v>19.5</v>
      </c>
      <c r="I1237" s="228"/>
      <c r="J1237" s="229">
        <f>ROUND(I1237*H1237,2)</f>
        <v>0</v>
      </c>
      <c r="K1237" s="230"/>
      <c r="L1237" s="231"/>
      <c r="M1237" s="232" t="s">
        <v>1</v>
      </c>
      <c r="N1237" s="233" t="s">
        <v>41</v>
      </c>
      <c r="O1237" s="88"/>
      <c r="P1237" s="219">
        <f>O1237*H1237</f>
        <v>0</v>
      </c>
      <c r="Q1237" s="219">
        <v>0</v>
      </c>
      <c r="R1237" s="219">
        <f>Q1237*H1237</f>
        <v>0</v>
      </c>
      <c r="S1237" s="219">
        <v>0</v>
      </c>
      <c r="T1237" s="220">
        <f>S1237*H1237</f>
        <v>0</v>
      </c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5"/>
      <c r="AR1237" s="221" t="s">
        <v>516</v>
      </c>
      <c r="AT1237" s="221" t="s">
        <v>166</v>
      </c>
      <c r="AU1237" s="221" t="s">
        <v>83</v>
      </c>
      <c r="AY1237" s="14" t="s">
        <v>142</v>
      </c>
      <c r="BE1237" s="222">
        <f>IF(N1237="základní",J1237,0)</f>
        <v>0</v>
      </c>
      <c r="BF1237" s="222">
        <f>IF(N1237="snížená",J1237,0)</f>
        <v>0</v>
      </c>
      <c r="BG1237" s="222">
        <f>IF(N1237="zákl. přenesená",J1237,0)</f>
        <v>0</v>
      </c>
      <c r="BH1237" s="222">
        <f>IF(N1237="sníž. přenesená",J1237,0)</f>
        <v>0</v>
      </c>
      <c r="BI1237" s="222">
        <f>IF(N1237="nulová",J1237,0)</f>
        <v>0</v>
      </c>
      <c r="BJ1237" s="14" t="s">
        <v>81</v>
      </c>
      <c r="BK1237" s="222">
        <f>ROUND(I1237*H1237,2)</f>
        <v>0</v>
      </c>
      <c r="BL1237" s="14" t="s">
        <v>511</v>
      </c>
      <c r="BM1237" s="221" t="s">
        <v>2875</v>
      </c>
    </row>
    <row r="1238" s="2" customFormat="1" ht="16.5" customHeight="1">
      <c r="A1238" s="35"/>
      <c r="B1238" s="36"/>
      <c r="C1238" s="223" t="s">
        <v>2876</v>
      </c>
      <c r="D1238" s="223" t="s">
        <v>166</v>
      </c>
      <c r="E1238" s="224" t="s">
        <v>2856</v>
      </c>
      <c r="F1238" s="225" t="s">
        <v>2853</v>
      </c>
      <c r="G1238" s="226" t="s">
        <v>154</v>
      </c>
      <c r="H1238" s="227">
        <v>19.5</v>
      </c>
      <c r="I1238" s="228"/>
      <c r="J1238" s="229">
        <f>ROUND(I1238*H1238,2)</f>
        <v>0</v>
      </c>
      <c r="K1238" s="230"/>
      <c r="L1238" s="231"/>
      <c r="M1238" s="232" t="s">
        <v>1</v>
      </c>
      <c r="N1238" s="233" t="s">
        <v>41</v>
      </c>
      <c r="O1238" s="88"/>
      <c r="P1238" s="219">
        <f>O1238*H1238</f>
        <v>0</v>
      </c>
      <c r="Q1238" s="219">
        <v>0</v>
      </c>
      <c r="R1238" s="219">
        <f>Q1238*H1238</f>
        <v>0</v>
      </c>
      <c r="S1238" s="219">
        <v>0</v>
      </c>
      <c r="T1238" s="220">
        <f>S1238*H1238</f>
        <v>0</v>
      </c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5"/>
      <c r="AR1238" s="221" t="s">
        <v>516</v>
      </c>
      <c r="AT1238" s="221" t="s">
        <v>166</v>
      </c>
      <c r="AU1238" s="221" t="s">
        <v>83</v>
      </c>
      <c r="AY1238" s="14" t="s">
        <v>142</v>
      </c>
      <c r="BE1238" s="222">
        <f>IF(N1238="základní",J1238,0)</f>
        <v>0</v>
      </c>
      <c r="BF1238" s="222">
        <f>IF(N1238="snížená",J1238,0)</f>
        <v>0</v>
      </c>
      <c r="BG1238" s="222">
        <f>IF(N1238="zákl. přenesená",J1238,0)</f>
        <v>0</v>
      </c>
      <c r="BH1238" s="222">
        <f>IF(N1238="sníž. přenesená",J1238,0)</f>
        <v>0</v>
      </c>
      <c r="BI1238" s="222">
        <f>IF(N1238="nulová",J1238,0)</f>
        <v>0</v>
      </c>
      <c r="BJ1238" s="14" t="s">
        <v>81</v>
      </c>
      <c r="BK1238" s="222">
        <f>ROUND(I1238*H1238,2)</f>
        <v>0</v>
      </c>
      <c r="BL1238" s="14" t="s">
        <v>511</v>
      </c>
      <c r="BM1238" s="221" t="s">
        <v>2877</v>
      </c>
    </row>
    <row r="1239" s="2" customFormat="1" ht="16.5" customHeight="1">
      <c r="A1239" s="35"/>
      <c r="B1239" s="36"/>
      <c r="C1239" s="223" t="s">
        <v>2878</v>
      </c>
      <c r="D1239" s="223" t="s">
        <v>166</v>
      </c>
      <c r="E1239" s="224" t="s">
        <v>2856</v>
      </c>
      <c r="F1239" s="225" t="s">
        <v>2853</v>
      </c>
      <c r="G1239" s="226" t="s">
        <v>154</v>
      </c>
      <c r="H1239" s="227">
        <v>19.899999999999999</v>
      </c>
      <c r="I1239" s="228"/>
      <c r="J1239" s="229">
        <f>ROUND(I1239*H1239,2)</f>
        <v>0</v>
      </c>
      <c r="K1239" s="230"/>
      <c r="L1239" s="231"/>
      <c r="M1239" s="232" t="s">
        <v>1</v>
      </c>
      <c r="N1239" s="233" t="s">
        <v>41</v>
      </c>
      <c r="O1239" s="88"/>
      <c r="P1239" s="219">
        <f>O1239*H1239</f>
        <v>0</v>
      </c>
      <c r="Q1239" s="219">
        <v>0</v>
      </c>
      <c r="R1239" s="219">
        <f>Q1239*H1239</f>
        <v>0</v>
      </c>
      <c r="S1239" s="219">
        <v>0</v>
      </c>
      <c r="T1239" s="220">
        <f>S1239*H1239</f>
        <v>0</v>
      </c>
      <c r="U1239" s="35"/>
      <c r="V1239" s="35"/>
      <c r="W1239" s="35"/>
      <c r="X1239" s="35"/>
      <c r="Y1239" s="35"/>
      <c r="Z1239" s="35"/>
      <c r="AA1239" s="35"/>
      <c r="AB1239" s="35"/>
      <c r="AC1239" s="35"/>
      <c r="AD1239" s="35"/>
      <c r="AE1239" s="35"/>
      <c r="AR1239" s="221" t="s">
        <v>516</v>
      </c>
      <c r="AT1239" s="221" t="s">
        <v>166</v>
      </c>
      <c r="AU1239" s="221" t="s">
        <v>83</v>
      </c>
      <c r="AY1239" s="14" t="s">
        <v>142</v>
      </c>
      <c r="BE1239" s="222">
        <f>IF(N1239="základní",J1239,0)</f>
        <v>0</v>
      </c>
      <c r="BF1239" s="222">
        <f>IF(N1239="snížená",J1239,0)</f>
        <v>0</v>
      </c>
      <c r="BG1239" s="222">
        <f>IF(N1239="zákl. přenesená",J1239,0)</f>
        <v>0</v>
      </c>
      <c r="BH1239" s="222">
        <f>IF(N1239="sníž. přenesená",J1239,0)</f>
        <v>0</v>
      </c>
      <c r="BI1239" s="222">
        <f>IF(N1239="nulová",J1239,0)</f>
        <v>0</v>
      </c>
      <c r="BJ1239" s="14" t="s">
        <v>81</v>
      </c>
      <c r="BK1239" s="222">
        <f>ROUND(I1239*H1239,2)</f>
        <v>0</v>
      </c>
      <c r="BL1239" s="14" t="s">
        <v>511</v>
      </c>
      <c r="BM1239" s="221" t="s">
        <v>2879</v>
      </c>
    </row>
    <row r="1240" s="2" customFormat="1" ht="16.5" customHeight="1">
      <c r="A1240" s="35"/>
      <c r="B1240" s="36"/>
      <c r="C1240" s="223" t="s">
        <v>2880</v>
      </c>
      <c r="D1240" s="223" t="s">
        <v>166</v>
      </c>
      <c r="E1240" s="224" t="s">
        <v>2856</v>
      </c>
      <c r="F1240" s="225" t="s">
        <v>2853</v>
      </c>
      <c r="G1240" s="226" t="s">
        <v>154</v>
      </c>
      <c r="H1240" s="227">
        <v>19.899999999999999</v>
      </c>
      <c r="I1240" s="228"/>
      <c r="J1240" s="229">
        <f>ROUND(I1240*H1240,2)</f>
        <v>0</v>
      </c>
      <c r="K1240" s="230"/>
      <c r="L1240" s="231"/>
      <c r="M1240" s="232" t="s">
        <v>1</v>
      </c>
      <c r="N1240" s="233" t="s">
        <v>41</v>
      </c>
      <c r="O1240" s="88"/>
      <c r="P1240" s="219">
        <f>O1240*H1240</f>
        <v>0</v>
      </c>
      <c r="Q1240" s="219">
        <v>0</v>
      </c>
      <c r="R1240" s="219">
        <f>Q1240*H1240</f>
        <v>0</v>
      </c>
      <c r="S1240" s="219">
        <v>0</v>
      </c>
      <c r="T1240" s="220">
        <f>S1240*H1240</f>
        <v>0</v>
      </c>
      <c r="U1240" s="35"/>
      <c r="V1240" s="35"/>
      <c r="W1240" s="35"/>
      <c r="X1240" s="35"/>
      <c r="Y1240" s="35"/>
      <c r="Z1240" s="35"/>
      <c r="AA1240" s="35"/>
      <c r="AB1240" s="35"/>
      <c r="AC1240" s="35"/>
      <c r="AD1240" s="35"/>
      <c r="AE1240" s="35"/>
      <c r="AR1240" s="221" t="s">
        <v>516</v>
      </c>
      <c r="AT1240" s="221" t="s">
        <v>166</v>
      </c>
      <c r="AU1240" s="221" t="s">
        <v>83</v>
      </c>
      <c r="AY1240" s="14" t="s">
        <v>142</v>
      </c>
      <c r="BE1240" s="222">
        <f>IF(N1240="základní",J1240,0)</f>
        <v>0</v>
      </c>
      <c r="BF1240" s="222">
        <f>IF(N1240="snížená",J1240,0)</f>
        <v>0</v>
      </c>
      <c r="BG1240" s="222">
        <f>IF(N1240="zákl. přenesená",J1240,0)</f>
        <v>0</v>
      </c>
      <c r="BH1240" s="222">
        <f>IF(N1240="sníž. přenesená",J1240,0)</f>
        <v>0</v>
      </c>
      <c r="BI1240" s="222">
        <f>IF(N1240="nulová",J1240,0)</f>
        <v>0</v>
      </c>
      <c r="BJ1240" s="14" t="s">
        <v>81</v>
      </c>
      <c r="BK1240" s="222">
        <f>ROUND(I1240*H1240,2)</f>
        <v>0</v>
      </c>
      <c r="BL1240" s="14" t="s">
        <v>511</v>
      </c>
      <c r="BM1240" s="221" t="s">
        <v>2881</v>
      </c>
    </row>
    <row r="1241" s="2" customFormat="1" ht="16.5" customHeight="1">
      <c r="A1241" s="35"/>
      <c r="B1241" s="36"/>
      <c r="C1241" s="223" t="s">
        <v>2882</v>
      </c>
      <c r="D1241" s="223" t="s">
        <v>166</v>
      </c>
      <c r="E1241" s="224" t="s">
        <v>2856</v>
      </c>
      <c r="F1241" s="225" t="s">
        <v>2853</v>
      </c>
      <c r="G1241" s="226" t="s">
        <v>154</v>
      </c>
      <c r="H1241" s="227">
        <v>23.300000000000001</v>
      </c>
      <c r="I1241" s="228"/>
      <c r="J1241" s="229">
        <f>ROUND(I1241*H1241,2)</f>
        <v>0</v>
      </c>
      <c r="K1241" s="230"/>
      <c r="L1241" s="231"/>
      <c r="M1241" s="232" t="s">
        <v>1</v>
      </c>
      <c r="N1241" s="233" t="s">
        <v>41</v>
      </c>
      <c r="O1241" s="88"/>
      <c r="P1241" s="219">
        <f>O1241*H1241</f>
        <v>0</v>
      </c>
      <c r="Q1241" s="219">
        <v>0</v>
      </c>
      <c r="R1241" s="219">
        <f>Q1241*H1241</f>
        <v>0</v>
      </c>
      <c r="S1241" s="219">
        <v>0</v>
      </c>
      <c r="T1241" s="220">
        <f>S1241*H1241</f>
        <v>0</v>
      </c>
      <c r="U1241" s="35"/>
      <c r="V1241" s="35"/>
      <c r="W1241" s="35"/>
      <c r="X1241" s="35"/>
      <c r="Y1241" s="35"/>
      <c r="Z1241" s="35"/>
      <c r="AA1241" s="35"/>
      <c r="AB1241" s="35"/>
      <c r="AC1241" s="35"/>
      <c r="AD1241" s="35"/>
      <c r="AE1241" s="35"/>
      <c r="AR1241" s="221" t="s">
        <v>516</v>
      </c>
      <c r="AT1241" s="221" t="s">
        <v>166</v>
      </c>
      <c r="AU1241" s="221" t="s">
        <v>83</v>
      </c>
      <c r="AY1241" s="14" t="s">
        <v>142</v>
      </c>
      <c r="BE1241" s="222">
        <f>IF(N1241="základní",J1241,0)</f>
        <v>0</v>
      </c>
      <c r="BF1241" s="222">
        <f>IF(N1241="snížená",J1241,0)</f>
        <v>0</v>
      </c>
      <c r="BG1241" s="222">
        <f>IF(N1241="zákl. přenesená",J1241,0)</f>
        <v>0</v>
      </c>
      <c r="BH1241" s="222">
        <f>IF(N1241="sníž. přenesená",J1241,0)</f>
        <v>0</v>
      </c>
      <c r="BI1241" s="222">
        <f>IF(N1241="nulová",J1241,0)</f>
        <v>0</v>
      </c>
      <c r="BJ1241" s="14" t="s">
        <v>81</v>
      </c>
      <c r="BK1241" s="222">
        <f>ROUND(I1241*H1241,2)</f>
        <v>0</v>
      </c>
      <c r="BL1241" s="14" t="s">
        <v>511</v>
      </c>
      <c r="BM1241" s="221" t="s">
        <v>2883</v>
      </c>
    </row>
    <row r="1242" s="2" customFormat="1" ht="16.5" customHeight="1">
      <c r="A1242" s="35"/>
      <c r="B1242" s="36"/>
      <c r="C1242" s="223" t="s">
        <v>2884</v>
      </c>
      <c r="D1242" s="223" t="s">
        <v>166</v>
      </c>
      <c r="E1242" s="224" t="s">
        <v>2856</v>
      </c>
      <c r="F1242" s="225" t="s">
        <v>2853</v>
      </c>
      <c r="G1242" s="226" t="s">
        <v>154</v>
      </c>
      <c r="H1242" s="227">
        <v>23.300000000000001</v>
      </c>
      <c r="I1242" s="228"/>
      <c r="J1242" s="229">
        <f>ROUND(I1242*H1242,2)</f>
        <v>0</v>
      </c>
      <c r="K1242" s="230"/>
      <c r="L1242" s="231"/>
      <c r="M1242" s="232" t="s">
        <v>1</v>
      </c>
      <c r="N1242" s="233" t="s">
        <v>41</v>
      </c>
      <c r="O1242" s="88"/>
      <c r="P1242" s="219">
        <f>O1242*H1242</f>
        <v>0</v>
      </c>
      <c r="Q1242" s="219">
        <v>0</v>
      </c>
      <c r="R1242" s="219">
        <f>Q1242*H1242</f>
        <v>0</v>
      </c>
      <c r="S1242" s="219">
        <v>0</v>
      </c>
      <c r="T1242" s="220">
        <f>S1242*H1242</f>
        <v>0</v>
      </c>
      <c r="U1242" s="35"/>
      <c r="V1242" s="35"/>
      <c r="W1242" s="35"/>
      <c r="X1242" s="35"/>
      <c r="Y1242" s="35"/>
      <c r="Z1242" s="35"/>
      <c r="AA1242" s="35"/>
      <c r="AB1242" s="35"/>
      <c r="AC1242" s="35"/>
      <c r="AD1242" s="35"/>
      <c r="AE1242" s="35"/>
      <c r="AR1242" s="221" t="s">
        <v>516</v>
      </c>
      <c r="AT1242" s="221" t="s">
        <v>166</v>
      </c>
      <c r="AU1242" s="221" t="s">
        <v>83</v>
      </c>
      <c r="AY1242" s="14" t="s">
        <v>142</v>
      </c>
      <c r="BE1242" s="222">
        <f>IF(N1242="základní",J1242,0)</f>
        <v>0</v>
      </c>
      <c r="BF1242" s="222">
        <f>IF(N1242="snížená",J1242,0)</f>
        <v>0</v>
      </c>
      <c r="BG1242" s="222">
        <f>IF(N1242="zákl. přenesená",J1242,0)</f>
        <v>0</v>
      </c>
      <c r="BH1242" s="222">
        <f>IF(N1242="sníž. přenesená",J1242,0)</f>
        <v>0</v>
      </c>
      <c r="BI1242" s="222">
        <f>IF(N1242="nulová",J1242,0)</f>
        <v>0</v>
      </c>
      <c r="BJ1242" s="14" t="s">
        <v>81</v>
      </c>
      <c r="BK1242" s="222">
        <f>ROUND(I1242*H1242,2)</f>
        <v>0</v>
      </c>
      <c r="BL1242" s="14" t="s">
        <v>511</v>
      </c>
      <c r="BM1242" s="221" t="s">
        <v>2885</v>
      </c>
    </row>
    <row r="1243" s="2" customFormat="1" ht="16.5" customHeight="1">
      <c r="A1243" s="35"/>
      <c r="B1243" s="36"/>
      <c r="C1243" s="223" t="s">
        <v>2886</v>
      </c>
      <c r="D1243" s="223" t="s">
        <v>166</v>
      </c>
      <c r="E1243" s="224" t="s">
        <v>2856</v>
      </c>
      <c r="F1243" s="225" t="s">
        <v>2853</v>
      </c>
      <c r="G1243" s="226" t="s">
        <v>154</v>
      </c>
      <c r="H1243" s="227">
        <v>27.300000000000001</v>
      </c>
      <c r="I1243" s="228"/>
      <c r="J1243" s="229">
        <f>ROUND(I1243*H1243,2)</f>
        <v>0</v>
      </c>
      <c r="K1243" s="230"/>
      <c r="L1243" s="231"/>
      <c r="M1243" s="232" t="s">
        <v>1</v>
      </c>
      <c r="N1243" s="233" t="s">
        <v>41</v>
      </c>
      <c r="O1243" s="88"/>
      <c r="P1243" s="219">
        <f>O1243*H1243</f>
        <v>0</v>
      </c>
      <c r="Q1243" s="219">
        <v>0</v>
      </c>
      <c r="R1243" s="219">
        <f>Q1243*H1243</f>
        <v>0</v>
      </c>
      <c r="S1243" s="219">
        <v>0</v>
      </c>
      <c r="T1243" s="220">
        <f>S1243*H1243</f>
        <v>0</v>
      </c>
      <c r="U1243" s="35"/>
      <c r="V1243" s="35"/>
      <c r="W1243" s="35"/>
      <c r="X1243" s="35"/>
      <c r="Y1243" s="35"/>
      <c r="Z1243" s="35"/>
      <c r="AA1243" s="35"/>
      <c r="AB1243" s="35"/>
      <c r="AC1243" s="35"/>
      <c r="AD1243" s="35"/>
      <c r="AE1243" s="35"/>
      <c r="AR1243" s="221" t="s">
        <v>516</v>
      </c>
      <c r="AT1243" s="221" t="s">
        <v>166</v>
      </c>
      <c r="AU1243" s="221" t="s">
        <v>83</v>
      </c>
      <c r="AY1243" s="14" t="s">
        <v>142</v>
      </c>
      <c r="BE1243" s="222">
        <f>IF(N1243="základní",J1243,0)</f>
        <v>0</v>
      </c>
      <c r="BF1243" s="222">
        <f>IF(N1243="snížená",J1243,0)</f>
        <v>0</v>
      </c>
      <c r="BG1243" s="222">
        <f>IF(N1243="zákl. přenesená",J1243,0)</f>
        <v>0</v>
      </c>
      <c r="BH1243" s="222">
        <f>IF(N1243="sníž. přenesená",J1243,0)</f>
        <v>0</v>
      </c>
      <c r="BI1243" s="222">
        <f>IF(N1243="nulová",J1243,0)</f>
        <v>0</v>
      </c>
      <c r="BJ1243" s="14" t="s">
        <v>81</v>
      </c>
      <c r="BK1243" s="222">
        <f>ROUND(I1243*H1243,2)</f>
        <v>0</v>
      </c>
      <c r="BL1243" s="14" t="s">
        <v>511</v>
      </c>
      <c r="BM1243" s="221" t="s">
        <v>2887</v>
      </c>
    </row>
    <row r="1244" s="2" customFormat="1" ht="16.5" customHeight="1">
      <c r="A1244" s="35"/>
      <c r="B1244" s="36"/>
      <c r="C1244" s="223" t="s">
        <v>2888</v>
      </c>
      <c r="D1244" s="223" t="s">
        <v>166</v>
      </c>
      <c r="E1244" s="224" t="s">
        <v>2856</v>
      </c>
      <c r="F1244" s="225" t="s">
        <v>2853</v>
      </c>
      <c r="G1244" s="226" t="s">
        <v>154</v>
      </c>
      <c r="H1244" s="227">
        <v>27.300000000000001</v>
      </c>
      <c r="I1244" s="228"/>
      <c r="J1244" s="229">
        <f>ROUND(I1244*H1244,2)</f>
        <v>0</v>
      </c>
      <c r="K1244" s="230"/>
      <c r="L1244" s="231"/>
      <c r="M1244" s="232" t="s">
        <v>1</v>
      </c>
      <c r="N1244" s="233" t="s">
        <v>41</v>
      </c>
      <c r="O1244" s="88"/>
      <c r="P1244" s="219">
        <f>O1244*H1244</f>
        <v>0</v>
      </c>
      <c r="Q1244" s="219">
        <v>0</v>
      </c>
      <c r="R1244" s="219">
        <f>Q1244*H1244</f>
        <v>0</v>
      </c>
      <c r="S1244" s="219">
        <v>0</v>
      </c>
      <c r="T1244" s="220">
        <f>S1244*H1244</f>
        <v>0</v>
      </c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5"/>
      <c r="AR1244" s="221" t="s">
        <v>516</v>
      </c>
      <c r="AT1244" s="221" t="s">
        <v>166</v>
      </c>
      <c r="AU1244" s="221" t="s">
        <v>83</v>
      </c>
      <c r="AY1244" s="14" t="s">
        <v>142</v>
      </c>
      <c r="BE1244" s="222">
        <f>IF(N1244="základní",J1244,0)</f>
        <v>0</v>
      </c>
      <c r="BF1244" s="222">
        <f>IF(N1244="snížená",J1244,0)</f>
        <v>0</v>
      </c>
      <c r="BG1244" s="222">
        <f>IF(N1244="zákl. přenesená",J1244,0)</f>
        <v>0</v>
      </c>
      <c r="BH1244" s="222">
        <f>IF(N1244="sníž. přenesená",J1244,0)</f>
        <v>0</v>
      </c>
      <c r="BI1244" s="222">
        <f>IF(N1244="nulová",J1244,0)</f>
        <v>0</v>
      </c>
      <c r="BJ1244" s="14" t="s">
        <v>81</v>
      </c>
      <c r="BK1244" s="222">
        <f>ROUND(I1244*H1244,2)</f>
        <v>0</v>
      </c>
      <c r="BL1244" s="14" t="s">
        <v>511</v>
      </c>
      <c r="BM1244" s="221" t="s">
        <v>2889</v>
      </c>
    </row>
    <row r="1245" s="2" customFormat="1" ht="16.5" customHeight="1">
      <c r="A1245" s="35"/>
      <c r="B1245" s="36"/>
      <c r="C1245" s="223" t="s">
        <v>2890</v>
      </c>
      <c r="D1245" s="223" t="s">
        <v>166</v>
      </c>
      <c r="E1245" s="224" t="s">
        <v>2856</v>
      </c>
      <c r="F1245" s="225" t="s">
        <v>2853</v>
      </c>
      <c r="G1245" s="226" t="s">
        <v>154</v>
      </c>
      <c r="H1245" s="227">
        <v>26.100000000000001</v>
      </c>
      <c r="I1245" s="228"/>
      <c r="J1245" s="229">
        <f>ROUND(I1245*H1245,2)</f>
        <v>0</v>
      </c>
      <c r="K1245" s="230"/>
      <c r="L1245" s="231"/>
      <c r="M1245" s="232" t="s">
        <v>1</v>
      </c>
      <c r="N1245" s="233" t="s">
        <v>41</v>
      </c>
      <c r="O1245" s="88"/>
      <c r="P1245" s="219">
        <f>O1245*H1245</f>
        <v>0</v>
      </c>
      <c r="Q1245" s="219">
        <v>0</v>
      </c>
      <c r="R1245" s="219">
        <f>Q1245*H1245</f>
        <v>0</v>
      </c>
      <c r="S1245" s="219">
        <v>0</v>
      </c>
      <c r="T1245" s="220">
        <f>S1245*H1245</f>
        <v>0</v>
      </c>
      <c r="U1245" s="35"/>
      <c r="V1245" s="35"/>
      <c r="W1245" s="35"/>
      <c r="X1245" s="35"/>
      <c r="Y1245" s="35"/>
      <c r="Z1245" s="35"/>
      <c r="AA1245" s="35"/>
      <c r="AB1245" s="35"/>
      <c r="AC1245" s="35"/>
      <c r="AD1245" s="35"/>
      <c r="AE1245" s="35"/>
      <c r="AR1245" s="221" t="s">
        <v>516</v>
      </c>
      <c r="AT1245" s="221" t="s">
        <v>166</v>
      </c>
      <c r="AU1245" s="221" t="s">
        <v>83</v>
      </c>
      <c r="AY1245" s="14" t="s">
        <v>142</v>
      </c>
      <c r="BE1245" s="222">
        <f>IF(N1245="základní",J1245,0)</f>
        <v>0</v>
      </c>
      <c r="BF1245" s="222">
        <f>IF(N1245="snížená",J1245,0)</f>
        <v>0</v>
      </c>
      <c r="BG1245" s="222">
        <f>IF(N1245="zákl. přenesená",J1245,0)</f>
        <v>0</v>
      </c>
      <c r="BH1245" s="222">
        <f>IF(N1245="sníž. přenesená",J1245,0)</f>
        <v>0</v>
      </c>
      <c r="BI1245" s="222">
        <f>IF(N1245="nulová",J1245,0)</f>
        <v>0</v>
      </c>
      <c r="BJ1245" s="14" t="s">
        <v>81</v>
      </c>
      <c r="BK1245" s="222">
        <f>ROUND(I1245*H1245,2)</f>
        <v>0</v>
      </c>
      <c r="BL1245" s="14" t="s">
        <v>511</v>
      </c>
      <c r="BM1245" s="221" t="s">
        <v>2891</v>
      </c>
    </row>
    <row r="1246" s="2" customFormat="1" ht="16.5" customHeight="1">
      <c r="A1246" s="35"/>
      <c r="B1246" s="36"/>
      <c r="C1246" s="223" t="s">
        <v>2892</v>
      </c>
      <c r="D1246" s="223" t="s">
        <v>166</v>
      </c>
      <c r="E1246" s="224" t="s">
        <v>2856</v>
      </c>
      <c r="F1246" s="225" t="s">
        <v>2853</v>
      </c>
      <c r="G1246" s="226" t="s">
        <v>154</v>
      </c>
      <c r="H1246" s="227">
        <v>26.100000000000001</v>
      </c>
      <c r="I1246" s="228"/>
      <c r="J1246" s="229">
        <f>ROUND(I1246*H1246,2)</f>
        <v>0</v>
      </c>
      <c r="K1246" s="230"/>
      <c r="L1246" s="231"/>
      <c r="M1246" s="232" t="s">
        <v>1</v>
      </c>
      <c r="N1246" s="233" t="s">
        <v>41</v>
      </c>
      <c r="O1246" s="88"/>
      <c r="P1246" s="219">
        <f>O1246*H1246</f>
        <v>0</v>
      </c>
      <c r="Q1246" s="219">
        <v>0</v>
      </c>
      <c r="R1246" s="219">
        <f>Q1246*H1246</f>
        <v>0</v>
      </c>
      <c r="S1246" s="219">
        <v>0</v>
      </c>
      <c r="T1246" s="220">
        <f>S1246*H1246</f>
        <v>0</v>
      </c>
      <c r="U1246" s="35"/>
      <c r="V1246" s="35"/>
      <c r="W1246" s="35"/>
      <c r="X1246" s="35"/>
      <c r="Y1246" s="35"/>
      <c r="Z1246" s="35"/>
      <c r="AA1246" s="35"/>
      <c r="AB1246" s="35"/>
      <c r="AC1246" s="35"/>
      <c r="AD1246" s="35"/>
      <c r="AE1246" s="35"/>
      <c r="AR1246" s="221" t="s">
        <v>516</v>
      </c>
      <c r="AT1246" s="221" t="s">
        <v>166</v>
      </c>
      <c r="AU1246" s="221" t="s">
        <v>83</v>
      </c>
      <c r="AY1246" s="14" t="s">
        <v>142</v>
      </c>
      <c r="BE1246" s="222">
        <f>IF(N1246="základní",J1246,0)</f>
        <v>0</v>
      </c>
      <c r="BF1246" s="222">
        <f>IF(N1246="snížená",J1246,0)</f>
        <v>0</v>
      </c>
      <c r="BG1246" s="222">
        <f>IF(N1246="zákl. přenesená",J1246,0)</f>
        <v>0</v>
      </c>
      <c r="BH1246" s="222">
        <f>IF(N1246="sníž. přenesená",J1246,0)</f>
        <v>0</v>
      </c>
      <c r="BI1246" s="222">
        <f>IF(N1246="nulová",J1246,0)</f>
        <v>0</v>
      </c>
      <c r="BJ1246" s="14" t="s">
        <v>81</v>
      </c>
      <c r="BK1246" s="222">
        <f>ROUND(I1246*H1246,2)</f>
        <v>0</v>
      </c>
      <c r="BL1246" s="14" t="s">
        <v>511</v>
      </c>
      <c r="BM1246" s="221" t="s">
        <v>2893</v>
      </c>
    </row>
    <row r="1247" s="2" customFormat="1" ht="16.5" customHeight="1">
      <c r="A1247" s="35"/>
      <c r="B1247" s="36"/>
      <c r="C1247" s="223" t="s">
        <v>2894</v>
      </c>
      <c r="D1247" s="223" t="s">
        <v>166</v>
      </c>
      <c r="E1247" s="224" t="s">
        <v>2856</v>
      </c>
      <c r="F1247" s="225" t="s">
        <v>2853</v>
      </c>
      <c r="G1247" s="226" t="s">
        <v>154</v>
      </c>
      <c r="H1247" s="227">
        <v>19.600000000000001</v>
      </c>
      <c r="I1247" s="228"/>
      <c r="J1247" s="229">
        <f>ROUND(I1247*H1247,2)</f>
        <v>0</v>
      </c>
      <c r="K1247" s="230"/>
      <c r="L1247" s="231"/>
      <c r="M1247" s="232" t="s">
        <v>1</v>
      </c>
      <c r="N1247" s="233" t="s">
        <v>41</v>
      </c>
      <c r="O1247" s="88"/>
      <c r="P1247" s="219">
        <f>O1247*H1247</f>
        <v>0</v>
      </c>
      <c r="Q1247" s="219">
        <v>0</v>
      </c>
      <c r="R1247" s="219">
        <f>Q1247*H1247</f>
        <v>0</v>
      </c>
      <c r="S1247" s="219">
        <v>0</v>
      </c>
      <c r="T1247" s="220">
        <f>S1247*H1247</f>
        <v>0</v>
      </c>
      <c r="U1247" s="35"/>
      <c r="V1247" s="35"/>
      <c r="W1247" s="35"/>
      <c r="X1247" s="35"/>
      <c r="Y1247" s="35"/>
      <c r="Z1247" s="35"/>
      <c r="AA1247" s="35"/>
      <c r="AB1247" s="35"/>
      <c r="AC1247" s="35"/>
      <c r="AD1247" s="35"/>
      <c r="AE1247" s="35"/>
      <c r="AR1247" s="221" t="s">
        <v>516</v>
      </c>
      <c r="AT1247" s="221" t="s">
        <v>166</v>
      </c>
      <c r="AU1247" s="221" t="s">
        <v>83</v>
      </c>
      <c r="AY1247" s="14" t="s">
        <v>142</v>
      </c>
      <c r="BE1247" s="222">
        <f>IF(N1247="základní",J1247,0)</f>
        <v>0</v>
      </c>
      <c r="BF1247" s="222">
        <f>IF(N1247="snížená",J1247,0)</f>
        <v>0</v>
      </c>
      <c r="BG1247" s="222">
        <f>IF(N1247="zákl. přenesená",J1247,0)</f>
        <v>0</v>
      </c>
      <c r="BH1247" s="222">
        <f>IF(N1247="sníž. přenesená",J1247,0)</f>
        <v>0</v>
      </c>
      <c r="BI1247" s="222">
        <f>IF(N1247="nulová",J1247,0)</f>
        <v>0</v>
      </c>
      <c r="BJ1247" s="14" t="s">
        <v>81</v>
      </c>
      <c r="BK1247" s="222">
        <f>ROUND(I1247*H1247,2)</f>
        <v>0</v>
      </c>
      <c r="BL1247" s="14" t="s">
        <v>511</v>
      </c>
      <c r="BM1247" s="221" t="s">
        <v>2895</v>
      </c>
    </row>
    <row r="1248" s="2" customFormat="1" ht="16.5" customHeight="1">
      <c r="A1248" s="35"/>
      <c r="B1248" s="36"/>
      <c r="C1248" s="223" t="s">
        <v>2896</v>
      </c>
      <c r="D1248" s="223" t="s">
        <v>166</v>
      </c>
      <c r="E1248" s="224" t="s">
        <v>2856</v>
      </c>
      <c r="F1248" s="225" t="s">
        <v>2853</v>
      </c>
      <c r="G1248" s="226" t="s">
        <v>154</v>
      </c>
      <c r="H1248" s="227">
        <v>19.600000000000001</v>
      </c>
      <c r="I1248" s="228"/>
      <c r="J1248" s="229">
        <f>ROUND(I1248*H1248,2)</f>
        <v>0</v>
      </c>
      <c r="K1248" s="230"/>
      <c r="L1248" s="231"/>
      <c r="M1248" s="232" t="s">
        <v>1</v>
      </c>
      <c r="N1248" s="233" t="s">
        <v>41</v>
      </c>
      <c r="O1248" s="88"/>
      <c r="P1248" s="219">
        <f>O1248*H1248</f>
        <v>0</v>
      </c>
      <c r="Q1248" s="219">
        <v>0</v>
      </c>
      <c r="R1248" s="219">
        <f>Q1248*H1248</f>
        <v>0</v>
      </c>
      <c r="S1248" s="219">
        <v>0</v>
      </c>
      <c r="T1248" s="220">
        <f>S1248*H1248</f>
        <v>0</v>
      </c>
      <c r="U1248" s="35"/>
      <c r="V1248" s="35"/>
      <c r="W1248" s="35"/>
      <c r="X1248" s="35"/>
      <c r="Y1248" s="35"/>
      <c r="Z1248" s="35"/>
      <c r="AA1248" s="35"/>
      <c r="AB1248" s="35"/>
      <c r="AC1248" s="35"/>
      <c r="AD1248" s="35"/>
      <c r="AE1248" s="35"/>
      <c r="AR1248" s="221" t="s">
        <v>516</v>
      </c>
      <c r="AT1248" s="221" t="s">
        <v>166</v>
      </c>
      <c r="AU1248" s="221" t="s">
        <v>83</v>
      </c>
      <c r="AY1248" s="14" t="s">
        <v>142</v>
      </c>
      <c r="BE1248" s="222">
        <f>IF(N1248="základní",J1248,0)</f>
        <v>0</v>
      </c>
      <c r="BF1248" s="222">
        <f>IF(N1248="snížená",J1248,0)</f>
        <v>0</v>
      </c>
      <c r="BG1248" s="222">
        <f>IF(N1248="zákl. přenesená",J1248,0)</f>
        <v>0</v>
      </c>
      <c r="BH1248" s="222">
        <f>IF(N1248="sníž. přenesená",J1248,0)</f>
        <v>0</v>
      </c>
      <c r="BI1248" s="222">
        <f>IF(N1248="nulová",J1248,0)</f>
        <v>0</v>
      </c>
      <c r="BJ1248" s="14" t="s">
        <v>81</v>
      </c>
      <c r="BK1248" s="222">
        <f>ROUND(I1248*H1248,2)</f>
        <v>0</v>
      </c>
      <c r="BL1248" s="14" t="s">
        <v>511</v>
      </c>
      <c r="BM1248" s="221" t="s">
        <v>2897</v>
      </c>
    </row>
    <row r="1249" s="2" customFormat="1" ht="16.5" customHeight="1">
      <c r="A1249" s="35"/>
      <c r="B1249" s="36"/>
      <c r="C1249" s="223" t="s">
        <v>2898</v>
      </c>
      <c r="D1249" s="223" t="s">
        <v>166</v>
      </c>
      <c r="E1249" s="224" t="s">
        <v>2856</v>
      </c>
      <c r="F1249" s="225" t="s">
        <v>2853</v>
      </c>
      <c r="G1249" s="226" t="s">
        <v>154</v>
      </c>
      <c r="H1249" s="227">
        <v>29.399999999999999</v>
      </c>
      <c r="I1249" s="228"/>
      <c r="J1249" s="229">
        <f>ROUND(I1249*H1249,2)</f>
        <v>0</v>
      </c>
      <c r="K1249" s="230"/>
      <c r="L1249" s="231"/>
      <c r="M1249" s="232" t="s">
        <v>1</v>
      </c>
      <c r="N1249" s="233" t="s">
        <v>41</v>
      </c>
      <c r="O1249" s="88"/>
      <c r="P1249" s="219">
        <f>O1249*H1249</f>
        <v>0</v>
      </c>
      <c r="Q1249" s="219">
        <v>0</v>
      </c>
      <c r="R1249" s="219">
        <f>Q1249*H1249</f>
        <v>0</v>
      </c>
      <c r="S1249" s="219">
        <v>0</v>
      </c>
      <c r="T1249" s="220">
        <f>S1249*H1249</f>
        <v>0</v>
      </c>
      <c r="U1249" s="35"/>
      <c r="V1249" s="35"/>
      <c r="W1249" s="35"/>
      <c r="X1249" s="35"/>
      <c r="Y1249" s="35"/>
      <c r="Z1249" s="35"/>
      <c r="AA1249" s="35"/>
      <c r="AB1249" s="35"/>
      <c r="AC1249" s="35"/>
      <c r="AD1249" s="35"/>
      <c r="AE1249" s="35"/>
      <c r="AR1249" s="221" t="s">
        <v>516</v>
      </c>
      <c r="AT1249" s="221" t="s">
        <v>166</v>
      </c>
      <c r="AU1249" s="221" t="s">
        <v>83</v>
      </c>
      <c r="AY1249" s="14" t="s">
        <v>142</v>
      </c>
      <c r="BE1249" s="222">
        <f>IF(N1249="základní",J1249,0)</f>
        <v>0</v>
      </c>
      <c r="BF1249" s="222">
        <f>IF(N1249="snížená",J1249,0)</f>
        <v>0</v>
      </c>
      <c r="BG1249" s="222">
        <f>IF(N1249="zákl. přenesená",J1249,0)</f>
        <v>0</v>
      </c>
      <c r="BH1249" s="222">
        <f>IF(N1249="sníž. přenesená",J1249,0)</f>
        <v>0</v>
      </c>
      <c r="BI1249" s="222">
        <f>IF(N1249="nulová",J1249,0)</f>
        <v>0</v>
      </c>
      <c r="BJ1249" s="14" t="s">
        <v>81</v>
      </c>
      <c r="BK1249" s="222">
        <f>ROUND(I1249*H1249,2)</f>
        <v>0</v>
      </c>
      <c r="BL1249" s="14" t="s">
        <v>511</v>
      </c>
      <c r="BM1249" s="221" t="s">
        <v>2899</v>
      </c>
    </row>
    <row r="1250" s="2" customFormat="1" ht="16.5" customHeight="1">
      <c r="A1250" s="35"/>
      <c r="B1250" s="36"/>
      <c r="C1250" s="223" t="s">
        <v>2900</v>
      </c>
      <c r="D1250" s="223" t="s">
        <v>166</v>
      </c>
      <c r="E1250" s="224" t="s">
        <v>2856</v>
      </c>
      <c r="F1250" s="225" t="s">
        <v>2853</v>
      </c>
      <c r="G1250" s="226" t="s">
        <v>154</v>
      </c>
      <c r="H1250" s="227">
        <v>35.5</v>
      </c>
      <c r="I1250" s="228"/>
      <c r="J1250" s="229">
        <f>ROUND(I1250*H1250,2)</f>
        <v>0</v>
      </c>
      <c r="K1250" s="230"/>
      <c r="L1250" s="231"/>
      <c r="M1250" s="232" t="s">
        <v>1</v>
      </c>
      <c r="N1250" s="233" t="s">
        <v>41</v>
      </c>
      <c r="O1250" s="88"/>
      <c r="P1250" s="219">
        <f>O1250*H1250</f>
        <v>0</v>
      </c>
      <c r="Q1250" s="219">
        <v>0</v>
      </c>
      <c r="R1250" s="219">
        <f>Q1250*H1250</f>
        <v>0</v>
      </c>
      <c r="S1250" s="219">
        <v>0</v>
      </c>
      <c r="T1250" s="220">
        <f>S1250*H1250</f>
        <v>0</v>
      </c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5"/>
      <c r="AR1250" s="221" t="s">
        <v>516</v>
      </c>
      <c r="AT1250" s="221" t="s">
        <v>166</v>
      </c>
      <c r="AU1250" s="221" t="s">
        <v>83</v>
      </c>
      <c r="AY1250" s="14" t="s">
        <v>142</v>
      </c>
      <c r="BE1250" s="222">
        <f>IF(N1250="základní",J1250,0)</f>
        <v>0</v>
      </c>
      <c r="BF1250" s="222">
        <f>IF(N1250="snížená",J1250,0)</f>
        <v>0</v>
      </c>
      <c r="BG1250" s="222">
        <f>IF(N1250="zákl. přenesená",J1250,0)</f>
        <v>0</v>
      </c>
      <c r="BH1250" s="222">
        <f>IF(N1250="sníž. přenesená",J1250,0)</f>
        <v>0</v>
      </c>
      <c r="BI1250" s="222">
        <f>IF(N1250="nulová",J1250,0)</f>
        <v>0</v>
      </c>
      <c r="BJ1250" s="14" t="s">
        <v>81</v>
      </c>
      <c r="BK1250" s="222">
        <f>ROUND(I1250*H1250,2)</f>
        <v>0</v>
      </c>
      <c r="BL1250" s="14" t="s">
        <v>511</v>
      </c>
      <c r="BM1250" s="221" t="s">
        <v>2901</v>
      </c>
    </row>
    <row r="1251" s="2" customFormat="1" ht="16.5" customHeight="1">
      <c r="A1251" s="35"/>
      <c r="B1251" s="36"/>
      <c r="C1251" s="223" t="s">
        <v>2902</v>
      </c>
      <c r="D1251" s="223" t="s">
        <v>166</v>
      </c>
      <c r="E1251" s="224" t="s">
        <v>2856</v>
      </c>
      <c r="F1251" s="225" t="s">
        <v>2853</v>
      </c>
      <c r="G1251" s="226" t="s">
        <v>154</v>
      </c>
      <c r="H1251" s="227">
        <v>35.5</v>
      </c>
      <c r="I1251" s="228"/>
      <c r="J1251" s="229">
        <f>ROUND(I1251*H1251,2)</f>
        <v>0</v>
      </c>
      <c r="K1251" s="230"/>
      <c r="L1251" s="231"/>
      <c r="M1251" s="232" t="s">
        <v>1</v>
      </c>
      <c r="N1251" s="233" t="s">
        <v>41</v>
      </c>
      <c r="O1251" s="88"/>
      <c r="P1251" s="219">
        <f>O1251*H1251</f>
        <v>0</v>
      </c>
      <c r="Q1251" s="219">
        <v>0</v>
      </c>
      <c r="R1251" s="219">
        <f>Q1251*H1251</f>
        <v>0</v>
      </c>
      <c r="S1251" s="219">
        <v>0</v>
      </c>
      <c r="T1251" s="220">
        <f>S1251*H1251</f>
        <v>0</v>
      </c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5"/>
      <c r="AR1251" s="221" t="s">
        <v>516</v>
      </c>
      <c r="AT1251" s="221" t="s">
        <v>166</v>
      </c>
      <c r="AU1251" s="221" t="s">
        <v>83</v>
      </c>
      <c r="AY1251" s="14" t="s">
        <v>142</v>
      </c>
      <c r="BE1251" s="222">
        <f>IF(N1251="základní",J1251,0)</f>
        <v>0</v>
      </c>
      <c r="BF1251" s="222">
        <f>IF(N1251="snížená",J1251,0)</f>
        <v>0</v>
      </c>
      <c r="BG1251" s="222">
        <f>IF(N1251="zákl. přenesená",J1251,0)</f>
        <v>0</v>
      </c>
      <c r="BH1251" s="222">
        <f>IF(N1251="sníž. přenesená",J1251,0)</f>
        <v>0</v>
      </c>
      <c r="BI1251" s="222">
        <f>IF(N1251="nulová",J1251,0)</f>
        <v>0</v>
      </c>
      <c r="BJ1251" s="14" t="s">
        <v>81</v>
      </c>
      <c r="BK1251" s="222">
        <f>ROUND(I1251*H1251,2)</f>
        <v>0</v>
      </c>
      <c r="BL1251" s="14" t="s">
        <v>511</v>
      </c>
      <c r="BM1251" s="221" t="s">
        <v>2903</v>
      </c>
    </row>
    <row r="1252" s="2" customFormat="1" ht="16.5" customHeight="1">
      <c r="A1252" s="35"/>
      <c r="B1252" s="36"/>
      <c r="C1252" s="223" t="s">
        <v>2904</v>
      </c>
      <c r="D1252" s="223" t="s">
        <v>166</v>
      </c>
      <c r="E1252" s="224" t="s">
        <v>2856</v>
      </c>
      <c r="F1252" s="225" t="s">
        <v>2853</v>
      </c>
      <c r="G1252" s="226" t="s">
        <v>154</v>
      </c>
      <c r="H1252" s="227">
        <v>29.399999999999999</v>
      </c>
      <c r="I1252" s="228"/>
      <c r="J1252" s="229">
        <f>ROUND(I1252*H1252,2)</f>
        <v>0</v>
      </c>
      <c r="K1252" s="230"/>
      <c r="L1252" s="231"/>
      <c r="M1252" s="232" t="s">
        <v>1</v>
      </c>
      <c r="N1252" s="233" t="s">
        <v>41</v>
      </c>
      <c r="O1252" s="88"/>
      <c r="P1252" s="219">
        <f>O1252*H1252</f>
        <v>0</v>
      </c>
      <c r="Q1252" s="219">
        <v>0</v>
      </c>
      <c r="R1252" s="219">
        <f>Q1252*H1252</f>
        <v>0</v>
      </c>
      <c r="S1252" s="219">
        <v>0</v>
      </c>
      <c r="T1252" s="220">
        <f>S1252*H1252</f>
        <v>0</v>
      </c>
      <c r="U1252" s="35"/>
      <c r="V1252" s="35"/>
      <c r="W1252" s="35"/>
      <c r="X1252" s="35"/>
      <c r="Y1252" s="35"/>
      <c r="Z1252" s="35"/>
      <c r="AA1252" s="35"/>
      <c r="AB1252" s="35"/>
      <c r="AC1252" s="35"/>
      <c r="AD1252" s="35"/>
      <c r="AE1252" s="35"/>
      <c r="AR1252" s="221" t="s">
        <v>516</v>
      </c>
      <c r="AT1252" s="221" t="s">
        <v>166</v>
      </c>
      <c r="AU1252" s="221" t="s">
        <v>83</v>
      </c>
      <c r="AY1252" s="14" t="s">
        <v>142</v>
      </c>
      <c r="BE1252" s="222">
        <f>IF(N1252="základní",J1252,0)</f>
        <v>0</v>
      </c>
      <c r="BF1252" s="222">
        <f>IF(N1252="snížená",J1252,0)</f>
        <v>0</v>
      </c>
      <c r="BG1252" s="222">
        <f>IF(N1252="zákl. přenesená",J1252,0)</f>
        <v>0</v>
      </c>
      <c r="BH1252" s="222">
        <f>IF(N1252="sníž. přenesená",J1252,0)</f>
        <v>0</v>
      </c>
      <c r="BI1252" s="222">
        <f>IF(N1252="nulová",J1252,0)</f>
        <v>0</v>
      </c>
      <c r="BJ1252" s="14" t="s">
        <v>81</v>
      </c>
      <c r="BK1252" s="222">
        <f>ROUND(I1252*H1252,2)</f>
        <v>0</v>
      </c>
      <c r="BL1252" s="14" t="s">
        <v>511</v>
      </c>
      <c r="BM1252" s="221" t="s">
        <v>2905</v>
      </c>
    </row>
    <row r="1253" s="2" customFormat="1" ht="16.5" customHeight="1">
      <c r="A1253" s="35"/>
      <c r="B1253" s="36"/>
      <c r="C1253" s="223" t="s">
        <v>2906</v>
      </c>
      <c r="D1253" s="223" t="s">
        <v>166</v>
      </c>
      <c r="E1253" s="224" t="s">
        <v>2856</v>
      </c>
      <c r="F1253" s="225" t="s">
        <v>2853</v>
      </c>
      <c r="G1253" s="226" t="s">
        <v>154</v>
      </c>
      <c r="H1253" s="227">
        <v>21.699999999999999</v>
      </c>
      <c r="I1253" s="228"/>
      <c r="J1253" s="229">
        <f>ROUND(I1253*H1253,2)</f>
        <v>0</v>
      </c>
      <c r="K1253" s="230"/>
      <c r="L1253" s="231"/>
      <c r="M1253" s="232" t="s">
        <v>1</v>
      </c>
      <c r="N1253" s="233" t="s">
        <v>41</v>
      </c>
      <c r="O1253" s="88"/>
      <c r="P1253" s="219">
        <f>O1253*H1253</f>
        <v>0</v>
      </c>
      <c r="Q1253" s="219">
        <v>0</v>
      </c>
      <c r="R1253" s="219">
        <f>Q1253*H1253</f>
        <v>0</v>
      </c>
      <c r="S1253" s="219">
        <v>0</v>
      </c>
      <c r="T1253" s="220">
        <f>S1253*H1253</f>
        <v>0</v>
      </c>
      <c r="U1253" s="35"/>
      <c r="V1253" s="35"/>
      <c r="W1253" s="35"/>
      <c r="X1253" s="35"/>
      <c r="Y1253" s="35"/>
      <c r="Z1253" s="35"/>
      <c r="AA1253" s="35"/>
      <c r="AB1253" s="35"/>
      <c r="AC1253" s="35"/>
      <c r="AD1253" s="35"/>
      <c r="AE1253" s="35"/>
      <c r="AR1253" s="221" t="s">
        <v>516</v>
      </c>
      <c r="AT1253" s="221" t="s">
        <v>166</v>
      </c>
      <c r="AU1253" s="221" t="s">
        <v>83</v>
      </c>
      <c r="AY1253" s="14" t="s">
        <v>142</v>
      </c>
      <c r="BE1253" s="222">
        <f>IF(N1253="základní",J1253,0)</f>
        <v>0</v>
      </c>
      <c r="BF1253" s="222">
        <f>IF(N1253="snížená",J1253,0)</f>
        <v>0</v>
      </c>
      <c r="BG1253" s="222">
        <f>IF(N1253="zákl. přenesená",J1253,0)</f>
        <v>0</v>
      </c>
      <c r="BH1253" s="222">
        <f>IF(N1253="sníž. přenesená",J1253,0)</f>
        <v>0</v>
      </c>
      <c r="BI1253" s="222">
        <f>IF(N1253="nulová",J1253,0)</f>
        <v>0</v>
      </c>
      <c r="BJ1253" s="14" t="s">
        <v>81</v>
      </c>
      <c r="BK1253" s="222">
        <f>ROUND(I1253*H1253,2)</f>
        <v>0</v>
      </c>
      <c r="BL1253" s="14" t="s">
        <v>511</v>
      </c>
      <c r="BM1253" s="221" t="s">
        <v>2907</v>
      </c>
    </row>
    <row r="1254" s="2" customFormat="1" ht="16.5" customHeight="1">
      <c r="A1254" s="35"/>
      <c r="B1254" s="36"/>
      <c r="C1254" s="223" t="s">
        <v>2908</v>
      </c>
      <c r="D1254" s="223" t="s">
        <v>166</v>
      </c>
      <c r="E1254" s="224" t="s">
        <v>2856</v>
      </c>
      <c r="F1254" s="225" t="s">
        <v>2853</v>
      </c>
      <c r="G1254" s="226" t="s">
        <v>154</v>
      </c>
      <c r="H1254" s="227">
        <v>21.699999999999999</v>
      </c>
      <c r="I1254" s="228"/>
      <c r="J1254" s="229">
        <f>ROUND(I1254*H1254,2)</f>
        <v>0</v>
      </c>
      <c r="K1254" s="230"/>
      <c r="L1254" s="231"/>
      <c r="M1254" s="232" t="s">
        <v>1</v>
      </c>
      <c r="N1254" s="233" t="s">
        <v>41</v>
      </c>
      <c r="O1254" s="88"/>
      <c r="P1254" s="219">
        <f>O1254*H1254</f>
        <v>0</v>
      </c>
      <c r="Q1254" s="219">
        <v>0</v>
      </c>
      <c r="R1254" s="219">
        <f>Q1254*H1254</f>
        <v>0</v>
      </c>
      <c r="S1254" s="219">
        <v>0</v>
      </c>
      <c r="T1254" s="220">
        <f>S1254*H1254</f>
        <v>0</v>
      </c>
      <c r="U1254" s="35"/>
      <c r="V1254" s="35"/>
      <c r="W1254" s="35"/>
      <c r="X1254" s="35"/>
      <c r="Y1254" s="35"/>
      <c r="Z1254" s="35"/>
      <c r="AA1254" s="35"/>
      <c r="AB1254" s="35"/>
      <c r="AC1254" s="35"/>
      <c r="AD1254" s="35"/>
      <c r="AE1254" s="35"/>
      <c r="AR1254" s="221" t="s">
        <v>516</v>
      </c>
      <c r="AT1254" s="221" t="s">
        <v>166</v>
      </c>
      <c r="AU1254" s="221" t="s">
        <v>83</v>
      </c>
      <c r="AY1254" s="14" t="s">
        <v>142</v>
      </c>
      <c r="BE1254" s="222">
        <f>IF(N1254="základní",J1254,0)</f>
        <v>0</v>
      </c>
      <c r="BF1254" s="222">
        <f>IF(N1254="snížená",J1254,0)</f>
        <v>0</v>
      </c>
      <c r="BG1254" s="222">
        <f>IF(N1254="zákl. přenesená",J1254,0)</f>
        <v>0</v>
      </c>
      <c r="BH1254" s="222">
        <f>IF(N1254="sníž. přenesená",J1254,0)</f>
        <v>0</v>
      </c>
      <c r="BI1254" s="222">
        <f>IF(N1254="nulová",J1254,0)</f>
        <v>0</v>
      </c>
      <c r="BJ1254" s="14" t="s">
        <v>81</v>
      </c>
      <c r="BK1254" s="222">
        <f>ROUND(I1254*H1254,2)</f>
        <v>0</v>
      </c>
      <c r="BL1254" s="14" t="s">
        <v>511</v>
      </c>
      <c r="BM1254" s="221" t="s">
        <v>2909</v>
      </c>
    </row>
    <row r="1255" s="2" customFormat="1" ht="16.5" customHeight="1">
      <c r="A1255" s="35"/>
      <c r="B1255" s="36"/>
      <c r="C1255" s="223" t="s">
        <v>2910</v>
      </c>
      <c r="D1255" s="223" t="s">
        <v>166</v>
      </c>
      <c r="E1255" s="224" t="s">
        <v>2856</v>
      </c>
      <c r="F1255" s="225" t="s">
        <v>2853</v>
      </c>
      <c r="G1255" s="226" t="s">
        <v>154</v>
      </c>
      <c r="H1255" s="227">
        <v>30.600000000000001</v>
      </c>
      <c r="I1255" s="228"/>
      <c r="J1255" s="229">
        <f>ROUND(I1255*H1255,2)</f>
        <v>0</v>
      </c>
      <c r="K1255" s="230"/>
      <c r="L1255" s="231"/>
      <c r="M1255" s="232" t="s">
        <v>1</v>
      </c>
      <c r="N1255" s="233" t="s">
        <v>41</v>
      </c>
      <c r="O1255" s="88"/>
      <c r="P1255" s="219">
        <f>O1255*H1255</f>
        <v>0</v>
      </c>
      <c r="Q1255" s="219">
        <v>0</v>
      </c>
      <c r="R1255" s="219">
        <f>Q1255*H1255</f>
        <v>0</v>
      </c>
      <c r="S1255" s="219">
        <v>0</v>
      </c>
      <c r="T1255" s="220">
        <f>S1255*H1255</f>
        <v>0</v>
      </c>
      <c r="U1255" s="35"/>
      <c r="V1255" s="35"/>
      <c r="W1255" s="35"/>
      <c r="X1255" s="35"/>
      <c r="Y1255" s="35"/>
      <c r="Z1255" s="35"/>
      <c r="AA1255" s="35"/>
      <c r="AB1255" s="35"/>
      <c r="AC1255" s="35"/>
      <c r="AD1255" s="35"/>
      <c r="AE1255" s="35"/>
      <c r="AR1255" s="221" t="s">
        <v>516</v>
      </c>
      <c r="AT1255" s="221" t="s">
        <v>166</v>
      </c>
      <c r="AU1255" s="221" t="s">
        <v>83</v>
      </c>
      <c r="AY1255" s="14" t="s">
        <v>142</v>
      </c>
      <c r="BE1255" s="222">
        <f>IF(N1255="základní",J1255,0)</f>
        <v>0</v>
      </c>
      <c r="BF1255" s="222">
        <f>IF(N1255="snížená",J1255,0)</f>
        <v>0</v>
      </c>
      <c r="BG1255" s="222">
        <f>IF(N1255="zákl. přenesená",J1255,0)</f>
        <v>0</v>
      </c>
      <c r="BH1255" s="222">
        <f>IF(N1255="sníž. přenesená",J1255,0)</f>
        <v>0</v>
      </c>
      <c r="BI1255" s="222">
        <f>IF(N1255="nulová",J1255,0)</f>
        <v>0</v>
      </c>
      <c r="BJ1255" s="14" t="s">
        <v>81</v>
      </c>
      <c r="BK1255" s="222">
        <f>ROUND(I1255*H1255,2)</f>
        <v>0</v>
      </c>
      <c r="BL1255" s="14" t="s">
        <v>511</v>
      </c>
      <c r="BM1255" s="221" t="s">
        <v>2911</v>
      </c>
    </row>
    <row r="1256" s="2" customFormat="1" ht="16.5" customHeight="1">
      <c r="A1256" s="35"/>
      <c r="B1256" s="36"/>
      <c r="C1256" s="223" t="s">
        <v>2912</v>
      </c>
      <c r="D1256" s="223" t="s">
        <v>166</v>
      </c>
      <c r="E1256" s="224" t="s">
        <v>2856</v>
      </c>
      <c r="F1256" s="225" t="s">
        <v>2853</v>
      </c>
      <c r="G1256" s="226" t="s">
        <v>154</v>
      </c>
      <c r="H1256" s="227">
        <v>30.600000000000001</v>
      </c>
      <c r="I1256" s="228"/>
      <c r="J1256" s="229">
        <f>ROUND(I1256*H1256,2)</f>
        <v>0</v>
      </c>
      <c r="K1256" s="230"/>
      <c r="L1256" s="231"/>
      <c r="M1256" s="232" t="s">
        <v>1</v>
      </c>
      <c r="N1256" s="233" t="s">
        <v>41</v>
      </c>
      <c r="O1256" s="88"/>
      <c r="P1256" s="219">
        <f>O1256*H1256</f>
        <v>0</v>
      </c>
      <c r="Q1256" s="219">
        <v>0</v>
      </c>
      <c r="R1256" s="219">
        <f>Q1256*H1256</f>
        <v>0</v>
      </c>
      <c r="S1256" s="219">
        <v>0</v>
      </c>
      <c r="T1256" s="220">
        <f>S1256*H1256</f>
        <v>0</v>
      </c>
      <c r="U1256" s="35"/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5"/>
      <c r="AR1256" s="221" t="s">
        <v>516</v>
      </c>
      <c r="AT1256" s="221" t="s">
        <v>166</v>
      </c>
      <c r="AU1256" s="221" t="s">
        <v>83</v>
      </c>
      <c r="AY1256" s="14" t="s">
        <v>142</v>
      </c>
      <c r="BE1256" s="222">
        <f>IF(N1256="základní",J1256,0)</f>
        <v>0</v>
      </c>
      <c r="BF1256" s="222">
        <f>IF(N1256="snížená",J1256,0)</f>
        <v>0</v>
      </c>
      <c r="BG1256" s="222">
        <f>IF(N1256="zákl. přenesená",J1256,0)</f>
        <v>0</v>
      </c>
      <c r="BH1256" s="222">
        <f>IF(N1256="sníž. přenesená",J1256,0)</f>
        <v>0</v>
      </c>
      <c r="BI1256" s="222">
        <f>IF(N1256="nulová",J1256,0)</f>
        <v>0</v>
      </c>
      <c r="BJ1256" s="14" t="s">
        <v>81</v>
      </c>
      <c r="BK1256" s="222">
        <f>ROUND(I1256*H1256,2)</f>
        <v>0</v>
      </c>
      <c r="BL1256" s="14" t="s">
        <v>511</v>
      </c>
      <c r="BM1256" s="221" t="s">
        <v>2913</v>
      </c>
    </row>
    <row r="1257" s="2" customFormat="1" ht="16.5" customHeight="1">
      <c r="A1257" s="35"/>
      <c r="B1257" s="36"/>
      <c r="C1257" s="223" t="s">
        <v>2914</v>
      </c>
      <c r="D1257" s="223" t="s">
        <v>166</v>
      </c>
      <c r="E1257" s="224" t="s">
        <v>2682</v>
      </c>
      <c r="F1257" s="225" t="s">
        <v>2683</v>
      </c>
      <c r="G1257" s="226" t="s">
        <v>154</v>
      </c>
      <c r="H1257" s="227">
        <v>24.800000000000001</v>
      </c>
      <c r="I1257" s="228"/>
      <c r="J1257" s="229">
        <f>ROUND(I1257*H1257,2)</f>
        <v>0</v>
      </c>
      <c r="K1257" s="230"/>
      <c r="L1257" s="231"/>
      <c r="M1257" s="232" t="s">
        <v>1</v>
      </c>
      <c r="N1257" s="233" t="s">
        <v>41</v>
      </c>
      <c r="O1257" s="88"/>
      <c r="P1257" s="219">
        <f>O1257*H1257</f>
        <v>0</v>
      </c>
      <c r="Q1257" s="219">
        <v>0</v>
      </c>
      <c r="R1257" s="219">
        <f>Q1257*H1257</f>
        <v>0</v>
      </c>
      <c r="S1257" s="219">
        <v>0</v>
      </c>
      <c r="T1257" s="220">
        <f>S1257*H1257</f>
        <v>0</v>
      </c>
      <c r="U1257" s="35"/>
      <c r="V1257" s="35"/>
      <c r="W1257" s="35"/>
      <c r="X1257" s="35"/>
      <c r="Y1257" s="35"/>
      <c r="Z1257" s="35"/>
      <c r="AA1257" s="35"/>
      <c r="AB1257" s="35"/>
      <c r="AC1257" s="35"/>
      <c r="AD1257" s="35"/>
      <c r="AE1257" s="35"/>
      <c r="AR1257" s="221" t="s">
        <v>516</v>
      </c>
      <c r="AT1257" s="221" t="s">
        <v>166</v>
      </c>
      <c r="AU1257" s="221" t="s">
        <v>83</v>
      </c>
      <c r="AY1257" s="14" t="s">
        <v>142</v>
      </c>
      <c r="BE1257" s="222">
        <f>IF(N1257="základní",J1257,0)</f>
        <v>0</v>
      </c>
      <c r="BF1257" s="222">
        <f>IF(N1257="snížená",J1257,0)</f>
        <v>0</v>
      </c>
      <c r="BG1257" s="222">
        <f>IF(N1257="zákl. přenesená",J1257,0)</f>
        <v>0</v>
      </c>
      <c r="BH1257" s="222">
        <f>IF(N1257="sníž. přenesená",J1257,0)</f>
        <v>0</v>
      </c>
      <c r="BI1257" s="222">
        <f>IF(N1257="nulová",J1257,0)</f>
        <v>0</v>
      </c>
      <c r="BJ1257" s="14" t="s">
        <v>81</v>
      </c>
      <c r="BK1257" s="222">
        <f>ROUND(I1257*H1257,2)</f>
        <v>0</v>
      </c>
      <c r="BL1257" s="14" t="s">
        <v>511</v>
      </c>
      <c r="BM1257" s="221" t="s">
        <v>2915</v>
      </c>
    </row>
    <row r="1258" s="2" customFormat="1" ht="16.5" customHeight="1">
      <c r="A1258" s="35"/>
      <c r="B1258" s="36"/>
      <c r="C1258" s="223" t="s">
        <v>2916</v>
      </c>
      <c r="D1258" s="223" t="s">
        <v>166</v>
      </c>
      <c r="E1258" s="224" t="s">
        <v>2682</v>
      </c>
      <c r="F1258" s="225" t="s">
        <v>2683</v>
      </c>
      <c r="G1258" s="226" t="s">
        <v>154</v>
      </c>
      <c r="H1258" s="227">
        <v>8.8000000000000007</v>
      </c>
      <c r="I1258" s="228"/>
      <c r="J1258" s="229">
        <f>ROUND(I1258*H1258,2)</f>
        <v>0</v>
      </c>
      <c r="K1258" s="230"/>
      <c r="L1258" s="231"/>
      <c r="M1258" s="232" t="s">
        <v>1</v>
      </c>
      <c r="N1258" s="233" t="s">
        <v>41</v>
      </c>
      <c r="O1258" s="88"/>
      <c r="P1258" s="219">
        <f>O1258*H1258</f>
        <v>0</v>
      </c>
      <c r="Q1258" s="219">
        <v>0</v>
      </c>
      <c r="R1258" s="219">
        <f>Q1258*H1258</f>
        <v>0</v>
      </c>
      <c r="S1258" s="219">
        <v>0</v>
      </c>
      <c r="T1258" s="220">
        <f>S1258*H1258</f>
        <v>0</v>
      </c>
      <c r="U1258" s="35"/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5"/>
      <c r="AR1258" s="221" t="s">
        <v>516</v>
      </c>
      <c r="AT1258" s="221" t="s">
        <v>166</v>
      </c>
      <c r="AU1258" s="221" t="s">
        <v>83</v>
      </c>
      <c r="AY1258" s="14" t="s">
        <v>142</v>
      </c>
      <c r="BE1258" s="222">
        <f>IF(N1258="základní",J1258,0)</f>
        <v>0</v>
      </c>
      <c r="BF1258" s="222">
        <f>IF(N1258="snížená",J1258,0)</f>
        <v>0</v>
      </c>
      <c r="BG1258" s="222">
        <f>IF(N1258="zákl. přenesená",J1258,0)</f>
        <v>0</v>
      </c>
      <c r="BH1258" s="222">
        <f>IF(N1258="sníž. přenesená",J1258,0)</f>
        <v>0</v>
      </c>
      <c r="BI1258" s="222">
        <f>IF(N1258="nulová",J1258,0)</f>
        <v>0</v>
      </c>
      <c r="BJ1258" s="14" t="s">
        <v>81</v>
      </c>
      <c r="BK1258" s="222">
        <f>ROUND(I1258*H1258,2)</f>
        <v>0</v>
      </c>
      <c r="BL1258" s="14" t="s">
        <v>511</v>
      </c>
      <c r="BM1258" s="221" t="s">
        <v>2917</v>
      </c>
    </row>
    <row r="1259" s="2" customFormat="1" ht="16.5" customHeight="1">
      <c r="A1259" s="35"/>
      <c r="B1259" s="36"/>
      <c r="C1259" s="223" t="s">
        <v>2918</v>
      </c>
      <c r="D1259" s="223" t="s">
        <v>166</v>
      </c>
      <c r="E1259" s="224" t="s">
        <v>2682</v>
      </c>
      <c r="F1259" s="225" t="s">
        <v>2683</v>
      </c>
      <c r="G1259" s="226" t="s">
        <v>154</v>
      </c>
      <c r="H1259" s="227">
        <v>19.5</v>
      </c>
      <c r="I1259" s="228"/>
      <c r="J1259" s="229">
        <f>ROUND(I1259*H1259,2)</f>
        <v>0</v>
      </c>
      <c r="K1259" s="230"/>
      <c r="L1259" s="231"/>
      <c r="M1259" s="232" t="s">
        <v>1</v>
      </c>
      <c r="N1259" s="233" t="s">
        <v>41</v>
      </c>
      <c r="O1259" s="88"/>
      <c r="P1259" s="219">
        <f>O1259*H1259</f>
        <v>0</v>
      </c>
      <c r="Q1259" s="219">
        <v>0</v>
      </c>
      <c r="R1259" s="219">
        <f>Q1259*H1259</f>
        <v>0</v>
      </c>
      <c r="S1259" s="219">
        <v>0</v>
      </c>
      <c r="T1259" s="220">
        <f>S1259*H1259</f>
        <v>0</v>
      </c>
      <c r="U1259" s="35"/>
      <c r="V1259" s="35"/>
      <c r="W1259" s="35"/>
      <c r="X1259" s="35"/>
      <c r="Y1259" s="35"/>
      <c r="Z1259" s="35"/>
      <c r="AA1259" s="35"/>
      <c r="AB1259" s="35"/>
      <c r="AC1259" s="35"/>
      <c r="AD1259" s="35"/>
      <c r="AE1259" s="35"/>
      <c r="AR1259" s="221" t="s">
        <v>516</v>
      </c>
      <c r="AT1259" s="221" t="s">
        <v>166</v>
      </c>
      <c r="AU1259" s="221" t="s">
        <v>83</v>
      </c>
      <c r="AY1259" s="14" t="s">
        <v>142</v>
      </c>
      <c r="BE1259" s="222">
        <f>IF(N1259="základní",J1259,0)</f>
        <v>0</v>
      </c>
      <c r="BF1259" s="222">
        <f>IF(N1259="snížená",J1259,0)</f>
        <v>0</v>
      </c>
      <c r="BG1259" s="222">
        <f>IF(N1259="zákl. přenesená",J1259,0)</f>
        <v>0</v>
      </c>
      <c r="BH1259" s="222">
        <f>IF(N1259="sníž. přenesená",J1259,0)</f>
        <v>0</v>
      </c>
      <c r="BI1259" s="222">
        <f>IF(N1259="nulová",J1259,0)</f>
        <v>0</v>
      </c>
      <c r="BJ1259" s="14" t="s">
        <v>81</v>
      </c>
      <c r="BK1259" s="222">
        <f>ROUND(I1259*H1259,2)</f>
        <v>0</v>
      </c>
      <c r="BL1259" s="14" t="s">
        <v>511</v>
      </c>
      <c r="BM1259" s="221" t="s">
        <v>2919</v>
      </c>
    </row>
    <row r="1260" s="2" customFormat="1" ht="16.5" customHeight="1">
      <c r="A1260" s="35"/>
      <c r="B1260" s="36"/>
      <c r="C1260" s="223" t="s">
        <v>2920</v>
      </c>
      <c r="D1260" s="223" t="s">
        <v>166</v>
      </c>
      <c r="E1260" s="224" t="s">
        <v>2682</v>
      </c>
      <c r="F1260" s="225" t="s">
        <v>2683</v>
      </c>
      <c r="G1260" s="226" t="s">
        <v>154</v>
      </c>
      <c r="H1260" s="227">
        <v>24.800000000000001</v>
      </c>
      <c r="I1260" s="228"/>
      <c r="J1260" s="229">
        <f>ROUND(I1260*H1260,2)</f>
        <v>0</v>
      </c>
      <c r="K1260" s="230"/>
      <c r="L1260" s="231"/>
      <c r="M1260" s="232" t="s">
        <v>1</v>
      </c>
      <c r="N1260" s="233" t="s">
        <v>41</v>
      </c>
      <c r="O1260" s="88"/>
      <c r="P1260" s="219">
        <f>O1260*H1260</f>
        <v>0</v>
      </c>
      <c r="Q1260" s="219">
        <v>0</v>
      </c>
      <c r="R1260" s="219">
        <f>Q1260*H1260</f>
        <v>0</v>
      </c>
      <c r="S1260" s="219">
        <v>0</v>
      </c>
      <c r="T1260" s="220">
        <f>S1260*H1260</f>
        <v>0</v>
      </c>
      <c r="U1260" s="35"/>
      <c r="V1260" s="35"/>
      <c r="W1260" s="35"/>
      <c r="X1260" s="35"/>
      <c r="Y1260" s="35"/>
      <c r="Z1260" s="35"/>
      <c r="AA1260" s="35"/>
      <c r="AB1260" s="35"/>
      <c r="AC1260" s="35"/>
      <c r="AD1260" s="35"/>
      <c r="AE1260" s="35"/>
      <c r="AR1260" s="221" t="s">
        <v>516</v>
      </c>
      <c r="AT1260" s="221" t="s">
        <v>166</v>
      </c>
      <c r="AU1260" s="221" t="s">
        <v>83</v>
      </c>
      <c r="AY1260" s="14" t="s">
        <v>142</v>
      </c>
      <c r="BE1260" s="222">
        <f>IF(N1260="základní",J1260,0)</f>
        <v>0</v>
      </c>
      <c r="BF1260" s="222">
        <f>IF(N1260="snížená",J1260,0)</f>
        <v>0</v>
      </c>
      <c r="BG1260" s="222">
        <f>IF(N1260="zákl. přenesená",J1260,0)</f>
        <v>0</v>
      </c>
      <c r="BH1260" s="222">
        <f>IF(N1260="sníž. přenesená",J1260,0)</f>
        <v>0</v>
      </c>
      <c r="BI1260" s="222">
        <f>IF(N1260="nulová",J1260,0)</f>
        <v>0</v>
      </c>
      <c r="BJ1260" s="14" t="s">
        <v>81</v>
      </c>
      <c r="BK1260" s="222">
        <f>ROUND(I1260*H1260,2)</f>
        <v>0</v>
      </c>
      <c r="BL1260" s="14" t="s">
        <v>511</v>
      </c>
      <c r="BM1260" s="221" t="s">
        <v>2921</v>
      </c>
    </row>
    <row r="1261" s="12" customFormat="1" ht="22.8" customHeight="1">
      <c r="A1261" s="12"/>
      <c r="B1261" s="193"/>
      <c r="C1261" s="194"/>
      <c r="D1261" s="195" t="s">
        <v>75</v>
      </c>
      <c r="E1261" s="207" t="s">
        <v>2781</v>
      </c>
      <c r="F1261" s="207" t="s">
        <v>2922</v>
      </c>
      <c r="G1261" s="194"/>
      <c r="H1261" s="194"/>
      <c r="I1261" s="197"/>
      <c r="J1261" s="208">
        <f>BK1261</f>
        <v>0</v>
      </c>
      <c r="K1261" s="194"/>
      <c r="L1261" s="199"/>
      <c r="M1261" s="200"/>
      <c r="N1261" s="201"/>
      <c r="O1261" s="201"/>
      <c r="P1261" s="202">
        <f>SUM(P1262:P1520)</f>
        <v>0</v>
      </c>
      <c r="Q1261" s="201"/>
      <c r="R1261" s="202">
        <f>SUM(R1262:R1520)</f>
        <v>0</v>
      </c>
      <c r="S1261" s="201"/>
      <c r="T1261" s="203">
        <f>SUM(T1262:T1520)</f>
        <v>0</v>
      </c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R1261" s="204" t="s">
        <v>83</v>
      </c>
      <c r="AT1261" s="205" t="s">
        <v>75</v>
      </c>
      <c r="AU1261" s="205" t="s">
        <v>81</v>
      </c>
      <c r="AY1261" s="204" t="s">
        <v>142</v>
      </c>
      <c r="BK1261" s="206">
        <f>SUM(BK1262:BK1520)</f>
        <v>0</v>
      </c>
    </row>
    <row r="1262" s="2" customFormat="1" ht="16.5" customHeight="1">
      <c r="A1262" s="35"/>
      <c r="B1262" s="36"/>
      <c r="C1262" s="223" t="s">
        <v>2923</v>
      </c>
      <c r="D1262" s="223" t="s">
        <v>166</v>
      </c>
      <c r="E1262" s="224" t="s">
        <v>2924</v>
      </c>
      <c r="F1262" s="225" t="s">
        <v>2925</v>
      </c>
      <c r="G1262" s="226" t="s">
        <v>789</v>
      </c>
      <c r="H1262" s="227">
        <v>1</v>
      </c>
      <c r="I1262" s="228"/>
      <c r="J1262" s="229">
        <f>ROUND(I1262*H1262,2)</f>
        <v>0</v>
      </c>
      <c r="K1262" s="230"/>
      <c r="L1262" s="231"/>
      <c r="M1262" s="232" t="s">
        <v>1</v>
      </c>
      <c r="N1262" s="233" t="s">
        <v>41</v>
      </c>
      <c r="O1262" s="88"/>
      <c r="P1262" s="219">
        <f>O1262*H1262</f>
        <v>0</v>
      </c>
      <c r="Q1262" s="219">
        <v>0</v>
      </c>
      <c r="R1262" s="219">
        <f>Q1262*H1262</f>
        <v>0</v>
      </c>
      <c r="S1262" s="219">
        <v>0</v>
      </c>
      <c r="T1262" s="220">
        <f>S1262*H1262</f>
        <v>0</v>
      </c>
      <c r="U1262" s="35"/>
      <c r="V1262" s="35"/>
      <c r="W1262" s="35"/>
      <c r="X1262" s="35"/>
      <c r="Y1262" s="35"/>
      <c r="Z1262" s="35"/>
      <c r="AA1262" s="35"/>
      <c r="AB1262" s="35"/>
      <c r="AC1262" s="35"/>
      <c r="AD1262" s="35"/>
      <c r="AE1262" s="35"/>
      <c r="AR1262" s="221" t="s">
        <v>516</v>
      </c>
      <c r="AT1262" s="221" t="s">
        <v>166</v>
      </c>
      <c r="AU1262" s="221" t="s">
        <v>83</v>
      </c>
      <c r="AY1262" s="14" t="s">
        <v>142</v>
      </c>
      <c r="BE1262" s="222">
        <f>IF(N1262="základní",J1262,0)</f>
        <v>0</v>
      </c>
      <c r="BF1262" s="222">
        <f>IF(N1262="snížená",J1262,0)</f>
        <v>0</v>
      </c>
      <c r="BG1262" s="222">
        <f>IF(N1262="zákl. přenesená",J1262,0)</f>
        <v>0</v>
      </c>
      <c r="BH1262" s="222">
        <f>IF(N1262="sníž. přenesená",J1262,0)</f>
        <v>0</v>
      </c>
      <c r="BI1262" s="222">
        <f>IF(N1262="nulová",J1262,0)</f>
        <v>0</v>
      </c>
      <c r="BJ1262" s="14" t="s">
        <v>81</v>
      </c>
      <c r="BK1262" s="222">
        <f>ROUND(I1262*H1262,2)</f>
        <v>0</v>
      </c>
      <c r="BL1262" s="14" t="s">
        <v>511</v>
      </c>
      <c r="BM1262" s="221" t="s">
        <v>2926</v>
      </c>
    </row>
    <row r="1263" s="2" customFormat="1" ht="16.5" customHeight="1">
      <c r="A1263" s="35"/>
      <c r="B1263" s="36"/>
      <c r="C1263" s="223" t="s">
        <v>2927</v>
      </c>
      <c r="D1263" s="223" t="s">
        <v>166</v>
      </c>
      <c r="E1263" s="224" t="s">
        <v>2924</v>
      </c>
      <c r="F1263" s="225" t="s">
        <v>2925</v>
      </c>
      <c r="G1263" s="226" t="s">
        <v>789</v>
      </c>
      <c r="H1263" s="227">
        <v>1</v>
      </c>
      <c r="I1263" s="228"/>
      <c r="J1263" s="229">
        <f>ROUND(I1263*H1263,2)</f>
        <v>0</v>
      </c>
      <c r="K1263" s="230"/>
      <c r="L1263" s="231"/>
      <c r="M1263" s="232" t="s">
        <v>1</v>
      </c>
      <c r="N1263" s="233" t="s">
        <v>41</v>
      </c>
      <c r="O1263" s="88"/>
      <c r="P1263" s="219">
        <f>O1263*H1263</f>
        <v>0</v>
      </c>
      <c r="Q1263" s="219">
        <v>0</v>
      </c>
      <c r="R1263" s="219">
        <f>Q1263*H1263</f>
        <v>0</v>
      </c>
      <c r="S1263" s="219">
        <v>0</v>
      </c>
      <c r="T1263" s="220">
        <f>S1263*H1263</f>
        <v>0</v>
      </c>
      <c r="U1263" s="35"/>
      <c r="V1263" s="35"/>
      <c r="W1263" s="35"/>
      <c r="X1263" s="35"/>
      <c r="Y1263" s="35"/>
      <c r="Z1263" s="35"/>
      <c r="AA1263" s="35"/>
      <c r="AB1263" s="35"/>
      <c r="AC1263" s="35"/>
      <c r="AD1263" s="35"/>
      <c r="AE1263" s="35"/>
      <c r="AR1263" s="221" t="s">
        <v>516</v>
      </c>
      <c r="AT1263" s="221" t="s">
        <v>166</v>
      </c>
      <c r="AU1263" s="221" t="s">
        <v>83</v>
      </c>
      <c r="AY1263" s="14" t="s">
        <v>142</v>
      </c>
      <c r="BE1263" s="222">
        <f>IF(N1263="základní",J1263,0)</f>
        <v>0</v>
      </c>
      <c r="BF1263" s="222">
        <f>IF(N1263="snížená",J1263,0)</f>
        <v>0</v>
      </c>
      <c r="BG1263" s="222">
        <f>IF(N1263="zákl. přenesená",J1263,0)</f>
        <v>0</v>
      </c>
      <c r="BH1263" s="222">
        <f>IF(N1263="sníž. přenesená",J1263,0)</f>
        <v>0</v>
      </c>
      <c r="BI1263" s="222">
        <f>IF(N1263="nulová",J1263,0)</f>
        <v>0</v>
      </c>
      <c r="BJ1263" s="14" t="s">
        <v>81</v>
      </c>
      <c r="BK1263" s="222">
        <f>ROUND(I1263*H1263,2)</f>
        <v>0</v>
      </c>
      <c r="BL1263" s="14" t="s">
        <v>511</v>
      </c>
      <c r="BM1263" s="221" t="s">
        <v>2928</v>
      </c>
    </row>
    <row r="1264" s="2" customFormat="1" ht="16.5" customHeight="1">
      <c r="A1264" s="35"/>
      <c r="B1264" s="36"/>
      <c r="C1264" s="223" t="s">
        <v>2929</v>
      </c>
      <c r="D1264" s="223" t="s">
        <v>166</v>
      </c>
      <c r="E1264" s="224" t="s">
        <v>2924</v>
      </c>
      <c r="F1264" s="225" t="s">
        <v>2925</v>
      </c>
      <c r="G1264" s="226" t="s">
        <v>789</v>
      </c>
      <c r="H1264" s="227">
        <v>1</v>
      </c>
      <c r="I1264" s="228"/>
      <c r="J1264" s="229">
        <f>ROUND(I1264*H1264,2)</f>
        <v>0</v>
      </c>
      <c r="K1264" s="230"/>
      <c r="L1264" s="231"/>
      <c r="M1264" s="232" t="s">
        <v>1</v>
      </c>
      <c r="N1264" s="233" t="s">
        <v>41</v>
      </c>
      <c r="O1264" s="88"/>
      <c r="P1264" s="219">
        <f>O1264*H1264</f>
        <v>0</v>
      </c>
      <c r="Q1264" s="219">
        <v>0</v>
      </c>
      <c r="R1264" s="219">
        <f>Q1264*H1264</f>
        <v>0</v>
      </c>
      <c r="S1264" s="219">
        <v>0</v>
      </c>
      <c r="T1264" s="220">
        <f>S1264*H1264</f>
        <v>0</v>
      </c>
      <c r="U1264" s="35"/>
      <c r="V1264" s="35"/>
      <c r="W1264" s="35"/>
      <c r="X1264" s="35"/>
      <c r="Y1264" s="35"/>
      <c r="Z1264" s="35"/>
      <c r="AA1264" s="35"/>
      <c r="AB1264" s="35"/>
      <c r="AC1264" s="35"/>
      <c r="AD1264" s="35"/>
      <c r="AE1264" s="35"/>
      <c r="AR1264" s="221" t="s">
        <v>516</v>
      </c>
      <c r="AT1264" s="221" t="s">
        <v>166</v>
      </c>
      <c r="AU1264" s="221" t="s">
        <v>83</v>
      </c>
      <c r="AY1264" s="14" t="s">
        <v>142</v>
      </c>
      <c r="BE1264" s="222">
        <f>IF(N1264="základní",J1264,0)</f>
        <v>0</v>
      </c>
      <c r="BF1264" s="222">
        <f>IF(N1264="snížená",J1264,0)</f>
        <v>0</v>
      </c>
      <c r="BG1264" s="222">
        <f>IF(N1264="zákl. přenesená",J1264,0)</f>
        <v>0</v>
      </c>
      <c r="BH1264" s="222">
        <f>IF(N1264="sníž. přenesená",J1264,0)</f>
        <v>0</v>
      </c>
      <c r="BI1264" s="222">
        <f>IF(N1264="nulová",J1264,0)</f>
        <v>0</v>
      </c>
      <c r="BJ1264" s="14" t="s">
        <v>81</v>
      </c>
      <c r="BK1264" s="222">
        <f>ROUND(I1264*H1264,2)</f>
        <v>0</v>
      </c>
      <c r="BL1264" s="14" t="s">
        <v>511</v>
      </c>
      <c r="BM1264" s="221" t="s">
        <v>2930</v>
      </c>
    </row>
    <row r="1265" s="2" customFormat="1" ht="16.5" customHeight="1">
      <c r="A1265" s="35"/>
      <c r="B1265" s="36"/>
      <c r="C1265" s="223" t="s">
        <v>2931</v>
      </c>
      <c r="D1265" s="223" t="s">
        <v>166</v>
      </c>
      <c r="E1265" s="224" t="s">
        <v>2924</v>
      </c>
      <c r="F1265" s="225" t="s">
        <v>2925</v>
      </c>
      <c r="G1265" s="226" t="s">
        <v>789</v>
      </c>
      <c r="H1265" s="227">
        <v>1</v>
      </c>
      <c r="I1265" s="228"/>
      <c r="J1265" s="229">
        <f>ROUND(I1265*H1265,2)</f>
        <v>0</v>
      </c>
      <c r="K1265" s="230"/>
      <c r="L1265" s="231"/>
      <c r="M1265" s="232" t="s">
        <v>1</v>
      </c>
      <c r="N1265" s="233" t="s">
        <v>41</v>
      </c>
      <c r="O1265" s="88"/>
      <c r="P1265" s="219">
        <f>O1265*H1265</f>
        <v>0</v>
      </c>
      <c r="Q1265" s="219">
        <v>0</v>
      </c>
      <c r="R1265" s="219">
        <f>Q1265*H1265</f>
        <v>0</v>
      </c>
      <c r="S1265" s="219">
        <v>0</v>
      </c>
      <c r="T1265" s="220">
        <f>S1265*H1265</f>
        <v>0</v>
      </c>
      <c r="U1265" s="35"/>
      <c r="V1265" s="35"/>
      <c r="W1265" s="35"/>
      <c r="X1265" s="35"/>
      <c r="Y1265" s="35"/>
      <c r="Z1265" s="35"/>
      <c r="AA1265" s="35"/>
      <c r="AB1265" s="35"/>
      <c r="AC1265" s="35"/>
      <c r="AD1265" s="35"/>
      <c r="AE1265" s="35"/>
      <c r="AR1265" s="221" t="s">
        <v>516</v>
      </c>
      <c r="AT1265" s="221" t="s">
        <v>166</v>
      </c>
      <c r="AU1265" s="221" t="s">
        <v>83</v>
      </c>
      <c r="AY1265" s="14" t="s">
        <v>142</v>
      </c>
      <c r="BE1265" s="222">
        <f>IF(N1265="základní",J1265,0)</f>
        <v>0</v>
      </c>
      <c r="BF1265" s="222">
        <f>IF(N1265="snížená",J1265,0)</f>
        <v>0</v>
      </c>
      <c r="BG1265" s="222">
        <f>IF(N1265="zákl. přenesená",J1265,0)</f>
        <v>0</v>
      </c>
      <c r="BH1265" s="222">
        <f>IF(N1265="sníž. přenesená",J1265,0)</f>
        <v>0</v>
      </c>
      <c r="BI1265" s="222">
        <f>IF(N1265="nulová",J1265,0)</f>
        <v>0</v>
      </c>
      <c r="BJ1265" s="14" t="s">
        <v>81</v>
      </c>
      <c r="BK1265" s="222">
        <f>ROUND(I1265*H1265,2)</f>
        <v>0</v>
      </c>
      <c r="BL1265" s="14" t="s">
        <v>511</v>
      </c>
      <c r="BM1265" s="221" t="s">
        <v>2932</v>
      </c>
    </row>
    <row r="1266" s="2" customFormat="1" ht="16.5" customHeight="1">
      <c r="A1266" s="35"/>
      <c r="B1266" s="36"/>
      <c r="C1266" s="223" t="s">
        <v>2933</v>
      </c>
      <c r="D1266" s="223" t="s">
        <v>166</v>
      </c>
      <c r="E1266" s="224" t="s">
        <v>2934</v>
      </c>
      <c r="F1266" s="225" t="s">
        <v>2935</v>
      </c>
      <c r="G1266" s="226" t="s">
        <v>789</v>
      </c>
      <c r="H1266" s="227">
        <v>1</v>
      </c>
      <c r="I1266" s="228"/>
      <c r="J1266" s="229">
        <f>ROUND(I1266*H1266,2)</f>
        <v>0</v>
      </c>
      <c r="K1266" s="230"/>
      <c r="L1266" s="231"/>
      <c r="M1266" s="232" t="s">
        <v>1</v>
      </c>
      <c r="N1266" s="233" t="s">
        <v>41</v>
      </c>
      <c r="O1266" s="88"/>
      <c r="P1266" s="219">
        <f>O1266*H1266</f>
        <v>0</v>
      </c>
      <c r="Q1266" s="219">
        <v>0</v>
      </c>
      <c r="R1266" s="219">
        <f>Q1266*H1266</f>
        <v>0</v>
      </c>
      <c r="S1266" s="219">
        <v>0</v>
      </c>
      <c r="T1266" s="220">
        <f>S1266*H1266</f>
        <v>0</v>
      </c>
      <c r="U1266" s="35"/>
      <c r="V1266" s="35"/>
      <c r="W1266" s="35"/>
      <c r="X1266" s="35"/>
      <c r="Y1266" s="35"/>
      <c r="Z1266" s="35"/>
      <c r="AA1266" s="35"/>
      <c r="AB1266" s="35"/>
      <c r="AC1266" s="35"/>
      <c r="AD1266" s="35"/>
      <c r="AE1266" s="35"/>
      <c r="AR1266" s="221" t="s">
        <v>516</v>
      </c>
      <c r="AT1266" s="221" t="s">
        <v>166</v>
      </c>
      <c r="AU1266" s="221" t="s">
        <v>83</v>
      </c>
      <c r="AY1266" s="14" t="s">
        <v>142</v>
      </c>
      <c r="BE1266" s="222">
        <f>IF(N1266="základní",J1266,0)</f>
        <v>0</v>
      </c>
      <c r="BF1266" s="222">
        <f>IF(N1266="snížená",J1266,0)</f>
        <v>0</v>
      </c>
      <c r="BG1266" s="222">
        <f>IF(N1266="zákl. přenesená",J1266,0)</f>
        <v>0</v>
      </c>
      <c r="BH1266" s="222">
        <f>IF(N1266="sníž. přenesená",J1266,0)</f>
        <v>0</v>
      </c>
      <c r="BI1266" s="222">
        <f>IF(N1266="nulová",J1266,0)</f>
        <v>0</v>
      </c>
      <c r="BJ1266" s="14" t="s">
        <v>81</v>
      </c>
      <c r="BK1266" s="222">
        <f>ROUND(I1266*H1266,2)</f>
        <v>0</v>
      </c>
      <c r="BL1266" s="14" t="s">
        <v>511</v>
      </c>
      <c r="BM1266" s="221" t="s">
        <v>2936</v>
      </c>
    </row>
    <row r="1267" s="2" customFormat="1" ht="16.5" customHeight="1">
      <c r="A1267" s="35"/>
      <c r="B1267" s="36"/>
      <c r="C1267" s="223" t="s">
        <v>2937</v>
      </c>
      <c r="D1267" s="223" t="s">
        <v>166</v>
      </c>
      <c r="E1267" s="224" t="s">
        <v>2934</v>
      </c>
      <c r="F1267" s="225" t="s">
        <v>2935</v>
      </c>
      <c r="G1267" s="226" t="s">
        <v>789</v>
      </c>
      <c r="H1267" s="227">
        <v>1</v>
      </c>
      <c r="I1267" s="228"/>
      <c r="J1267" s="229">
        <f>ROUND(I1267*H1267,2)</f>
        <v>0</v>
      </c>
      <c r="K1267" s="230"/>
      <c r="L1267" s="231"/>
      <c r="M1267" s="232" t="s">
        <v>1</v>
      </c>
      <c r="N1267" s="233" t="s">
        <v>41</v>
      </c>
      <c r="O1267" s="88"/>
      <c r="P1267" s="219">
        <f>O1267*H1267</f>
        <v>0</v>
      </c>
      <c r="Q1267" s="219">
        <v>0</v>
      </c>
      <c r="R1267" s="219">
        <f>Q1267*H1267</f>
        <v>0</v>
      </c>
      <c r="S1267" s="219">
        <v>0</v>
      </c>
      <c r="T1267" s="220">
        <f>S1267*H1267</f>
        <v>0</v>
      </c>
      <c r="U1267" s="35"/>
      <c r="V1267" s="35"/>
      <c r="W1267" s="35"/>
      <c r="X1267" s="35"/>
      <c r="Y1267" s="35"/>
      <c r="Z1267" s="35"/>
      <c r="AA1267" s="35"/>
      <c r="AB1267" s="35"/>
      <c r="AC1267" s="35"/>
      <c r="AD1267" s="35"/>
      <c r="AE1267" s="35"/>
      <c r="AR1267" s="221" t="s">
        <v>516</v>
      </c>
      <c r="AT1267" s="221" t="s">
        <v>166</v>
      </c>
      <c r="AU1267" s="221" t="s">
        <v>83</v>
      </c>
      <c r="AY1267" s="14" t="s">
        <v>142</v>
      </c>
      <c r="BE1267" s="222">
        <f>IF(N1267="základní",J1267,0)</f>
        <v>0</v>
      </c>
      <c r="BF1267" s="222">
        <f>IF(N1267="snížená",J1267,0)</f>
        <v>0</v>
      </c>
      <c r="BG1267" s="222">
        <f>IF(N1267="zákl. přenesená",J1267,0)</f>
        <v>0</v>
      </c>
      <c r="BH1267" s="222">
        <f>IF(N1267="sníž. přenesená",J1267,0)</f>
        <v>0</v>
      </c>
      <c r="BI1267" s="222">
        <f>IF(N1267="nulová",J1267,0)</f>
        <v>0</v>
      </c>
      <c r="BJ1267" s="14" t="s">
        <v>81</v>
      </c>
      <c r="BK1267" s="222">
        <f>ROUND(I1267*H1267,2)</f>
        <v>0</v>
      </c>
      <c r="BL1267" s="14" t="s">
        <v>511</v>
      </c>
      <c r="BM1267" s="221" t="s">
        <v>2938</v>
      </c>
    </row>
    <row r="1268" s="2" customFormat="1" ht="16.5" customHeight="1">
      <c r="A1268" s="35"/>
      <c r="B1268" s="36"/>
      <c r="C1268" s="223" t="s">
        <v>2939</v>
      </c>
      <c r="D1268" s="223" t="s">
        <v>166</v>
      </c>
      <c r="E1268" s="224" t="s">
        <v>2924</v>
      </c>
      <c r="F1268" s="225" t="s">
        <v>2925</v>
      </c>
      <c r="G1268" s="226" t="s">
        <v>789</v>
      </c>
      <c r="H1268" s="227">
        <v>1</v>
      </c>
      <c r="I1268" s="228"/>
      <c r="J1268" s="229">
        <f>ROUND(I1268*H1268,2)</f>
        <v>0</v>
      </c>
      <c r="K1268" s="230"/>
      <c r="L1268" s="231"/>
      <c r="M1268" s="232" t="s">
        <v>1</v>
      </c>
      <c r="N1268" s="233" t="s">
        <v>41</v>
      </c>
      <c r="O1268" s="88"/>
      <c r="P1268" s="219">
        <f>O1268*H1268</f>
        <v>0</v>
      </c>
      <c r="Q1268" s="219">
        <v>0</v>
      </c>
      <c r="R1268" s="219">
        <f>Q1268*H1268</f>
        <v>0</v>
      </c>
      <c r="S1268" s="219">
        <v>0</v>
      </c>
      <c r="T1268" s="220">
        <f>S1268*H1268</f>
        <v>0</v>
      </c>
      <c r="U1268" s="35"/>
      <c r="V1268" s="35"/>
      <c r="W1268" s="35"/>
      <c r="X1268" s="35"/>
      <c r="Y1268" s="35"/>
      <c r="Z1268" s="35"/>
      <c r="AA1268" s="35"/>
      <c r="AB1268" s="35"/>
      <c r="AC1268" s="35"/>
      <c r="AD1268" s="35"/>
      <c r="AE1268" s="35"/>
      <c r="AR1268" s="221" t="s">
        <v>516</v>
      </c>
      <c r="AT1268" s="221" t="s">
        <v>166</v>
      </c>
      <c r="AU1268" s="221" t="s">
        <v>83</v>
      </c>
      <c r="AY1268" s="14" t="s">
        <v>142</v>
      </c>
      <c r="BE1268" s="222">
        <f>IF(N1268="základní",J1268,0)</f>
        <v>0</v>
      </c>
      <c r="BF1268" s="222">
        <f>IF(N1268="snížená",J1268,0)</f>
        <v>0</v>
      </c>
      <c r="BG1268" s="222">
        <f>IF(N1268="zákl. přenesená",J1268,0)</f>
        <v>0</v>
      </c>
      <c r="BH1268" s="222">
        <f>IF(N1268="sníž. přenesená",J1268,0)</f>
        <v>0</v>
      </c>
      <c r="BI1268" s="222">
        <f>IF(N1268="nulová",J1268,0)</f>
        <v>0</v>
      </c>
      <c r="BJ1268" s="14" t="s">
        <v>81</v>
      </c>
      <c r="BK1268" s="222">
        <f>ROUND(I1268*H1268,2)</f>
        <v>0</v>
      </c>
      <c r="BL1268" s="14" t="s">
        <v>511</v>
      </c>
      <c r="BM1268" s="221" t="s">
        <v>2940</v>
      </c>
    </row>
    <row r="1269" s="2" customFormat="1" ht="16.5" customHeight="1">
      <c r="A1269" s="35"/>
      <c r="B1269" s="36"/>
      <c r="C1269" s="223" t="s">
        <v>2941</v>
      </c>
      <c r="D1269" s="223" t="s">
        <v>166</v>
      </c>
      <c r="E1269" s="224" t="s">
        <v>2924</v>
      </c>
      <c r="F1269" s="225" t="s">
        <v>2925</v>
      </c>
      <c r="G1269" s="226" t="s">
        <v>789</v>
      </c>
      <c r="H1269" s="227">
        <v>1</v>
      </c>
      <c r="I1269" s="228"/>
      <c r="J1269" s="229">
        <f>ROUND(I1269*H1269,2)</f>
        <v>0</v>
      </c>
      <c r="K1269" s="230"/>
      <c r="L1269" s="231"/>
      <c r="M1269" s="232" t="s">
        <v>1</v>
      </c>
      <c r="N1269" s="233" t="s">
        <v>41</v>
      </c>
      <c r="O1269" s="88"/>
      <c r="P1269" s="219">
        <f>O1269*H1269</f>
        <v>0</v>
      </c>
      <c r="Q1269" s="219">
        <v>0</v>
      </c>
      <c r="R1269" s="219">
        <f>Q1269*H1269</f>
        <v>0</v>
      </c>
      <c r="S1269" s="219">
        <v>0</v>
      </c>
      <c r="T1269" s="220">
        <f>S1269*H1269</f>
        <v>0</v>
      </c>
      <c r="U1269" s="35"/>
      <c r="V1269" s="35"/>
      <c r="W1269" s="35"/>
      <c r="X1269" s="35"/>
      <c r="Y1269" s="35"/>
      <c r="Z1269" s="35"/>
      <c r="AA1269" s="35"/>
      <c r="AB1269" s="35"/>
      <c r="AC1269" s="35"/>
      <c r="AD1269" s="35"/>
      <c r="AE1269" s="35"/>
      <c r="AR1269" s="221" t="s">
        <v>516</v>
      </c>
      <c r="AT1269" s="221" t="s">
        <v>166</v>
      </c>
      <c r="AU1269" s="221" t="s">
        <v>83</v>
      </c>
      <c r="AY1269" s="14" t="s">
        <v>142</v>
      </c>
      <c r="BE1269" s="222">
        <f>IF(N1269="základní",J1269,0)</f>
        <v>0</v>
      </c>
      <c r="BF1269" s="222">
        <f>IF(N1269="snížená",J1269,0)</f>
        <v>0</v>
      </c>
      <c r="BG1269" s="222">
        <f>IF(N1269="zákl. přenesená",J1269,0)</f>
        <v>0</v>
      </c>
      <c r="BH1269" s="222">
        <f>IF(N1269="sníž. přenesená",J1269,0)</f>
        <v>0</v>
      </c>
      <c r="BI1269" s="222">
        <f>IF(N1269="nulová",J1269,0)</f>
        <v>0</v>
      </c>
      <c r="BJ1269" s="14" t="s">
        <v>81</v>
      </c>
      <c r="BK1269" s="222">
        <f>ROUND(I1269*H1269,2)</f>
        <v>0</v>
      </c>
      <c r="BL1269" s="14" t="s">
        <v>511</v>
      </c>
      <c r="BM1269" s="221" t="s">
        <v>2942</v>
      </c>
    </row>
    <row r="1270" s="2" customFormat="1" ht="16.5" customHeight="1">
      <c r="A1270" s="35"/>
      <c r="B1270" s="36"/>
      <c r="C1270" s="223" t="s">
        <v>2943</v>
      </c>
      <c r="D1270" s="223" t="s">
        <v>166</v>
      </c>
      <c r="E1270" s="224" t="s">
        <v>2924</v>
      </c>
      <c r="F1270" s="225" t="s">
        <v>2925</v>
      </c>
      <c r="G1270" s="226" t="s">
        <v>789</v>
      </c>
      <c r="H1270" s="227">
        <v>1</v>
      </c>
      <c r="I1270" s="228"/>
      <c r="J1270" s="229">
        <f>ROUND(I1270*H1270,2)</f>
        <v>0</v>
      </c>
      <c r="K1270" s="230"/>
      <c r="L1270" s="231"/>
      <c r="M1270" s="232" t="s">
        <v>1</v>
      </c>
      <c r="N1270" s="233" t="s">
        <v>41</v>
      </c>
      <c r="O1270" s="88"/>
      <c r="P1270" s="219">
        <f>O1270*H1270</f>
        <v>0</v>
      </c>
      <c r="Q1270" s="219">
        <v>0</v>
      </c>
      <c r="R1270" s="219">
        <f>Q1270*H1270</f>
        <v>0</v>
      </c>
      <c r="S1270" s="219">
        <v>0</v>
      </c>
      <c r="T1270" s="220">
        <f>S1270*H1270</f>
        <v>0</v>
      </c>
      <c r="U1270" s="35"/>
      <c r="V1270" s="35"/>
      <c r="W1270" s="35"/>
      <c r="X1270" s="35"/>
      <c r="Y1270" s="35"/>
      <c r="Z1270" s="35"/>
      <c r="AA1270" s="35"/>
      <c r="AB1270" s="35"/>
      <c r="AC1270" s="35"/>
      <c r="AD1270" s="35"/>
      <c r="AE1270" s="35"/>
      <c r="AR1270" s="221" t="s">
        <v>516</v>
      </c>
      <c r="AT1270" s="221" t="s">
        <v>166</v>
      </c>
      <c r="AU1270" s="221" t="s">
        <v>83</v>
      </c>
      <c r="AY1270" s="14" t="s">
        <v>142</v>
      </c>
      <c r="BE1270" s="222">
        <f>IF(N1270="základní",J1270,0)</f>
        <v>0</v>
      </c>
      <c r="BF1270" s="222">
        <f>IF(N1270="snížená",J1270,0)</f>
        <v>0</v>
      </c>
      <c r="BG1270" s="222">
        <f>IF(N1270="zákl. přenesená",J1270,0)</f>
        <v>0</v>
      </c>
      <c r="BH1270" s="222">
        <f>IF(N1270="sníž. přenesená",J1270,0)</f>
        <v>0</v>
      </c>
      <c r="BI1270" s="222">
        <f>IF(N1270="nulová",J1270,0)</f>
        <v>0</v>
      </c>
      <c r="BJ1270" s="14" t="s">
        <v>81</v>
      </c>
      <c r="BK1270" s="222">
        <f>ROUND(I1270*H1270,2)</f>
        <v>0</v>
      </c>
      <c r="BL1270" s="14" t="s">
        <v>511</v>
      </c>
      <c r="BM1270" s="221" t="s">
        <v>2944</v>
      </c>
    </row>
    <row r="1271" s="2" customFormat="1" ht="16.5" customHeight="1">
      <c r="A1271" s="35"/>
      <c r="B1271" s="36"/>
      <c r="C1271" s="223" t="s">
        <v>2945</v>
      </c>
      <c r="D1271" s="223" t="s">
        <v>166</v>
      </c>
      <c r="E1271" s="224" t="s">
        <v>2924</v>
      </c>
      <c r="F1271" s="225" t="s">
        <v>2925</v>
      </c>
      <c r="G1271" s="226" t="s">
        <v>789</v>
      </c>
      <c r="H1271" s="227">
        <v>1</v>
      </c>
      <c r="I1271" s="228"/>
      <c r="J1271" s="229">
        <f>ROUND(I1271*H1271,2)</f>
        <v>0</v>
      </c>
      <c r="K1271" s="230"/>
      <c r="L1271" s="231"/>
      <c r="M1271" s="232" t="s">
        <v>1</v>
      </c>
      <c r="N1271" s="233" t="s">
        <v>41</v>
      </c>
      <c r="O1271" s="88"/>
      <c r="P1271" s="219">
        <f>O1271*H1271</f>
        <v>0</v>
      </c>
      <c r="Q1271" s="219">
        <v>0</v>
      </c>
      <c r="R1271" s="219">
        <f>Q1271*H1271</f>
        <v>0</v>
      </c>
      <c r="S1271" s="219">
        <v>0</v>
      </c>
      <c r="T1271" s="220">
        <f>S1271*H1271</f>
        <v>0</v>
      </c>
      <c r="U1271" s="35"/>
      <c r="V1271" s="35"/>
      <c r="W1271" s="35"/>
      <c r="X1271" s="35"/>
      <c r="Y1271" s="35"/>
      <c r="Z1271" s="35"/>
      <c r="AA1271" s="35"/>
      <c r="AB1271" s="35"/>
      <c r="AC1271" s="35"/>
      <c r="AD1271" s="35"/>
      <c r="AE1271" s="35"/>
      <c r="AR1271" s="221" t="s">
        <v>516</v>
      </c>
      <c r="AT1271" s="221" t="s">
        <v>166</v>
      </c>
      <c r="AU1271" s="221" t="s">
        <v>83</v>
      </c>
      <c r="AY1271" s="14" t="s">
        <v>142</v>
      </c>
      <c r="BE1271" s="222">
        <f>IF(N1271="základní",J1271,0)</f>
        <v>0</v>
      </c>
      <c r="BF1271" s="222">
        <f>IF(N1271="snížená",J1271,0)</f>
        <v>0</v>
      </c>
      <c r="BG1271" s="222">
        <f>IF(N1271="zákl. přenesená",J1271,0)</f>
        <v>0</v>
      </c>
      <c r="BH1271" s="222">
        <f>IF(N1271="sníž. přenesená",J1271,0)</f>
        <v>0</v>
      </c>
      <c r="BI1271" s="222">
        <f>IF(N1271="nulová",J1271,0)</f>
        <v>0</v>
      </c>
      <c r="BJ1271" s="14" t="s">
        <v>81</v>
      </c>
      <c r="BK1271" s="222">
        <f>ROUND(I1271*H1271,2)</f>
        <v>0</v>
      </c>
      <c r="BL1271" s="14" t="s">
        <v>511</v>
      </c>
      <c r="BM1271" s="221" t="s">
        <v>2946</v>
      </c>
    </row>
    <row r="1272" s="2" customFormat="1" ht="16.5" customHeight="1">
      <c r="A1272" s="35"/>
      <c r="B1272" s="36"/>
      <c r="C1272" s="223" t="s">
        <v>2947</v>
      </c>
      <c r="D1272" s="223" t="s">
        <v>166</v>
      </c>
      <c r="E1272" s="224" t="s">
        <v>2924</v>
      </c>
      <c r="F1272" s="225" t="s">
        <v>2925</v>
      </c>
      <c r="G1272" s="226" t="s">
        <v>789</v>
      </c>
      <c r="H1272" s="227">
        <v>1</v>
      </c>
      <c r="I1272" s="228"/>
      <c r="J1272" s="229">
        <f>ROUND(I1272*H1272,2)</f>
        <v>0</v>
      </c>
      <c r="K1272" s="230"/>
      <c r="L1272" s="231"/>
      <c r="M1272" s="232" t="s">
        <v>1</v>
      </c>
      <c r="N1272" s="233" t="s">
        <v>41</v>
      </c>
      <c r="O1272" s="88"/>
      <c r="P1272" s="219">
        <f>O1272*H1272</f>
        <v>0</v>
      </c>
      <c r="Q1272" s="219">
        <v>0</v>
      </c>
      <c r="R1272" s="219">
        <f>Q1272*H1272</f>
        <v>0</v>
      </c>
      <c r="S1272" s="219">
        <v>0</v>
      </c>
      <c r="T1272" s="220">
        <f>S1272*H1272</f>
        <v>0</v>
      </c>
      <c r="U1272" s="35"/>
      <c r="V1272" s="35"/>
      <c r="W1272" s="35"/>
      <c r="X1272" s="35"/>
      <c r="Y1272" s="35"/>
      <c r="Z1272" s="35"/>
      <c r="AA1272" s="35"/>
      <c r="AB1272" s="35"/>
      <c r="AC1272" s="35"/>
      <c r="AD1272" s="35"/>
      <c r="AE1272" s="35"/>
      <c r="AR1272" s="221" t="s">
        <v>516</v>
      </c>
      <c r="AT1272" s="221" t="s">
        <v>166</v>
      </c>
      <c r="AU1272" s="221" t="s">
        <v>83</v>
      </c>
      <c r="AY1272" s="14" t="s">
        <v>142</v>
      </c>
      <c r="BE1272" s="222">
        <f>IF(N1272="základní",J1272,0)</f>
        <v>0</v>
      </c>
      <c r="BF1272" s="222">
        <f>IF(N1272="snížená",J1272,0)</f>
        <v>0</v>
      </c>
      <c r="BG1272" s="222">
        <f>IF(N1272="zákl. přenesená",J1272,0)</f>
        <v>0</v>
      </c>
      <c r="BH1272" s="222">
        <f>IF(N1272="sníž. přenesená",J1272,0)</f>
        <v>0</v>
      </c>
      <c r="BI1272" s="222">
        <f>IF(N1272="nulová",J1272,0)</f>
        <v>0</v>
      </c>
      <c r="BJ1272" s="14" t="s">
        <v>81</v>
      </c>
      <c r="BK1272" s="222">
        <f>ROUND(I1272*H1272,2)</f>
        <v>0</v>
      </c>
      <c r="BL1272" s="14" t="s">
        <v>511</v>
      </c>
      <c r="BM1272" s="221" t="s">
        <v>2948</v>
      </c>
    </row>
    <row r="1273" s="2" customFormat="1" ht="16.5" customHeight="1">
      <c r="A1273" s="35"/>
      <c r="B1273" s="36"/>
      <c r="C1273" s="223" t="s">
        <v>2949</v>
      </c>
      <c r="D1273" s="223" t="s">
        <v>166</v>
      </c>
      <c r="E1273" s="224" t="s">
        <v>2924</v>
      </c>
      <c r="F1273" s="225" t="s">
        <v>2925</v>
      </c>
      <c r="G1273" s="226" t="s">
        <v>789</v>
      </c>
      <c r="H1273" s="227">
        <v>1</v>
      </c>
      <c r="I1273" s="228"/>
      <c r="J1273" s="229">
        <f>ROUND(I1273*H1273,2)</f>
        <v>0</v>
      </c>
      <c r="K1273" s="230"/>
      <c r="L1273" s="231"/>
      <c r="M1273" s="232" t="s">
        <v>1</v>
      </c>
      <c r="N1273" s="233" t="s">
        <v>41</v>
      </c>
      <c r="O1273" s="88"/>
      <c r="P1273" s="219">
        <f>O1273*H1273</f>
        <v>0</v>
      </c>
      <c r="Q1273" s="219">
        <v>0</v>
      </c>
      <c r="R1273" s="219">
        <f>Q1273*H1273</f>
        <v>0</v>
      </c>
      <c r="S1273" s="219">
        <v>0</v>
      </c>
      <c r="T1273" s="220">
        <f>S1273*H1273</f>
        <v>0</v>
      </c>
      <c r="U1273" s="35"/>
      <c r="V1273" s="35"/>
      <c r="W1273" s="35"/>
      <c r="X1273" s="35"/>
      <c r="Y1273" s="35"/>
      <c r="Z1273" s="35"/>
      <c r="AA1273" s="35"/>
      <c r="AB1273" s="35"/>
      <c r="AC1273" s="35"/>
      <c r="AD1273" s="35"/>
      <c r="AE1273" s="35"/>
      <c r="AR1273" s="221" t="s">
        <v>516</v>
      </c>
      <c r="AT1273" s="221" t="s">
        <v>166</v>
      </c>
      <c r="AU1273" s="221" t="s">
        <v>83</v>
      </c>
      <c r="AY1273" s="14" t="s">
        <v>142</v>
      </c>
      <c r="BE1273" s="222">
        <f>IF(N1273="základní",J1273,0)</f>
        <v>0</v>
      </c>
      <c r="BF1273" s="222">
        <f>IF(N1273="snížená",J1273,0)</f>
        <v>0</v>
      </c>
      <c r="BG1273" s="222">
        <f>IF(N1273="zákl. přenesená",J1273,0)</f>
        <v>0</v>
      </c>
      <c r="BH1273" s="222">
        <f>IF(N1273="sníž. přenesená",J1273,0)</f>
        <v>0</v>
      </c>
      <c r="BI1273" s="222">
        <f>IF(N1273="nulová",J1273,0)</f>
        <v>0</v>
      </c>
      <c r="BJ1273" s="14" t="s">
        <v>81</v>
      </c>
      <c r="BK1273" s="222">
        <f>ROUND(I1273*H1273,2)</f>
        <v>0</v>
      </c>
      <c r="BL1273" s="14" t="s">
        <v>511</v>
      </c>
      <c r="BM1273" s="221" t="s">
        <v>2950</v>
      </c>
    </row>
    <row r="1274" s="2" customFormat="1" ht="16.5" customHeight="1">
      <c r="A1274" s="35"/>
      <c r="B1274" s="36"/>
      <c r="C1274" s="223" t="s">
        <v>2951</v>
      </c>
      <c r="D1274" s="223" t="s">
        <v>166</v>
      </c>
      <c r="E1274" s="224" t="s">
        <v>2924</v>
      </c>
      <c r="F1274" s="225" t="s">
        <v>2925</v>
      </c>
      <c r="G1274" s="226" t="s">
        <v>789</v>
      </c>
      <c r="H1274" s="227">
        <v>1</v>
      </c>
      <c r="I1274" s="228"/>
      <c r="J1274" s="229">
        <f>ROUND(I1274*H1274,2)</f>
        <v>0</v>
      </c>
      <c r="K1274" s="230"/>
      <c r="L1274" s="231"/>
      <c r="M1274" s="232" t="s">
        <v>1</v>
      </c>
      <c r="N1274" s="233" t="s">
        <v>41</v>
      </c>
      <c r="O1274" s="88"/>
      <c r="P1274" s="219">
        <f>O1274*H1274</f>
        <v>0</v>
      </c>
      <c r="Q1274" s="219">
        <v>0</v>
      </c>
      <c r="R1274" s="219">
        <f>Q1274*H1274</f>
        <v>0</v>
      </c>
      <c r="S1274" s="219">
        <v>0</v>
      </c>
      <c r="T1274" s="220">
        <f>S1274*H1274</f>
        <v>0</v>
      </c>
      <c r="U1274" s="35"/>
      <c r="V1274" s="35"/>
      <c r="W1274" s="35"/>
      <c r="X1274" s="35"/>
      <c r="Y1274" s="35"/>
      <c r="Z1274" s="35"/>
      <c r="AA1274" s="35"/>
      <c r="AB1274" s="35"/>
      <c r="AC1274" s="35"/>
      <c r="AD1274" s="35"/>
      <c r="AE1274" s="35"/>
      <c r="AR1274" s="221" t="s">
        <v>516</v>
      </c>
      <c r="AT1274" s="221" t="s">
        <v>166</v>
      </c>
      <c r="AU1274" s="221" t="s">
        <v>83</v>
      </c>
      <c r="AY1274" s="14" t="s">
        <v>142</v>
      </c>
      <c r="BE1274" s="222">
        <f>IF(N1274="základní",J1274,0)</f>
        <v>0</v>
      </c>
      <c r="BF1274" s="222">
        <f>IF(N1274="snížená",J1274,0)</f>
        <v>0</v>
      </c>
      <c r="BG1274" s="222">
        <f>IF(N1274="zákl. přenesená",J1274,0)</f>
        <v>0</v>
      </c>
      <c r="BH1274" s="222">
        <f>IF(N1274="sníž. přenesená",J1274,0)</f>
        <v>0</v>
      </c>
      <c r="BI1274" s="222">
        <f>IF(N1274="nulová",J1274,0)</f>
        <v>0</v>
      </c>
      <c r="BJ1274" s="14" t="s">
        <v>81</v>
      </c>
      <c r="BK1274" s="222">
        <f>ROUND(I1274*H1274,2)</f>
        <v>0</v>
      </c>
      <c r="BL1274" s="14" t="s">
        <v>511</v>
      </c>
      <c r="BM1274" s="221" t="s">
        <v>2952</v>
      </c>
    </row>
    <row r="1275" s="2" customFormat="1" ht="16.5" customHeight="1">
      <c r="A1275" s="35"/>
      <c r="B1275" s="36"/>
      <c r="C1275" s="223" t="s">
        <v>2953</v>
      </c>
      <c r="D1275" s="223" t="s">
        <v>166</v>
      </c>
      <c r="E1275" s="224" t="s">
        <v>2924</v>
      </c>
      <c r="F1275" s="225" t="s">
        <v>2925</v>
      </c>
      <c r="G1275" s="226" t="s">
        <v>789</v>
      </c>
      <c r="H1275" s="227">
        <v>1</v>
      </c>
      <c r="I1275" s="228"/>
      <c r="J1275" s="229">
        <f>ROUND(I1275*H1275,2)</f>
        <v>0</v>
      </c>
      <c r="K1275" s="230"/>
      <c r="L1275" s="231"/>
      <c r="M1275" s="232" t="s">
        <v>1</v>
      </c>
      <c r="N1275" s="233" t="s">
        <v>41</v>
      </c>
      <c r="O1275" s="88"/>
      <c r="P1275" s="219">
        <f>O1275*H1275</f>
        <v>0</v>
      </c>
      <c r="Q1275" s="219">
        <v>0</v>
      </c>
      <c r="R1275" s="219">
        <f>Q1275*H1275</f>
        <v>0</v>
      </c>
      <c r="S1275" s="219">
        <v>0</v>
      </c>
      <c r="T1275" s="220">
        <f>S1275*H1275</f>
        <v>0</v>
      </c>
      <c r="U1275" s="35"/>
      <c r="V1275" s="35"/>
      <c r="W1275" s="35"/>
      <c r="X1275" s="35"/>
      <c r="Y1275" s="35"/>
      <c r="Z1275" s="35"/>
      <c r="AA1275" s="35"/>
      <c r="AB1275" s="35"/>
      <c r="AC1275" s="35"/>
      <c r="AD1275" s="35"/>
      <c r="AE1275" s="35"/>
      <c r="AR1275" s="221" t="s">
        <v>516</v>
      </c>
      <c r="AT1275" s="221" t="s">
        <v>166</v>
      </c>
      <c r="AU1275" s="221" t="s">
        <v>83</v>
      </c>
      <c r="AY1275" s="14" t="s">
        <v>142</v>
      </c>
      <c r="BE1275" s="222">
        <f>IF(N1275="základní",J1275,0)</f>
        <v>0</v>
      </c>
      <c r="BF1275" s="222">
        <f>IF(N1275="snížená",J1275,0)</f>
        <v>0</v>
      </c>
      <c r="BG1275" s="222">
        <f>IF(N1275="zákl. přenesená",J1275,0)</f>
        <v>0</v>
      </c>
      <c r="BH1275" s="222">
        <f>IF(N1275="sníž. přenesená",J1275,0)</f>
        <v>0</v>
      </c>
      <c r="BI1275" s="222">
        <f>IF(N1275="nulová",J1275,0)</f>
        <v>0</v>
      </c>
      <c r="BJ1275" s="14" t="s">
        <v>81</v>
      </c>
      <c r="BK1275" s="222">
        <f>ROUND(I1275*H1275,2)</f>
        <v>0</v>
      </c>
      <c r="BL1275" s="14" t="s">
        <v>511</v>
      </c>
      <c r="BM1275" s="221" t="s">
        <v>2954</v>
      </c>
    </row>
    <row r="1276" s="2" customFormat="1" ht="16.5" customHeight="1">
      <c r="A1276" s="35"/>
      <c r="B1276" s="36"/>
      <c r="C1276" s="223" t="s">
        <v>2955</v>
      </c>
      <c r="D1276" s="223" t="s">
        <v>166</v>
      </c>
      <c r="E1276" s="224" t="s">
        <v>2924</v>
      </c>
      <c r="F1276" s="225" t="s">
        <v>2925</v>
      </c>
      <c r="G1276" s="226" t="s">
        <v>789</v>
      </c>
      <c r="H1276" s="227">
        <v>1</v>
      </c>
      <c r="I1276" s="228"/>
      <c r="J1276" s="229">
        <f>ROUND(I1276*H1276,2)</f>
        <v>0</v>
      </c>
      <c r="K1276" s="230"/>
      <c r="L1276" s="231"/>
      <c r="M1276" s="232" t="s">
        <v>1</v>
      </c>
      <c r="N1276" s="233" t="s">
        <v>41</v>
      </c>
      <c r="O1276" s="88"/>
      <c r="P1276" s="219">
        <f>O1276*H1276</f>
        <v>0</v>
      </c>
      <c r="Q1276" s="219">
        <v>0</v>
      </c>
      <c r="R1276" s="219">
        <f>Q1276*H1276</f>
        <v>0</v>
      </c>
      <c r="S1276" s="219">
        <v>0</v>
      </c>
      <c r="T1276" s="220">
        <f>S1276*H1276</f>
        <v>0</v>
      </c>
      <c r="U1276" s="35"/>
      <c r="V1276" s="35"/>
      <c r="W1276" s="35"/>
      <c r="X1276" s="35"/>
      <c r="Y1276" s="35"/>
      <c r="Z1276" s="35"/>
      <c r="AA1276" s="35"/>
      <c r="AB1276" s="35"/>
      <c r="AC1276" s="35"/>
      <c r="AD1276" s="35"/>
      <c r="AE1276" s="35"/>
      <c r="AR1276" s="221" t="s">
        <v>516</v>
      </c>
      <c r="AT1276" s="221" t="s">
        <v>166</v>
      </c>
      <c r="AU1276" s="221" t="s">
        <v>83</v>
      </c>
      <c r="AY1276" s="14" t="s">
        <v>142</v>
      </c>
      <c r="BE1276" s="222">
        <f>IF(N1276="základní",J1276,0)</f>
        <v>0</v>
      </c>
      <c r="BF1276" s="222">
        <f>IF(N1276="snížená",J1276,0)</f>
        <v>0</v>
      </c>
      <c r="BG1276" s="222">
        <f>IF(N1276="zákl. přenesená",J1276,0)</f>
        <v>0</v>
      </c>
      <c r="BH1276" s="222">
        <f>IF(N1276="sníž. přenesená",J1276,0)</f>
        <v>0</v>
      </c>
      <c r="BI1276" s="222">
        <f>IF(N1276="nulová",J1276,0)</f>
        <v>0</v>
      </c>
      <c r="BJ1276" s="14" t="s">
        <v>81</v>
      </c>
      <c r="BK1276" s="222">
        <f>ROUND(I1276*H1276,2)</f>
        <v>0</v>
      </c>
      <c r="BL1276" s="14" t="s">
        <v>511</v>
      </c>
      <c r="BM1276" s="221" t="s">
        <v>2956</v>
      </c>
    </row>
    <row r="1277" s="2" customFormat="1" ht="16.5" customHeight="1">
      <c r="A1277" s="35"/>
      <c r="B1277" s="36"/>
      <c r="C1277" s="223" t="s">
        <v>2957</v>
      </c>
      <c r="D1277" s="223" t="s">
        <v>166</v>
      </c>
      <c r="E1277" s="224" t="s">
        <v>2924</v>
      </c>
      <c r="F1277" s="225" t="s">
        <v>2925</v>
      </c>
      <c r="G1277" s="226" t="s">
        <v>789</v>
      </c>
      <c r="H1277" s="227">
        <v>1</v>
      </c>
      <c r="I1277" s="228"/>
      <c r="J1277" s="229">
        <f>ROUND(I1277*H1277,2)</f>
        <v>0</v>
      </c>
      <c r="K1277" s="230"/>
      <c r="L1277" s="231"/>
      <c r="M1277" s="232" t="s">
        <v>1</v>
      </c>
      <c r="N1277" s="233" t="s">
        <v>41</v>
      </c>
      <c r="O1277" s="88"/>
      <c r="P1277" s="219">
        <f>O1277*H1277</f>
        <v>0</v>
      </c>
      <c r="Q1277" s="219">
        <v>0</v>
      </c>
      <c r="R1277" s="219">
        <f>Q1277*H1277</f>
        <v>0</v>
      </c>
      <c r="S1277" s="219">
        <v>0</v>
      </c>
      <c r="T1277" s="220">
        <f>S1277*H1277</f>
        <v>0</v>
      </c>
      <c r="U1277" s="35"/>
      <c r="V1277" s="35"/>
      <c r="W1277" s="35"/>
      <c r="X1277" s="35"/>
      <c r="Y1277" s="35"/>
      <c r="Z1277" s="35"/>
      <c r="AA1277" s="35"/>
      <c r="AB1277" s="35"/>
      <c r="AC1277" s="35"/>
      <c r="AD1277" s="35"/>
      <c r="AE1277" s="35"/>
      <c r="AR1277" s="221" t="s">
        <v>516</v>
      </c>
      <c r="AT1277" s="221" t="s">
        <v>166</v>
      </c>
      <c r="AU1277" s="221" t="s">
        <v>83</v>
      </c>
      <c r="AY1277" s="14" t="s">
        <v>142</v>
      </c>
      <c r="BE1277" s="222">
        <f>IF(N1277="základní",J1277,0)</f>
        <v>0</v>
      </c>
      <c r="BF1277" s="222">
        <f>IF(N1277="snížená",J1277,0)</f>
        <v>0</v>
      </c>
      <c r="BG1277" s="222">
        <f>IF(N1277="zákl. přenesená",J1277,0)</f>
        <v>0</v>
      </c>
      <c r="BH1277" s="222">
        <f>IF(N1277="sníž. přenesená",J1277,0)</f>
        <v>0</v>
      </c>
      <c r="BI1277" s="222">
        <f>IF(N1277="nulová",J1277,0)</f>
        <v>0</v>
      </c>
      <c r="BJ1277" s="14" t="s">
        <v>81</v>
      </c>
      <c r="BK1277" s="222">
        <f>ROUND(I1277*H1277,2)</f>
        <v>0</v>
      </c>
      <c r="BL1277" s="14" t="s">
        <v>511</v>
      </c>
      <c r="BM1277" s="221" t="s">
        <v>2958</v>
      </c>
    </row>
    <row r="1278" s="2" customFormat="1" ht="16.5" customHeight="1">
      <c r="A1278" s="35"/>
      <c r="B1278" s="36"/>
      <c r="C1278" s="223" t="s">
        <v>2959</v>
      </c>
      <c r="D1278" s="223" t="s">
        <v>166</v>
      </c>
      <c r="E1278" s="224" t="s">
        <v>2924</v>
      </c>
      <c r="F1278" s="225" t="s">
        <v>2925</v>
      </c>
      <c r="G1278" s="226" t="s">
        <v>789</v>
      </c>
      <c r="H1278" s="227">
        <v>1</v>
      </c>
      <c r="I1278" s="228"/>
      <c r="J1278" s="229">
        <f>ROUND(I1278*H1278,2)</f>
        <v>0</v>
      </c>
      <c r="K1278" s="230"/>
      <c r="L1278" s="231"/>
      <c r="M1278" s="232" t="s">
        <v>1</v>
      </c>
      <c r="N1278" s="233" t="s">
        <v>41</v>
      </c>
      <c r="O1278" s="88"/>
      <c r="P1278" s="219">
        <f>O1278*H1278</f>
        <v>0</v>
      </c>
      <c r="Q1278" s="219">
        <v>0</v>
      </c>
      <c r="R1278" s="219">
        <f>Q1278*H1278</f>
        <v>0</v>
      </c>
      <c r="S1278" s="219">
        <v>0</v>
      </c>
      <c r="T1278" s="220">
        <f>S1278*H1278</f>
        <v>0</v>
      </c>
      <c r="U1278" s="35"/>
      <c r="V1278" s="35"/>
      <c r="W1278" s="35"/>
      <c r="X1278" s="35"/>
      <c r="Y1278" s="35"/>
      <c r="Z1278" s="35"/>
      <c r="AA1278" s="35"/>
      <c r="AB1278" s="35"/>
      <c r="AC1278" s="35"/>
      <c r="AD1278" s="35"/>
      <c r="AE1278" s="35"/>
      <c r="AR1278" s="221" t="s">
        <v>516</v>
      </c>
      <c r="AT1278" s="221" t="s">
        <v>166</v>
      </c>
      <c r="AU1278" s="221" t="s">
        <v>83</v>
      </c>
      <c r="AY1278" s="14" t="s">
        <v>142</v>
      </c>
      <c r="BE1278" s="222">
        <f>IF(N1278="základní",J1278,0)</f>
        <v>0</v>
      </c>
      <c r="BF1278" s="222">
        <f>IF(N1278="snížená",J1278,0)</f>
        <v>0</v>
      </c>
      <c r="BG1278" s="222">
        <f>IF(N1278="zákl. přenesená",J1278,0)</f>
        <v>0</v>
      </c>
      <c r="BH1278" s="222">
        <f>IF(N1278="sníž. přenesená",J1278,0)</f>
        <v>0</v>
      </c>
      <c r="BI1278" s="222">
        <f>IF(N1278="nulová",J1278,0)</f>
        <v>0</v>
      </c>
      <c r="BJ1278" s="14" t="s">
        <v>81</v>
      </c>
      <c r="BK1278" s="222">
        <f>ROUND(I1278*H1278,2)</f>
        <v>0</v>
      </c>
      <c r="BL1278" s="14" t="s">
        <v>511</v>
      </c>
      <c r="BM1278" s="221" t="s">
        <v>2960</v>
      </c>
    </row>
    <row r="1279" s="2" customFormat="1" ht="16.5" customHeight="1">
      <c r="A1279" s="35"/>
      <c r="B1279" s="36"/>
      <c r="C1279" s="223" t="s">
        <v>2961</v>
      </c>
      <c r="D1279" s="223" t="s">
        <v>166</v>
      </c>
      <c r="E1279" s="224" t="s">
        <v>2924</v>
      </c>
      <c r="F1279" s="225" t="s">
        <v>2925</v>
      </c>
      <c r="G1279" s="226" t="s">
        <v>789</v>
      </c>
      <c r="H1279" s="227">
        <v>1</v>
      </c>
      <c r="I1279" s="228"/>
      <c r="J1279" s="229">
        <f>ROUND(I1279*H1279,2)</f>
        <v>0</v>
      </c>
      <c r="K1279" s="230"/>
      <c r="L1279" s="231"/>
      <c r="M1279" s="232" t="s">
        <v>1</v>
      </c>
      <c r="N1279" s="233" t="s">
        <v>41</v>
      </c>
      <c r="O1279" s="88"/>
      <c r="P1279" s="219">
        <f>O1279*H1279</f>
        <v>0</v>
      </c>
      <c r="Q1279" s="219">
        <v>0</v>
      </c>
      <c r="R1279" s="219">
        <f>Q1279*H1279</f>
        <v>0</v>
      </c>
      <c r="S1279" s="219">
        <v>0</v>
      </c>
      <c r="T1279" s="220">
        <f>S1279*H1279</f>
        <v>0</v>
      </c>
      <c r="U1279" s="35"/>
      <c r="V1279" s="35"/>
      <c r="W1279" s="35"/>
      <c r="X1279" s="35"/>
      <c r="Y1279" s="35"/>
      <c r="Z1279" s="35"/>
      <c r="AA1279" s="35"/>
      <c r="AB1279" s="35"/>
      <c r="AC1279" s="35"/>
      <c r="AD1279" s="35"/>
      <c r="AE1279" s="35"/>
      <c r="AR1279" s="221" t="s">
        <v>516</v>
      </c>
      <c r="AT1279" s="221" t="s">
        <v>166</v>
      </c>
      <c r="AU1279" s="221" t="s">
        <v>83</v>
      </c>
      <c r="AY1279" s="14" t="s">
        <v>142</v>
      </c>
      <c r="BE1279" s="222">
        <f>IF(N1279="základní",J1279,0)</f>
        <v>0</v>
      </c>
      <c r="BF1279" s="222">
        <f>IF(N1279="snížená",J1279,0)</f>
        <v>0</v>
      </c>
      <c r="BG1279" s="222">
        <f>IF(N1279="zákl. přenesená",J1279,0)</f>
        <v>0</v>
      </c>
      <c r="BH1279" s="222">
        <f>IF(N1279="sníž. přenesená",J1279,0)</f>
        <v>0</v>
      </c>
      <c r="BI1279" s="222">
        <f>IF(N1279="nulová",J1279,0)</f>
        <v>0</v>
      </c>
      <c r="BJ1279" s="14" t="s">
        <v>81</v>
      </c>
      <c r="BK1279" s="222">
        <f>ROUND(I1279*H1279,2)</f>
        <v>0</v>
      </c>
      <c r="BL1279" s="14" t="s">
        <v>511</v>
      </c>
      <c r="BM1279" s="221" t="s">
        <v>2962</v>
      </c>
    </row>
    <row r="1280" s="2" customFormat="1" ht="16.5" customHeight="1">
      <c r="A1280" s="35"/>
      <c r="B1280" s="36"/>
      <c r="C1280" s="223" t="s">
        <v>2963</v>
      </c>
      <c r="D1280" s="223" t="s">
        <v>166</v>
      </c>
      <c r="E1280" s="224" t="s">
        <v>2964</v>
      </c>
      <c r="F1280" s="225" t="s">
        <v>2965</v>
      </c>
      <c r="G1280" s="226" t="s">
        <v>789</v>
      </c>
      <c r="H1280" s="227">
        <v>1</v>
      </c>
      <c r="I1280" s="228"/>
      <c r="J1280" s="229">
        <f>ROUND(I1280*H1280,2)</f>
        <v>0</v>
      </c>
      <c r="K1280" s="230"/>
      <c r="L1280" s="231"/>
      <c r="M1280" s="232" t="s">
        <v>1</v>
      </c>
      <c r="N1280" s="233" t="s">
        <v>41</v>
      </c>
      <c r="O1280" s="88"/>
      <c r="P1280" s="219">
        <f>O1280*H1280</f>
        <v>0</v>
      </c>
      <c r="Q1280" s="219">
        <v>0</v>
      </c>
      <c r="R1280" s="219">
        <f>Q1280*H1280</f>
        <v>0</v>
      </c>
      <c r="S1280" s="219">
        <v>0</v>
      </c>
      <c r="T1280" s="220">
        <f>S1280*H1280</f>
        <v>0</v>
      </c>
      <c r="U1280" s="35"/>
      <c r="V1280" s="35"/>
      <c r="W1280" s="35"/>
      <c r="X1280" s="35"/>
      <c r="Y1280" s="35"/>
      <c r="Z1280" s="35"/>
      <c r="AA1280" s="35"/>
      <c r="AB1280" s="35"/>
      <c r="AC1280" s="35"/>
      <c r="AD1280" s="35"/>
      <c r="AE1280" s="35"/>
      <c r="AR1280" s="221" t="s">
        <v>516</v>
      </c>
      <c r="AT1280" s="221" t="s">
        <v>166</v>
      </c>
      <c r="AU1280" s="221" t="s">
        <v>83</v>
      </c>
      <c r="AY1280" s="14" t="s">
        <v>142</v>
      </c>
      <c r="BE1280" s="222">
        <f>IF(N1280="základní",J1280,0)</f>
        <v>0</v>
      </c>
      <c r="BF1280" s="222">
        <f>IF(N1280="snížená",J1280,0)</f>
        <v>0</v>
      </c>
      <c r="BG1280" s="222">
        <f>IF(N1280="zákl. přenesená",J1280,0)</f>
        <v>0</v>
      </c>
      <c r="BH1280" s="222">
        <f>IF(N1280="sníž. přenesená",J1280,0)</f>
        <v>0</v>
      </c>
      <c r="BI1280" s="222">
        <f>IF(N1280="nulová",J1280,0)</f>
        <v>0</v>
      </c>
      <c r="BJ1280" s="14" t="s">
        <v>81</v>
      </c>
      <c r="BK1280" s="222">
        <f>ROUND(I1280*H1280,2)</f>
        <v>0</v>
      </c>
      <c r="BL1280" s="14" t="s">
        <v>511</v>
      </c>
      <c r="BM1280" s="221" t="s">
        <v>2966</v>
      </c>
    </row>
    <row r="1281" s="2" customFormat="1" ht="16.5" customHeight="1">
      <c r="A1281" s="35"/>
      <c r="B1281" s="36"/>
      <c r="C1281" s="223" t="s">
        <v>2967</v>
      </c>
      <c r="D1281" s="223" t="s">
        <v>166</v>
      </c>
      <c r="E1281" s="224" t="s">
        <v>2964</v>
      </c>
      <c r="F1281" s="225" t="s">
        <v>2965</v>
      </c>
      <c r="G1281" s="226" t="s">
        <v>789</v>
      </c>
      <c r="H1281" s="227">
        <v>1</v>
      </c>
      <c r="I1281" s="228"/>
      <c r="J1281" s="229">
        <f>ROUND(I1281*H1281,2)</f>
        <v>0</v>
      </c>
      <c r="K1281" s="230"/>
      <c r="L1281" s="231"/>
      <c r="M1281" s="232" t="s">
        <v>1</v>
      </c>
      <c r="N1281" s="233" t="s">
        <v>41</v>
      </c>
      <c r="O1281" s="88"/>
      <c r="P1281" s="219">
        <f>O1281*H1281</f>
        <v>0</v>
      </c>
      <c r="Q1281" s="219">
        <v>0</v>
      </c>
      <c r="R1281" s="219">
        <f>Q1281*H1281</f>
        <v>0</v>
      </c>
      <c r="S1281" s="219">
        <v>0</v>
      </c>
      <c r="T1281" s="220">
        <f>S1281*H1281</f>
        <v>0</v>
      </c>
      <c r="U1281" s="35"/>
      <c r="V1281" s="35"/>
      <c r="W1281" s="35"/>
      <c r="X1281" s="35"/>
      <c r="Y1281" s="35"/>
      <c r="Z1281" s="35"/>
      <c r="AA1281" s="35"/>
      <c r="AB1281" s="35"/>
      <c r="AC1281" s="35"/>
      <c r="AD1281" s="35"/>
      <c r="AE1281" s="35"/>
      <c r="AR1281" s="221" t="s">
        <v>516</v>
      </c>
      <c r="AT1281" s="221" t="s">
        <v>166</v>
      </c>
      <c r="AU1281" s="221" t="s">
        <v>83</v>
      </c>
      <c r="AY1281" s="14" t="s">
        <v>142</v>
      </c>
      <c r="BE1281" s="222">
        <f>IF(N1281="základní",J1281,0)</f>
        <v>0</v>
      </c>
      <c r="BF1281" s="222">
        <f>IF(N1281="snížená",J1281,0)</f>
        <v>0</v>
      </c>
      <c r="BG1281" s="222">
        <f>IF(N1281="zákl. přenesená",J1281,0)</f>
        <v>0</v>
      </c>
      <c r="BH1281" s="222">
        <f>IF(N1281="sníž. přenesená",J1281,0)</f>
        <v>0</v>
      </c>
      <c r="BI1281" s="222">
        <f>IF(N1281="nulová",J1281,0)</f>
        <v>0</v>
      </c>
      <c r="BJ1281" s="14" t="s">
        <v>81</v>
      </c>
      <c r="BK1281" s="222">
        <f>ROUND(I1281*H1281,2)</f>
        <v>0</v>
      </c>
      <c r="BL1281" s="14" t="s">
        <v>511</v>
      </c>
      <c r="BM1281" s="221" t="s">
        <v>2968</v>
      </c>
    </row>
    <row r="1282" s="2" customFormat="1" ht="16.5" customHeight="1">
      <c r="A1282" s="35"/>
      <c r="B1282" s="36"/>
      <c r="C1282" s="223" t="s">
        <v>2969</v>
      </c>
      <c r="D1282" s="223" t="s">
        <v>166</v>
      </c>
      <c r="E1282" s="224" t="s">
        <v>2964</v>
      </c>
      <c r="F1282" s="225" t="s">
        <v>2965</v>
      </c>
      <c r="G1282" s="226" t="s">
        <v>789</v>
      </c>
      <c r="H1282" s="227">
        <v>1</v>
      </c>
      <c r="I1282" s="228"/>
      <c r="J1282" s="229">
        <f>ROUND(I1282*H1282,2)</f>
        <v>0</v>
      </c>
      <c r="K1282" s="230"/>
      <c r="L1282" s="231"/>
      <c r="M1282" s="232" t="s">
        <v>1</v>
      </c>
      <c r="N1282" s="233" t="s">
        <v>41</v>
      </c>
      <c r="O1282" s="88"/>
      <c r="P1282" s="219">
        <f>O1282*H1282</f>
        <v>0</v>
      </c>
      <c r="Q1282" s="219">
        <v>0</v>
      </c>
      <c r="R1282" s="219">
        <f>Q1282*H1282</f>
        <v>0</v>
      </c>
      <c r="S1282" s="219">
        <v>0</v>
      </c>
      <c r="T1282" s="220">
        <f>S1282*H1282</f>
        <v>0</v>
      </c>
      <c r="U1282" s="35"/>
      <c r="V1282" s="35"/>
      <c r="W1282" s="35"/>
      <c r="X1282" s="35"/>
      <c r="Y1282" s="35"/>
      <c r="Z1282" s="35"/>
      <c r="AA1282" s="35"/>
      <c r="AB1282" s="35"/>
      <c r="AC1282" s="35"/>
      <c r="AD1282" s="35"/>
      <c r="AE1282" s="35"/>
      <c r="AR1282" s="221" t="s">
        <v>516</v>
      </c>
      <c r="AT1282" s="221" t="s">
        <v>166</v>
      </c>
      <c r="AU1282" s="221" t="s">
        <v>83</v>
      </c>
      <c r="AY1282" s="14" t="s">
        <v>142</v>
      </c>
      <c r="BE1282" s="222">
        <f>IF(N1282="základní",J1282,0)</f>
        <v>0</v>
      </c>
      <c r="BF1282" s="222">
        <f>IF(N1282="snížená",J1282,0)</f>
        <v>0</v>
      </c>
      <c r="BG1282" s="222">
        <f>IF(N1282="zákl. přenesená",J1282,0)</f>
        <v>0</v>
      </c>
      <c r="BH1282" s="222">
        <f>IF(N1282="sníž. přenesená",J1282,0)</f>
        <v>0</v>
      </c>
      <c r="BI1282" s="222">
        <f>IF(N1282="nulová",J1282,0)</f>
        <v>0</v>
      </c>
      <c r="BJ1282" s="14" t="s">
        <v>81</v>
      </c>
      <c r="BK1282" s="222">
        <f>ROUND(I1282*H1282,2)</f>
        <v>0</v>
      </c>
      <c r="BL1282" s="14" t="s">
        <v>511</v>
      </c>
      <c r="BM1282" s="221" t="s">
        <v>2970</v>
      </c>
    </row>
    <row r="1283" s="2" customFormat="1" ht="16.5" customHeight="1">
      <c r="A1283" s="35"/>
      <c r="B1283" s="36"/>
      <c r="C1283" s="223" t="s">
        <v>2971</v>
      </c>
      <c r="D1283" s="223" t="s">
        <v>166</v>
      </c>
      <c r="E1283" s="224" t="s">
        <v>2972</v>
      </c>
      <c r="F1283" s="225" t="s">
        <v>2973</v>
      </c>
      <c r="G1283" s="226" t="s">
        <v>789</v>
      </c>
      <c r="H1283" s="227">
        <v>1</v>
      </c>
      <c r="I1283" s="228"/>
      <c r="J1283" s="229">
        <f>ROUND(I1283*H1283,2)</f>
        <v>0</v>
      </c>
      <c r="K1283" s="230"/>
      <c r="L1283" s="231"/>
      <c r="M1283" s="232" t="s">
        <v>1</v>
      </c>
      <c r="N1283" s="233" t="s">
        <v>41</v>
      </c>
      <c r="O1283" s="88"/>
      <c r="P1283" s="219">
        <f>O1283*H1283</f>
        <v>0</v>
      </c>
      <c r="Q1283" s="219">
        <v>0</v>
      </c>
      <c r="R1283" s="219">
        <f>Q1283*H1283</f>
        <v>0</v>
      </c>
      <c r="S1283" s="219">
        <v>0</v>
      </c>
      <c r="T1283" s="220">
        <f>S1283*H1283</f>
        <v>0</v>
      </c>
      <c r="U1283" s="35"/>
      <c r="V1283" s="35"/>
      <c r="W1283" s="35"/>
      <c r="X1283" s="35"/>
      <c r="Y1283" s="35"/>
      <c r="Z1283" s="35"/>
      <c r="AA1283" s="35"/>
      <c r="AB1283" s="35"/>
      <c r="AC1283" s="35"/>
      <c r="AD1283" s="35"/>
      <c r="AE1283" s="35"/>
      <c r="AR1283" s="221" t="s">
        <v>516</v>
      </c>
      <c r="AT1283" s="221" t="s">
        <v>166</v>
      </c>
      <c r="AU1283" s="221" t="s">
        <v>83</v>
      </c>
      <c r="AY1283" s="14" t="s">
        <v>142</v>
      </c>
      <c r="BE1283" s="222">
        <f>IF(N1283="základní",J1283,0)</f>
        <v>0</v>
      </c>
      <c r="BF1283" s="222">
        <f>IF(N1283="snížená",J1283,0)</f>
        <v>0</v>
      </c>
      <c r="BG1283" s="222">
        <f>IF(N1283="zákl. přenesená",J1283,0)</f>
        <v>0</v>
      </c>
      <c r="BH1283" s="222">
        <f>IF(N1283="sníž. přenesená",J1283,0)</f>
        <v>0</v>
      </c>
      <c r="BI1283" s="222">
        <f>IF(N1283="nulová",J1283,0)</f>
        <v>0</v>
      </c>
      <c r="BJ1283" s="14" t="s">
        <v>81</v>
      </c>
      <c r="BK1283" s="222">
        <f>ROUND(I1283*H1283,2)</f>
        <v>0</v>
      </c>
      <c r="BL1283" s="14" t="s">
        <v>511</v>
      </c>
      <c r="BM1283" s="221" t="s">
        <v>2974</v>
      </c>
    </row>
    <row r="1284" s="2" customFormat="1" ht="16.5" customHeight="1">
      <c r="A1284" s="35"/>
      <c r="B1284" s="36"/>
      <c r="C1284" s="223" t="s">
        <v>2975</v>
      </c>
      <c r="D1284" s="223" t="s">
        <v>166</v>
      </c>
      <c r="E1284" s="224" t="s">
        <v>2924</v>
      </c>
      <c r="F1284" s="225" t="s">
        <v>2925</v>
      </c>
      <c r="G1284" s="226" t="s">
        <v>789</v>
      </c>
      <c r="H1284" s="227">
        <v>1</v>
      </c>
      <c r="I1284" s="228"/>
      <c r="J1284" s="229">
        <f>ROUND(I1284*H1284,2)</f>
        <v>0</v>
      </c>
      <c r="K1284" s="230"/>
      <c r="L1284" s="231"/>
      <c r="M1284" s="232" t="s">
        <v>1</v>
      </c>
      <c r="N1284" s="233" t="s">
        <v>41</v>
      </c>
      <c r="O1284" s="88"/>
      <c r="P1284" s="219">
        <f>O1284*H1284</f>
        <v>0</v>
      </c>
      <c r="Q1284" s="219">
        <v>0</v>
      </c>
      <c r="R1284" s="219">
        <f>Q1284*H1284</f>
        <v>0</v>
      </c>
      <c r="S1284" s="219">
        <v>0</v>
      </c>
      <c r="T1284" s="220">
        <f>S1284*H1284</f>
        <v>0</v>
      </c>
      <c r="U1284" s="35"/>
      <c r="V1284" s="35"/>
      <c r="W1284" s="35"/>
      <c r="X1284" s="35"/>
      <c r="Y1284" s="35"/>
      <c r="Z1284" s="35"/>
      <c r="AA1284" s="35"/>
      <c r="AB1284" s="35"/>
      <c r="AC1284" s="35"/>
      <c r="AD1284" s="35"/>
      <c r="AE1284" s="35"/>
      <c r="AR1284" s="221" t="s">
        <v>516</v>
      </c>
      <c r="AT1284" s="221" t="s">
        <v>166</v>
      </c>
      <c r="AU1284" s="221" t="s">
        <v>83</v>
      </c>
      <c r="AY1284" s="14" t="s">
        <v>142</v>
      </c>
      <c r="BE1284" s="222">
        <f>IF(N1284="základní",J1284,0)</f>
        <v>0</v>
      </c>
      <c r="BF1284" s="222">
        <f>IF(N1284="snížená",J1284,0)</f>
        <v>0</v>
      </c>
      <c r="BG1284" s="222">
        <f>IF(N1284="zákl. přenesená",J1284,0)</f>
        <v>0</v>
      </c>
      <c r="BH1284" s="222">
        <f>IF(N1284="sníž. přenesená",J1284,0)</f>
        <v>0</v>
      </c>
      <c r="BI1284" s="222">
        <f>IF(N1284="nulová",J1284,0)</f>
        <v>0</v>
      </c>
      <c r="BJ1284" s="14" t="s">
        <v>81</v>
      </c>
      <c r="BK1284" s="222">
        <f>ROUND(I1284*H1284,2)</f>
        <v>0</v>
      </c>
      <c r="BL1284" s="14" t="s">
        <v>511</v>
      </c>
      <c r="BM1284" s="221" t="s">
        <v>2976</v>
      </c>
    </row>
    <row r="1285" s="2" customFormat="1" ht="16.5" customHeight="1">
      <c r="A1285" s="35"/>
      <c r="B1285" s="36"/>
      <c r="C1285" s="223" t="s">
        <v>2977</v>
      </c>
      <c r="D1285" s="223" t="s">
        <v>166</v>
      </c>
      <c r="E1285" s="224" t="s">
        <v>2924</v>
      </c>
      <c r="F1285" s="225" t="s">
        <v>2925</v>
      </c>
      <c r="G1285" s="226" t="s">
        <v>789</v>
      </c>
      <c r="H1285" s="227">
        <v>1</v>
      </c>
      <c r="I1285" s="228"/>
      <c r="J1285" s="229">
        <f>ROUND(I1285*H1285,2)</f>
        <v>0</v>
      </c>
      <c r="K1285" s="230"/>
      <c r="L1285" s="231"/>
      <c r="M1285" s="232" t="s">
        <v>1</v>
      </c>
      <c r="N1285" s="233" t="s">
        <v>41</v>
      </c>
      <c r="O1285" s="88"/>
      <c r="P1285" s="219">
        <f>O1285*H1285</f>
        <v>0</v>
      </c>
      <c r="Q1285" s="219">
        <v>0</v>
      </c>
      <c r="R1285" s="219">
        <f>Q1285*H1285</f>
        <v>0</v>
      </c>
      <c r="S1285" s="219">
        <v>0</v>
      </c>
      <c r="T1285" s="220">
        <f>S1285*H1285</f>
        <v>0</v>
      </c>
      <c r="U1285" s="35"/>
      <c r="V1285" s="35"/>
      <c r="W1285" s="35"/>
      <c r="X1285" s="35"/>
      <c r="Y1285" s="35"/>
      <c r="Z1285" s="35"/>
      <c r="AA1285" s="35"/>
      <c r="AB1285" s="35"/>
      <c r="AC1285" s="35"/>
      <c r="AD1285" s="35"/>
      <c r="AE1285" s="35"/>
      <c r="AR1285" s="221" t="s">
        <v>516</v>
      </c>
      <c r="AT1285" s="221" t="s">
        <v>166</v>
      </c>
      <c r="AU1285" s="221" t="s">
        <v>83</v>
      </c>
      <c r="AY1285" s="14" t="s">
        <v>142</v>
      </c>
      <c r="BE1285" s="222">
        <f>IF(N1285="základní",J1285,0)</f>
        <v>0</v>
      </c>
      <c r="BF1285" s="222">
        <f>IF(N1285="snížená",J1285,0)</f>
        <v>0</v>
      </c>
      <c r="BG1285" s="222">
        <f>IF(N1285="zákl. přenesená",J1285,0)</f>
        <v>0</v>
      </c>
      <c r="BH1285" s="222">
        <f>IF(N1285="sníž. přenesená",J1285,0)</f>
        <v>0</v>
      </c>
      <c r="BI1285" s="222">
        <f>IF(N1285="nulová",J1285,0)</f>
        <v>0</v>
      </c>
      <c r="BJ1285" s="14" t="s">
        <v>81</v>
      </c>
      <c r="BK1285" s="222">
        <f>ROUND(I1285*H1285,2)</f>
        <v>0</v>
      </c>
      <c r="BL1285" s="14" t="s">
        <v>511</v>
      </c>
      <c r="BM1285" s="221" t="s">
        <v>2978</v>
      </c>
    </row>
    <row r="1286" s="2" customFormat="1" ht="16.5" customHeight="1">
      <c r="A1286" s="35"/>
      <c r="B1286" s="36"/>
      <c r="C1286" s="223" t="s">
        <v>2979</v>
      </c>
      <c r="D1286" s="223" t="s">
        <v>166</v>
      </c>
      <c r="E1286" s="224" t="s">
        <v>2980</v>
      </c>
      <c r="F1286" s="225" t="s">
        <v>2981</v>
      </c>
      <c r="G1286" s="226" t="s">
        <v>789</v>
      </c>
      <c r="H1286" s="227">
        <v>1</v>
      </c>
      <c r="I1286" s="228"/>
      <c r="J1286" s="229">
        <f>ROUND(I1286*H1286,2)</f>
        <v>0</v>
      </c>
      <c r="K1286" s="230"/>
      <c r="L1286" s="231"/>
      <c r="M1286" s="232" t="s">
        <v>1</v>
      </c>
      <c r="N1286" s="233" t="s">
        <v>41</v>
      </c>
      <c r="O1286" s="88"/>
      <c r="P1286" s="219">
        <f>O1286*H1286</f>
        <v>0</v>
      </c>
      <c r="Q1286" s="219">
        <v>0</v>
      </c>
      <c r="R1286" s="219">
        <f>Q1286*H1286</f>
        <v>0</v>
      </c>
      <c r="S1286" s="219">
        <v>0</v>
      </c>
      <c r="T1286" s="220">
        <f>S1286*H1286</f>
        <v>0</v>
      </c>
      <c r="U1286" s="35"/>
      <c r="V1286" s="35"/>
      <c r="W1286" s="35"/>
      <c r="X1286" s="35"/>
      <c r="Y1286" s="35"/>
      <c r="Z1286" s="35"/>
      <c r="AA1286" s="35"/>
      <c r="AB1286" s="35"/>
      <c r="AC1286" s="35"/>
      <c r="AD1286" s="35"/>
      <c r="AE1286" s="35"/>
      <c r="AR1286" s="221" t="s">
        <v>516</v>
      </c>
      <c r="AT1286" s="221" t="s">
        <v>166</v>
      </c>
      <c r="AU1286" s="221" t="s">
        <v>83</v>
      </c>
      <c r="AY1286" s="14" t="s">
        <v>142</v>
      </c>
      <c r="BE1286" s="222">
        <f>IF(N1286="základní",J1286,0)</f>
        <v>0</v>
      </c>
      <c r="BF1286" s="222">
        <f>IF(N1286="snížená",J1286,0)</f>
        <v>0</v>
      </c>
      <c r="BG1286" s="222">
        <f>IF(N1286="zákl. přenesená",J1286,0)</f>
        <v>0</v>
      </c>
      <c r="BH1286" s="222">
        <f>IF(N1286="sníž. přenesená",J1286,0)</f>
        <v>0</v>
      </c>
      <c r="BI1286" s="222">
        <f>IF(N1286="nulová",J1286,0)</f>
        <v>0</v>
      </c>
      <c r="BJ1286" s="14" t="s">
        <v>81</v>
      </c>
      <c r="BK1286" s="222">
        <f>ROUND(I1286*H1286,2)</f>
        <v>0</v>
      </c>
      <c r="BL1286" s="14" t="s">
        <v>511</v>
      </c>
      <c r="BM1286" s="221" t="s">
        <v>2982</v>
      </c>
    </row>
    <row r="1287" s="2" customFormat="1" ht="16.5" customHeight="1">
      <c r="A1287" s="35"/>
      <c r="B1287" s="36"/>
      <c r="C1287" s="223" t="s">
        <v>2983</v>
      </c>
      <c r="D1287" s="223" t="s">
        <v>166</v>
      </c>
      <c r="E1287" s="224" t="s">
        <v>2964</v>
      </c>
      <c r="F1287" s="225" t="s">
        <v>2965</v>
      </c>
      <c r="G1287" s="226" t="s">
        <v>789</v>
      </c>
      <c r="H1287" s="227">
        <v>1</v>
      </c>
      <c r="I1287" s="228"/>
      <c r="J1287" s="229">
        <f>ROUND(I1287*H1287,2)</f>
        <v>0</v>
      </c>
      <c r="K1287" s="230"/>
      <c r="L1287" s="231"/>
      <c r="M1287" s="232" t="s">
        <v>1</v>
      </c>
      <c r="N1287" s="233" t="s">
        <v>41</v>
      </c>
      <c r="O1287" s="88"/>
      <c r="P1287" s="219">
        <f>O1287*H1287</f>
        <v>0</v>
      </c>
      <c r="Q1287" s="219">
        <v>0</v>
      </c>
      <c r="R1287" s="219">
        <f>Q1287*H1287</f>
        <v>0</v>
      </c>
      <c r="S1287" s="219">
        <v>0</v>
      </c>
      <c r="T1287" s="220">
        <f>S1287*H1287</f>
        <v>0</v>
      </c>
      <c r="U1287" s="35"/>
      <c r="V1287" s="35"/>
      <c r="W1287" s="35"/>
      <c r="X1287" s="35"/>
      <c r="Y1287" s="35"/>
      <c r="Z1287" s="35"/>
      <c r="AA1287" s="35"/>
      <c r="AB1287" s="35"/>
      <c r="AC1287" s="35"/>
      <c r="AD1287" s="35"/>
      <c r="AE1287" s="35"/>
      <c r="AR1287" s="221" t="s">
        <v>516</v>
      </c>
      <c r="AT1287" s="221" t="s">
        <v>166</v>
      </c>
      <c r="AU1287" s="221" t="s">
        <v>83</v>
      </c>
      <c r="AY1287" s="14" t="s">
        <v>142</v>
      </c>
      <c r="BE1287" s="222">
        <f>IF(N1287="základní",J1287,0)</f>
        <v>0</v>
      </c>
      <c r="BF1287" s="222">
        <f>IF(N1287="snížená",J1287,0)</f>
        <v>0</v>
      </c>
      <c r="BG1287" s="222">
        <f>IF(N1287="zákl. přenesená",J1287,0)</f>
        <v>0</v>
      </c>
      <c r="BH1287" s="222">
        <f>IF(N1287="sníž. přenesená",J1287,0)</f>
        <v>0</v>
      </c>
      <c r="BI1287" s="222">
        <f>IF(N1287="nulová",J1287,0)</f>
        <v>0</v>
      </c>
      <c r="BJ1287" s="14" t="s">
        <v>81</v>
      </c>
      <c r="BK1287" s="222">
        <f>ROUND(I1287*H1287,2)</f>
        <v>0</v>
      </c>
      <c r="BL1287" s="14" t="s">
        <v>511</v>
      </c>
      <c r="BM1287" s="221" t="s">
        <v>2984</v>
      </c>
    </row>
    <row r="1288" s="2" customFormat="1" ht="16.5" customHeight="1">
      <c r="A1288" s="35"/>
      <c r="B1288" s="36"/>
      <c r="C1288" s="223" t="s">
        <v>2985</v>
      </c>
      <c r="D1288" s="223" t="s">
        <v>166</v>
      </c>
      <c r="E1288" s="224" t="s">
        <v>2964</v>
      </c>
      <c r="F1288" s="225" t="s">
        <v>2965</v>
      </c>
      <c r="G1288" s="226" t="s">
        <v>789</v>
      </c>
      <c r="H1288" s="227">
        <v>1</v>
      </c>
      <c r="I1288" s="228"/>
      <c r="J1288" s="229">
        <f>ROUND(I1288*H1288,2)</f>
        <v>0</v>
      </c>
      <c r="K1288" s="230"/>
      <c r="L1288" s="231"/>
      <c r="M1288" s="232" t="s">
        <v>1</v>
      </c>
      <c r="N1288" s="233" t="s">
        <v>41</v>
      </c>
      <c r="O1288" s="88"/>
      <c r="P1288" s="219">
        <f>O1288*H1288</f>
        <v>0</v>
      </c>
      <c r="Q1288" s="219">
        <v>0</v>
      </c>
      <c r="R1288" s="219">
        <f>Q1288*H1288</f>
        <v>0</v>
      </c>
      <c r="S1288" s="219">
        <v>0</v>
      </c>
      <c r="T1288" s="220">
        <f>S1288*H1288</f>
        <v>0</v>
      </c>
      <c r="U1288" s="35"/>
      <c r="V1288" s="35"/>
      <c r="W1288" s="35"/>
      <c r="X1288" s="35"/>
      <c r="Y1288" s="35"/>
      <c r="Z1288" s="35"/>
      <c r="AA1288" s="35"/>
      <c r="AB1288" s="35"/>
      <c r="AC1288" s="35"/>
      <c r="AD1288" s="35"/>
      <c r="AE1288" s="35"/>
      <c r="AR1288" s="221" t="s">
        <v>516</v>
      </c>
      <c r="AT1288" s="221" t="s">
        <v>166</v>
      </c>
      <c r="AU1288" s="221" t="s">
        <v>83</v>
      </c>
      <c r="AY1288" s="14" t="s">
        <v>142</v>
      </c>
      <c r="BE1288" s="222">
        <f>IF(N1288="základní",J1288,0)</f>
        <v>0</v>
      </c>
      <c r="BF1288" s="222">
        <f>IF(N1288="snížená",J1288,0)</f>
        <v>0</v>
      </c>
      <c r="BG1288" s="222">
        <f>IF(N1288="zákl. přenesená",J1288,0)</f>
        <v>0</v>
      </c>
      <c r="BH1288" s="222">
        <f>IF(N1288="sníž. přenesená",J1288,0)</f>
        <v>0</v>
      </c>
      <c r="BI1288" s="222">
        <f>IF(N1288="nulová",J1288,0)</f>
        <v>0</v>
      </c>
      <c r="BJ1288" s="14" t="s">
        <v>81</v>
      </c>
      <c r="BK1288" s="222">
        <f>ROUND(I1288*H1288,2)</f>
        <v>0</v>
      </c>
      <c r="BL1288" s="14" t="s">
        <v>511</v>
      </c>
      <c r="BM1288" s="221" t="s">
        <v>2986</v>
      </c>
    </row>
    <row r="1289" s="2" customFormat="1" ht="16.5" customHeight="1">
      <c r="A1289" s="35"/>
      <c r="B1289" s="36"/>
      <c r="C1289" s="223" t="s">
        <v>2987</v>
      </c>
      <c r="D1289" s="223" t="s">
        <v>166</v>
      </c>
      <c r="E1289" s="224" t="s">
        <v>2988</v>
      </c>
      <c r="F1289" s="225" t="s">
        <v>2989</v>
      </c>
      <c r="G1289" s="226" t="s">
        <v>789</v>
      </c>
      <c r="H1289" s="227">
        <v>1</v>
      </c>
      <c r="I1289" s="228"/>
      <c r="J1289" s="229">
        <f>ROUND(I1289*H1289,2)</f>
        <v>0</v>
      </c>
      <c r="K1289" s="230"/>
      <c r="L1289" s="231"/>
      <c r="M1289" s="232" t="s">
        <v>1</v>
      </c>
      <c r="N1289" s="233" t="s">
        <v>41</v>
      </c>
      <c r="O1289" s="88"/>
      <c r="P1289" s="219">
        <f>O1289*H1289</f>
        <v>0</v>
      </c>
      <c r="Q1289" s="219">
        <v>0</v>
      </c>
      <c r="R1289" s="219">
        <f>Q1289*H1289</f>
        <v>0</v>
      </c>
      <c r="S1289" s="219">
        <v>0</v>
      </c>
      <c r="T1289" s="220">
        <f>S1289*H1289</f>
        <v>0</v>
      </c>
      <c r="U1289" s="35"/>
      <c r="V1289" s="35"/>
      <c r="W1289" s="35"/>
      <c r="X1289" s="35"/>
      <c r="Y1289" s="35"/>
      <c r="Z1289" s="35"/>
      <c r="AA1289" s="35"/>
      <c r="AB1289" s="35"/>
      <c r="AC1289" s="35"/>
      <c r="AD1289" s="35"/>
      <c r="AE1289" s="35"/>
      <c r="AR1289" s="221" t="s">
        <v>516</v>
      </c>
      <c r="AT1289" s="221" t="s">
        <v>166</v>
      </c>
      <c r="AU1289" s="221" t="s">
        <v>83</v>
      </c>
      <c r="AY1289" s="14" t="s">
        <v>142</v>
      </c>
      <c r="BE1289" s="222">
        <f>IF(N1289="základní",J1289,0)</f>
        <v>0</v>
      </c>
      <c r="BF1289" s="222">
        <f>IF(N1289="snížená",J1289,0)</f>
        <v>0</v>
      </c>
      <c r="BG1289" s="222">
        <f>IF(N1289="zákl. přenesená",J1289,0)</f>
        <v>0</v>
      </c>
      <c r="BH1289" s="222">
        <f>IF(N1289="sníž. přenesená",J1289,0)</f>
        <v>0</v>
      </c>
      <c r="BI1289" s="222">
        <f>IF(N1289="nulová",J1289,0)</f>
        <v>0</v>
      </c>
      <c r="BJ1289" s="14" t="s">
        <v>81</v>
      </c>
      <c r="BK1289" s="222">
        <f>ROUND(I1289*H1289,2)</f>
        <v>0</v>
      </c>
      <c r="BL1289" s="14" t="s">
        <v>511</v>
      </c>
      <c r="BM1289" s="221" t="s">
        <v>2990</v>
      </c>
    </row>
    <row r="1290" s="2" customFormat="1" ht="16.5" customHeight="1">
      <c r="A1290" s="35"/>
      <c r="B1290" s="36"/>
      <c r="C1290" s="223" t="s">
        <v>2991</v>
      </c>
      <c r="D1290" s="223" t="s">
        <v>166</v>
      </c>
      <c r="E1290" s="224" t="s">
        <v>2988</v>
      </c>
      <c r="F1290" s="225" t="s">
        <v>2989</v>
      </c>
      <c r="G1290" s="226" t="s">
        <v>789</v>
      </c>
      <c r="H1290" s="227">
        <v>1</v>
      </c>
      <c r="I1290" s="228"/>
      <c r="J1290" s="229">
        <f>ROUND(I1290*H1290,2)</f>
        <v>0</v>
      </c>
      <c r="K1290" s="230"/>
      <c r="L1290" s="231"/>
      <c r="M1290" s="232" t="s">
        <v>1</v>
      </c>
      <c r="N1290" s="233" t="s">
        <v>41</v>
      </c>
      <c r="O1290" s="88"/>
      <c r="P1290" s="219">
        <f>O1290*H1290</f>
        <v>0</v>
      </c>
      <c r="Q1290" s="219">
        <v>0</v>
      </c>
      <c r="R1290" s="219">
        <f>Q1290*H1290</f>
        <v>0</v>
      </c>
      <c r="S1290" s="219">
        <v>0</v>
      </c>
      <c r="T1290" s="220">
        <f>S1290*H1290</f>
        <v>0</v>
      </c>
      <c r="U1290" s="35"/>
      <c r="V1290" s="35"/>
      <c r="W1290" s="35"/>
      <c r="X1290" s="35"/>
      <c r="Y1290" s="35"/>
      <c r="Z1290" s="35"/>
      <c r="AA1290" s="35"/>
      <c r="AB1290" s="35"/>
      <c r="AC1290" s="35"/>
      <c r="AD1290" s="35"/>
      <c r="AE1290" s="35"/>
      <c r="AR1290" s="221" t="s">
        <v>516</v>
      </c>
      <c r="AT1290" s="221" t="s">
        <v>166</v>
      </c>
      <c r="AU1290" s="221" t="s">
        <v>83</v>
      </c>
      <c r="AY1290" s="14" t="s">
        <v>142</v>
      </c>
      <c r="BE1290" s="222">
        <f>IF(N1290="základní",J1290,0)</f>
        <v>0</v>
      </c>
      <c r="BF1290" s="222">
        <f>IF(N1290="snížená",J1290,0)</f>
        <v>0</v>
      </c>
      <c r="BG1290" s="222">
        <f>IF(N1290="zákl. přenesená",J1290,0)</f>
        <v>0</v>
      </c>
      <c r="BH1290" s="222">
        <f>IF(N1290="sníž. přenesená",J1290,0)</f>
        <v>0</v>
      </c>
      <c r="BI1290" s="222">
        <f>IF(N1290="nulová",J1290,0)</f>
        <v>0</v>
      </c>
      <c r="BJ1290" s="14" t="s">
        <v>81</v>
      </c>
      <c r="BK1290" s="222">
        <f>ROUND(I1290*H1290,2)</f>
        <v>0</v>
      </c>
      <c r="BL1290" s="14" t="s">
        <v>511</v>
      </c>
      <c r="BM1290" s="221" t="s">
        <v>2992</v>
      </c>
    </row>
    <row r="1291" s="2" customFormat="1" ht="16.5" customHeight="1">
      <c r="A1291" s="35"/>
      <c r="B1291" s="36"/>
      <c r="C1291" s="223" t="s">
        <v>2993</v>
      </c>
      <c r="D1291" s="223" t="s">
        <v>166</v>
      </c>
      <c r="E1291" s="224" t="s">
        <v>2924</v>
      </c>
      <c r="F1291" s="225" t="s">
        <v>2925</v>
      </c>
      <c r="G1291" s="226" t="s">
        <v>789</v>
      </c>
      <c r="H1291" s="227">
        <v>1</v>
      </c>
      <c r="I1291" s="228"/>
      <c r="J1291" s="229">
        <f>ROUND(I1291*H1291,2)</f>
        <v>0</v>
      </c>
      <c r="K1291" s="230"/>
      <c r="L1291" s="231"/>
      <c r="M1291" s="232" t="s">
        <v>1</v>
      </c>
      <c r="N1291" s="233" t="s">
        <v>41</v>
      </c>
      <c r="O1291" s="88"/>
      <c r="P1291" s="219">
        <f>O1291*H1291</f>
        <v>0</v>
      </c>
      <c r="Q1291" s="219">
        <v>0</v>
      </c>
      <c r="R1291" s="219">
        <f>Q1291*H1291</f>
        <v>0</v>
      </c>
      <c r="S1291" s="219">
        <v>0</v>
      </c>
      <c r="T1291" s="220">
        <f>S1291*H1291</f>
        <v>0</v>
      </c>
      <c r="U1291" s="35"/>
      <c r="V1291" s="35"/>
      <c r="W1291" s="35"/>
      <c r="X1291" s="35"/>
      <c r="Y1291" s="35"/>
      <c r="Z1291" s="35"/>
      <c r="AA1291" s="35"/>
      <c r="AB1291" s="35"/>
      <c r="AC1291" s="35"/>
      <c r="AD1291" s="35"/>
      <c r="AE1291" s="35"/>
      <c r="AR1291" s="221" t="s">
        <v>516</v>
      </c>
      <c r="AT1291" s="221" t="s">
        <v>166</v>
      </c>
      <c r="AU1291" s="221" t="s">
        <v>83</v>
      </c>
      <c r="AY1291" s="14" t="s">
        <v>142</v>
      </c>
      <c r="BE1291" s="222">
        <f>IF(N1291="základní",J1291,0)</f>
        <v>0</v>
      </c>
      <c r="BF1291" s="222">
        <f>IF(N1291="snížená",J1291,0)</f>
        <v>0</v>
      </c>
      <c r="BG1291" s="222">
        <f>IF(N1291="zákl. přenesená",J1291,0)</f>
        <v>0</v>
      </c>
      <c r="BH1291" s="222">
        <f>IF(N1291="sníž. přenesená",J1291,0)</f>
        <v>0</v>
      </c>
      <c r="BI1291" s="222">
        <f>IF(N1291="nulová",J1291,0)</f>
        <v>0</v>
      </c>
      <c r="BJ1291" s="14" t="s">
        <v>81</v>
      </c>
      <c r="BK1291" s="222">
        <f>ROUND(I1291*H1291,2)</f>
        <v>0</v>
      </c>
      <c r="BL1291" s="14" t="s">
        <v>511</v>
      </c>
      <c r="BM1291" s="221" t="s">
        <v>2994</v>
      </c>
    </row>
    <row r="1292" s="2" customFormat="1" ht="16.5" customHeight="1">
      <c r="A1292" s="35"/>
      <c r="B1292" s="36"/>
      <c r="C1292" s="223" t="s">
        <v>2995</v>
      </c>
      <c r="D1292" s="223" t="s">
        <v>166</v>
      </c>
      <c r="E1292" s="224" t="s">
        <v>2924</v>
      </c>
      <c r="F1292" s="225" t="s">
        <v>2925</v>
      </c>
      <c r="G1292" s="226" t="s">
        <v>789</v>
      </c>
      <c r="H1292" s="227">
        <v>1</v>
      </c>
      <c r="I1292" s="228"/>
      <c r="J1292" s="229">
        <f>ROUND(I1292*H1292,2)</f>
        <v>0</v>
      </c>
      <c r="K1292" s="230"/>
      <c r="L1292" s="231"/>
      <c r="M1292" s="232" t="s">
        <v>1</v>
      </c>
      <c r="N1292" s="233" t="s">
        <v>41</v>
      </c>
      <c r="O1292" s="88"/>
      <c r="P1292" s="219">
        <f>O1292*H1292</f>
        <v>0</v>
      </c>
      <c r="Q1292" s="219">
        <v>0</v>
      </c>
      <c r="R1292" s="219">
        <f>Q1292*H1292</f>
        <v>0</v>
      </c>
      <c r="S1292" s="219">
        <v>0</v>
      </c>
      <c r="T1292" s="220">
        <f>S1292*H1292</f>
        <v>0</v>
      </c>
      <c r="U1292" s="35"/>
      <c r="V1292" s="35"/>
      <c r="W1292" s="35"/>
      <c r="X1292" s="35"/>
      <c r="Y1292" s="35"/>
      <c r="Z1292" s="35"/>
      <c r="AA1292" s="35"/>
      <c r="AB1292" s="35"/>
      <c r="AC1292" s="35"/>
      <c r="AD1292" s="35"/>
      <c r="AE1292" s="35"/>
      <c r="AR1292" s="221" t="s">
        <v>516</v>
      </c>
      <c r="AT1292" s="221" t="s">
        <v>166</v>
      </c>
      <c r="AU1292" s="221" t="s">
        <v>83</v>
      </c>
      <c r="AY1292" s="14" t="s">
        <v>142</v>
      </c>
      <c r="BE1292" s="222">
        <f>IF(N1292="základní",J1292,0)</f>
        <v>0</v>
      </c>
      <c r="BF1292" s="222">
        <f>IF(N1292="snížená",J1292,0)</f>
        <v>0</v>
      </c>
      <c r="BG1292" s="222">
        <f>IF(N1292="zákl. přenesená",J1292,0)</f>
        <v>0</v>
      </c>
      <c r="BH1292" s="222">
        <f>IF(N1292="sníž. přenesená",J1292,0)</f>
        <v>0</v>
      </c>
      <c r="BI1292" s="222">
        <f>IF(N1292="nulová",J1292,0)</f>
        <v>0</v>
      </c>
      <c r="BJ1292" s="14" t="s">
        <v>81</v>
      </c>
      <c r="BK1292" s="222">
        <f>ROUND(I1292*H1292,2)</f>
        <v>0</v>
      </c>
      <c r="BL1292" s="14" t="s">
        <v>511</v>
      </c>
      <c r="BM1292" s="221" t="s">
        <v>2996</v>
      </c>
    </row>
    <row r="1293" s="2" customFormat="1" ht="16.5" customHeight="1">
      <c r="A1293" s="35"/>
      <c r="B1293" s="36"/>
      <c r="C1293" s="223" t="s">
        <v>2997</v>
      </c>
      <c r="D1293" s="223" t="s">
        <v>166</v>
      </c>
      <c r="E1293" s="224" t="s">
        <v>2924</v>
      </c>
      <c r="F1293" s="225" t="s">
        <v>2925</v>
      </c>
      <c r="G1293" s="226" t="s">
        <v>789</v>
      </c>
      <c r="H1293" s="227">
        <v>1</v>
      </c>
      <c r="I1293" s="228"/>
      <c r="J1293" s="229">
        <f>ROUND(I1293*H1293,2)</f>
        <v>0</v>
      </c>
      <c r="K1293" s="230"/>
      <c r="L1293" s="231"/>
      <c r="M1293" s="232" t="s">
        <v>1</v>
      </c>
      <c r="N1293" s="233" t="s">
        <v>41</v>
      </c>
      <c r="O1293" s="88"/>
      <c r="P1293" s="219">
        <f>O1293*H1293</f>
        <v>0</v>
      </c>
      <c r="Q1293" s="219">
        <v>0</v>
      </c>
      <c r="R1293" s="219">
        <f>Q1293*H1293</f>
        <v>0</v>
      </c>
      <c r="S1293" s="219">
        <v>0</v>
      </c>
      <c r="T1293" s="220">
        <f>S1293*H1293</f>
        <v>0</v>
      </c>
      <c r="U1293" s="35"/>
      <c r="V1293" s="35"/>
      <c r="W1293" s="35"/>
      <c r="X1293" s="35"/>
      <c r="Y1293" s="35"/>
      <c r="Z1293" s="35"/>
      <c r="AA1293" s="35"/>
      <c r="AB1293" s="35"/>
      <c r="AC1293" s="35"/>
      <c r="AD1293" s="35"/>
      <c r="AE1293" s="35"/>
      <c r="AR1293" s="221" t="s">
        <v>516</v>
      </c>
      <c r="AT1293" s="221" t="s">
        <v>166</v>
      </c>
      <c r="AU1293" s="221" t="s">
        <v>83</v>
      </c>
      <c r="AY1293" s="14" t="s">
        <v>142</v>
      </c>
      <c r="BE1293" s="222">
        <f>IF(N1293="základní",J1293,0)</f>
        <v>0</v>
      </c>
      <c r="BF1293" s="222">
        <f>IF(N1293="snížená",J1293,0)</f>
        <v>0</v>
      </c>
      <c r="BG1293" s="222">
        <f>IF(N1293="zákl. přenesená",J1293,0)</f>
        <v>0</v>
      </c>
      <c r="BH1293" s="222">
        <f>IF(N1293="sníž. přenesená",J1293,0)</f>
        <v>0</v>
      </c>
      <c r="BI1293" s="222">
        <f>IF(N1293="nulová",J1293,0)</f>
        <v>0</v>
      </c>
      <c r="BJ1293" s="14" t="s">
        <v>81</v>
      </c>
      <c r="BK1293" s="222">
        <f>ROUND(I1293*H1293,2)</f>
        <v>0</v>
      </c>
      <c r="BL1293" s="14" t="s">
        <v>511</v>
      </c>
      <c r="BM1293" s="221" t="s">
        <v>2998</v>
      </c>
    </row>
    <row r="1294" s="2" customFormat="1" ht="16.5" customHeight="1">
      <c r="A1294" s="35"/>
      <c r="B1294" s="36"/>
      <c r="C1294" s="223" t="s">
        <v>2999</v>
      </c>
      <c r="D1294" s="223" t="s">
        <v>166</v>
      </c>
      <c r="E1294" s="224" t="s">
        <v>2924</v>
      </c>
      <c r="F1294" s="225" t="s">
        <v>2925</v>
      </c>
      <c r="G1294" s="226" t="s">
        <v>789</v>
      </c>
      <c r="H1294" s="227">
        <v>1</v>
      </c>
      <c r="I1294" s="228"/>
      <c r="J1294" s="229">
        <f>ROUND(I1294*H1294,2)</f>
        <v>0</v>
      </c>
      <c r="K1294" s="230"/>
      <c r="L1294" s="231"/>
      <c r="M1294" s="232" t="s">
        <v>1</v>
      </c>
      <c r="N1294" s="233" t="s">
        <v>41</v>
      </c>
      <c r="O1294" s="88"/>
      <c r="P1294" s="219">
        <f>O1294*H1294</f>
        <v>0</v>
      </c>
      <c r="Q1294" s="219">
        <v>0</v>
      </c>
      <c r="R1294" s="219">
        <f>Q1294*H1294</f>
        <v>0</v>
      </c>
      <c r="S1294" s="219">
        <v>0</v>
      </c>
      <c r="T1294" s="220">
        <f>S1294*H1294</f>
        <v>0</v>
      </c>
      <c r="U1294" s="35"/>
      <c r="V1294" s="35"/>
      <c r="W1294" s="35"/>
      <c r="X1294" s="35"/>
      <c r="Y1294" s="35"/>
      <c r="Z1294" s="35"/>
      <c r="AA1294" s="35"/>
      <c r="AB1294" s="35"/>
      <c r="AC1294" s="35"/>
      <c r="AD1294" s="35"/>
      <c r="AE1294" s="35"/>
      <c r="AR1294" s="221" t="s">
        <v>516</v>
      </c>
      <c r="AT1294" s="221" t="s">
        <v>166</v>
      </c>
      <c r="AU1294" s="221" t="s">
        <v>83</v>
      </c>
      <c r="AY1294" s="14" t="s">
        <v>142</v>
      </c>
      <c r="BE1294" s="222">
        <f>IF(N1294="základní",J1294,0)</f>
        <v>0</v>
      </c>
      <c r="BF1294" s="222">
        <f>IF(N1294="snížená",J1294,0)</f>
        <v>0</v>
      </c>
      <c r="BG1294" s="222">
        <f>IF(N1294="zákl. přenesená",J1294,0)</f>
        <v>0</v>
      </c>
      <c r="BH1294" s="222">
        <f>IF(N1294="sníž. přenesená",J1294,0)</f>
        <v>0</v>
      </c>
      <c r="BI1294" s="222">
        <f>IF(N1294="nulová",J1294,0)</f>
        <v>0</v>
      </c>
      <c r="BJ1294" s="14" t="s">
        <v>81</v>
      </c>
      <c r="BK1294" s="222">
        <f>ROUND(I1294*H1294,2)</f>
        <v>0</v>
      </c>
      <c r="BL1294" s="14" t="s">
        <v>511</v>
      </c>
      <c r="BM1294" s="221" t="s">
        <v>3000</v>
      </c>
    </row>
    <row r="1295" s="2" customFormat="1" ht="16.5" customHeight="1">
      <c r="A1295" s="35"/>
      <c r="B1295" s="36"/>
      <c r="C1295" s="223" t="s">
        <v>3001</v>
      </c>
      <c r="D1295" s="223" t="s">
        <v>166</v>
      </c>
      <c r="E1295" s="224" t="s">
        <v>2924</v>
      </c>
      <c r="F1295" s="225" t="s">
        <v>2925</v>
      </c>
      <c r="G1295" s="226" t="s">
        <v>789</v>
      </c>
      <c r="H1295" s="227">
        <v>1</v>
      </c>
      <c r="I1295" s="228"/>
      <c r="J1295" s="229">
        <f>ROUND(I1295*H1295,2)</f>
        <v>0</v>
      </c>
      <c r="K1295" s="230"/>
      <c r="L1295" s="231"/>
      <c r="M1295" s="232" t="s">
        <v>1</v>
      </c>
      <c r="N1295" s="233" t="s">
        <v>41</v>
      </c>
      <c r="O1295" s="88"/>
      <c r="P1295" s="219">
        <f>O1295*H1295</f>
        <v>0</v>
      </c>
      <c r="Q1295" s="219">
        <v>0</v>
      </c>
      <c r="R1295" s="219">
        <f>Q1295*H1295</f>
        <v>0</v>
      </c>
      <c r="S1295" s="219">
        <v>0</v>
      </c>
      <c r="T1295" s="220">
        <f>S1295*H1295</f>
        <v>0</v>
      </c>
      <c r="U1295" s="35"/>
      <c r="V1295" s="35"/>
      <c r="W1295" s="35"/>
      <c r="X1295" s="35"/>
      <c r="Y1295" s="35"/>
      <c r="Z1295" s="35"/>
      <c r="AA1295" s="35"/>
      <c r="AB1295" s="35"/>
      <c r="AC1295" s="35"/>
      <c r="AD1295" s="35"/>
      <c r="AE1295" s="35"/>
      <c r="AR1295" s="221" t="s">
        <v>516</v>
      </c>
      <c r="AT1295" s="221" t="s">
        <v>166</v>
      </c>
      <c r="AU1295" s="221" t="s">
        <v>83</v>
      </c>
      <c r="AY1295" s="14" t="s">
        <v>142</v>
      </c>
      <c r="BE1295" s="222">
        <f>IF(N1295="základní",J1295,0)</f>
        <v>0</v>
      </c>
      <c r="BF1295" s="222">
        <f>IF(N1295="snížená",J1295,0)</f>
        <v>0</v>
      </c>
      <c r="BG1295" s="222">
        <f>IF(N1295="zákl. přenesená",J1295,0)</f>
        <v>0</v>
      </c>
      <c r="BH1295" s="222">
        <f>IF(N1295="sníž. přenesená",J1295,0)</f>
        <v>0</v>
      </c>
      <c r="BI1295" s="222">
        <f>IF(N1295="nulová",J1295,0)</f>
        <v>0</v>
      </c>
      <c r="BJ1295" s="14" t="s">
        <v>81</v>
      </c>
      <c r="BK1295" s="222">
        <f>ROUND(I1295*H1295,2)</f>
        <v>0</v>
      </c>
      <c r="BL1295" s="14" t="s">
        <v>511</v>
      </c>
      <c r="BM1295" s="221" t="s">
        <v>3002</v>
      </c>
    </row>
    <row r="1296" s="2" customFormat="1" ht="16.5" customHeight="1">
      <c r="A1296" s="35"/>
      <c r="B1296" s="36"/>
      <c r="C1296" s="223" t="s">
        <v>3003</v>
      </c>
      <c r="D1296" s="223" t="s">
        <v>166</v>
      </c>
      <c r="E1296" s="224" t="s">
        <v>2924</v>
      </c>
      <c r="F1296" s="225" t="s">
        <v>2925</v>
      </c>
      <c r="G1296" s="226" t="s">
        <v>789</v>
      </c>
      <c r="H1296" s="227">
        <v>1</v>
      </c>
      <c r="I1296" s="228"/>
      <c r="J1296" s="229">
        <f>ROUND(I1296*H1296,2)</f>
        <v>0</v>
      </c>
      <c r="K1296" s="230"/>
      <c r="L1296" s="231"/>
      <c r="M1296" s="232" t="s">
        <v>1</v>
      </c>
      <c r="N1296" s="233" t="s">
        <v>41</v>
      </c>
      <c r="O1296" s="88"/>
      <c r="P1296" s="219">
        <f>O1296*H1296</f>
        <v>0</v>
      </c>
      <c r="Q1296" s="219">
        <v>0</v>
      </c>
      <c r="R1296" s="219">
        <f>Q1296*H1296</f>
        <v>0</v>
      </c>
      <c r="S1296" s="219">
        <v>0</v>
      </c>
      <c r="T1296" s="220">
        <f>S1296*H1296</f>
        <v>0</v>
      </c>
      <c r="U1296" s="35"/>
      <c r="V1296" s="35"/>
      <c r="W1296" s="35"/>
      <c r="X1296" s="35"/>
      <c r="Y1296" s="35"/>
      <c r="Z1296" s="35"/>
      <c r="AA1296" s="35"/>
      <c r="AB1296" s="35"/>
      <c r="AC1296" s="35"/>
      <c r="AD1296" s="35"/>
      <c r="AE1296" s="35"/>
      <c r="AR1296" s="221" t="s">
        <v>516</v>
      </c>
      <c r="AT1296" s="221" t="s">
        <v>166</v>
      </c>
      <c r="AU1296" s="221" t="s">
        <v>83</v>
      </c>
      <c r="AY1296" s="14" t="s">
        <v>142</v>
      </c>
      <c r="BE1296" s="222">
        <f>IF(N1296="základní",J1296,0)</f>
        <v>0</v>
      </c>
      <c r="BF1296" s="222">
        <f>IF(N1296="snížená",J1296,0)</f>
        <v>0</v>
      </c>
      <c r="BG1296" s="222">
        <f>IF(N1296="zákl. přenesená",J1296,0)</f>
        <v>0</v>
      </c>
      <c r="BH1296" s="222">
        <f>IF(N1296="sníž. přenesená",J1296,0)</f>
        <v>0</v>
      </c>
      <c r="BI1296" s="222">
        <f>IF(N1296="nulová",J1296,0)</f>
        <v>0</v>
      </c>
      <c r="BJ1296" s="14" t="s">
        <v>81</v>
      </c>
      <c r="BK1296" s="222">
        <f>ROUND(I1296*H1296,2)</f>
        <v>0</v>
      </c>
      <c r="BL1296" s="14" t="s">
        <v>511</v>
      </c>
      <c r="BM1296" s="221" t="s">
        <v>3004</v>
      </c>
    </row>
    <row r="1297" s="2" customFormat="1" ht="16.5" customHeight="1">
      <c r="A1297" s="35"/>
      <c r="B1297" s="36"/>
      <c r="C1297" s="223" t="s">
        <v>3005</v>
      </c>
      <c r="D1297" s="223" t="s">
        <v>166</v>
      </c>
      <c r="E1297" s="224" t="s">
        <v>2924</v>
      </c>
      <c r="F1297" s="225" t="s">
        <v>2925</v>
      </c>
      <c r="G1297" s="226" t="s">
        <v>789</v>
      </c>
      <c r="H1297" s="227">
        <v>1</v>
      </c>
      <c r="I1297" s="228"/>
      <c r="J1297" s="229">
        <f>ROUND(I1297*H1297,2)</f>
        <v>0</v>
      </c>
      <c r="K1297" s="230"/>
      <c r="L1297" s="231"/>
      <c r="M1297" s="232" t="s">
        <v>1</v>
      </c>
      <c r="N1297" s="233" t="s">
        <v>41</v>
      </c>
      <c r="O1297" s="88"/>
      <c r="P1297" s="219">
        <f>O1297*H1297</f>
        <v>0</v>
      </c>
      <c r="Q1297" s="219">
        <v>0</v>
      </c>
      <c r="R1297" s="219">
        <f>Q1297*H1297</f>
        <v>0</v>
      </c>
      <c r="S1297" s="219">
        <v>0</v>
      </c>
      <c r="T1297" s="220">
        <f>S1297*H1297</f>
        <v>0</v>
      </c>
      <c r="U1297" s="35"/>
      <c r="V1297" s="35"/>
      <c r="W1297" s="35"/>
      <c r="X1297" s="35"/>
      <c r="Y1297" s="35"/>
      <c r="Z1297" s="35"/>
      <c r="AA1297" s="35"/>
      <c r="AB1297" s="35"/>
      <c r="AC1297" s="35"/>
      <c r="AD1297" s="35"/>
      <c r="AE1297" s="35"/>
      <c r="AR1297" s="221" t="s">
        <v>516</v>
      </c>
      <c r="AT1297" s="221" t="s">
        <v>166</v>
      </c>
      <c r="AU1297" s="221" t="s">
        <v>83</v>
      </c>
      <c r="AY1297" s="14" t="s">
        <v>142</v>
      </c>
      <c r="BE1297" s="222">
        <f>IF(N1297="základní",J1297,0)</f>
        <v>0</v>
      </c>
      <c r="BF1297" s="222">
        <f>IF(N1297="snížená",J1297,0)</f>
        <v>0</v>
      </c>
      <c r="BG1297" s="222">
        <f>IF(N1297="zákl. přenesená",J1297,0)</f>
        <v>0</v>
      </c>
      <c r="BH1297" s="222">
        <f>IF(N1297="sníž. přenesená",J1297,0)</f>
        <v>0</v>
      </c>
      <c r="BI1297" s="222">
        <f>IF(N1297="nulová",J1297,0)</f>
        <v>0</v>
      </c>
      <c r="BJ1297" s="14" t="s">
        <v>81</v>
      </c>
      <c r="BK1297" s="222">
        <f>ROUND(I1297*H1297,2)</f>
        <v>0</v>
      </c>
      <c r="BL1297" s="14" t="s">
        <v>511</v>
      </c>
      <c r="BM1297" s="221" t="s">
        <v>3006</v>
      </c>
    </row>
    <row r="1298" s="2" customFormat="1" ht="16.5" customHeight="1">
      <c r="A1298" s="35"/>
      <c r="B1298" s="36"/>
      <c r="C1298" s="223" t="s">
        <v>3007</v>
      </c>
      <c r="D1298" s="223" t="s">
        <v>166</v>
      </c>
      <c r="E1298" s="224" t="s">
        <v>2924</v>
      </c>
      <c r="F1298" s="225" t="s">
        <v>2925</v>
      </c>
      <c r="G1298" s="226" t="s">
        <v>789</v>
      </c>
      <c r="H1298" s="227">
        <v>1</v>
      </c>
      <c r="I1298" s="228"/>
      <c r="J1298" s="229">
        <f>ROUND(I1298*H1298,2)</f>
        <v>0</v>
      </c>
      <c r="K1298" s="230"/>
      <c r="L1298" s="231"/>
      <c r="M1298" s="232" t="s">
        <v>1</v>
      </c>
      <c r="N1298" s="233" t="s">
        <v>41</v>
      </c>
      <c r="O1298" s="88"/>
      <c r="P1298" s="219">
        <f>O1298*H1298</f>
        <v>0</v>
      </c>
      <c r="Q1298" s="219">
        <v>0</v>
      </c>
      <c r="R1298" s="219">
        <f>Q1298*H1298</f>
        <v>0</v>
      </c>
      <c r="S1298" s="219">
        <v>0</v>
      </c>
      <c r="T1298" s="220">
        <f>S1298*H1298</f>
        <v>0</v>
      </c>
      <c r="U1298" s="35"/>
      <c r="V1298" s="35"/>
      <c r="W1298" s="35"/>
      <c r="X1298" s="35"/>
      <c r="Y1298" s="35"/>
      <c r="Z1298" s="35"/>
      <c r="AA1298" s="35"/>
      <c r="AB1298" s="35"/>
      <c r="AC1298" s="35"/>
      <c r="AD1298" s="35"/>
      <c r="AE1298" s="35"/>
      <c r="AR1298" s="221" t="s">
        <v>516</v>
      </c>
      <c r="AT1298" s="221" t="s">
        <v>166</v>
      </c>
      <c r="AU1298" s="221" t="s">
        <v>83</v>
      </c>
      <c r="AY1298" s="14" t="s">
        <v>142</v>
      </c>
      <c r="BE1298" s="222">
        <f>IF(N1298="základní",J1298,0)</f>
        <v>0</v>
      </c>
      <c r="BF1298" s="222">
        <f>IF(N1298="snížená",J1298,0)</f>
        <v>0</v>
      </c>
      <c r="BG1298" s="222">
        <f>IF(N1298="zákl. přenesená",J1298,0)</f>
        <v>0</v>
      </c>
      <c r="BH1298" s="222">
        <f>IF(N1298="sníž. přenesená",J1298,0)</f>
        <v>0</v>
      </c>
      <c r="BI1298" s="222">
        <f>IF(N1298="nulová",J1298,0)</f>
        <v>0</v>
      </c>
      <c r="BJ1298" s="14" t="s">
        <v>81</v>
      </c>
      <c r="BK1298" s="222">
        <f>ROUND(I1298*H1298,2)</f>
        <v>0</v>
      </c>
      <c r="BL1298" s="14" t="s">
        <v>511</v>
      </c>
      <c r="BM1298" s="221" t="s">
        <v>3008</v>
      </c>
    </row>
    <row r="1299" s="2" customFormat="1" ht="16.5" customHeight="1">
      <c r="A1299" s="35"/>
      <c r="B1299" s="36"/>
      <c r="C1299" s="223" t="s">
        <v>3009</v>
      </c>
      <c r="D1299" s="223" t="s">
        <v>166</v>
      </c>
      <c r="E1299" s="224" t="s">
        <v>2924</v>
      </c>
      <c r="F1299" s="225" t="s">
        <v>2925</v>
      </c>
      <c r="G1299" s="226" t="s">
        <v>789</v>
      </c>
      <c r="H1299" s="227">
        <v>1</v>
      </c>
      <c r="I1299" s="228"/>
      <c r="J1299" s="229">
        <f>ROUND(I1299*H1299,2)</f>
        <v>0</v>
      </c>
      <c r="K1299" s="230"/>
      <c r="L1299" s="231"/>
      <c r="M1299" s="232" t="s">
        <v>1</v>
      </c>
      <c r="N1299" s="233" t="s">
        <v>41</v>
      </c>
      <c r="O1299" s="88"/>
      <c r="P1299" s="219">
        <f>O1299*H1299</f>
        <v>0</v>
      </c>
      <c r="Q1299" s="219">
        <v>0</v>
      </c>
      <c r="R1299" s="219">
        <f>Q1299*H1299</f>
        <v>0</v>
      </c>
      <c r="S1299" s="219">
        <v>0</v>
      </c>
      <c r="T1299" s="220">
        <f>S1299*H1299</f>
        <v>0</v>
      </c>
      <c r="U1299" s="35"/>
      <c r="V1299" s="35"/>
      <c r="W1299" s="35"/>
      <c r="X1299" s="35"/>
      <c r="Y1299" s="35"/>
      <c r="Z1299" s="35"/>
      <c r="AA1299" s="35"/>
      <c r="AB1299" s="35"/>
      <c r="AC1299" s="35"/>
      <c r="AD1299" s="35"/>
      <c r="AE1299" s="35"/>
      <c r="AR1299" s="221" t="s">
        <v>516</v>
      </c>
      <c r="AT1299" s="221" t="s">
        <v>166</v>
      </c>
      <c r="AU1299" s="221" t="s">
        <v>83</v>
      </c>
      <c r="AY1299" s="14" t="s">
        <v>142</v>
      </c>
      <c r="BE1299" s="222">
        <f>IF(N1299="základní",J1299,0)</f>
        <v>0</v>
      </c>
      <c r="BF1299" s="222">
        <f>IF(N1299="snížená",J1299,0)</f>
        <v>0</v>
      </c>
      <c r="BG1299" s="222">
        <f>IF(N1299="zákl. přenesená",J1299,0)</f>
        <v>0</v>
      </c>
      <c r="BH1299" s="222">
        <f>IF(N1299="sníž. přenesená",J1299,0)</f>
        <v>0</v>
      </c>
      <c r="BI1299" s="222">
        <f>IF(N1299="nulová",J1299,0)</f>
        <v>0</v>
      </c>
      <c r="BJ1299" s="14" t="s">
        <v>81</v>
      </c>
      <c r="BK1299" s="222">
        <f>ROUND(I1299*H1299,2)</f>
        <v>0</v>
      </c>
      <c r="BL1299" s="14" t="s">
        <v>511</v>
      </c>
      <c r="BM1299" s="221" t="s">
        <v>3010</v>
      </c>
    </row>
    <row r="1300" s="2" customFormat="1" ht="16.5" customHeight="1">
      <c r="A1300" s="35"/>
      <c r="B1300" s="36"/>
      <c r="C1300" s="223" t="s">
        <v>3011</v>
      </c>
      <c r="D1300" s="223" t="s">
        <v>166</v>
      </c>
      <c r="E1300" s="224" t="s">
        <v>2988</v>
      </c>
      <c r="F1300" s="225" t="s">
        <v>2989</v>
      </c>
      <c r="G1300" s="226" t="s">
        <v>789</v>
      </c>
      <c r="H1300" s="227">
        <v>1</v>
      </c>
      <c r="I1300" s="228"/>
      <c r="J1300" s="229">
        <f>ROUND(I1300*H1300,2)</f>
        <v>0</v>
      </c>
      <c r="K1300" s="230"/>
      <c r="L1300" s="231"/>
      <c r="M1300" s="232" t="s">
        <v>1</v>
      </c>
      <c r="N1300" s="233" t="s">
        <v>41</v>
      </c>
      <c r="O1300" s="88"/>
      <c r="P1300" s="219">
        <f>O1300*H1300</f>
        <v>0</v>
      </c>
      <c r="Q1300" s="219">
        <v>0</v>
      </c>
      <c r="R1300" s="219">
        <f>Q1300*H1300</f>
        <v>0</v>
      </c>
      <c r="S1300" s="219">
        <v>0</v>
      </c>
      <c r="T1300" s="220">
        <f>S1300*H1300</f>
        <v>0</v>
      </c>
      <c r="U1300" s="35"/>
      <c r="V1300" s="35"/>
      <c r="W1300" s="35"/>
      <c r="X1300" s="35"/>
      <c r="Y1300" s="35"/>
      <c r="Z1300" s="35"/>
      <c r="AA1300" s="35"/>
      <c r="AB1300" s="35"/>
      <c r="AC1300" s="35"/>
      <c r="AD1300" s="35"/>
      <c r="AE1300" s="35"/>
      <c r="AR1300" s="221" t="s">
        <v>516</v>
      </c>
      <c r="AT1300" s="221" t="s">
        <v>166</v>
      </c>
      <c r="AU1300" s="221" t="s">
        <v>83</v>
      </c>
      <c r="AY1300" s="14" t="s">
        <v>142</v>
      </c>
      <c r="BE1300" s="222">
        <f>IF(N1300="základní",J1300,0)</f>
        <v>0</v>
      </c>
      <c r="BF1300" s="222">
        <f>IF(N1300="snížená",J1300,0)</f>
        <v>0</v>
      </c>
      <c r="BG1300" s="222">
        <f>IF(N1300="zákl. přenesená",J1300,0)</f>
        <v>0</v>
      </c>
      <c r="BH1300" s="222">
        <f>IF(N1300="sníž. přenesená",J1300,0)</f>
        <v>0</v>
      </c>
      <c r="BI1300" s="222">
        <f>IF(N1300="nulová",J1300,0)</f>
        <v>0</v>
      </c>
      <c r="BJ1300" s="14" t="s">
        <v>81</v>
      </c>
      <c r="BK1300" s="222">
        <f>ROUND(I1300*H1300,2)</f>
        <v>0</v>
      </c>
      <c r="BL1300" s="14" t="s">
        <v>511</v>
      </c>
      <c r="BM1300" s="221" t="s">
        <v>3012</v>
      </c>
    </row>
    <row r="1301" s="2" customFormat="1" ht="16.5" customHeight="1">
      <c r="A1301" s="35"/>
      <c r="B1301" s="36"/>
      <c r="C1301" s="223" t="s">
        <v>3013</v>
      </c>
      <c r="D1301" s="223" t="s">
        <v>166</v>
      </c>
      <c r="E1301" s="224" t="s">
        <v>2988</v>
      </c>
      <c r="F1301" s="225" t="s">
        <v>2989</v>
      </c>
      <c r="G1301" s="226" t="s">
        <v>789</v>
      </c>
      <c r="H1301" s="227">
        <v>1</v>
      </c>
      <c r="I1301" s="228"/>
      <c r="J1301" s="229">
        <f>ROUND(I1301*H1301,2)</f>
        <v>0</v>
      </c>
      <c r="K1301" s="230"/>
      <c r="L1301" s="231"/>
      <c r="M1301" s="232" t="s">
        <v>1</v>
      </c>
      <c r="N1301" s="233" t="s">
        <v>41</v>
      </c>
      <c r="O1301" s="88"/>
      <c r="P1301" s="219">
        <f>O1301*H1301</f>
        <v>0</v>
      </c>
      <c r="Q1301" s="219">
        <v>0</v>
      </c>
      <c r="R1301" s="219">
        <f>Q1301*H1301</f>
        <v>0</v>
      </c>
      <c r="S1301" s="219">
        <v>0</v>
      </c>
      <c r="T1301" s="220">
        <f>S1301*H1301</f>
        <v>0</v>
      </c>
      <c r="U1301" s="35"/>
      <c r="V1301" s="35"/>
      <c r="W1301" s="35"/>
      <c r="X1301" s="35"/>
      <c r="Y1301" s="35"/>
      <c r="Z1301" s="35"/>
      <c r="AA1301" s="35"/>
      <c r="AB1301" s="35"/>
      <c r="AC1301" s="35"/>
      <c r="AD1301" s="35"/>
      <c r="AE1301" s="35"/>
      <c r="AR1301" s="221" t="s">
        <v>516</v>
      </c>
      <c r="AT1301" s="221" t="s">
        <v>166</v>
      </c>
      <c r="AU1301" s="221" t="s">
        <v>83</v>
      </c>
      <c r="AY1301" s="14" t="s">
        <v>142</v>
      </c>
      <c r="BE1301" s="222">
        <f>IF(N1301="základní",J1301,0)</f>
        <v>0</v>
      </c>
      <c r="BF1301" s="222">
        <f>IF(N1301="snížená",J1301,0)</f>
        <v>0</v>
      </c>
      <c r="BG1301" s="222">
        <f>IF(N1301="zákl. přenesená",J1301,0)</f>
        <v>0</v>
      </c>
      <c r="BH1301" s="222">
        <f>IF(N1301="sníž. přenesená",J1301,0)</f>
        <v>0</v>
      </c>
      <c r="BI1301" s="222">
        <f>IF(N1301="nulová",J1301,0)</f>
        <v>0</v>
      </c>
      <c r="BJ1301" s="14" t="s">
        <v>81</v>
      </c>
      <c r="BK1301" s="222">
        <f>ROUND(I1301*H1301,2)</f>
        <v>0</v>
      </c>
      <c r="BL1301" s="14" t="s">
        <v>511</v>
      </c>
      <c r="BM1301" s="221" t="s">
        <v>3014</v>
      </c>
    </row>
    <row r="1302" s="2" customFormat="1" ht="16.5" customHeight="1">
      <c r="A1302" s="35"/>
      <c r="B1302" s="36"/>
      <c r="C1302" s="223" t="s">
        <v>3015</v>
      </c>
      <c r="D1302" s="223" t="s">
        <v>166</v>
      </c>
      <c r="E1302" s="224" t="s">
        <v>2934</v>
      </c>
      <c r="F1302" s="225" t="s">
        <v>2935</v>
      </c>
      <c r="G1302" s="226" t="s">
        <v>789</v>
      </c>
      <c r="H1302" s="227">
        <v>1</v>
      </c>
      <c r="I1302" s="228"/>
      <c r="J1302" s="229">
        <f>ROUND(I1302*H1302,2)</f>
        <v>0</v>
      </c>
      <c r="K1302" s="230"/>
      <c r="L1302" s="231"/>
      <c r="M1302" s="232" t="s">
        <v>1</v>
      </c>
      <c r="N1302" s="233" t="s">
        <v>41</v>
      </c>
      <c r="O1302" s="88"/>
      <c r="P1302" s="219">
        <f>O1302*H1302</f>
        <v>0</v>
      </c>
      <c r="Q1302" s="219">
        <v>0</v>
      </c>
      <c r="R1302" s="219">
        <f>Q1302*H1302</f>
        <v>0</v>
      </c>
      <c r="S1302" s="219">
        <v>0</v>
      </c>
      <c r="T1302" s="220">
        <f>S1302*H1302</f>
        <v>0</v>
      </c>
      <c r="U1302" s="35"/>
      <c r="V1302" s="35"/>
      <c r="W1302" s="35"/>
      <c r="X1302" s="35"/>
      <c r="Y1302" s="35"/>
      <c r="Z1302" s="35"/>
      <c r="AA1302" s="35"/>
      <c r="AB1302" s="35"/>
      <c r="AC1302" s="35"/>
      <c r="AD1302" s="35"/>
      <c r="AE1302" s="35"/>
      <c r="AR1302" s="221" t="s">
        <v>516</v>
      </c>
      <c r="AT1302" s="221" t="s">
        <v>166</v>
      </c>
      <c r="AU1302" s="221" t="s">
        <v>83</v>
      </c>
      <c r="AY1302" s="14" t="s">
        <v>142</v>
      </c>
      <c r="BE1302" s="222">
        <f>IF(N1302="základní",J1302,0)</f>
        <v>0</v>
      </c>
      <c r="BF1302" s="222">
        <f>IF(N1302="snížená",J1302,0)</f>
        <v>0</v>
      </c>
      <c r="BG1302" s="222">
        <f>IF(N1302="zákl. přenesená",J1302,0)</f>
        <v>0</v>
      </c>
      <c r="BH1302" s="222">
        <f>IF(N1302="sníž. přenesená",J1302,0)</f>
        <v>0</v>
      </c>
      <c r="BI1302" s="222">
        <f>IF(N1302="nulová",J1302,0)</f>
        <v>0</v>
      </c>
      <c r="BJ1302" s="14" t="s">
        <v>81</v>
      </c>
      <c r="BK1302" s="222">
        <f>ROUND(I1302*H1302,2)</f>
        <v>0</v>
      </c>
      <c r="BL1302" s="14" t="s">
        <v>511</v>
      </c>
      <c r="BM1302" s="221" t="s">
        <v>3016</v>
      </c>
    </row>
    <row r="1303" s="2" customFormat="1" ht="16.5" customHeight="1">
      <c r="A1303" s="35"/>
      <c r="B1303" s="36"/>
      <c r="C1303" s="223" t="s">
        <v>3017</v>
      </c>
      <c r="D1303" s="223" t="s">
        <v>166</v>
      </c>
      <c r="E1303" s="224" t="s">
        <v>2934</v>
      </c>
      <c r="F1303" s="225" t="s">
        <v>2935</v>
      </c>
      <c r="G1303" s="226" t="s">
        <v>789</v>
      </c>
      <c r="H1303" s="227">
        <v>1</v>
      </c>
      <c r="I1303" s="228"/>
      <c r="J1303" s="229">
        <f>ROUND(I1303*H1303,2)</f>
        <v>0</v>
      </c>
      <c r="K1303" s="230"/>
      <c r="L1303" s="231"/>
      <c r="M1303" s="232" t="s">
        <v>1</v>
      </c>
      <c r="N1303" s="233" t="s">
        <v>41</v>
      </c>
      <c r="O1303" s="88"/>
      <c r="P1303" s="219">
        <f>O1303*H1303</f>
        <v>0</v>
      </c>
      <c r="Q1303" s="219">
        <v>0</v>
      </c>
      <c r="R1303" s="219">
        <f>Q1303*H1303</f>
        <v>0</v>
      </c>
      <c r="S1303" s="219">
        <v>0</v>
      </c>
      <c r="T1303" s="220">
        <f>S1303*H1303</f>
        <v>0</v>
      </c>
      <c r="U1303" s="35"/>
      <c r="V1303" s="35"/>
      <c r="W1303" s="35"/>
      <c r="X1303" s="35"/>
      <c r="Y1303" s="35"/>
      <c r="Z1303" s="35"/>
      <c r="AA1303" s="35"/>
      <c r="AB1303" s="35"/>
      <c r="AC1303" s="35"/>
      <c r="AD1303" s="35"/>
      <c r="AE1303" s="35"/>
      <c r="AR1303" s="221" t="s">
        <v>516</v>
      </c>
      <c r="AT1303" s="221" t="s">
        <v>166</v>
      </c>
      <c r="AU1303" s="221" t="s">
        <v>83</v>
      </c>
      <c r="AY1303" s="14" t="s">
        <v>142</v>
      </c>
      <c r="BE1303" s="222">
        <f>IF(N1303="základní",J1303,0)</f>
        <v>0</v>
      </c>
      <c r="BF1303" s="222">
        <f>IF(N1303="snížená",J1303,0)</f>
        <v>0</v>
      </c>
      <c r="BG1303" s="222">
        <f>IF(N1303="zákl. přenesená",J1303,0)</f>
        <v>0</v>
      </c>
      <c r="BH1303" s="222">
        <f>IF(N1303="sníž. přenesená",J1303,0)</f>
        <v>0</v>
      </c>
      <c r="BI1303" s="222">
        <f>IF(N1303="nulová",J1303,0)</f>
        <v>0</v>
      </c>
      <c r="BJ1303" s="14" t="s">
        <v>81</v>
      </c>
      <c r="BK1303" s="222">
        <f>ROUND(I1303*H1303,2)</f>
        <v>0</v>
      </c>
      <c r="BL1303" s="14" t="s">
        <v>511</v>
      </c>
      <c r="BM1303" s="221" t="s">
        <v>3018</v>
      </c>
    </row>
    <row r="1304" s="2" customFormat="1" ht="16.5" customHeight="1">
      <c r="A1304" s="35"/>
      <c r="B1304" s="36"/>
      <c r="C1304" s="223" t="s">
        <v>3019</v>
      </c>
      <c r="D1304" s="223" t="s">
        <v>166</v>
      </c>
      <c r="E1304" s="224" t="s">
        <v>2964</v>
      </c>
      <c r="F1304" s="225" t="s">
        <v>2965</v>
      </c>
      <c r="G1304" s="226" t="s">
        <v>789</v>
      </c>
      <c r="H1304" s="227">
        <v>1</v>
      </c>
      <c r="I1304" s="228"/>
      <c r="J1304" s="229">
        <f>ROUND(I1304*H1304,2)</f>
        <v>0</v>
      </c>
      <c r="K1304" s="230"/>
      <c r="L1304" s="231"/>
      <c r="M1304" s="232" t="s">
        <v>1</v>
      </c>
      <c r="N1304" s="233" t="s">
        <v>41</v>
      </c>
      <c r="O1304" s="88"/>
      <c r="P1304" s="219">
        <f>O1304*H1304</f>
        <v>0</v>
      </c>
      <c r="Q1304" s="219">
        <v>0</v>
      </c>
      <c r="R1304" s="219">
        <f>Q1304*H1304</f>
        <v>0</v>
      </c>
      <c r="S1304" s="219">
        <v>0</v>
      </c>
      <c r="T1304" s="220">
        <f>S1304*H1304</f>
        <v>0</v>
      </c>
      <c r="U1304" s="35"/>
      <c r="V1304" s="35"/>
      <c r="W1304" s="35"/>
      <c r="X1304" s="35"/>
      <c r="Y1304" s="35"/>
      <c r="Z1304" s="35"/>
      <c r="AA1304" s="35"/>
      <c r="AB1304" s="35"/>
      <c r="AC1304" s="35"/>
      <c r="AD1304" s="35"/>
      <c r="AE1304" s="35"/>
      <c r="AR1304" s="221" t="s">
        <v>516</v>
      </c>
      <c r="AT1304" s="221" t="s">
        <v>166</v>
      </c>
      <c r="AU1304" s="221" t="s">
        <v>83</v>
      </c>
      <c r="AY1304" s="14" t="s">
        <v>142</v>
      </c>
      <c r="BE1304" s="222">
        <f>IF(N1304="základní",J1304,0)</f>
        <v>0</v>
      </c>
      <c r="BF1304" s="222">
        <f>IF(N1304="snížená",J1304,0)</f>
        <v>0</v>
      </c>
      <c r="BG1304" s="222">
        <f>IF(N1304="zákl. přenesená",J1304,0)</f>
        <v>0</v>
      </c>
      <c r="BH1304" s="222">
        <f>IF(N1304="sníž. přenesená",J1304,0)</f>
        <v>0</v>
      </c>
      <c r="BI1304" s="222">
        <f>IF(N1304="nulová",J1304,0)</f>
        <v>0</v>
      </c>
      <c r="BJ1304" s="14" t="s">
        <v>81</v>
      </c>
      <c r="BK1304" s="222">
        <f>ROUND(I1304*H1304,2)</f>
        <v>0</v>
      </c>
      <c r="BL1304" s="14" t="s">
        <v>511</v>
      </c>
      <c r="BM1304" s="221" t="s">
        <v>3020</v>
      </c>
    </row>
    <row r="1305" s="2" customFormat="1" ht="16.5" customHeight="1">
      <c r="A1305" s="35"/>
      <c r="B1305" s="36"/>
      <c r="C1305" s="223" t="s">
        <v>3021</v>
      </c>
      <c r="D1305" s="223" t="s">
        <v>166</v>
      </c>
      <c r="E1305" s="224" t="s">
        <v>2964</v>
      </c>
      <c r="F1305" s="225" t="s">
        <v>2965</v>
      </c>
      <c r="G1305" s="226" t="s">
        <v>789</v>
      </c>
      <c r="H1305" s="227">
        <v>1</v>
      </c>
      <c r="I1305" s="228"/>
      <c r="J1305" s="229">
        <f>ROUND(I1305*H1305,2)</f>
        <v>0</v>
      </c>
      <c r="K1305" s="230"/>
      <c r="L1305" s="231"/>
      <c r="M1305" s="232" t="s">
        <v>1</v>
      </c>
      <c r="N1305" s="233" t="s">
        <v>41</v>
      </c>
      <c r="O1305" s="88"/>
      <c r="P1305" s="219">
        <f>O1305*H1305</f>
        <v>0</v>
      </c>
      <c r="Q1305" s="219">
        <v>0</v>
      </c>
      <c r="R1305" s="219">
        <f>Q1305*H1305</f>
        <v>0</v>
      </c>
      <c r="S1305" s="219">
        <v>0</v>
      </c>
      <c r="T1305" s="220">
        <f>S1305*H1305</f>
        <v>0</v>
      </c>
      <c r="U1305" s="35"/>
      <c r="V1305" s="35"/>
      <c r="W1305" s="35"/>
      <c r="X1305" s="35"/>
      <c r="Y1305" s="35"/>
      <c r="Z1305" s="35"/>
      <c r="AA1305" s="35"/>
      <c r="AB1305" s="35"/>
      <c r="AC1305" s="35"/>
      <c r="AD1305" s="35"/>
      <c r="AE1305" s="35"/>
      <c r="AR1305" s="221" t="s">
        <v>516</v>
      </c>
      <c r="AT1305" s="221" t="s">
        <v>166</v>
      </c>
      <c r="AU1305" s="221" t="s">
        <v>83</v>
      </c>
      <c r="AY1305" s="14" t="s">
        <v>142</v>
      </c>
      <c r="BE1305" s="222">
        <f>IF(N1305="základní",J1305,0)</f>
        <v>0</v>
      </c>
      <c r="BF1305" s="222">
        <f>IF(N1305="snížená",J1305,0)</f>
        <v>0</v>
      </c>
      <c r="BG1305" s="222">
        <f>IF(N1305="zákl. přenesená",J1305,0)</f>
        <v>0</v>
      </c>
      <c r="BH1305" s="222">
        <f>IF(N1305="sníž. přenesená",J1305,0)</f>
        <v>0</v>
      </c>
      <c r="BI1305" s="222">
        <f>IF(N1305="nulová",J1305,0)</f>
        <v>0</v>
      </c>
      <c r="BJ1305" s="14" t="s">
        <v>81</v>
      </c>
      <c r="BK1305" s="222">
        <f>ROUND(I1305*H1305,2)</f>
        <v>0</v>
      </c>
      <c r="BL1305" s="14" t="s">
        <v>511</v>
      </c>
      <c r="BM1305" s="221" t="s">
        <v>3022</v>
      </c>
    </row>
    <row r="1306" s="2" customFormat="1" ht="16.5" customHeight="1">
      <c r="A1306" s="35"/>
      <c r="B1306" s="36"/>
      <c r="C1306" s="223" t="s">
        <v>3023</v>
      </c>
      <c r="D1306" s="223" t="s">
        <v>166</v>
      </c>
      <c r="E1306" s="224" t="s">
        <v>2964</v>
      </c>
      <c r="F1306" s="225" t="s">
        <v>2965</v>
      </c>
      <c r="G1306" s="226" t="s">
        <v>789</v>
      </c>
      <c r="H1306" s="227">
        <v>1</v>
      </c>
      <c r="I1306" s="228"/>
      <c r="J1306" s="229">
        <f>ROUND(I1306*H1306,2)</f>
        <v>0</v>
      </c>
      <c r="K1306" s="230"/>
      <c r="L1306" s="231"/>
      <c r="M1306" s="232" t="s">
        <v>1</v>
      </c>
      <c r="N1306" s="233" t="s">
        <v>41</v>
      </c>
      <c r="O1306" s="88"/>
      <c r="P1306" s="219">
        <f>O1306*H1306</f>
        <v>0</v>
      </c>
      <c r="Q1306" s="219">
        <v>0</v>
      </c>
      <c r="R1306" s="219">
        <f>Q1306*H1306</f>
        <v>0</v>
      </c>
      <c r="S1306" s="219">
        <v>0</v>
      </c>
      <c r="T1306" s="220">
        <f>S1306*H1306</f>
        <v>0</v>
      </c>
      <c r="U1306" s="35"/>
      <c r="V1306" s="35"/>
      <c r="W1306" s="35"/>
      <c r="X1306" s="35"/>
      <c r="Y1306" s="35"/>
      <c r="Z1306" s="35"/>
      <c r="AA1306" s="35"/>
      <c r="AB1306" s="35"/>
      <c r="AC1306" s="35"/>
      <c r="AD1306" s="35"/>
      <c r="AE1306" s="35"/>
      <c r="AR1306" s="221" t="s">
        <v>516</v>
      </c>
      <c r="AT1306" s="221" t="s">
        <v>166</v>
      </c>
      <c r="AU1306" s="221" t="s">
        <v>83</v>
      </c>
      <c r="AY1306" s="14" t="s">
        <v>142</v>
      </c>
      <c r="BE1306" s="222">
        <f>IF(N1306="základní",J1306,0)</f>
        <v>0</v>
      </c>
      <c r="BF1306" s="222">
        <f>IF(N1306="snížená",J1306,0)</f>
        <v>0</v>
      </c>
      <c r="BG1306" s="222">
        <f>IF(N1306="zákl. přenesená",J1306,0)</f>
        <v>0</v>
      </c>
      <c r="BH1306" s="222">
        <f>IF(N1306="sníž. přenesená",J1306,0)</f>
        <v>0</v>
      </c>
      <c r="BI1306" s="222">
        <f>IF(N1306="nulová",J1306,0)</f>
        <v>0</v>
      </c>
      <c r="BJ1306" s="14" t="s">
        <v>81</v>
      </c>
      <c r="BK1306" s="222">
        <f>ROUND(I1306*H1306,2)</f>
        <v>0</v>
      </c>
      <c r="BL1306" s="14" t="s">
        <v>511</v>
      </c>
      <c r="BM1306" s="221" t="s">
        <v>3024</v>
      </c>
    </row>
    <row r="1307" s="2" customFormat="1" ht="16.5" customHeight="1">
      <c r="A1307" s="35"/>
      <c r="B1307" s="36"/>
      <c r="C1307" s="223" t="s">
        <v>3025</v>
      </c>
      <c r="D1307" s="223" t="s">
        <v>166</v>
      </c>
      <c r="E1307" s="224" t="s">
        <v>2964</v>
      </c>
      <c r="F1307" s="225" t="s">
        <v>2965</v>
      </c>
      <c r="G1307" s="226" t="s">
        <v>789</v>
      </c>
      <c r="H1307" s="227">
        <v>1</v>
      </c>
      <c r="I1307" s="228"/>
      <c r="J1307" s="229">
        <f>ROUND(I1307*H1307,2)</f>
        <v>0</v>
      </c>
      <c r="K1307" s="230"/>
      <c r="L1307" s="231"/>
      <c r="M1307" s="232" t="s">
        <v>1</v>
      </c>
      <c r="N1307" s="233" t="s">
        <v>41</v>
      </c>
      <c r="O1307" s="88"/>
      <c r="P1307" s="219">
        <f>O1307*H1307</f>
        <v>0</v>
      </c>
      <c r="Q1307" s="219">
        <v>0</v>
      </c>
      <c r="R1307" s="219">
        <f>Q1307*H1307</f>
        <v>0</v>
      </c>
      <c r="S1307" s="219">
        <v>0</v>
      </c>
      <c r="T1307" s="220">
        <f>S1307*H1307</f>
        <v>0</v>
      </c>
      <c r="U1307" s="35"/>
      <c r="V1307" s="35"/>
      <c r="W1307" s="35"/>
      <c r="X1307" s="35"/>
      <c r="Y1307" s="35"/>
      <c r="Z1307" s="35"/>
      <c r="AA1307" s="35"/>
      <c r="AB1307" s="35"/>
      <c r="AC1307" s="35"/>
      <c r="AD1307" s="35"/>
      <c r="AE1307" s="35"/>
      <c r="AR1307" s="221" t="s">
        <v>516</v>
      </c>
      <c r="AT1307" s="221" t="s">
        <v>166</v>
      </c>
      <c r="AU1307" s="221" t="s">
        <v>83</v>
      </c>
      <c r="AY1307" s="14" t="s">
        <v>142</v>
      </c>
      <c r="BE1307" s="222">
        <f>IF(N1307="základní",J1307,0)</f>
        <v>0</v>
      </c>
      <c r="BF1307" s="222">
        <f>IF(N1307="snížená",J1307,0)</f>
        <v>0</v>
      </c>
      <c r="BG1307" s="222">
        <f>IF(N1307="zákl. přenesená",J1307,0)</f>
        <v>0</v>
      </c>
      <c r="BH1307" s="222">
        <f>IF(N1307="sníž. přenesená",J1307,0)</f>
        <v>0</v>
      </c>
      <c r="BI1307" s="222">
        <f>IF(N1307="nulová",J1307,0)</f>
        <v>0</v>
      </c>
      <c r="BJ1307" s="14" t="s">
        <v>81</v>
      </c>
      <c r="BK1307" s="222">
        <f>ROUND(I1307*H1307,2)</f>
        <v>0</v>
      </c>
      <c r="BL1307" s="14" t="s">
        <v>511</v>
      </c>
      <c r="BM1307" s="221" t="s">
        <v>3026</v>
      </c>
    </row>
    <row r="1308" s="2" customFormat="1" ht="16.5" customHeight="1">
      <c r="A1308" s="35"/>
      <c r="B1308" s="36"/>
      <c r="C1308" s="223" t="s">
        <v>3027</v>
      </c>
      <c r="D1308" s="223" t="s">
        <v>166</v>
      </c>
      <c r="E1308" s="224" t="s">
        <v>2964</v>
      </c>
      <c r="F1308" s="225" t="s">
        <v>2965</v>
      </c>
      <c r="G1308" s="226" t="s">
        <v>789</v>
      </c>
      <c r="H1308" s="227">
        <v>1</v>
      </c>
      <c r="I1308" s="228"/>
      <c r="J1308" s="229">
        <f>ROUND(I1308*H1308,2)</f>
        <v>0</v>
      </c>
      <c r="K1308" s="230"/>
      <c r="L1308" s="231"/>
      <c r="M1308" s="232" t="s">
        <v>1</v>
      </c>
      <c r="N1308" s="233" t="s">
        <v>41</v>
      </c>
      <c r="O1308" s="88"/>
      <c r="P1308" s="219">
        <f>O1308*H1308</f>
        <v>0</v>
      </c>
      <c r="Q1308" s="219">
        <v>0</v>
      </c>
      <c r="R1308" s="219">
        <f>Q1308*H1308</f>
        <v>0</v>
      </c>
      <c r="S1308" s="219">
        <v>0</v>
      </c>
      <c r="T1308" s="220">
        <f>S1308*H1308</f>
        <v>0</v>
      </c>
      <c r="U1308" s="35"/>
      <c r="V1308" s="35"/>
      <c r="W1308" s="35"/>
      <c r="X1308" s="35"/>
      <c r="Y1308" s="35"/>
      <c r="Z1308" s="35"/>
      <c r="AA1308" s="35"/>
      <c r="AB1308" s="35"/>
      <c r="AC1308" s="35"/>
      <c r="AD1308" s="35"/>
      <c r="AE1308" s="35"/>
      <c r="AR1308" s="221" t="s">
        <v>516</v>
      </c>
      <c r="AT1308" s="221" t="s">
        <v>166</v>
      </c>
      <c r="AU1308" s="221" t="s">
        <v>83</v>
      </c>
      <c r="AY1308" s="14" t="s">
        <v>142</v>
      </c>
      <c r="BE1308" s="222">
        <f>IF(N1308="základní",J1308,0)</f>
        <v>0</v>
      </c>
      <c r="BF1308" s="222">
        <f>IF(N1308="snížená",J1308,0)</f>
        <v>0</v>
      </c>
      <c r="BG1308" s="222">
        <f>IF(N1308="zákl. přenesená",J1308,0)</f>
        <v>0</v>
      </c>
      <c r="BH1308" s="222">
        <f>IF(N1308="sníž. přenesená",J1308,0)</f>
        <v>0</v>
      </c>
      <c r="BI1308" s="222">
        <f>IF(N1308="nulová",J1308,0)</f>
        <v>0</v>
      </c>
      <c r="BJ1308" s="14" t="s">
        <v>81</v>
      </c>
      <c r="BK1308" s="222">
        <f>ROUND(I1308*H1308,2)</f>
        <v>0</v>
      </c>
      <c r="BL1308" s="14" t="s">
        <v>511</v>
      </c>
      <c r="BM1308" s="221" t="s">
        <v>3028</v>
      </c>
    </row>
    <row r="1309" s="2" customFormat="1" ht="16.5" customHeight="1">
      <c r="A1309" s="35"/>
      <c r="B1309" s="36"/>
      <c r="C1309" s="223" t="s">
        <v>3029</v>
      </c>
      <c r="D1309" s="223" t="s">
        <v>166</v>
      </c>
      <c r="E1309" s="224" t="s">
        <v>2972</v>
      </c>
      <c r="F1309" s="225" t="s">
        <v>2973</v>
      </c>
      <c r="G1309" s="226" t="s">
        <v>789</v>
      </c>
      <c r="H1309" s="227">
        <v>1</v>
      </c>
      <c r="I1309" s="228"/>
      <c r="J1309" s="229">
        <f>ROUND(I1309*H1309,2)</f>
        <v>0</v>
      </c>
      <c r="K1309" s="230"/>
      <c r="L1309" s="231"/>
      <c r="M1309" s="232" t="s">
        <v>1</v>
      </c>
      <c r="N1309" s="233" t="s">
        <v>41</v>
      </c>
      <c r="O1309" s="88"/>
      <c r="P1309" s="219">
        <f>O1309*H1309</f>
        <v>0</v>
      </c>
      <c r="Q1309" s="219">
        <v>0</v>
      </c>
      <c r="R1309" s="219">
        <f>Q1309*H1309</f>
        <v>0</v>
      </c>
      <c r="S1309" s="219">
        <v>0</v>
      </c>
      <c r="T1309" s="220">
        <f>S1309*H1309</f>
        <v>0</v>
      </c>
      <c r="U1309" s="35"/>
      <c r="V1309" s="35"/>
      <c r="W1309" s="35"/>
      <c r="X1309" s="35"/>
      <c r="Y1309" s="35"/>
      <c r="Z1309" s="35"/>
      <c r="AA1309" s="35"/>
      <c r="AB1309" s="35"/>
      <c r="AC1309" s="35"/>
      <c r="AD1309" s="35"/>
      <c r="AE1309" s="35"/>
      <c r="AR1309" s="221" t="s">
        <v>516</v>
      </c>
      <c r="AT1309" s="221" t="s">
        <v>166</v>
      </c>
      <c r="AU1309" s="221" t="s">
        <v>83</v>
      </c>
      <c r="AY1309" s="14" t="s">
        <v>142</v>
      </c>
      <c r="BE1309" s="222">
        <f>IF(N1309="základní",J1309,0)</f>
        <v>0</v>
      </c>
      <c r="BF1309" s="222">
        <f>IF(N1309="snížená",J1309,0)</f>
        <v>0</v>
      </c>
      <c r="BG1309" s="222">
        <f>IF(N1309="zákl. přenesená",J1309,0)</f>
        <v>0</v>
      </c>
      <c r="BH1309" s="222">
        <f>IF(N1309="sníž. přenesená",J1309,0)</f>
        <v>0</v>
      </c>
      <c r="BI1309" s="222">
        <f>IF(N1309="nulová",J1309,0)</f>
        <v>0</v>
      </c>
      <c r="BJ1309" s="14" t="s">
        <v>81</v>
      </c>
      <c r="BK1309" s="222">
        <f>ROUND(I1309*H1309,2)</f>
        <v>0</v>
      </c>
      <c r="BL1309" s="14" t="s">
        <v>511</v>
      </c>
      <c r="BM1309" s="221" t="s">
        <v>3030</v>
      </c>
    </row>
    <row r="1310" s="2" customFormat="1" ht="16.5" customHeight="1">
      <c r="A1310" s="35"/>
      <c r="B1310" s="36"/>
      <c r="C1310" s="223" t="s">
        <v>3031</v>
      </c>
      <c r="D1310" s="223" t="s">
        <v>166</v>
      </c>
      <c r="E1310" s="224" t="s">
        <v>2972</v>
      </c>
      <c r="F1310" s="225" t="s">
        <v>2973</v>
      </c>
      <c r="G1310" s="226" t="s">
        <v>789</v>
      </c>
      <c r="H1310" s="227">
        <v>1</v>
      </c>
      <c r="I1310" s="228"/>
      <c r="J1310" s="229">
        <f>ROUND(I1310*H1310,2)</f>
        <v>0</v>
      </c>
      <c r="K1310" s="230"/>
      <c r="L1310" s="231"/>
      <c r="M1310" s="232" t="s">
        <v>1</v>
      </c>
      <c r="N1310" s="233" t="s">
        <v>41</v>
      </c>
      <c r="O1310" s="88"/>
      <c r="P1310" s="219">
        <f>O1310*H1310</f>
        <v>0</v>
      </c>
      <c r="Q1310" s="219">
        <v>0</v>
      </c>
      <c r="R1310" s="219">
        <f>Q1310*H1310</f>
        <v>0</v>
      </c>
      <c r="S1310" s="219">
        <v>0</v>
      </c>
      <c r="T1310" s="220">
        <f>S1310*H1310</f>
        <v>0</v>
      </c>
      <c r="U1310" s="35"/>
      <c r="V1310" s="35"/>
      <c r="W1310" s="35"/>
      <c r="X1310" s="35"/>
      <c r="Y1310" s="35"/>
      <c r="Z1310" s="35"/>
      <c r="AA1310" s="35"/>
      <c r="AB1310" s="35"/>
      <c r="AC1310" s="35"/>
      <c r="AD1310" s="35"/>
      <c r="AE1310" s="35"/>
      <c r="AR1310" s="221" t="s">
        <v>516</v>
      </c>
      <c r="AT1310" s="221" t="s">
        <v>166</v>
      </c>
      <c r="AU1310" s="221" t="s">
        <v>83</v>
      </c>
      <c r="AY1310" s="14" t="s">
        <v>142</v>
      </c>
      <c r="BE1310" s="222">
        <f>IF(N1310="základní",J1310,0)</f>
        <v>0</v>
      </c>
      <c r="BF1310" s="222">
        <f>IF(N1310="snížená",J1310,0)</f>
        <v>0</v>
      </c>
      <c r="BG1310" s="222">
        <f>IF(N1310="zákl. přenesená",J1310,0)</f>
        <v>0</v>
      </c>
      <c r="BH1310" s="222">
        <f>IF(N1310="sníž. přenesená",J1310,0)</f>
        <v>0</v>
      </c>
      <c r="BI1310" s="222">
        <f>IF(N1310="nulová",J1310,0)</f>
        <v>0</v>
      </c>
      <c r="BJ1310" s="14" t="s">
        <v>81</v>
      </c>
      <c r="BK1310" s="222">
        <f>ROUND(I1310*H1310,2)</f>
        <v>0</v>
      </c>
      <c r="BL1310" s="14" t="s">
        <v>511</v>
      </c>
      <c r="BM1310" s="221" t="s">
        <v>3032</v>
      </c>
    </row>
    <row r="1311" s="2" customFormat="1" ht="16.5" customHeight="1">
      <c r="A1311" s="35"/>
      <c r="B1311" s="36"/>
      <c r="C1311" s="223" t="s">
        <v>3033</v>
      </c>
      <c r="D1311" s="223" t="s">
        <v>166</v>
      </c>
      <c r="E1311" s="224" t="s">
        <v>2972</v>
      </c>
      <c r="F1311" s="225" t="s">
        <v>2973</v>
      </c>
      <c r="G1311" s="226" t="s">
        <v>789</v>
      </c>
      <c r="H1311" s="227">
        <v>1</v>
      </c>
      <c r="I1311" s="228"/>
      <c r="J1311" s="229">
        <f>ROUND(I1311*H1311,2)</f>
        <v>0</v>
      </c>
      <c r="K1311" s="230"/>
      <c r="L1311" s="231"/>
      <c r="M1311" s="232" t="s">
        <v>1</v>
      </c>
      <c r="N1311" s="233" t="s">
        <v>41</v>
      </c>
      <c r="O1311" s="88"/>
      <c r="P1311" s="219">
        <f>O1311*H1311</f>
        <v>0</v>
      </c>
      <c r="Q1311" s="219">
        <v>0</v>
      </c>
      <c r="R1311" s="219">
        <f>Q1311*H1311</f>
        <v>0</v>
      </c>
      <c r="S1311" s="219">
        <v>0</v>
      </c>
      <c r="T1311" s="220">
        <f>S1311*H1311</f>
        <v>0</v>
      </c>
      <c r="U1311" s="35"/>
      <c r="V1311" s="35"/>
      <c r="W1311" s="35"/>
      <c r="X1311" s="35"/>
      <c r="Y1311" s="35"/>
      <c r="Z1311" s="35"/>
      <c r="AA1311" s="35"/>
      <c r="AB1311" s="35"/>
      <c r="AC1311" s="35"/>
      <c r="AD1311" s="35"/>
      <c r="AE1311" s="35"/>
      <c r="AR1311" s="221" t="s">
        <v>516</v>
      </c>
      <c r="AT1311" s="221" t="s">
        <v>166</v>
      </c>
      <c r="AU1311" s="221" t="s">
        <v>83</v>
      </c>
      <c r="AY1311" s="14" t="s">
        <v>142</v>
      </c>
      <c r="BE1311" s="222">
        <f>IF(N1311="základní",J1311,0)</f>
        <v>0</v>
      </c>
      <c r="BF1311" s="222">
        <f>IF(N1311="snížená",J1311,0)</f>
        <v>0</v>
      </c>
      <c r="BG1311" s="222">
        <f>IF(N1311="zákl. přenesená",J1311,0)</f>
        <v>0</v>
      </c>
      <c r="BH1311" s="222">
        <f>IF(N1311="sníž. přenesená",J1311,0)</f>
        <v>0</v>
      </c>
      <c r="BI1311" s="222">
        <f>IF(N1311="nulová",J1311,0)</f>
        <v>0</v>
      </c>
      <c r="BJ1311" s="14" t="s">
        <v>81</v>
      </c>
      <c r="BK1311" s="222">
        <f>ROUND(I1311*H1311,2)</f>
        <v>0</v>
      </c>
      <c r="BL1311" s="14" t="s">
        <v>511</v>
      </c>
      <c r="BM1311" s="221" t="s">
        <v>3034</v>
      </c>
    </row>
    <row r="1312" s="2" customFormat="1" ht="16.5" customHeight="1">
      <c r="A1312" s="35"/>
      <c r="B1312" s="36"/>
      <c r="C1312" s="223" t="s">
        <v>3035</v>
      </c>
      <c r="D1312" s="223" t="s">
        <v>166</v>
      </c>
      <c r="E1312" s="224" t="s">
        <v>2934</v>
      </c>
      <c r="F1312" s="225" t="s">
        <v>2935</v>
      </c>
      <c r="G1312" s="226" t="s">
        <v>789</v>
      </c>
      <c r="H1312" s="227">
        <v>1</v>
      </c>
      <c r="I1312" s="228"/>
      <c r="J1312" s="229">
        <f>ROUND(I1312*H1312,2)</f>
        <v>0</v>
      </c>
      <c r="K1312" s="230"/>
      <c r="L1312" s="231"/>
      <c r="M1312" s="232" t="s">
        <v>1</v>
      </c>
      <c r="N1312" s="233" t="s">
        <v>41</v>
      </c>
      <c r="O1312" s="88"/>
      <c r="P1312" s="219">
        <f>O1312*H1312</f>
        <v>0</v>
      </c>
      <c r="Q1312" s="219">
        <v>0</v>
      </c>
      <c r="R1312" s="219">
        <f>Q1312*H1312</f>
        <v>0</v>
      </c>
      <c r="S1312" s="219">
        <v>0</v>
      </c>
      <c r="T1312" s="220">
        <f>S1312*H1312</f>
        <v>0</v>
      </c>
      <c r="U1312" s="35"/>
      <c r="V1312" s="35"/>
      <c r="W1312" s="35"/>
      <c r="X1312" s="35"/>
      <c r="Y1312" s="35"/>
      <c r="Z1312" s="35"/>
      <c r="AA1312" s="35"/>
      <c r="AB1312" s="35"/>
      <c r="AC1312" s="35"/>
      <c r="AD1312" s="35"/>
      <c r="AE1312" s="35"/>
      <c r="AR1312" s="221" t="s">
        <v>516</v>
      </c>
      <c r="AT1312" s="221" t="s">
        <v>166</v>
      </c>
      <c r="AU1312" s="221" t="s">
        <v>83</v>
      </c>
      <c r="AY1312" s="14" t="s">
        <v>142</v>
      </c>
      <c r="BE1312" s="222">
        <f>IF(N1312="základní",J1312,0)</f>
        <v>0</v>
      </c>
      <c r="BF1312" s="222">
        <f>IF(N1312="snížená",J1312,0)</f>
        <v>0</v>
      </c>
      <c r="BG1312" s="222">
        <f>IF(N1312="zákl. přenesená",J1312,0)</f>
        <v>0</v>
      </c>
      <c r="BH1312" s="222">
        <f>IF(N1312="sníž. přenesená",J1312,0)</f>
        <v>0</v>
      </c>
      <c r="BI1312" s="222">
        <f>IF(N1312="nulová",J1312,0)</f>
        <v>0</v>
      </c>
      <c r="BJ1312" s="14" t="s">
        <v>81</v>
      </c>
      <c r="BK1312" s="222">
        <f>ROUND(I1312*H1312,2)</f>
        <v>0</v>
      </c>
      <c r="BL1312" s="14" t="s">
        <v>511</v>
      </c>
      <c r="BM1312" s="221" t="s">
        <v>3036</v>
      </c>
    </row>
    <row r="1313" s="2" customFormat="1" ht="16.5" customHeight="1">
      <c r="A1313" s="35"/>
      <c r="B1313" s="36"/>
      <c r="C1313" s="223" t="s">
        <v>3037</v>
      </c>
      <c r="D1313" s="223" t="s">
        <v>166</v>
      </c>
      <c r="E1313" s="224" t="s">
        <v>2934</v>
      </c>
      <c r="F1313" s="225" t="s">
        <v>2935</v>
      </c>
      <c r="G1313" s="226" t="s">
        <v>789</v>
      </c>
      <c r="H1313" s="227">
        <v>1</v>
      </c>
      <c r="I1313" s="228"/>
      <c r="J1313" s="229">
        <f>ROUND(I1313*H1313,2)</f>
        <v>0</v>
      </c>
      <c r="K1313" s="230"/>
      <c r="L1313" s="231"/>
      <c r="M1313" s="232" t="s">
        <v>1</v>
      </c>
      <c r="N1313" s="233" t="s">
        <v>41</v>
      </c>
      <c r="O1313" s="88"/>
      <c r="P1313" s="219">
        <f>O1313*H1313</f>
        <v>0</v>
      </c>
      <c r="Q1313" s="219">
        <v>0</v>
      </c>
      <c r="R1313" s="219">
        <f>Q1313*H1313</f>
        <v>0</v>
      </c>
      <c r="S1313" s="219">
        <v>0</v>
      </c>
      <c r="T1313" s="220">
        <f>S1313*H1313</f>
        <v>0</v>
      </c>
      <c r="U1313" s="35"/>
      <c r="V1313" s="35"/>
      <c r="W1313" s="35"/>
      <c r="X1313" s="35"/>
      <c r="Y1313" s="35"/>
      <c r="Z1313" s="35"/>
      <c r="AA1313" s="35"/>
      <c r="AB1313" s="35"/>
      <c r="AC1313" s="35"/>
      <c r="AD1313" s="35"/>
      <c r="AE1313" s="35"/>
      <c r="AR1313" s="221" t="s">
        <v>516</v>
      </c>
      <c r="AT1313" s="221" t="s">
        <v>166</v>
      </c>
      <c r="AU1313" s="221" t="s">
        <v>83</v>
      </c>
      <c r="AY1313" s="14" t="s">
        <v>142</v>
      </c>
      <c r="BE1313" s="222">
        <f>IF(N1313="základní",J1313,0)</f>
        <v>0</v>
      </c>
      <c r="BF1313" s="222">
        <f>IF(N1313="snížená",J1313,0)</f>
        <v>0</v>
      </c>
      <c r="BG1313" s="222">
        <f>IF(N1313="zákl. přenesená",J1313,0)</f>
        <v>0</v>
      </c>
      <c r="BH1313" s="222">
        <f>IF(N1313="sníž. přenesená",J1313,0)</f>
        <v>0</v>
      </c>
      <c r="BI1313" s="222">
        <f>IF(N1313="nulová",J1313,0)</f>
        <v>0</v>
      </c>
      <c r="BJ1313" s="14" t="s">
        <v>81</v>
      </c>
      <c r="BK1313" s="222">
        <f>ROUND(I1313*H1313,2)</f>
        <v>0</v>
      </c>
      <c r="BL1313" s="14" t="s">
        <v>511</v>
      </c>
      <c r="BM1313" s="221" t="s">
        <v>3038</v>
      </c>
    </row>
    <row r="1314" s="2" customFormat="1" ht="16.5" customHeight="1">
      <c r="A1314" s="35"/>
      <c r="B1314" s="36"/>
      <c r="C1314" s="223" t="s">
        <v>3039</v>
      </c>
      <c r="D1314" s="223" t="s">
        <v>166</v>
      </c>
      <c r="E1314" s="224" t="s">
        <v>2934</v>
      </c>
      <c r="F1314" s="225" t="s">
        <v>2935</v>
      </c>
      <c r="G1314" s="226" t="s">
        <v>789</v>
      </c>
      <c r="H1314" s="227">
        <v>1</v>
      </c>
      <c r="I1314" s="228"/>
      <c r="J1314" s="229">
        <f>ROUND(I1314*H1314,2)</f>
        <v>0</v>
      </c>
      <c r="K1314" s="230"/>
      <c r="L1314" s="231"/>
      <c r="M1314" s="232" t="s">
        <v>1</v>
      </c>
      <c r="N1314" s="233" t="s">
        <v>41</v>
      </c>
      <c r="O1314" s="88"/>
      <c r="P1314" s="219">
        <f>O1314*H1314</f>
        <v>0</v>
      </c>
      <c r="Q1314" s="219">
        <v>0</v>
      </c>
      <c r="R1314" s="219">
        <f>Q1314*H1314</f>
        <v>0</v>
      </c>
      <c r="S1314" s="219">
        <v>0</v>
      </c>
      <c r="T1314" s="220">
        <f>S1314*H1314</f>
        <v>0</v>
      </c>
      <c r="U1314" s="35"/>
      <c r="V1314" s="35"/>
      <c r="W1314" s="35"/>
      <c r="X1314" s="35"/>
      <c r="Y1314" s="35"/>
      <c r="Z1314" s="35"/>
      <c r="AA1314" s="35"/>
      <c r="AB1314" s="35"/>
      <c r="AC1314" s="35"/>
      <c r="AD1314" s="35"/>
      <c r="AE1314" s="35"/>
      <c r="AR1314" s="221" t="s">
        <v>516</v>
      </c>
      <c r="AT1314" s="221" t="s">
        <v>166</v>
      </c>
      <c r="AU1314" s="221" t="s">
        <v>83</v>
      </c>
      <c r="AY1314" s="14" t="s">
        <v>142</v>
      </c>
      <c r="BE1314" s="222">
        <f>IF(N1314="základní",J1314,0)</f>
        <v>0</v>
      </c>
      <c r="BF1314" s="222">
        <f>IF(N1314="snížená",J1314,0)</f>
        <v>0</v>
      </c>
      <c r="BG1314" s="222">
        <f>IF(N1314="zákl. přenesená",J1314,0)</f>
        <v>0</v>
      </c>
      <c r="BH1314" s="222">
        <f>IF(N1314="sníž. přenesená",J1314,0)</f>
        <v>0</v>
      </c>
      <c r="BI1314" s="222">
        <f>IF(N1314="nulová",J1314,0)</f>
        <v>0</v>
      </c>
      <c r="BJ1314" s="14" t="s">
        <v>81</v>
      </c>
      <c r="BK1314" s="222">
        <f>ROUND(I1314*H1314,2)</f>
        <v>0</v>
      </c>
      <c r="BL1314" s="14" t="s">
        <v>511</v>
      </c>
      <c r="BM1314" s="221" t="s">
        <v>3040</v>
      </c>
    </row>
    <row r="1315" s="2" customFormat="1" ht="16.5" customHeight="1">
      <c r="A1315" s="35"/>
      <c r="B1315" s="36"/>
      <c r="C1315" s="223" t="s">
        <v>3041</v>
      </c>
      <c r="D1315" s="223" t="s">
        <v>166</v>
      </c>
      <c r="E1315" s="224" t="s">
        <v>2924</v>
      </c>
      <c r="F1315" s="225" t="s">
        <v>2925</v>
      </c>
      <c r="G1315" s="226" t="s">
        <v>789</v>
      </c>
      <c r="H1315" s="227">
        <v>1</v>
      </c>
      <c r="I1315" s="228"/>
      <c r="J1315" s="229">
        <f>ROUND(I1315*H1315,2)</f>
        <v>0</v>
      </c>
      <c r="K1315" s="230"/>
      <c r="L1315" s="231"/>
      <c r="M1315" s="232" t="s">
        <v>1</v>
      </c>
      <c r="N1315" s="233" t="s">
        <v>41</v>
      </c>
      <c r="O1315" s="88"/>
      <c r="P1315" s="219">
        <f>O1315*H1315</f>
        <v>0</v>
      </c>
      <c r="Q1315" s="219">
        <v>0</v>
      </c>
      <c r="R1315" s="219">
        <f>Q1315*H1315</f>
        <v>0</v>
      </c>
      <c r="S1315" s="219">
        <v>0</v>
      </c>
      <c r="T1315" s="220">
        <f>S1315*H1315</f>
        <v>0</v>
      </c>
      <c r="U1315" s="35"/>
      <c r="V1315" s="35"/>
      <c r="W1315" s="35"/>
      <c r="X1315" s="35"/>
      <c r="Y1315" s="35"/>
      <c r="Z1315" s="35"/>
      <c r="AA1315" s="35"/>
      <c r="AB1315" s="35"/>
      <c r="AC1315" s="35"/>
      <c r="AD1315" s="35"/>
      <c r="AE1315" s="35"/>
      <c r="AR1315" s="221" t="s">
        <v>516</v>
      </c>
      <c r="AT1315" s="221" t="s">
        <v>166</v>
      </c>
      <c r="AU1315" s="221" t="s">
        <v>83</v>
      </c>
      <c r="AY1315" s="14" t="s">
        <v>142</v>
      </c>
      <c r="BE1315" s="222">
        <f>IF(N1315="základní",J1315,0)</f>
        <v>0</v>
      </c>
      <c r="BF1315" s="222">
        <f>IF(N1315="snížená",J1315,0)</f>
        <v>0</v>
      </c>
      <c r="BG1315" s="222">
        <f>IF(N1315="zákl. přenesená",J1315,0)</f>
        <v>0</v>
      </c>
      <c r="BH1315" s="222">
        <f>IF(N1315="sníž. přenesená",J1315,0)</f>
        <v>0</v>
      </c>
      <c r="BI1315" s="222">
        <f>IF(N1315="nulová",J1315,0)</f>
        <v>0</v>
      </c>
      <c r="BJ1315" s="14" t="s">
        <v>81</v>
      </c>
      <c r="BK1315" s="222">
        <f>ROUND(I1315*H1315,2)</f>
        <v>0</v>
      </c>
      <c r="BL1315" s="14" t="s">
        <v>511</v>
      </c>
      <c r="BM1315" s="221" t="s">
        <v>3042</v>
      </c>
    </row>
    <row r="1316" s="2" customFormat="1" ht="16.5" customHeight="1">
      <c r="A1316" s="35"/>
      <c r="B1316" s="36"/>
      <c r="C1316" s="223" t="s">
        <v>3043</v>
      </c>
      <c r="D1316" s="223" t="s">
        <v>166</v>
      </c>
      <c r="E1316" s="224" t="s">
        <v>2924</v>
      </c>
      <c r="F1316" s="225" t="s">
        <v>2925</v>
      </c>
      <c r="G1316" s="226" t="s">
        <v>789</v>
      </c>
      <c r="H1316" s="227">
        <v>1</v>
      </c>
      <c r="I1316" s="228"/>
      <c r="J1316" s="229">
        <f>ROUND(I1316*H1316,2)</f>
        <v>0</v>
      </c>
      <c r="K1316" s="230"/>
      <c r="L1316" s="231"/>
      <c r="M1316" s="232" t="s">
        <v>1</v>
      </c>
      <c r="N1316" s="233" t="s">
        <v>41</v>
      </c>
      <c r="O1316" s="88"/>
      <c r="P1316" s="219">
        <f>O1316*H1316</f>
        <v>0</v>
      </c>
      <c r="Q1316" s="219">
        <v>0</v>
      </c>
      <c r="R1316" s="219">
        <f>Q1316*H1316</f>
        <v>0</v>
      </c>
      <c r="S1316" s="219">
        <v>0</v>
      </c>
      <c r="T1316" s="220">
        <f>S1316*H1316</f>
        <v>0</v>
      </c>
      <c r="U1316" s="35"/>
      <c r="V1316" s="35"/>
      <c r="W1316" s="35"/>
      <c r="X1316" s="35"/>
      <c r="Y1316" s="35"/>
      <c r="Z1316" s="35"/>
      <c r="AA1316" s="35"/>
      <c r="AB1316" s="35"/>
      <c r="AC1316" s="35"/>
      <c r="AD1316" s="35"/>
      <c r="AE1316" s="35"/>
      <c r="AR1316" s="221" t="s">
        <v>516</v>
      </c>
      <c r="AT1316" s="221" t="s">
        <v>166</v>
      </c>
      <c r="AU1316" s="221" t="s">
        <v>83</v>
      </c>
      <c r="AY1316" s="14" t="s">
        <v>142</v>
      </c>
      <c r="BE1316" s="222">
        <f>IF(N1316="základní",J1316,0)</f>
        <v>0</v>
      </c>
      <c r="BF1316" s="222">
        <f>IF(N1316="snížená",J1316,0)</f>
        <v>0</v>
      </c>
      <c r="BG1316" s="222">
        <f>IF(N1316="zákl. přenesená",J1316,0)</f>
        <v>0</v>
      </c>
      <c r="BH1316" s="222">
        <f>IF(N1316="sníž. přenesená",J1316,0)</f>
        <v>0</v>
      </c>
      <c r="BI1316" s="222">
        <f>IF(N1316="nulová",J1316,0)</f>
        <v>0</v>
      </c>
      <c r="BJ1316" s="14" t="s">
        <v>81</v>
      </c>
      <c r="BK1316" s="222">
        <f>ROUND(I1316*H1316,2)</f>
        <v>0</v>
      </c>
      <c r="BL1316" s="14" t="s">
        <v>511</v>
      </c>
      <c r="BM1316" s="221" t="s">
        <v>3044</v>
      </c>
    </row>
    <row r="1317" s="2" customFormat="1" ht="16.5" customHeight="1">
      <c r="A1317" s="35"/>
      <c r="B1317" s="36"/>
      <c r="C1317" s="223" t="s">
        <v>3045</v>
      </c>
      <c r="D1317" s="223" t="s">
        <v>166</v>
      </c>
      <c r="E1317" s="224" t="s">
        <v>2924</v>
      </c>
      <c r="F1317" s="225" t="s">
        <v>2925</v>
      </c>
      <c r="G1317" s="226" t="s">
        <v>789</v>
      </c>
      <c r="H1317" s="227">
        <v>1</v>
      </c>
      <c r="I1317" s="228"/>
      <c r="J1317" s="229">
        <f>ROUND(I1317*H1317,2)</f>
        <v>0</v>
      </c>
      <c r="K1317" s="230"/>
      <c r="L1317" s="231"/>
      <c r="M1317" s="232" t="s">
        <v>1</v>
      </c>
      <c r="N1317" s="233" t="s">
        <v>41</v>
      </c>
      <c r="O1317" s="88"/>
      <c r="P1317" s="219">
        <f>O1317*H1317</f>
        <v>0</v>
      </c>
      <c r="Q1317" s="219">
        <v>0</v>
      </c>
      <c r="R1317" s="219">
        <f>Q1317*H1317</f>
        <v>0</v>
      </c>
      <c r="S1317" s="219">
        <v>0</v>
      </c>
      <c r="T1317" s="220">
        <f>S1317*H1317</f>
        <v>0</v>
      </c>
      <c r="U1317" s="35"/>
      <c r="V1317" s="35"/>
      <c r="W1317" s="35"/>
      <c r="X1317" s="35"/>
      <c r="Y1317" s="35"/>
      <c r="Z1317" s="35"/>
      <c r="AA1317" s="35"/>
      <c r="AB1317" s="35"/>
      <c r="AC1317" s="35"/>
      <c r="AD1317" s="35"/>
      <c r="AE1317" s="35"/>
      <c r="AR1317" s="221" t="s">
        <v>516</v>
      </c>
      <c r="AT1317" s="221" t="s">
        <v>166</v>
      </c>
      <c r="AU1317" s="221" t="s">
        <v>83</v>
      </c>
      <c r="AY1317" s="14" t="s">
        <v>142</v>
      </c>
      <c r="BE1317" s="222">
        <f>IF(N1317="základní",J1317,0)</f>
        <v>0</v>
      </c>
      <c r="BF1317" s="222">
        <f>IF(N1317="snížená",J1317,0)</f>
        <v>0</v>
      </c>
      <c r="BG1317" s="222">
        <f>IF(N1317="zákl. přenesená",J1317,0)</f>
        <v>0</v>
      </c>
      <c r="BH1317" s="222">
        <f>IF(N1317="sníž. přenesená",J1317,0)</f>
        <v>0</v>
      </c>
      <c r="BI1317" s="222">
        <f>IF(N1317="nulová",J1317,0)</f>
        <v>0</v>
      </c>
      <c r="BJ1317" s="14" t="s">
        <v>81</v>
      </c>
      <c r="BK1317" s="222">
        <f>ROUND(I1317*H1317,2)</f>
        <v>0</v>
      </c>
      <c r="BL1317" s="14" t="s">
        <v>511</v>
      </c>
      <c r="BM1317" s="221" t="s">
        <v>3046</v>
      </c>
    </row>
    <row r="1318" s="2" customFormat="1" ht="16.5" customHeight="1">
      <c r="A1318" s="35"/>
      <c r="B1318" s="36"/>
      <c r="C1318" s="223" t="s">
        <v>3047</v>
      </c>
      <c r="D1318" s="223" t="s">
        <v>166</v>
      </c>
      <c r="E1318" s="224" t="s">
        <v>2924</v>
      </c>
      <c r="F1318" s="225" t="s">
        <v>2925</v>
      </c>
      <c r="G1318" s="226" t="s">
        <v>789</v>
      </c>
      <c r="H1318" s="227">
        <v>1</v>
      </c>
      <c r="I1318" s="228"/>
      <c r="J1318" s="229">
        <f>ROUND(I1318*H1318,2)</f>
        <v>0</v>
      </c>
      <c r="K1318" s="230"/>
      <c r="L1318" s="231"/>
      <c r="M1318" s="232" t="s">
        <v>1</v>
      </c>
      <c r="N1318" s="233" t="s">
        <v>41</v>
      </c>
      <c r="O1318" s="88"/>
      <c r="P1318" s="219">
        <f>O1318*H1318</f>
        <v>0</v>
      </c>
      <c r="Q1318" s="219">
        <v>0</v>
      </c>
      <c r="R1318" s="219">
        <f>Q1318*H1318</f>
        <v>0</v>
      </c>
      <c r="S1318" s="219">
        <v>0</v>
      </c>
      <c r="T1318" s="220">
        <f>S1318*H1318</f>
        <v>0</v>
      </c>
      <c r="U1318" s="35"/>
      <c r="V1318" s="35"/>
      <c r="W1318" s="35"/>
      <c r="X1318" s="35"/>
      <c r="Y1318" s="35"/>
      <c r="Z1318" s="35"/>
      <c r="AA1318" s="35"/>
      <c r="AB1318" s="35"/>
      <c r="AC1318" s="35"/>
      <c r="AD1318" s="35"/>
      <c r="AE1318" s="35"/>
      <c r="AR1318" s="221" t="s">
        <v>516</v>
      </c>
      <c r="AT1318" s="221" t="s">
        <v>166</v>
      </c>
      <c r="AU1318" s="221" t="s">
        <v>83</v>
      </c>
      <c r="AY1318" s="14" t="s">
        <v>142</v>
      </c>
      <c r="BE1318" s="222">
        <f>IF(N1318="základní",J1318,0)</f>
        <v>0</v>
      </c>
      <c r="BF1318" s="222">
        <f>IF(N1318="snížená",J1318,0)</f>
        <v>0</v>
      </c>
      <c r="BG1318" s="222">
        <f>IF(N1318="zákl. přenesená",J1318,0)</f>
        <v>0</v>
      </c>
      <c r="BH1318" s="222">
        <f>IF(N1318="sníž. přenesená",J1318,0)</f>
        <v>0</v>
      </c>
      <c r="BI1318" s="222">
        <f>IF(N1318="nulová",J1318,0)</f>
        <v>0</v>
      </c>
      <c r="BJ1318" s="14" t="s">
        <v>81</v>
      </c>
      <c r="BK1318" s="222">
        <f>ROUND(I1318*H1318,2)</f>
        <v>0</v>
      </c>
      <c r="BL1318" s="14" t="s">
        <v>511</v>
      </c>
      <c r="BM1318" s="221" t="s">
        <v>3048</v>
      </c>
    </row>
    <row r="1319" s="2" customFormat="1" ht="16.5" customHeight="1">
      <c r="A1319" s="35"/>
      <c r="B1319" s="36"/>
      <c r="C1319" s="223" t="s">
        <v>3049</v>
      </c>
      <c r="D1319" s="223" t="s">
        <v>166</v>
      </c>
      <c r="E1319" s="224" t="s">
        <v>2924</v>
      </c>
      <c r="F1319" s="225" t="s">
        <v>2925</v>
      </c>
      <c r="G1319" s="226" t="s">
        <v>789</v>
      </c>
      <c r="H1319" s="227">
        <v>1</v>
      </c>
      <c r="I1319" s="228"/>
      <c r="J1319" s="229">
        <f>ROUND(I1319*H1319,2)</f>
        <v>0</v>
      </c>
      <c r="K1319" s="230"/>
      <c r="L1319" s="231"/>
      <c r="M1319" s="232" t="s">
        <v>1</v>
      </c>
      <c r="N1319" s="233" t="s">
        <v>41</v>
      </c>
      <c r="O1319" s="88"/>
      <c r="P1319" s="219">
        <f>O1319*H1319</f>
        <v>0</v>
      </c>
      <c r="Q1319" s="219">
        <v>0</v>
      </c>
      <c r="R1319" s="219">
        <f>Q1319*H1319</f>
        <v>0</v>
      </c>
      <c r="S1319" s="219">
        <v>0</v>
      </c>
      <c r="T1319" s="220">
        <f>S1319*H1319</f>
        <v>0</v>
      </c>
      <c r="U1319" s="35"/>
      <c r="V1319" s="35"/>
      <c r="W1319" s="35"/>
      <c r="X1319" s="35"/>
      <c r="Y1319" s="35"/>
      <c r="Z1319" s="35"/>
      <c r="AA1319" s="35"/>
      <c r="AB1319" s="35"/>
      <c r="AC1319" s="35"/>
      <c r="AD1319" s="35"/>
      <c r="AE1319" s="35"/>
      <c r="AR1319" s="221" t="s">
        <v>516</v>
      </c>
      <c r="AT1319" s="221" t="s">
        <v>166</v>
      </c>
      <c r="AU1319" s="221" t="s">
        <v>83</v>
      </c>
      <c r="AY1319" s="14" t="s">
        <v>142</v>
      </c>
      <c r="BE1319" s="222">
        <f>IF(N1319="základní",J1319,0)</f>
        <v>0</v>
      </c>
      <c r="BF1319" s="222">
        <f>IF(N1319="snížená",J1319,0)</f>
        <v>0</v>
      </c>
      <c r="BG1319" s="222">
        <f>IF(N1319="zákl. přenesená",J1319,0)</f>
        <v>0</v>
      </c>
      <c r="BH1319" s="222">
        <f>IF(N1319="sníž. přenesená",J1319,0)</f>
        <v>0</v>
      </c>
      <c r="BI1319" s="222">
        <f>IF(N1319="nulová",J1319,0)</f>
        <v>0</v>
      </c>
      <c r="BJ1319" s="14" t="s">
        <v>81</v>
      </c>
      <c r="BK1319" s="222">
        <f>ROUND(I1319*H1319,2)</f>
        <v>0</v>
      </c>
      <c r="BL1319" s="14" t="s">
        <v>511</v>
      </c>
      <c r="BM1319" s="221" t="s">
        <v>3050</v>
      </c>
    </row>
    <row r="1320" s="2" customFormat="1" ht="16.5" customHeight="1">
      <c r="A1320" s="35"/>
      <c r="B1320" s="36"/>
      <c r="C1320" s="223" t="s">
        <v>3051</v>
      </c>
      <c r="D1320" s="223" t="s">
        <v>166</v>
      </c>
      <c r="E1320" s="224" t="s">
        <v>2924</v>
      </c>
      <c r="F1320" s="225" t="s">
        <v>2925</v>
      </c>
      <c r="G1320" s="226" t="s">
        <v>789</v>
      </c>
      <c r="H1320" s="227">
        <v>1</v>
      </c>
      <c r="I1320" s="228"/>
      <c r="J1320" s="229">
        <f>ROUND(I1320*H1320,2)</f>
        <v>0</v>
      </c>
      <c r="K1320" s="230"/>
      <c r="L1320" s="231"/>
      <c r="M1320" s="232" t="s">
        <v>1</v>
      </c>
      <c r="N1320" s="233" t="s">
        <v>41</v>
      </c>
      <c r="O1320" s="88"/>
      <c r="P1320" s="219">
        <f>O1320*H1320</f>
        <v>0</v>
      </c>
      <c r="Q1320" s="219">
        <v>0</v>
      </c>
      <c r="R1320" s="219">
        <f>Q1320*H1320</f>
        <v>0</v>
      </c>
      <c r="S1320" s="219">
        <v>0</v>
      </c>
      <c r="T1320" s="220">
        <f>S1320*H1320</f>
        <v>0</v>
      </c>
      <c r="U1320" s="35"/>
      <c r="V1320" s="35"/>
      <c r="W1320" s="35"/>
      <c r="X1320" s="35"/>
      <c r="Y1320" s="35"/>
      <c r="Z1320" s="35"/>
      <c r="AA1320" s="35"/>
      <c r="AB1320" s="35"/>
      <c r="AC1320" s="35"/>
      <c r="AD1320" s="35"/>
      <c r="AE1320" s="35"/>
      <c r="AR1320" s="221" t="s">
        <v>516</v>
      </c>
      <c r="AT1320" s="221" t="s">
        <v>166</v>
      </c>
      <c r="AU1320" s="221" t="s">
        <v>83</v>
      </c>
      <c r="AY1320" s="14" t="s">
        <v>142</v>
      </c>
      <c r="BE1320" s="222">
        <f>IF(N1320="základní",J1320,0)</f>
        <v>0</v>
      </c>
      <c r="BF1320" s="222">
        <f>IF(N1320="snížená",J1320,0)</f>
        <v>0</v>
      </c>
      <c r="BG1320" s="222">
        <f>IF(N1320="zákl. přenesená",J1320,0)</f>
        <v>0</v>
      </c>
      <c r="BH1320" s="222">
        <f>IF(N1320="sníž. přenesená",J1320,0)</f>
        <v>0</v>
      </c>
      <c r="BI1320" s="222">
        <f>IF(N1320="nulová",J1320,0)</f>
        <v>0</v>
      </c>
      <c r="BJ1320" s="14" t="s">
        <v>81</v>
      </c>
      <c r="BK1320" s="222">
        <f>ROUND(I1320*H1320,2)</f>
        <v>0</v>
      </c>
      <c r="BL1320" s="14" t="s">
        <v>511</v>
      </c>
      <c r="BM1320" s="221" t="s">
        <v>3052</v>
      </c>
    </row>
    <row r="1321" s="2" customFormat="1" ht="16.5" customHeight="1">
      <c r="A1321" s="35"/>
      <c r="B1321" s="36"/>
      <c r="C1321" s="223" t="s">
        <v>3053</v>
      </c>
      <c r="D1321" s="223" t="s">
        <v>166</v>
      </c>
      <c r="E1321" s="224" t="s">
        <v>2924</v>
      </c>
      <c r="F1321" s="225" t="s">
        <v>2925</v>
      </c>
      <c r="G1321" s="226" t="s">
        <v>789</v>
      </c>
      <c r="H1321" s="227">
        <v>1</v>
      </c>
      <c r="I1321" s="228"/>
      <c r="J1321" s="229">
        <f>ROUND(I1321*H1321,2)</f>
        <v>0</v>
      </c>
      <c r="K1321" s="230"/>
      <c r="L1321" s="231"/>
      <c r="M1321" s="232" t="s">
        <v>1</v>
      </c>
      <c r="N1321" s="233" t="s">
        <v>41</v>
      </c>
      <c r="O1321" s="88"/>
      <c r="P1321" s="219">
        <f>O1321*H1321</f>
        <v>0</v>
      </c>
      <c r="Q1321" s="219">
        <v>0</v>
      </c>
      <c r="R1321" s="219">
        <f>Q1321*H1321</f>
        <v>0</v>
      </c>
      <c r="S1321" s="219">
        <v>0</v>
      </c>
      <c r="T1321" s="220">
        <f>S1321*H1321</f>
        <v>0</v>
      </c>
      <c r="U1321" s="35"/>
      <c r="V1321" s="35"/>
      <c r="W1321" s="35"/>
      <c r="X1321" s="35"/>
      <c r="Y1321" s="35"/>
      <c r="Z1321" s="35"/>
      <c r="AA1321" s="35"/>
      <c r="AB1321" s="35"/>
      <c r="AC1321" s="35"/>
      <c r="AD1321" s="35"/>
      <c r="AE1321" s="35"/>
      <c r="AR1321" s="221" t="s">
        <v>516</v>
      </c>
      <c r="AT1321" s="221" t="s">
        <v>166</v>
      </c>
      <c r="AU1321" s="221" t="s">
        <v>83</v>
      </c>
      <c r="AY1321" s="14" t="s">
        <v>142</v>
      </c>
      <c r="BE1321" s="222">
        <f>IF(N1321="základní",J1321,0)</f>
        <v>0</v>
      </c>
      <c r="BF1321" s="222">
        <f>IF(N1321="snížená",J1321,0)</f>
        <v>0</v>
      </c>
      <c r="BG1321" s="222">
        <f>IF(N1321="zákl. přenesená",J1321,0)</f>
        <v>0</v>
      </c>
      <c r="BH1321" s="222">
        <f>IF(N1321="sníž. přenesená",J1321,0)</f>
        <v>0</v>
      </c>
      <c r="BI1321" s="222">
        <f>IF(N1321="nulová",J1321,0)</f>
        <v>0</v>
      </c>
      <c r="BJ1321" s="14" t="s">
        <v>81</v>
      </c>
      <c r="BK1321" s="222">
        <f>ROUND(I1321*H1321,2)</f>
        <v>0</v>
      </c>
      <c r="BL1321" s="14" t="s">
        <v>511</v>
      </c>
      <c r="BM1321" s="221" t="s">
        <v>3054</v>
      </c>
    </row>
    <row r="1322" s="2" customFormat="1" ht="16.5" customHeight="1">
      <c r="A1322" s="35"/>
      <c r="B1322" s="36"/>
      <c r="C1322" s="223" t="s">
        <v>3055</v>
      </c>
      <c r="D1322" s="223" t="s">
        <v>166</v>
      </c>
      <c r="E1322" s="224" t="s">
        <v>2924</v>
      </c>
      <c r="F1322" s="225" t="s">
        <v>2925</v>
      </c>
      <c r="G1322" s="226" t="s">
        <v>789</v>
      </c>
      <c r="H1322" s="227">
        <v>1</v>
      </c>
      <c r="I1322" s="228"/>
      <c r="J1322" s="229">
        <f>ROUND(I1322*H1322,2)</f>
        <v>0</v>
      </c>
      <c r="K1322" s="230"/>
      <c r="L1322" s="231"/>
      <c r="M1322" s="232" t="s">
        <v>1</v>
      </c>
      <c r="N1322" s="233" t="s">
        <v>41</v>
      </c>
      <c r="O1322" s="88"/>
      <c r="P1322" s="219">
        <f>O1322*H1322</f>
        <v>0</v>
      </c>
      <c r="Q1322" s="219">
        <v>0</v>
      </c>
      <c r="R1322" s="219">
        <f>Q1322*H1322</f>
        <v>0</v>
      </c>
      <c r="S1322" s="219">
        <v>0</v>
      </c>
      <c r="T1322" s="220">
        <f>S1322*H1322</f>
        <v>0</v>
      </c>
      <c r="U1322" s="35"/>
      <c r="V1322" s="35"/>
      <c r="W1322" s="35"/>
      <c r="X1322" s="35"/>
      <c r="Y1322" s="35"/>
      <c r="Z1322" s="35"/>
      <c r="AA1322" s="35"/>
      <c r="AB1322" s="35"/>
      <c r="AC1322" s="35"/>
      <c r="AD1322" s="35"/>
      <c r="AE1322" s="35"/>
      <c r="AR1322" s="221" t="s">
        <v>516</v>
      </c>
      <c r="AT1322" s="221" t="s">
        <v>166</v>
      </c>
      <c r="AU1322" s="221" t="s">
        <v>83</v>
      </c>
      <c r="AY1322" s="14" t="s">
        <v>142</v>
      </c>
      <c r="BE1322" s="222">
        <f>IF(N1322="základní",J1322,0)</f>
        <v>0</v>
      </c>
      <c r="BF1322" s="222">
        <f>IF(N1322="snížená",J1322,0)</f>
        <v>0</v>
      </c>
      <c r="BG1322" s="222">
        <f>IF(N1322="zákl. přenesená",J1322,0)</f>
        <v>0</v>
      </c>
      <c r="BH1322" s="222">
        <f>IF(N1322="sníž. přenesená",J1322,0)</f>
        <v>0</v>
      </c>
      <c r="BI1322" s="222">
        <f>IF(N1322="nulová",J1322,0)</f>
        <v>0</v>
      </c>
      <c r="BJ1322" s="14" t="s">
        <v>81</v>
      </c>
      <c r="BK1322" s="222">
        <f>ROUND(I1322*H1322,2)</f>
        <v>0</v>
      </c>
      <c r="BL1322" s="14" t="s">
        <v>511</v>
      </c>
      <c r="BM1322" s="221" t="s">
        <v>3056</v>
      </c>
    </row>
    <row r="1323" s="2" customFormat="1" ht="16.5" customHeight="1">
      <c r="A1323" s="35"/>
      <c r="B1323" s="36"/>
      <c r="C1323" s="223" t="s">
        <v>3057</v>
      </c>
      <c r="D1323" s="223" t="s">
        <v>166</v>
      </c>
      <c r="E1323" s="224" t="s">
        <v>2924</v>
      </c>
      <c r="F1323" s="225" t="s">
        <v>2925</v>
      </c>
      <c r="G1323" s="226" t="s">
        <v>789</v>
      </c>
      <c r="H1323" s="227">
        <v>1</v>
      </c>
      <c r="I1323" s="228"/>
      <c r="J1323" s="229">
        <f>ROUND(I1323*H1323,2)</f>
        <v>0</v>
      </c>
      <c r="K1323" s="230"/>
      <c r="L1323" s="231"/>
      <c r="M1323" s="232" t="s">
        <v>1</v>
      </c>
      <c r="N1323" s="233" t="s">
        <v>41</v>
      </c>
      <c r="O1323" s="88"/>
      <c r="P1323" s="219">
        <f>O1323*H1323</f>
        <v>0</v>
      </c>
      <c r="Q1323" s="219">
        <v>0</v>
      </c>
      <c r="R1323" s="219">
        <f>Q1323*H1323</f>
        <v>0</v>
      </c>
      <c r="S1323" s="219">
        <v>0</v>
      </c>
      <c r="T1323" s="220">
        <f>S1323*H1323</f>
        <v>0</v>
      </c>
      <c r="U1323" s="35"/>
      <c r="V1323" s="35"/>
      <c r="W1323" s="35"/>
      <c r="X1323" s="35"/>
      <c r="Y1323" s="35"/>
      <c r="Z1323" s="35"/>
      <c r="AA1323" s="35"/>
      <c r="AB1323" s="35"/>
      <c r="AC1323" s="35"/>
      <c r="AD1323" s="35"/>
      <c r="AE1323" s="35"/>
      <c r="AR1323" s="221" t="s">
        <v>516</v>
      </c>
      <c r="AT1323" s="221" t="s">
        <v>166</v>
      </c>
      <c r="AU1323" s="221" t="s">
        <v>83</v>
      </c>
      <c r="AY1323" s="14" t="s">
        <v>142</v>
      </c>
      <c r="BE1323" s="222">
        <f>IF(N1323="základní",J1323,0)</f>
        <v>0</v>
      </c>
      <c r="BF1323" s="222">
        <f>IF(N1323="snížená",J1323,0)</f>
        <v>0</v>
      </c>
      <c r="BG1323" s="222">
        <f>IF(N1323="zákl. přenesená",J1323,0)</f>
        <v>0</v>
      </c>
      <c r="BH1323" s="222">
        <f>IF(N1323="sníž. přenesená",J1323,0)</f>
        <v>0</v>
      </c>
      <c r="BI1323" s="222">
        <f>IF(N1323="nulová",J1323,0)</f>
        <v>0</v>
      </c>
      <c r="BJ1323" s="14" t="s">
        <v>81</v>
      </c>
      <c r="BK1323" s="222">
        <f>ROUND(I1323*H1323,2)</f>
        <v>0</v>
      </c>
      <c r="BL1323" s="14" t="s">
        <v>511</v>
      </c>
      <c r="BM1323" s="221" t="s">
        <v>3058</v>
      </c>
    </row>
    <row r="1324" s="2" customFormat="1" ht="16.5" customHeight="1">
      <c r="A1324" s="35"/>
      <c r="B1324" s="36"/>
      <c r="C1324" s="223" t="s">
        <v>3059</v>
      </c>
      <c r="D1324" s="223" t="s">
        <v>166</v>
      </c>
      <c r="E1324" s="224" t="s">
        <v>2924</v>
      </c>
      <c r="F1324" s="225" t="s">
        <v>2925</v>
      </c>
      <c r="G1324" s="226" t="s">
        <v>789</v>
      </c>
      <c r="H1324" s="227">
        <v>1</v>
      </c>
      <c r="I1324" s="228"/>
      <c r="J1324" s="229">
        <f>ROUND(I1324*H1324,2)</f>
        <v>0</v>
      </c>
      <c r="K1324" s="230"/>
      <c r="L1324" s="231"/>
      <c r="M1324" s="232" t="s">
        <v>1</v>
      </c>
      <c r="N1324" s="233" t="s">
        <v>41</v>
      </c>
      <c r="O1324" s="88"/>
      <c r="P1324" s="219">
        <f>O1324*H1324</f>
        <v>0</v>
      </c>
      <c r="Q1324" s="219">
        <v>0</v>
      </c>
      <c r="R1324" s="219">
        <f>Q1324*H1324</f>
        <v>0</v>
      </c>
      <c r="S1324" s="219">
        <v>0</v>
      </c>
      <c r="T1324" s="220">
        <f>S1324*H1324</f>
        <v>0</v>
      </c>
      <c r="U1324" s="35"/>
      <c r="V1324" s="35"/>
      <c r="W1324" s="35"/>
      <c r="X1324" s="35"/>
      <c r="Y1324" s="35"/>
      <c r="Z1324" s="35"/>
      <c r="AA1324" s="35"/>
      <c r="AB1324" s="35"/>
      <c r="AC1324" s="35"/>
      <c r="AD1324" s="35"/>
      <c r="AE1324" s="35"/>
      <c r="AR1324" s="221" t="s">
        <v>516</v>
      </c>
      <c r="AT1324" s="221" t="s">
        <v>166</v>
      </c>
      <c r="AU1324" s="221" t="s">
        <v>83</v>
      </c>
      <c r="AY1324" s="14" t="s">
        <v>142</v>
      </c>
      <c r="BE1324" s="222">
        <f>IF(N1324="základní",J1324,0)</f>
        <v>0</v>
      </c>
      <c r="BF1324" s="222">
        <f>IF(N1324="snížená",J1324,0)</f>
        <v>0</v>
      </c>
      <c r="BG1324" s="222">
        <f>IF(N1324="zákl. přenesená",J1324,0)</f>
        <v>0</v>
      </c>
      <c r="BH1324" s="222">
        <f>IF(N1324="sníž. přenesená",J1324,0)</f>
        <v>0</v>
      </c>
      <c r="BI1324" s="222">
        <f>IF(N1324="nulová",J1324,0)</f>
        <v>0</v>
      </c>
      <c r="BJ1324" s="14" t="s">
        <v>81</v>
      </c>
      <c r="BK1324" s="222">
        <f>ROUND(I1324*H1324,2)</f>
        <v>0</v>
      </c>
      <c r="BL1324" s="14" t="s">
        <v>511</v>
      </c>
      <c r="BM1324" s="221" t="s">
        <v>3060</v>
      </c>
    </row>
    <row r="1325" s="2" customFormat="1" ht="16.5" customHeight="1">
      <c r="A1325" s="35"/>
      <c r="B1325" s="36"/>
      <c r="C1325" s="223" t="s">
        <v>3061</v>
      </c>
      <c r="D1325" s="223" t="s">
        <v>166</v>
      </c>
      <c r="E1325" s="224" t="s">
        <v>2924</v>
      </c>
      <c r="F1325" s="225" t="s">
        <v>2925</v>
      </c>
      <c r="G1325" s="226" t="s">
        <v>789</v>
      </c>
      <c r="H1325" s="227">
        <v>1</v>
      </c>
      <c r="I1325" s="228"/>
      <c r="J1325" s="229">
        <f>ROUND(I1325*H1325,2)</f>
        <v>0</v>
      </c>
      <c r="K1325" s="230"/>
      <c r="L1325" s="231"/>
      <c r="M1325" s="232" t="s">
        <v>1</v>
      </c>
      <c r="N1325" s="233" t="s">
        <v>41</v>
      </c>
      <c r="O1325" s="88"/>
      <c r="P1325" s="219">
        <f>O1325*H1325</f>
        <v>0</v>
      </c>
      <c r="Q1325" s="219">
        <v>0</v>
      </c>
      <c r="R1325" s="219">
        <f>Q1325*H1325</f>
        <v>0</v>
      </c>
      <c r="S1325" s="219">
        <v>0</v>
      </c>
      <c r="T1325" s="220">
        <f>S1325*H1325</f>
        <v>0</v>
      </c>
      <c r="U1325" s="35"/>
      <c r="V1325" s="35"/>
      <c r="W1325" s="35"/>
      <c r="X1325" s="35"/>
      <c r="Y1325" s="35"/>
      <c r="Z1325" s="35"/>
      <c r="AA1325" s="35"/>
      <c r="AB1325" s="35"/>
      <c r="AC1325" s="35"/>
      <c r="AD1325" s="35"/>
      <c r="AE1325" s="35"/>
      <c r="AR1325" s="221" t="s">
        <v>516</v>
      </c>
      <c r="AT1325" s="221" t="s">
        <v>166</v>
      </c>
      <c r="AU1325" s="221" t="s">
        <v>83</v>
      </c>
      <c r="AY1325" s="14" t="s">
        <v>142</v>
      </c>
      <c r="BE1325" s="222">
        <f>IF(N1325="základní",J1325,0)</f>
        <v>0</v>
      </c>
      <c r="BF1325" s="222">
        <f>IF(N1325="snížená",J1325,0)</f>
        <v>0</v>
      </c>
      <c r="BG1325" s="222">
        <f>IF(N1325="zákl. přenesená",J1325,0)</f>
        <v>0</v>
      </c>
      <c r="BH1325" s="222">
        <f>IF(N1325="sníž. přenesená",J1325,0)</f>
        <v>0</v>
      </c>
      <c r="BI1325" s="222">
        <f>IF(N1325="nulová",J1325,0)</f>
        <v>0</v>
      </c>
      <c r="BJ1325" s="14" t="s">
        <v>81</v>
      </c>
      <c r="BK1325" s="222">
        <f>ROUND(I1325*H1325,2)</f>
        <v>0</v>
      </c>
      <c r="BL1325" s="14" t="s">
        <v>511</v>
      </c>
      <c r="BM1325" s="221" t="s">
        <v>3062</v>
      </c>
    </row>
    <row r="1326" s="2" customFormat="1" ht="16.5" customHeight="1">
      <c r="A1326" s="35"/>
      <c r="B1326" s="36"/>
      <c r="C1326" s="223" t="s">
        <v>3063</v>
      </c>
      <c r="D1326" s="223" t="s">
        <v>166</v>
      </c>
      <c r="E1326" s="224" t="s">
        <v>2924</v>
      </c>
      <c r="F1326" s="225" t="s">
        <v>2925</v>
      </c>
      <c r="G1326" s="226" t="s">
        <v>789</v>
      </c>
      <c r="H1326" s="227">
        <v>1</v>
      </c>
      <c r="I1326" s="228"/>
      <c r="J1326" s="229">
        <f>ROUND(I1326*H1326,2)</f>
        <v>0</v>
      </c>
      <c r="K1326" s="230"/>
      <c r="L1326" s="231"/>
      <c r="M1326" s="232" t="s">
        <v>1</v>
      </c>
      <c r="N1326" s="233" t="s">
        <v>41</v>
      </c>
      <c r="O1326" s="88"/>
      <c r="P1326" s="219">
        <f>O1326*H1326</f>
        <v>0</v>
      </c>
      <c r="Q1326" s="219">
        <v>0</v>
      </c>
      <c r="R1326" s="219">
        <f>Q1326*H1326</f>
        <v>0</v>
      </c>
      <c r="S1326" s="219">
        <v>0</v>
      </c>
      <c r="T1326" s="220">
        <f>S1326*H1326</f>
        <v>0</v>
      </c>
      <c r="U1326" s="35"/>
      <c r="V1326" s="35"/>
      <c r="W1326" s="35"/>
      <c r="X1326" s="35"/>
      <c r="Y1326" s="35"/>
      <c r="Z1326" s="35"/>
      <c r="AA1326" s="35"/>
      <c r="AB1326" s="35"/>
      <c r="AC1326" s="35"/>
      <c r="AD1326" s="35"/>
      <c r="AE1326" s="35"/>
      <c r="AR1326" s="221" t="s">
        <v>516</v>
      </c>
      <c r="AT1326" s="221" t="s">
        <v>166</v>
      </c>
      <c r="AU1326" s="221" t="s">
        <v>83</v>
      </c>
      <c r="AY1326" s="14" t="s">
        <v>142</v>
      </c>
      <c r="BE1326" s="222">
        <f>IF(N1326="základní",J1326,0)</f>
        <v>0</v>
      </c>
      <c r="BF1326" s="222">
        <f>IF(N1326="snížená",J1326,0)</f>
        <v>0</v>
      </c>
      <c r="BG1326" s="222">
        <f>IF(N1326="zákl. přenesená",J1326,0)</f>
        <v>0</v>
      </c>
      <c r="BH1326" s="222">
        <f>IF(N1326="sníž. přenesená",J1326,0)</f>
        <v>0</v>
      </c>
      <c r="BI1326" s="222">
        <f>IF(N1326="nulová",J1326,0)</f>
        <v>0</v>
      </c>
      <c r="BJ1326" s="14" t="s">
        <v>81</v>
      </c>
      <c r="BK1326" s="222">
        <f>ROUND(I1326*H1326,2)</f>
        <v>0</v>
      </c>
      <c r="BL1326" s="14" t="s">
        <v>511</v>
      </c>
      <c r="BM1326" s="221" t="s">
        <v>3064</v>
      </c>
    </row>
    <row r="1327" s="2" customFormat="1" ht="16.5" customHeight="1">
      <c r="A1327" s="35"/>
      <c r="B1327" s="36"/>
      <c r="C1327" s="223" t="s">
        <v>3065</v>
      </c>
      <c r="D1327" s="223" t="s">
        <v>166</v>
      </c>
      <c r="E1327" s="224" t="s">
        <v>2924</v>
      </c>
      <c r="F1327" s="225" t="s">
        <v>2925</v>
      </c>
      <c r="G1327" s="226" t="s">
        <v>789</v>
      </c>
      <c r="H1327" s="227">
        <v>1</v>
      </c>
      <c r="I1327" s="228"/>
      <c r="J1327" s="229">
        <f>ROUND(I1327*H1327,2)</f>
        <v>0</v>
      </c>
      <c r="K1327" s="230"/>
      <c r="L1327" s="231"/>
      <c r="M1327" s="232" t="s">
        <v>1</v>
      </c>
      <c r="N1327" s="233" t="s">
        <v>41</v>
      </c>
      <c r="O1327" s="88"/>
      <c r="P1327" s="219">
        <f>O1327*H1327</f>
        <v>0</v>
      </c>
      <c r="Q1327" s="219">
        <v>0</v>
      </c>
      <c r="R1327" s="219">
        <f>Q1327*H1327</f>
        <v>0</v>
      </c>
      <c r="S1327" s="219">
        <v>0</v>
      </c>
      <c r="T1327" s="220">
        <f>S1327*H1327</f>
        <v>0</v>
      </c>
      <c r="U1327" s="35"/>
      <c r="V1327" s="35"/>
      <c r="W1327" s="35"/>
      <c r="X1327" s="35"/>
      <c r="Y1327" s="35"/>
      <c r="Z1327" s="35"/>
      <c r="AA1327" s="35"/>
      <c r="AB1327" s="35"/>
      <c r="AC1327" s="35"/>
      <c r="AD1327" s="35"/>
      <c r="AE1327" s="35"/>
      <c r="AR1327" s="221" t="s">
        <v>516</v>
      </c>
      <c r="AT1327" s="221" t="s">
        <v>166</v>
      </c>
      <c r="AU1327" s="221" t="s">
        <v>83</v>
      </c>
      <c r="AY1327" s="14" t="s">
        <v>142</v>
      </c>
      <c r="BE1327" s="222">
        <f>IF(N1327="základní",J1327,0)</f>
        <v>0</v>
      </c>
      <c r="BF1327" s="222">
        <f>IF(N1327="snížená",J1327,0)</f>
        <v>0</v>
      </c>
      <c r="BG1327" s="222">
        <f>IF(N1327="zákl. přenesená",J1327,0)</f>
        <v>0</v>
      </c>
      <c r="BH1327" s="222">
        <f>IF(N1327="sníž. přenesená",J1327,0)</f>
        <v>0</v>
      </c>
      <c r="BI1327" s="222">
        <f>IF(N1327="nulová",J1327,0)</f>
        <v>0</v>
      </c>
      <c r="BJ1327" s="14" t="s">
        <v>81</v>
      </c>
      <c r="BK1327" s="222">
        <f>ROUND(I1327*H1327,2)</f>
        <v>0</v>
      </c>
      <c r="BL1327" s="14" t="s">
        <v>511</v>
      </c>
      <c r="BM1327" s="221" t="s">
        <v>3066</v>
      </c>
    </row>
    <row r="1328" s="2" customFormat="1" ht="16.5" customHeight="1">
      <c r="A1328" s="35"/>
      <c r="B1328" s="36"/>
      <c r="C1328" s="223" t="s">
        <v>3067</v>
      </c>
      <c r="D1328" s="223" t="s">
        <v>166</v>
      </c>
      <c r="E1328" s="224" t="s">
        <v>2924</v>
      </c>
      <c r="F1328" s="225" t="s">
        <v>2925</v>
      </c>
      <c r="G1328" s="226" t="s">
        <v>789</v>
      </c>
      <c r="H1328" s="227">
        <v>1</v>
      </c>
      <c r="I1328" s="228"/>
      <c r="J1328" s="229">
        <f>ROUND(I1328*H1328,2)</f>
        <v>0</v>
      </c>
      <c r="K1328" s="230"/>
      <c r="L1328" s="231"/>
      <c r="M1328" s="232" t="s">
        <v>1</v>
      </c>
      <c r="N1328" s="233" t="s">
        <v>41</v>
      </c>
      <c r="O1328" s="88"/>
      <c r="P1328" s="219">
        <f>O1328*H1328</f>
        <v>0</v>
      </c>
      <c r="Q1328" s="219">
        <v>0</v>
      </c>
      <c r="R1328" s="219">
        <f>Q1328*H1328</f>
        <v>0</v>
      </c>
      <c r="S1328" s="219">
        <v>0</v>
      </c>
      <c r="T1328" s="220">
        <f>S1328*H1328</f>
        <v>0</v>
      </c>
      <c r="U1328" s="35"/>
      <c r="V1328" s="35"/>
      <c r="W1328" s="35"/>
      <c r="X1328" s="35"/>
      <c r="Y1328" s="35"/>
      <c r="Z1328" s="35"/>
      <c r="AA1328" s="35"/>
      <c r="AB1328" s="35"/>
      <c r="AC1328" s="35"/>
      <c r="AD1328" s="35"/>
      <c r="AE1328" s="35"/>
      <c r="AR1328" s="221" t="s">
        <v>516</v>
      </c>
      <c r="AT1328" s="221" t="s">
        <v>166</v>
      </c>
      <c r="AU1328" s="221" t="s">
        <v>83</v>
      </c>
      <c r="AY1328" s="14" t="s">
        <v>142</v>
      </c>
      <c r="BE1328" s="222">
        <f>IF(N1328="základní",J1328,0)</f>
        <v>0</v>
      </c>
      <c r="BF1328" s="222">
        <f>IF(N1328="snížená",J1328,0)</f>
        <v>0</v>
      </c>
      <c r="BG1328" s="222">
        <f>IF(N1328="zákl. přenesená",J1328,0)</f>
        <v>0</v>
      </c>
      <c r="BH1328" s="222">
        <f>IF(N1328="sníž. přenesená",J1328,0)</f>
        <v>0</v>
      </c>
      <c r="BI1328" s="222">
        <f>IF(N1328="nulová",J1328,0)</f>
        <v>0</v>
      </c>
      <c r="BJ1328" s="14" t="s">
        <v>81</v>
      </c>
      <c r="BK1328" s="222">
        <f>ROUND(I1328*H1328,2)</f>
        <v>0</v>
      </c>
      <c r="BL1328" s="14" t="s">
        <v>511</v>
      </c>
      <c r="BM1328" s="221" t="s">
        <v>3068</v>
      </c>
    </row>
    <row r="1329" s="2" customFormat="1" ht="16.5" customHeight="1">
      <c r="A1329" s="35"/>
      <c r="B1329" s="36"/>
      <c r="C1329" s="223" t="s">
        <v>3069</v>
      </c>
      <c r="D1329" s="223" t="s">
        <v>166</v>
      </c>
      <c r="E1329" s="224" t="s">
        <v>2924</v>
      </c>
      <c r="F1329" s="225" t="s">
        <v>2925</v>
      </c>
      <c r="G1329" s="226" t="s">
        <v>789</v>
      </c>
      <c r="H1329" s="227">
        <v>1</v>
      </c>
      <c r="I1329" s="228"/>
      <c r="J1329" s="229">
        <f>ROUND(I1329*H1329,2)</f>
        <v>0</v>
      </c>
      <c r="K1329" s="230"/>
      <c r="L1329" s="231"/>
      <c r="M1329" s="232" t="s">
        <v>1</v>
      </c>
      <c r="N1329" s="233" t="s">
        <v>41</v>
      </c>
      <c r="O1329" s="88"/>
      <c r="P1329" s="219">
        <f>O1329*H1329</f>
        <v>0</v>
      </c>
      <c r="Q1329" s="219">
        <v>0</v>
      </c>
      <c r="R1329" s="219">
        <f>Q1329*H1329</f>
        <v>0</v>
      </c>
      <c r="S1329" s="219">
        <v>0</v>
      </c>
      <c r="T1329" s="220">
        <f>S1329*H1329</f>
        <v>0</v>
      </c>
      <c r="U1329" s="35"/>
      <c r="V1329" s="35"/>
      <c r="W1329" s="35"/>
      <c r="X1329" s="35"/>
      <c r="Y1329" s="35"/>
      <c r="Z1329" s="35"/>
      <c r="AA1329" s="35"/>
      <c r="AB1329" s="35"/>
      <c r="AC1329" s="35"/>
      <c r="AD1329" s="35"/>
      <c r="AE1329" s="35"/>
      <c r="AR1329" s="221" t="s">
        <v>516</v>
      </c>
      <c r="AT1329" s="221" t="s">
        <v>166</v>
      </c>
      <c r="AU1329" s="221" t="s">
        <v>83</v>
      </c>
      <c r="AY1329" s="14" t="s">
        <v>142</v>
      </c>
      <c r="BE1329" s="222">
        <f>IF(N1329="základní",J1329,0)</f>
        <v>0</v>
      </c>
      <c r="BF1329" s="222">
        <f>IF(N1329="snížená",J1329,0)</f>
        <v>0</v>
      </c>
      <c r="BG1329" s="222">
        <f>IF(N1329="zákl. přenesená",J1329,0)</f>
        <v>0</v>
      </c>
      <c r="BH1329" s="222">
        <f>IF(N1329="sníž. přenesená",J1329,0)</f>
        <v>0</v>
      </c>
      <c r="BI1329" s="222">
        <f>IF(N1329="nulová",J1329,0)</f>
        <v>0</v>
      </c>
      <c r="BJ1329" s="14" t="s">
        <v>81</v>
      </c>
      <c r="BK1329" s="222">
        <f>ROUND(I1329*H1329,2)</f>
        <v>0</v>
      </c>
      <c r="BL1329" s="14" t="s">
        <v>511</v>
      </c>
      <c r="BM1329" s="221" t="s">
        <v>3070</v>
      </c>
    </row>
    <row r="1330" s="2" customFormat="1" ht="16.5" customHeight="1">
      <c r="A1330" s="35"/>
      <c r="B1330" s="36"/>
      <c r="C1330" s="223" t="s">
        <v>3071</v>
      </c>
      <c r="D1330" s="223" t="s">
        <v>166</v>
      </c>
      <c r="E1330" s="224" t="s">
        <v>2924</v>
      </c>
      <c r="F1330" s="225" t="s">
        <v>2925</v>
      </c>
      <c r="G1330" s="226" t="s">
        <v>789</v>
      </c>
      <c r="H1330" s="227">
        <v>1</v>
      </c>
      <c r="I1330" s="228"/>
      <c r="J1330" s="229">
        <f>ROUND(I1330*H1330,2)</f>
        <v>0</v>
      </c>
      <c r="K1330" s="230"/>
      <c r="L1330" s="231"/>
      <c r="M1330" s="232" t="s">
        <v>1</v>
      </c>
      <c r="N1330" s="233" t="s">
        <v>41</v>
      </c>
      <c r="O1330" s="88"/>
      <c r="P1330" s="219">
        <f>O1330*H1330</f>
        <v>0</v>
      </c>
      <c r="Q1330" s="219">
        <v>0</v>
      </c>
      <c r="R1330" s="219">
        <f>Q1330*H1330</f>
        <v>0</v>
      </c>
      <c r="S1330" s="219">
        <v>0</v>
      </c>
      <c r="T1330" s="220">
        <f>S1330*H1330</f>
        <v>0</v>
      </c>
      <c r="U1330" s="35"/>
      <c r="V1330" s="35"/>
      <c r="W1330" s="35"/>
      <c r="X1330" s="35"/>
      <c r="Y1330" s="35"/>
      <c r="Z1330" s="35"/>
      <c r="AA1330" s="35"/>
      <c r="AB1330" s="35"/>
      <c r="AC1330" s="35"/>
      <c r="AD1330" s="35"/>
      <c r="AE1330" s="35"/>
      <c r="AR1330" s="221" t="s">
        <v>516</v>
      </c>
      <c r="AT1330" s="221" t="s">
        <v>166</v>
      </c>
      <c r="AU1330" s="221" t="s">
        <v>83</v>
      </c>
      <c r="AY1330" s="14" t="s">
        <v>142</v>
      </c>
      <c r="BE1330" s="222">
        <f>IF(N1330="základní",J1330,0)</f>
        <v>0</v>
      </c>
      <c r="BF1330" s="222">
        <f>IF(N1330="snížená",J1330,0)</f>
        <v>0</v>
      </c>
      <c r="BG1330" s="222">
        <f>IF(N1330="zákl. přenesená",J1330,0)</f>
        <v>0</v>
      </c>
      <c r="BH1330" s="222">
        <f>IF(N1330="sníž. přenesená",J1330,0)</f>
        <v>0</v>
      </c>
      <c r="BI1330" s="222">
        <f>IF(N1330="nulová",J1330,0)</f>
        <v>0</v>
      </c>
      <c r="BJ1330" s="14" t="s">
        <v>81</v>
      </c>
      <c r="BK1330" s="222">
        <f>ROUND(I1330*H1330,2)</f>
        <v>0</v>
      </c>
      <c r="BL1330" s="14" t="s">
        <v>511</v>
      </c>
      <c r="BM1330" s="221" t="s">
        <v>3072</v>
      </c>
    </row>
    <row r="1331" s="2" customFormat="1" ht="16.5" customHeight="1">
      <c r="A1331" s="35"/>
      <c r="B1331" s="36"/>
      <c r="C1331" s="223" t="s">
        <v>3073</v>
      </c>
      <c r="D1331" s="223" t="s">
        <v>166</v>
      </c>
      <c r="E1331" s="224" t="s">
        <v>2924</v>
      </c>
      <c r="F1331" s="225" t="s">
        <v>2925</v>
      </c>
      <c r="G1331" s="226" t="s">
        <v>789</v>
      </c>
      <c r="H1331" s="227">
        <v>1</v>
      </c>
      <c r="I1331" s="228"/>
      <c r="J1331" s="229">
        <f>ROUND(I1331*H1331,2)</f>
        <v>0</v>
      </c>
      <c r="K1331" s="230"/>
      <c r="L1331" s="231"/>
      <c r="M1331" s="232" t="s">
        <v>1</v>
      </c>
      <c r="N1331" s="233" t="s">
        <v>41</v>
      </c>
      <c r="O1331" s="88"/>
      <c r="P1331" s="219">
        <f>O1331*H1331</f>
        <v>0</v>
      </c>
      <c r="Q1331" s="219">
        <v>0</v>
      </c>
      <c r="R1331" s="219">
        <f>Q1331*H1331</f>
        <v>0</v>
      </c>
      <c r="S1331" s="219">
        <v>0</v>
      </c>
      <c r="T1331" s="220">
        <f>S1331*H1331</f>
        <v>0</v>
      </c>
      <c r="U1331" s="35"/>
      <c r="V1331" s="35"/>
      <c r="W1331" s="35"/>
      <c r="X1331" s="35"/>
      <c r="Y1331" s="35"/>
      <c r="Z1331" s="35"/>
      <c r="AA1331" s="35"/>
      <c r="AB1331" s="35"/>
      <c r="AC1331" s="35"/>
      <c r="AD1331" s="35"/>
      <c r="AE1331" s="35"/>
      <c r="AR1331" s="221" t="s">
        <v>516</v>
      </c>
      <c r="AT1331" s="221" t="s">
        <v>166</v>
      </c>
      <c r="AU1331" s="221" t="s">
        <v>83</v>
      </c>
      <c r="AY1331" s="14" t="s">
        <v>142</v>
      </c>
      <c r="BE1331" s="222">
        <f>IF(N1331="základní",J1331,0)</f>
        <v>0</v>
      </c>
      <c r="BF1331" s="222">
        <f>IF(N1331="snížená",J1331,0)</f>
        <v>0</v>
      </c>
      <c r="BG1331" s="222">
        <f>IF(N1331="zákl. přenesená",J1331,0)</f>
        <v>0</v>
      </c>
      <c r="BH1331" s="222">
        <f>IF(N1331="sníž. přenesená",J1331,0)</f>
        <v>0</v>
      </c>
      <c r="BI1331" s="222">
        <f>IF(N1331="nulová",J1331,0)</f>
        <v>0</v>
      </c>
      <c r="BJ1331" s="14" t="s">
        <v>81</v>
      </c>
      <c r="BK1331" s="222">
        <f>ROUND(I1331*H1331,2)</f>
        <v>0</v>
      </c>
      <c r="BL1331" s="14" t="s">
        <v>511</v>
      </c>
      <c r="BM1331" s="221" t="s">
        <v>3074</v>
      </c>
    </row>
    <row r="1332" s="2" customFormat="1" ht="16.5" customHeight="1">
      <c r="A1332" s="35"/>
      <c r="B1332" s="36"/>
      <c r="C1332" s="223" t="s">
        <v>3075</v>
      </c>
      <c r="D1332" s="223" t="s">
        <v>166</v>
      </c>
      <c r="E1332" s="224" t="s">
        <v>2924</v>
      </c>
      <c r="F1332" s="225" t="s">
        <v>2925</v>
      </c>
      <c r="G1332" s="226" t="s">
        <v>789</v>
      </c>
      <c r="H1332" s="227">
        <v>1</v>
      </c>
      <c r="I1332" s="228"/>
      <c r="J1332" s="229">
        <f>ROUND(I1332*H1332,2)</f>
        <v>0</v>
      </c>
      <c r="K1332" s="230"/>
      <c r="L1332" s="231"/>
      <c r="M1332" s="232" t="s">
        <v>1</v>
      </c>
      <c r="N1332" s="233" t="s">
        <v>41</v>
      </c>
      <c r="O1332" s="88"/>
      <c r="P1332" s="219">
        <f>O1332*H1332</f>
        <v>0</v>
      </c>
      <c r="Q1332" s="219">
        <v>0</v>
      </c>
      <c r="R1332" s="219">
        <f>Q1332*H1332</f>
        <v>0</v>
      </c>
      <c r="S1332" s="219">
        <v>0</v>
      </c>
      <c r="T1332" s="220">
        <f>S1332*H1332</f>
        <v>0</v>
      </c>
      <c r="U1332" s="35"/>
      <c r="V1332" s="35"/>
      <c r="W1332" s="35"/>
      <c r="X1332" s="35"/>
      <c r="Y1332" s="35"/>
      <c r="Z1332" s="35"/>
      <c r="AA1332" s="35"/>
      <c r="AB1332" s="35"/>
      <c r="AC1332" s="35"/>
      <c r="AD1332" s="35"/>
      <c r="AE1332" s="35"/>
      <c r="AR1332" s="221" t="s">
        <v>516</v>
      </c>
      <c r="AT1332" s="221" t="s">
        <v>166</v>
      </c>
      <c r="AU1332" s="221" t="s">
        <v>83</v>
      </c>
      <c r="AY1332" s="14" t="s">
        <v>142</v>
      </c>
      <c r="BE1332" s="222">
        <f>IF(N1332="základní",J1332,0)</f>
        <v>0</v>
      </c>
      <c r="BF1332" s="222">
        <f>IF(N1332="snížená",J1332,0)</f>
        <v>0</v>
      </c>
      <c r="BG1332" s="222">
        <f>IF(N1332="zákl. přenesená",J1332,0)</f>
        <v>0</v>
      </c>
      <c r="BH1332" s="222">
        <f>IF(N1332="sníž. přenesená",J1332,0)</f>
        <v>0</v>
      </c>
      <c r="BI1332" s="222">
        <f>IF(N1332="nulová",J1332,0)</f>
        <v>0</v>
      </c>
      <c r="BJ1332" s="14" t="s">
        <v>81</v>
      </c>
      <c r="BK1332" s="222">
        <f>ROUND(I1332*H1332,2)</f>
        <v>0</v>
      </c>
      <c r="BL1332" s="14" t="s">
        <v>511</v>
      </c>
      <c r="BM1332" s="221" t="s">
        <v>3076</v>
      </c>
    </row>
    <row r="1333" s="2" customFormat="1" ht="16.5" customHeight="1">
      <c r="A1333" s="35"/>
      <c r="B1333" s="36"/>
      <c r="C1333" s="223" t="s">
        <v>3077</v>
      </c>
      <c r="D1333" s="223" t="s">
        <v>166</v>
      </c>
      <c r="E1333" s="224" t="s">
        <v>2924</v>
      </c>
      <c r="F1333" s="225" t="s">
        <v>2925</v>
      </c>
      <c r="G1333" s="226" t="s">
        <v>789</v>
      </c>
      <c r="H1333" s="227">
        <v>1</v>
      </c>
      <c r="I1333" s="228"/>
      <c r="J1333" s="229">
        <f>ROUND(I1333*H1333,2)</f>
        <v>0</v>
      </c>
      <c r="K1333" s="230"/>
      <c r="L1333" s="231"/>
      <c r="M1333" s="232" t="s">
        <v>1</v>
      </c>
      <c r="N1333" s="233" t="s">
        <v>41</v>
      </c>
      <c r="O1333" s="88"/>
      <c r="P1333" s="219">
        <f>O1333*H1333</f>
        <v>0</v>
      </c>
      <c r="Q1333" s="219">
        <v>0</v>
      </c>
      <c r="R1333" s="219">
        <f>Q1333*H1333</f>
        <v>0</v>
      </c>
      <c r="S1333" s="219">
        <v>0</v>
      </c>
      <c r="T1333" s="220">
        <f>S1333*H1333</f>
        <v>0</v>
      </c>
      <c r="U1333" s="35"/>
      <c r="V1333" s="35"/>
      <c r="W1333" s="35"/>
      <c r="X1333" s="35"/>
      <c r="Y1333" s="35"/>
      <c r="Z1333" s="35"/>
      <c r="AA1333" s="35"/>
      <c r="AB1333" s="35"/>
      <c r="AC1333" s="35"/>
      <c r="AD1333" s="35"/>
      <c r="AE1333" s="35"/>
      <c r="AR1333" s="221" t="s">
        <v>516</v>
      </c>
      <c r="AT1333" s="221" t="s">
        <v>166</v>
      </c>
      <c r="AU1333" s="221" t="s">
        <v>83</v>
      </c>
      <c r="AY1333" s="14" t="s">
        <v>142</v>
      </c>
      <c r="BE1333" s="222">
        <f>IF(N1333="základní",J1333,0)</f>
        <v>0</v>
      </c>
      <c r="BF1333" s="222">
        <f>IF(N1333="snížená",J1333,0)</f>
        <v>0</v>
      </c>
      <c r="BG1333" s="222">
        <f>IF(N1333="zákl. přenesená",J1333,0)</f>
        <v>0</v>
      </c>
      <c r="BH1333" s="222">
        <f>IF(N1333="sníž. přenesená",J1333,0)</f>
        <v>0</v>
      </c>
      <c r="BI1333" s="222">
        <f>IF(N1333="nulová",J1333,0)</f>
        <v>0</v>
      </c>
      <c r="BJ1333" s="14" t="s">
        <v>81</v>
      </c>
      <c r="BK1333" s="222">
        <f>ROUND(I1333*H1333,2)</f>
        <v>0</v>
      </c>
      <c r="BL1333" s="14" t="s">
        <v>511</v>
      </c>
      <c r="BM1333" s="221" t="s">
        <v>3078</v>
      </c>
    </row>
    <row r="1334" s="2" customFormat="1" ht="16.5" customHeight="1">
      <c r="A1334" s="35"/>
      <c r="B1334" s="36"/>
      <c r="C1334" s="223" t="s">
        <v>3079</v>
      </c>
      <c r="D1334" s="223" t="s">
        <v>166</v>
      </c>
      <c r="E1334" s="224" t="s">
        <v>2988</v>
      </c>
      <c r="F1334" s="225" t="s">
        <v>2989</v>
      </c>
      <c r="G1334" s="226" t="s">
        <v>789</v>
      </c>
      <c r="H1334" s="227">
        <v>1</v>
      </c>
      <c r="I1334" s="228"/>
      <c r="J1334" s="229">
        <f>ROUND(I1334*H1334,2)</f>
        <v>0</v>
      </c>
      <c r="K1334" s="230"/>
      <c r="L1334" s="231"/>
      <c r="M1334" s="232" t="s">
        <v>1</v>
      </c>
      <c r="N1334" s="233" t="s">
        <v>41</v>
      </c>
      <c r="O1334" s="88"/>
      <c r="P1334" s="219">
        <f>O1334*H1334</f>
        <v>0</v>
      </c>
      <c r="Q1334" s="219">
        <v>0</v>
      </c>
      <c r="R1334" s="219">
        <f>Q1334*H1334</f>
        <v>0</v>
      </c>
      <c r="S1334" s="219">
        <v>0</v>
      </c>
      <c r="T1334" s="220">
        <f>S1334*H1334</f>
        <v>0</v>
      </c>
      <c r="U1334" s="35"/>
      <c r="V1334" s="35"/>
      <c r="W1334" s="35"/>
      <c r="X1334" s="35"/>
      <c r="Y1334" s="35"/>
      <c r="Z1334" s="35"/>
      <c r="AA1334" s="35"/>
      <c r="AB1334" s="35"/>
      <c r="AC1334" s="35"/>
      <c r="AD1334" s="35"/>
      <c r="AE1334" s="35"/>
      <c r="AR1334" s="221" t="s">
        <v>516</v>
      </c>
      <c r="AT1334" s="221" t="s">
        <v>166</v>
      </c>
      <c r="AU1334" s="221" t="s">
        <v>83</v>
      </c>
      <c r="AY1334" s="14" t="s">
        <v>142</v>
      </c>
      <c r="BE1334" s="222">
        <f>IF(N1334="základní",J1334,0)</f>
        <v>0</v>
      </c>
      <c r="BF1334" s="222">
        <f>IF(N1334="snížená",J1334,0)</f>
        <v>0</v>
      </c>
      <c r="BG1334" s="222">
        <f>IF(N1334="zákl. přenesená",J1334,0)</f>
        <v>0</v>
      </c>
      <c r="BH1334" s="222">
        <f>IF(N1334="sníž. přenesená",J1334,0)</f>
        <v>0</v>
      </c>
      <c r="BI1334" s="222">
        <f>IF(N1334="nulová",J1334,0)</f>
        <v>0</v>
      </c>
      <c r="BJ1334" s="14" t="s">
        <v>81</v>
      </c>
      <c r="BK1334" s="222">
        <f>ROUND(I1334*H1334,2)</f>
        <v>0</v>
      </c>
      <c r="BL1334" s="14" t="s">
        <v>511</v>
      </c>
      <c r="BM1334" s="221" t="s">
        <v>3080</v>
      </c>
    </row>
    <row r="1335" s="2" customFormat="1" ht="16.5" customHeight="1">
      <c r="A1335" s="35"/>
      <c r="B1335" s="36"/>
      <c r="C1335" s="223" t="s">
        <v>3081</v>
      </c>
      <c r="D1335" s="223" t="s">
        <v>166</v>
      </c>
      <c r="E1335" s="224" t="s">
        <v>2988</v>
      </c>
      <c r="F1335" s="225" t="s">
        <v>2989</v>
      </c>
      <c r="G1335" s="226" t="s">
        <v>789</v>
      </c>
      <c r="H1335" s="227">
        <v>1</v>
      </c>
      <c r="I1335" s="228"/>
      <c r="J1335" s="229">
        <f>ROUND(I1335*H1335,2)</f>
        <v>0</v>
      </c>
      <c r="K1335" s="230"/>
      <c r="L1335" s="231"/>
      <c r="M1335" s="232" t="s">
        <v>1</v>
      </c>
      <c r="N1335" s="233" t="s">
        <v>41</v>
      </c>
      <c r="O1335" s="88"/>
      <c r="P1335" s="219">
        <f>O1335*H1335</f>
        <v>0</v>
      </c>
      <c r="Q1335" s="219">
        <v>0</v>
      </c>
      <c r="R1335" s="219">
        <f>Q1335*H1335</f>
        <v>0</v>
      </c>
      <c r="S1335" s="219">
        <v>0</v>
      </c>
      <c r="T1335" s="220">
        <f>S1335*H1335</f>
        <v>0</v>
      </c>
      <c r="U1335" s="35"/>
      <c r="V1335" s="35"/>
      <c r="W1335" s="35"/>
      <c r="X1335" s="35"/>
      <c r="Y1335" s="35"/>
      <c r="Z1335" s="35"/>
      <c r="AA1335" s="35"/>
      <c r="AB1335" s="35"/>
      <c r="AC1335" s="35"/>
      <c r="AD1335" s="35"/>
      <c r="AE1335" s="35"/>
      <c r="AR1335" s="221" t="s">
        <v>516</v>
      </c>
      <c r="AT1335" s="221" t="s">
        <v>166</v>
      </c>
      <c r="AU1335" s="221" t="s">
        <v>83</v>
      </c>
      <c r="AY1335" s="14" t="s">
        <v>142</v>
      </c>
      <c r="BE1335" s="222">
        <f>IF(N1335="základní",J1335,0)</f>
        <v>0</v>
      </c>
      <c r="BF1335" s="222">
        <f>IF(N1335="snížená",J1335,0)</f>
        <v>0</v>
      </c>
      <c r="BG1335" s="222">
        <f>IF(N1335="zákl. přenesená",J1335,0)</f>
        <v>0</v>
      </c>
      <c r="BH1335" s="222">
        <f>IF(N1335="sníž. přenesená",J1335,0)</f>
        <v>0</v>
      </c>
      <c r="BI1335" s="222">
        <f>IF(N1335="nulová",J1335,0)</f>
        <v>0</v>
      </c>
      <c r="BJ1335" s="14" t="s">
        <v>81</v>
      </c>
      <c r="BK1335" s="222">
        <f>ROUND(I1335*H1335,2)</f>
        <v>0</v>
      </c>
      <c r="BL1335" s="14" t="s">
        <v>511</v>
      </c>
      <c r="BM1335" s="221" t="s">
        <v>3082</v>
      </c>
    </row>
    <row r="1336" s="2" customFormat="1" ht="16.5" customHeight="1">
      <c r="A1336" s="35"/>
      <c r="B1336" s="36"/>
      <c r="C1336" s="223" t="s">
        <v>3083</v>
      </c>
      <c r="D1336" s="223" t="s">
        <v>166</v>
      </c>
      <c r="E1336" s="224" t="s">
        <v>2934</v>
      </c>
      <c r="F1336" s="225" t="s">
        <v>2935</v>
      </c>
      <c r="G1336" s="226" t="s">
        <v>789</v>
      </c>
      <c r="H1336" s="227">
        <v>1</v>
      </c>
      <c r="I1336" s="228"/>
      <c r="J1336" s="229">
        <f>ROUND(I1336*H1336,2)</f>
        <v>0</v>
      </c>
      <c r="K1336" s="230"/>
      <c r="L1336" s="231"/>
      <c r="M1336" s="232" t="s">
        <v>1</v>
      </c>
      <c r="N1336" s="233" t="s">
        <v>41</v>
      </c>
      <c r="O1336" s="88"/>
      <c r="P1336" s="219">
        <f>O1336*H1336</f>
        <v>0</v>
      </c>
      <c r="Q1336" s="219">
        <v>0</v>
      </c>
      <c r="R1336" s="219">
        <f>Q1336*H1336</f>
        <v>0</v>
      </c>
      <c r="S1336" s="219">
        <v>0</v>
      </c>
      <c r="T1336" s="220">
        <f>S1336*H1336</f>
        <v>0</v>
      </c>
      <c r="U1336" s="35"/>
      <c r="V1336" s="35"/>
      <c r="W1336" s="35"/>
      <c r="X1336" s="35"/>
      <c r="Y1336" s="35"/>
      <c r="Z1336" s="35"/>
      <c r="AA1336" s="35"/>
      <c r="AB1336" s="35"/>
      <c r="AC1336" s="35"/>
      <c r="AD1336" s="35"/>
      <c r="AE1336" s="35"/>
      <c r="AR1336" s="221" t="s">
        <v>516</v>
      </c>
      <c r="AT1336" s="221" t="s">
        <v>166</v>
      </c>
      <c r="AU1336" s="221" t="s">
        <v>83</v>
      </c>
      <c r="AY1336" s="14" t="s">
        <v>142</v>
      </c>
      <c r="BE1336" s="222">
        <f>IF(N1336="základní",J1336,0)</f>
        <v>0</v>
      </c>
      <c r="BF1336" s="222">
        <f>IF(N1336="snížená",J1336,0)</f>
        <v>0</v>
      </c>
      <c r="BG1336" s="222">
        <f>IF(N1336="zákl. přenesená",J1336,0)</f>
        <v>0</v>
      </c>
      <c r="BH1336" s="222">
        <f>IF(N1336="sníž. přenesená",J1336,0)</f>
        <v>0</v>
      </c>
      <c r="BI1336" s="222">
        <f>IF(N1336="nulová",J1336,0)</f>
        <v>0</v>
      </c>
      <c r="BJ1336" s="14" t="s">
        <v>81</v>
      </c>
      <c r="BK1336" s="222">
        <f>ROUND(I1336*H1336,2)</f>
        <v>0</v>
      </c>
      <c r="BL1336" s="14" t="s">
        <v>511</v>
      </c>
      <c r="BM1336" s="221" t="s">
        <v>3084</v>
      </c>
    </row>
    <row r="1337" s="2" customFormat="1" ht="16.5" customHeight="1">
      <c r="A1337" s="35"/>
      <c r="B1337" s="36"/>
      <c r="C1337" s="223" t="s">
        <v>3085</v>
      </c>
      <c r="D1337" s="223" t="s">
        <v>166</v>
      </c>
      <c r="E1337" s="224" t="s">
        <v>2988</v>
      </c>
      <c r="F1337" s="225" t="s">
        <v>2989</v>
      </c>
      <c r="G1337" s="226" t="s">
        <v>789</v>
      </c>
      <c r="H1337" s="227">
        <v>1</v>
      </c>
      <c r="I1337" s="228"/>
      <c r="J1337" s="229">
        <f>ROUND(I1337*H1337,2)</f>
        <v>0</v>
      </c>
      <c r="K1337" s="230"/>
      <c r="L1337" s="231"/>
      <c r="M1337" s="232" t="s">
        <v>1</v>
      </c>
      <c r="N1337" s="233" t="s">
        <v>41</v>
      </c>
      <c r="O1337" s="88"/>
      <c r="P1337" s="219">
        <f>O1337*H1337</f>
        <v>0</v>
      </c>
      <c r="Q1337" s="219">
        <v>0</v>
      </c>
      <c r="R1337" s="219">
        <f>Q1337*H1337</f>
        <v>0</v>
      </c>
      <c r="S1337" s="219">
        <v>0</v>
      </c>
      <c r="T1337" s="220">
        <f>S1337*H1337</f>
        <v>0</v>
      </c>
      <c r="U1337" s="35"/>
      <c r="V1337" s="35"/>
      <c r="W1337" s="35"/>
      <c r="X1337" s="35"/>
      <c r="Y1337" s="35"/>
      <c r="Z1337" s="35"/>
      <c r="AA1337" s="35"/>
      <c r="AB1337" s="35"/>
      <c r="AC1337" s="35"/>
      <c r="AD1337" s="35"/>
      <c r="AE1337" s="35"/>
      <c r="AR1337" s="221" t="s">
        <v>516</v>
      </c>
      <c r="AT1337" s="221" t="s">
        <v>166</v>
      </c>
      <c r="AU1337" s="221" t="s">
        <v>83</v>
      </c>
      <c r="AY1337" s="14" t="s">
        <v>142</v>
      </c>
      <c r="BE1337" s="222">
        <f>IF(N1337="základní",J1337,0)</f>
        <v>0</v>
      </c>
      <c r="BF1337" s="222">
        <f>IF(N1337="snížená",J1337,0)</f>
        <v>0</v>
      </c>
      <c r="BG1337" s="222">
        <f>IF(N1337="zákl. přenesená",J1337,0)</f>
        <v>0</v>
      </c>
      <c r="BH1337" s="222">
        <f>IF(N1337="sníž. přenesená",J1337,0)</f>
        <v>0</v>
      </c>
      <c r="BI1337" s="222">
        <f>IF(N1337="nulová",J1337,0)</f>
        <v>0</v>
      </c>
      <c r="BJ1337" s="14" t="s">
        <v>81</v>
      </c>
      <c r="BK1337" s="222">
        <f>ROUND(I1337*H1337,2)</f>
        <v>0</v>
      </c>
      <c r="BL1337" s="14" t="s">
        <v>511</v>
      </c>
      <c r="BM1337" s="221" t="s">
        <v>3086</v>
      </c>
    </row>
    <row r="1338" s="2" customFormat="1" ht="16.5" customHeight="1">
      <c r="A1338" s="35"/>
      <c r="B1338" s="36"/>
      <c r="C1338" s="223" t="s">
        <v>3087</v>
      </c>
      <c r="D1338" s="223" t="s">
        <v>166</v>
      </c>
      <c r="E1338" s="224" t="s">
        <v>2988</v>
      </c>
      <c r="F1338" s="225" t="s">
        <v>2989</v>
      </c>
      <c r="G1338" s="226" t="s">
        <v>789</v>
      </c>
      <c r="H1338" s="227">
        <v>1</v>
      </c>
      <c r="I1338" s="228"/>
      <c r="J1338" s="229">
        <f>ROUND(I1338*H1338,2)</f>
        <v>0</v>
      </c>
      <c r="K1338" s="230"/>
      <c r="L1338" s="231"/>
      <c r="M1338" s="232" t="s">
        <v>1</v>
      </c>
      <c r="N1338" s="233" t="s">
        <v>41</v>
      </c>
      <c r="O1338" s="88"/>
      <c r="P1338" s="219">
        <f>O1338*H1338</f>
        <v>0</v>
      </c>
      <c r="Q1338" s="219">
        <v>0</v>
      </c>
      <c r="R1338" s="219">
        <f>Q1338*H1338</f>
        <v>0</v>
      </c>
      <c r="S1338" s="219">
        <v>0</v>
      </c>
      <c r="T1338" s="220">
        <f>S1338*H1338</f>
        <v>0</v>
      </c>
      <c r="U1338" s="35"/>
      <c r="V1338" s="35"/>
      <c r="W1338" s="35"/>
      <c r="X1338" s="35"/>
      <c r="Y1338" s="35"/>
      <c r="Z1338" s="35"/>
      <c r="AA1338" s="35"/>
      <c r="AB1338" s="35"/>
      <c r="AC1338" s="35"/>
      <c r="AD1338" s="35"/>
      <c r="AE1338" s="35"/>
      <c r="AR1338" s="221" t="s">
        <v>516</v>
      </c>
      <c r="AT1338" s="221" t="s">
        <v>166</v>
      </c>
      <c r="AU1338" s="221" t="s">
        <v>83</v>
      </c>
      <c r="AY1338" s="14" t="s">
        <v>142</v>
      </c>
      <c r="BE1338" s="222">
        <f>IF(N1338="základní",J1338,0)</f>
        <v>0</v>
      </c>
      <c r="BF1338" s="222">
        <f>IF(N1338="snížená",J1338,0)</f>
        <v>0</v>
      </c>
      <c r="BG1338" s="222">
        <f>IF(N1338="zákl. přenesená",J1338,0)</f>
        <v>0</v>
      </c>
      <c r="BH1338" s="222">
        <f>IF(N1338="sníž. přenesená",J1338,0)</f>
        <v>0</v>
      </c>
      <c r="BI1338" s="222">
        <f>IF(N1338="nulová",J1338,0)</f>
        <v>0</v>
      </c>
      <c r="BJ1338" s="14" t="s">
        <v>81</v>
      </c>
      <c r="BK1338" s="222">
        <f>ROUND(I1338*H1338,2)</f>
        <v>0</v>
      </c>
      <c r="BL1338" s="14" t="s">
        <v>511</v>
      </c>
      <c r="BM1338" s="221" t="s">
        <v>3088</v>
      </c>
    </row>
    <row r="1339" s="2" customFormat="1" ht="16.5" customHeight="1">
      <c r="A1339" s="35"/>
      <c r="B1339" s="36"/>
      <c r="C1339" s="223" t="s">
        <v>3089</v>
      </c>
      <c r="D1339" s="223" t="s">
        <v>166</v>
      </c>
      <c r="E1339" s="224" t="s">
        <v>2988</v>
      </c>
      <c r="F1339" s="225" t="s">
        <v>2989</v>
      </c>
      <c r="G1339" s="226" t="s">
        <v>789</v>
      </c>
      <c r="H1339" s="227">
        <v>1</v>
      </c>
      <c r="I1339" s="228"/>
      <c r="J1339" s="229">
        <f>ROUND(I1339*H1339,2)</f>
        <v>0</v>
      </c>
      <c r="K1339" s="230"/>
      <c r="L1339" s="231"/>
      <c r="M1339" s="232" t="s">
        <v>1</v>
      </c>
      <c r="N1339" s="233" t="s">
        <v>41</v>
      </c>
      <c r="O1339" s="88"/>
      <c r="P1339" s="219">
        <f>O1339*H1339</f>
        <v>0</v>
      </c>
      <c r="Q1339" s="219">
        <v>0</v>
      </c>
      <c r="R1339" s="219">
        <f>Q1339*H1339</f>
        <v>0</v>
      </c>
      <c r="S1339" s="219">
        <v>0</v>
      </c>
      <c r="T1339" s="220">
        <f>S1339*H1339</f>
        <v>0</v>
      </c>
      <c r="U1339" s="35"/>
      <c r="V1339" s="35"/>
      <c r="W1339" s="35"/>
      <c r="X1339" s="35"/>
      <c r="Y1339" s="35"/>
      <c r="Z1339" s="35"/>
      <c r="AA1339" s="35"/>
      <c r="AB1339" s="35"/>
      <c r="AC1339" s="35"/>
      <c r="AD1339" s="35"/>
      <c r="AE1339" s="35"/>
      <c r="AR1339" s="221" t="s">
        <v>516</v>
      </c>
      <c r="AT1339" s="221" t="s">
        <v>166</v>
      </c>
      <c r="AU1339" s="221" t="s">
        <v>83</v>
      </c>
      <c r="AY1339" s="14" t="s">
        <v>142</v>
      </c>
      <c r="BE1339" s="222">
        <f>IF(N1339="základní",J1339,0)</f>
        <v>0</v>
      </c>
      <c r="BF1339" s="222">
        <f>IF(N1339="snížená",J1339,0)</f>
        <v>0</v>
      </c>
      <c r="BG1339" s="222">
        <f>IF(N1339="zákl. přenesená",J1339,0)</f>
        <v>0</v>
      </c>
      <c r="BH1339" s="222">
        <f>IF(N1339="sníž. přenesená",J1339,0)</f>
        <v>0</v>
      </c>
      <c r="BI1339" s="222">
        <f>IF(N1339="nulová",J1339,0)</f>
        <v>0</v>
      </c>
      <c r="BJ1339" s="14" t="s">
        <v>81</v>
      </c>
      <c r="BK1339" s="222">
        <f>ROUND(I1339*H1339,2)</f>
        <v>0</v>
      </c>
      <c r="BL1339" s="14" t="s">
        <v>511</v>
      </c>
      <c r="BM1339" s="221" t="s">
        <v>3090</v>
      </c>
    </row>
    <row r="1340" s="2" customFormat="1" ht="16.5" customHeight="1">
      <c r="A1340" s="35"/>
      <c r="B1340" s="36"/>
      <c r="C1340" s="223" t="s">
        <v>3091</v>
      </c>
      <c r="D1340" s="223" t="s">
        <v>166</v>
      </c>
      <c r="E1340" s="224" t="s">
        <v>2934</v>
      </c>
      <c r="F1340" s="225" t="s">
        <v>2935</v>
      </c>
      <c r="G1340" s="226" t="s">
        <v>789</v>
      </c>
      <c r="H1340" s="227">
        <v>1</v>
      </c>
      <c r="I1340" s="228"/>
      <c r="J1340" s="229">
        <f>ROUND(I1340*H1340,2)</f>
        <v>0</v>
      </c>
      <c r="K1340" s="230"/>
      <c r="L1340" s="231"/>
      <c r="M1340" s="232" t="s">
        <v>1</v>
      </c>
      <c r="N1340" s="233" t="s">
        <v>41</v>
      </c>
      <c r="O1340" s="88"/>
      <c r="P1340" s="219">
        <f>O1340*H1340</f>
        <v>0</v>
      </c>
      <c r="Q1340" s="219">
        <v>0</v>
      </c>
      <c r="R1340" s="219">
        <f>Q1340*H1340</f>
        <v>0</v>
      </c>
      <c r="S1340" s="219">
        <v>0</v>
      </c>
      <c r="T1340" s="220">
        <f>S1340*H1340</f>
        <v>0</v>
      </c>
      <c r="U1340" s="35"/>
      <c r="V1340" s="35"/>
      <c r="W1340" s="35"/>
      <c r="X1340" s="35"/>
      <c r="Y1340" s="35"/>
      <c r="Z1340" s="35"/>
      <c r="AA1340" s="35"/>
      <c r="AB1340" s="35"/>
      <c r="AC1340" s="35"/>
      <c r="AD1340" s="35"/>
      <c r="AE1340" s="35"/>
      <c r="AR1340" s="221" t="s">
        <v>516</v>
      </c>
      <c r="AT1340" s="221" t="s">
        <v>166</v>
      </c>
      <c r="AU1340" s="221" t="s">
        <v>83</v>
      </c>
      <c r="AY1340" s="14" t="s">
        <v>142</v>
      </c>
      <c r="BE1340" s="222">
        <f>IF(N1340="základní",J1340,0)</f>
        <v>0</v>
      </c>
      <c r="BF1340" s="222">
        <f>IF(N1340="snížená",J1340,0)</f>
        <v>0</v>
      </c>
      <c r="BG1340" s="222">
        <f>IF(N1340="zákl. přenesená",J1340,0)</f>
        <v>0</v>
      </c>
      <c r="BH1340" s="222">
        <f>IF(N1340="sníž. přenesená",J1340,0)</f>
        <v>0</v>
      </c>
      <c r="BI1340" s="222">
        <f>IF(N1340="nulová",J1340,0)</f>
        <v>0</v>
      </c>
      <c r="BJ1340" s="14" t="s">
        <v>81</v>
      </c>
      <c r="BK1340" s="222">
        <f>ROUND(I1340*H1340,2)</f>
        <v>0</v>
      </c>
      <c r="BL1340" s="14" t="s">
        <v>511</v>
      </c>
      <c r="BM1340" s="221" t="s">
        <v>3092</v>
      </c>
    </row>
    <row r="1341" s="2" customFormat="1" ht="16.5" customHeight="1">
      <c r="A1341" s="35"/>
      <c r="B1341" s="36"/>
      <c r="C1341" s="223" t="s">
        <v>3093</v>
      </c>
      <c r="D1341" s="223" t="s">
        <v>166</v>
      </c>
      <c r="E1341" s="224" t="s">
        <v>2934</v>
      </c>
      <c r="F1341" s="225" t="s">
        <v>2935</v>
      </c>
      <c r="G1341" s="226" t="s">
        <v>789</v>
      </c>
      <c r="H1341" s="227">
        <v>1</v>
      </c>
      <c r="I1341" s="228"/>
      <c r="J1341" s="229">
        <f>ROUND(I1341*H1341,2)</f>
        <v>0</v>
      </c>
      <c r="K1341" s="230"/>
      <c r="L1341" s="231"/>
      <c r="M1341" s="232" t="s">
        <v>1</v>
      </c>
      <c r="N1341" s="233" t="s">
        <v>41</v>
      </c>
      <c r="O1341" s="88"/>
      <c r="P1341" s="219">
        <f>O1341*H1341</f>
        <v>0</v>
      </c>
      <c r="Q1341" s="219">
        <v>0</v>
      </c>
      <c r="R1341" s="219">
        <f>Q1341*H1341</f>
        <v>0</v>
      </c>
      <c r="S1341" s="219">
        <v>0</v>
      </c>
      <c r="T1341" s="220">
        <f>S1341*H1341</f>
        <v>0</v>
      </c>
      <c r="U1341" s="35"/>
      <c r="V1341" s="35"/>
      <c r="W1341" s="35"/>
      <c r="X1341" s="35"/>
      <c r="Y1341" s="35"/>
      <c r="Z1341" s="35"/>
      <c r="AA1341" s="35"/>
      <c r="AB1341" s="35"/>
      <c r="AC1341" s="35"/>
      <c r="AD1341" s="35"/>
      <c r="AE1341" s="35"/>
      <c r="AR1341" s="221" t="s">
        <v>516</v>
      </c>
      <c r="AT1341" s="221" t="s">
        <v>166</v>
      </c>
      <c r="AU1341" s="221" t="s">
        <v>83</v>
      </c>
      <c r="AY1341" s="14" t="s">
        <v>142</v>
      </c>
      <c r="BE1341" s="222">
        <f>IF(N1341="základní",J1341,0)</f>
        <v>0</v>
      </c>
      <c r="BF1341" s="222">
        <f>IF(N1341="snížená",J1341,0)</f>
        <v>0</v>
      </c>
      <c r="BG1341" s="222">
        <f>IF(N1341="zákl. přenesená",J1341,0)</f>
        <v>0</v>
      </c>
      <c r="BH1341" s="222">
        <f>IF(N1341="sníž. přenesená",J1341,0)</f>
        <v>0</v>
      </c>
      <c r="BI1341" s="222">
        <f>IF(N1341="nulová",J1341,0)</f>
        <v>0</v>
      </c>
      <c r="BJ1341" s="14" t="s">
        <v>81</v>
      </c>
      <c r="BK1341" s="222">
        <f>ROUND(I1341*H1341,2)</f>
        <v>0</v>
      </c>
      <c r="BL1341" s="14" t="s">
        <v>511</v>
      </c>
      <c r="BM1341" s="221" t="s">
        <v>3094</v>
      </c>
    </row>
    <row r="1342" s="2" customFormat="1" ht="16.5" customHeight="1">
      <c r="A1342" s="35"/>
      <c r="B1342" s="36"/>
      <c r="C1342" s="223" t="s">
        <v>3095</v>
      </c>
      <c r="D1342" s="223" t="s">
        <v>166</v>
      </c>
      <c r="E1342" s="224" t="s">
        <v>3096</v>
      </c>
      <c r="F1342" s="225" t="s">
        <v>3097</v>
      </c>
      <c r="G1342" s="226" t="s">
        <v>789</v>
      </c>
      <c r="H1342" s="227">
        <v>1</v>
      </c>
      <c r="I1342" s="228"/>
      <c r="J1342" s="229">
        <f>ROUND(I1342*H1342,2)</f>
        <v>0</v>
      </c>
      <c r="K1342" s="230"/>
      <c r="L1342" s="231"/>
      <c r="M1342" s="232" t="s">
        <v>1</v>
      </c>
      <c r="N1342" s="233" t="s">
        <v>41</v>
      </c>
      <c r="O1342" s="88"/>
      <c r="P1342" s="219">
        <f>O1342*H1342</f>
        <v>0</v>
      </c>
      <c r="Q1342" s="219">
        <v>0</v>
      </c>
      <c r="R1342" s="219">
        <f>Q1342*H1342</f>
        <v>0</v>
      </c>
      <c r="S1342" s="219">
        <v>0</v>
      </c>
      <c r="T1342" s="220">
        <f>S1342*H1342</f>
        <v>0</v>
      </c>
      <c r="U1342" s="35"/>
      <c r="V1342" s="35"/>
      <c r="W1342" s="35"/>
      <c r="X1342" s="35"/>
      <c r="Y1342" s="35"/>
      <c r="Z1342" s="35"/>
      <c r="AA1342" s="35"/>
      <c r="AB1342" s="35"/>
      <c r="AC1342" s="35"/>
      <c r="AD1342" s="35"/>
      <c r="AE1342" s="35"/>
      <c r="AR1342" s="221" t="s">
        <v>516</v>
      </c>
      <c r="AT1342" s="221" t="s">
        <v>166</v>
      </c>
      <c r="AU1342" s="221" t="s">
        <v>83</v>
      </c>
      <c r="AY1342" s="14" t="s">
        <v>142</v>
      </c>
      <c r="BE1342" s="222">
        <f>IF(N1342="základní",J1342,0)</f>
        <v>0</v>
      </c>
      <c r="BF1342" s="222">
        <f>IF(N1342="snížená",J1342,0)</f>
        <v>0</v>
      </c>
      <c r="BG1342" s="222">
        <f>IF(N1342="zákl. přenesená",J1342,0)</f>
        <v>0</v>
      </c>
      <c r="BH1342" s="222">
        <f>IF(N1342="sníž. přenesená",J1342,0)</f>
        <v>0</v>
      </c>
      <c r="BI1342" s="222">
        <f>IF(N1342="nulová",J1342,0)</f>
        <v>0</v>
      </c>
      <c r="BJ1342" s="14" t="s">
        <v>81</v>
      </c>
      <c r="BK1342" s="222">
        <f>ROUND(I1342*H1342,2)</f>
        <v>0</v>
      </c>
      <c r="BL1342" s="14" t="s">
        <v>511</v>
      </c>
      <c r="BM1342" s="221" t="s">
        <v>3098</v>
      </c>
    </row>
    <row r="1343" s="2" customFormat="1" ht="16.5" customHeight="1">
      <c r="A1343" s="35"/>
      <c r="B1343" s="36"/>
      <c r="C1343" s="223" t="s">
        <v>3099</v>
      </c>
      <c r="D1343" s="223" t="s">
        <v>166</v>
      </c>
      <c r="E1343" s="224" t="s">
        <v>3100</v>
      </c>
      <c r="F1343" s="225" t="s">
        <v>3101</v>
      </c>
      <c r="G1343" s="226" t="s">
        <v>789</v>
      </c>
      <c r="H1343" s="227">
        <v>1</v>
      </c>
      <c r="I1343" s="228"/>
      <c r="J1343" s="229">
        <f>ROUND(I1343*H1343,2)</f>
        <v>0</v>
      </c>
      <c r="K1343" s="230"/>
      <c r="L1343" s="231"/>
      <c r="M1343" s="232" t="s">
        <v>1</v>
      </c>
      <c r="N1343" s="233" t="s">
        <v>41</v>
      </c>
      <c r="O1343" s="88"/>
      <c r="P1343" s="219">
        <f>O1343*H1343</f>
        <v>0</v>
      </c>
      <c r="Q1343" s="219">
        <v>0</v>
      </c>
      <c r="R1343" s="219">
        <f>Q1343*H1343</f>
        <v>0</v>
      </c>
      <c r="S1343" s="219">
        <v>0</v>
      </c>
      <c r="T1343" s="220">
        <f>S1343*H1343</f>
        <v>0</v>
      </c>
      <c r="U1343" s="35"/>
      <c r="V1343" s="35"/>
      <c r="W1343" s="35"/>
      <c r="X1343" s="35"/>
      <c r="Y1343" s="35"/>
      <c r="Z1343" s="35"/>
      <c r="AA1343" s="35"/>
      <c r="AB1343" s="35"/>
      <c r="AC1343" s="35"/>
      <c r="AD1343" s="35"/>
      <c r="AE1343" s="35"/>
      <c r="AR1343" s="221" t="s">
        <v>516</v>
      </c>
      <c r="AT1343" s="221" t="s">
        <v>166</v>
      </c>
      <c r="AU1343" s="221" t="s">
        <v>83</v>
      </c>
      <c r="AY1343" s="14" t="s">
        <v>142</v>
      </c>
      <c r="BE1343" s="222">
        <f>IF(N1343="základní",J1343,0)</f>
        <v>0</v>
      </c>
      <c r="BF1343" s="222">
        <f>IF(N1343="snížená",J1343,0)</f>
        <v>0</v>
      </c>
      <c r="BG1343" s="222">
        <f>IF(N1343="zákl. přenesená",J1343,0)</f>
        <v>0</v>
      </c>
      <c r="BH1343" s="222">
        <f>IF(N1343="sníž. přenesená",J1343,0)</f>
        <v>0</v>
      </c>
      <c r="BI1343" s="222">
        <f>IF(N1343="nulová",J1343,0)</f>
        <v>0</v>
      </c>
      <c r="BJ1343" s="14" t="s">
        <v>81</v>
      </c>
      <c r="BK1343" s="222">
        <f>ROUND(I1343*H1343,2)</f>
        <v>0</v>
      </c>
      <c r="BL1343" s="14" t="s">
        <v>511</v>
      </c>
      <c r="BM1343" s="221" t="s">
        <v>3102</v>
      </c>
    </row>
    <row r="1344" s="2" customFormat="1" ht="16.5" customHeight="1">
      <c r="A1344" s="35"/>
      <c r="B1344" s="36"/>
      <c r="C1344" s="223" t="s">
        <v>3103</v>
      </c>
      <c r="D1344" s="223" t="s">
        <v>166</v>
      </c>
      <c r="E1344" s="224" t="s">
        <v>3100</v>
      </c>
      <c r="F1344" s="225" t="s">
        <v>3101</v>
      </c>
      <c r="G1344" s="226" t="s">
        <v>789</v>
      </c>
      <c r="H1344" s="227">
        <v>1</v>
      </c>
      <c r="I1344" s="228"/>
      <c r="J1344" s="229">
        <f>ROUND(I1344*H1344,2)</f>
        <v>0</v>
      </c>
      <c r="K1344" s="230"/>
      <c r="L1344" s="231"/>
      <c r="M1344" s="232" t="s">
        <v>1</v>
      </c>
      <c r="N1344" s="233" t="s">
        <v>41</v>
      </c>
      <c r="O1344" s="88"/>
      <c r="P1344" s="219">
        <f>O1344*H1344</f>
        <v>0</v>
      </c>
      <c r="Q1344" s="219">
        <v>0</v>
      </c>
      <c r="R1344" s="219">
        <f>Q1344*H1344</f>
        <v>0</v>
      </c>
      <c r="S1344" s="219">
        <v>0</v>
      </c>
      <c r="T1344" s="220">
        <f>S1344*H1344</f>
        <v>0</v>
      </c>
      <c r="U1344" s="35"/>
      <c r="V1344" s="35"/>
      <c r="W1344" s="35"/>
      <c r="X1344" s="35"/>
      <c r="Y1344" s="35"/>
      <c r="Z1344" s="35"/>
      <c r="AA1344" s="35"/>
      <c r="AB1344" s="35"/>
      <c r="AC1344" s="35"/>
      <c r="AD1344" s="35"/>
      <c r="AE1344" s="35"/>
      <c r="AR1344" s="221" t="s">
        <v>516</v>
      </c>
      <c r="AT1344" s="221" t="s">
        <v>166</v>
      </c>
      <c r="AU1344" s="221" t="s">
        <v>83</v>
      </c>
      <c r="AY1344" s="14" t="s">
        <v>142</v>
      </c>
      <c r="BE1344" s="222">
        <f>IF(N1344="základní",J1344,0)</f>
        <v>0</v>
      </c>
      <c r="BF1344" s="222">
        <f>IF(N1344="snížená",J1344,0)</f>
        <v>0</v>
      </c>
      <c r="BG1344" s="222">
        <f>IF(N1344="zákl. přenesená",J1344,0)</f>
        <v>0</v>
      </c>
      <c r="BH1344" s="222">
        <f>IF(N1344="sníž. přenesená",J1344,0)</f>
        <v>0</v>
      </c>
      <c r="BI1344" s="222">
        <f>IF(N1344="nulová",J1344,0)</f>
        <v>0</v>
      </c>
      <c r="BJ1344" s="14" t="s">
        <v>81</v>
      </c>
      <c r="BK1344" s="222">
        <f>ROUND(I1344*H1344,2)</f>
        <v>0</v>
      </c>
      <c r="BL1344" s="14" t="s">
        <v>511</v>
      </c>
      <c r="BM1344" s="221" t="s">
        <v>3104</v>
      </c>
    </row>
    <row r="1345" s="2" customFormat="1" ht="16.5" customHeight="1">
      <c r="A1345" s="35"/>
      <c r="B1345" s="36"/>
      <c r="C1345" s="223" t="s">
        <v>3105</v>
      </c>
      <c r="D1345" s="223" t="s">
        <v>166</v>
      </c>
      <c r="E1345" s="224" t="s">
        <v>3100</v>
      </c>
      <c r="F1345" s="225" t="s">
        <v>3101</v>
      </c>
      <c r="G1345" s="226" t="s">
        <v>789</v>
      </c>
      <c r="H1345" s="227">
        <v>1</v>
      </c>
      <c r="I1345" s="228"/>
      <c r="J1345" s="229">
        <f>ROUND(I1345*H1345,2)</f>
        <v>0</v>
      </c>
      <c r="K1345" s="230"/>
      <c r="L1345" s="231"/>
      <c r="M1345" s="232" t="s">
        <v>1</v>
      </c>
      <c r="N1345" s="233" t="s">
        <v>41</v>
      </c>
      <c r="O1345" s="88"/>
      <c r="P1345" s="219">
        <f>O1345*H1345</f>
        <v>0</v>
      </c>
      <c r="Q1345" s="219">
        <v>0</v>
      </c>
      <c r="R1345" s="219">
        <f>Q1345*H1345</f>
        <v>0</v>
      </c>
      <c r="S1345" s="219">
        <v>0</v>
      </c>
      <c r="T1345" s="220">
        <f>S1345*H1345</f>
        <v>0</v>
      </c>
      <c r="U1345" s="35"/>
      <c r="V1345" s="35"/>
      <c r="W1345" s="35"/>
      <c r="X1345" s="35"/>
      <c r="Y1345" s="35"/>
      <c r="Z1345" s="35"/>
      <c r="AA1345" s="35"/>
      <c r="AB1345" s="35"/>
      <c r="AC1345" s="35"/>
      <c r="AD1345" s="35"/>
      <c r="AE1345" s="35"/>
      <c r="AR1345" s="221" t="s">
        <v>516</v>
      </c>
      <c r="AT1345" s="221" t="s">
        <v>166</v>
      </c>
      <c r="AU1345" s="221" t="s">
        <v>83</v>
      </c>
      <c r="AY1345" s="14" t="s">
        <v>142</v>
      </c>
      <c r="BE1345" s="222">
        <f>IF(N1345="základní",J1345,0)</f>
        <v>0</v>
      </c>
      <c r="BF1345" s="222">
        <f>IF(N1345="snížená",J1345,0)</f>
        <v>0</v>
      </c>
      <c r="BG1345" s="222">
        <f>IF(N1345="zákl. přenesená",J1345,0)</f>
        <v>0</v>
      </c>
      <c r="BH1345" s="222">
        <f>IF(N1345="sníž. přenesená",J1345,0)</f>
        <v>0</v>
      </c>
      <c r="BI1345" s="222">
        <f>IF(N1345="nulová",J1345,0)</f>
        <v>0</v>
      </c>
      <c r="BJ1345" s="14" t="s">
        <v>81</v>
      </c>
      <c r="BK1345" s="222">
        <f>ROUND(I1345*H1345,2)</f>
        <v>0</v>
      </c>
      <c r="BL1345" s="14" t="s">
        <v>511</v>
      </c>
      <c r="BM1345" s="221" t="s">
        <v>3106</v>
      </c>
    </row>
    <row r="1346" s="2" customFormat="1" ht="16.5" customHeight="1">
      <c r="A1346" s="35"/>
      <c r="B1346" s="36"/>
      <c r="C1346" s="223" t="s">
        <v>3107</v>
      </c>
      <c r="D1346" s="223" t="s">
        <v>166</v>
      </c>
      <c r="E1346" s="224" t="s">
        <v>3108</v>
      </c>
      <c r="F1346" s="225" t="s">
        <v>3109</v>
      </c>
      <c r="G1346" s="226" t="s">
        <v>789</v>
      </c>
      <c r="H1346" s="227">
        <v>1</v>
      </c>
      <c r="I1346" s="228"/>
      <c r="J1346" s="229">
        <f>ROUND(I1346*H1346,2)</f>
        <v>0</v>
      </c>
      <c r="K1346" s="230"/>
      <c r="L1346" s="231"/>
      <c r="M1346" s="232" t="s">
        <v>1</v>
      </c>
      <c r="N1346" s="233" t="s">
        <v>41</v>
      </c>
      <c r="O1346" s="88"/>
      <c r="P1346" s="219">
        <f>O1346*H1346</f>
        <v>0</v>
      </c>
      <c r="Q1346" s="219">
        <v>0</v>
      </c>
      <c r="R1346" s="219">
        <f>Q1346*H1346</f>
        <v>0</v>
      </c>
      <c r="S1346" s="219">
        <v>0</v>
      </c>
      <c r="T1346" s="220">
        <f>S1346*H1346</f>
        <v>0</v>
      </c>
      <c r="U1346" s="35"/>
      <c r="V1346" s="35"/>
      <c r="W1346" s="35"/>
      <c r="X1346" s="35"/>
      <c r="Y1346" s="35"/>
      <c r="Z1346" s="35"/>
      <c r="AA1346" s="35"/>
      <c r="AB1346" s="35"/>
      <c r="AC1346" s="35"/>
      <c r="AD1346" s="35"/>
      <c r="AE1346" s="35"/>
      <c r="AR1346" s="221" t="s">
        <v>516</v>
      </c>
      <c r="AT1346" s="221" t="s">
        <v>166</v>
      </c>
      <c r="AU1346" s="221" t="s">
        <v>83</v>
      </c>
      <c r="AY1346" s="14" t="s">
        <v>142</v>
      </c>
      <c r="BE1346" s="222">
        <f>IF(N1346="základní",J1346,0)</f>
        <v>0</v>
      </c>
      <c r="BF1346" s="222">
        <f>IF(N1346="snížená",J1346,0)</f>
        <v>0</v>
      </c>
      <c r="BG1346" s="222">
        <f>IF(N1346="zákl. přenesená",J1346,0)</f>
        <v>0</v>
      </c>
      <c r="BH1346" s="222">
        <f>IF(N1346="sníž. přenesená",J1346,0)</f>
        <v>0</v>
      </c>
      <c r="BI1346" s="222">
        <f>IF(N1346="nulová",J1346,0)</f>
        <v>0</v>
      </c>
      <c r="BJ1346" s="14" t="s">
        <v>81</v>
      </c>
      <c r="BK1346" s="222">
        <f>ROUND(I1346*H1346,2)</f>
        <v>0</v>
      </c>
      <c r="BL1346" s="14" t="s">
        <v>511</v>
      </c>
      <c r="BM1346" s="221" t="s">
        <v>3110</v>
      </c>
    </row>
    <row r="1347" s="2" customFormat="1" ht="16.5" customHeight="1">
      <c r="A1347" s="35"/>
      <c r="B1347" s="36"/>
      <c r="C1347" s="223" t="s">
        <v>3111</v>
      </c>
      <c r="D1347" s="223" t="s">
        <v>166</v>
      </c>
      <c r="E1347" s="224" t="s">
        <v>3100</v>
      </c>
      <c r="F1347" s="225" t="s">
        <v>3101</v>
      </c>
      <c r="G1347" s="226" t="s">
        <v>789</v>
      </c>
      <c r="H1347" s="227">
        <v>1</v>
      </c>
      <c r="I1347" s="228"/>
      <c r="J1347" s="229">
        <f>ROUND(I1347*H1347,2)</f>
        <v>0</v>
      </c>
      <c r="K1347" s="230"/>
      <c r="L1347" s="231"/>
      <c r="M1347" s="232" t="s">
        <v>1</v>
      </c>
      <c r="N1347" s="233" t="s">
        <v>41</v>
      </c>
      <c r="O1347" s="88"/>
      <c r="P1347" s="219">
        <f>O1347*H1347</f>
        <v>0</v>
      </c>
      <c r="Q1347" s="219">
        <v>0</v>
      </c>
      <c r="R1347" s="219">
        <f>Q1347*H1347</f>
        <v>0</v>
      </c>
      <c r="S1347" s="219">
        <v>0</v>
      </c>
      <c r="T1347" s="220">
        <f>S1347*H1347</f>
        <v>0</v>
      </c>
      <c r="U1347" s="35"/>
      <c r="V1347" s="35"/>
      <c r="W1347" s="35"/>
      <c r="X1347" s="35"/>
      <c r="Y1347" s="35"/>
      <c r="Z1347" s="35"/>
      <c r="AA1347" s="35"/>
      <c r="AB1347" s="35"/>
      <c r="AC1347" s="35"/>
      <c r="AD1347" s="35"/>
      <c r="AE1347" s="35"/>
      <c r="AR1347" s="221" t="s">
        <v>516</v>
      </c>
      <c r="AT1347" s="221" t="s">
        <v>166</v>
      </c>
      <c r="AU1347" s="221" t="s">
        <v>83</v>
      </c>
      <c r="AY1347" s="14" t="s">
        <v>142</v>
      </c>
      <c r="BE1347" s="222">
        <f>IF(N1347="základní",J1347,0)</f>
        <v>0</v>
      </c>
      <c r="BF1347" s="222">
        <f>IF(N1347="snížená",J1347,0)</f>
        <v>0</v>
      </c>
      <c r="BG1347" s="222">
        <f>IF(N1347="zákl. přenesená",J1347,0)</f>
        <v>0</v>
      </c>
      <c r="BH1347" s="222">
        <f>IF(N1347="sníž. přenesená",J1347,0)</f>
        <v>0</v>
      </c>
      <c r="BI1347" s="222">
        <f>IF(N1347="nulová",J1347,0)</f>
        <v>0</v>
      </c>
      <c r="BJ1347" s="14" t="s">
        <v>81</v>
      </c>
      <c r="BK1347" s="222">
        <f>ROUND(I1347*H1347,2)</f>
        <v>0</v>
      </c>
      <c r="BL1347" s="14" t="s">
        <v>511</v>
      </c>
      <c r="BM1347" s="221" t="s">
        <v>3112</v>
      </c>
    </row>
    <row r="1348" s="2" customFormat="1" ht="16.5" customHeight="1">
      <c r="A1348" s="35"/>
      <c r="B1348" s="36"/>
      <c r="C1348" s="223" t="s">
        <v>3113</v>
      </c>
      <c r="D1348" s="223" t="s">
        <v>166</v>
      </c>
      <c r="E1348" s="224" t="s">
        <v>3100</v>
      </c>
      <c r="F1348" s="225" t="s">
        <v>3101</v>
      </c>
      <c r="G1348" s="226" t="s">
        <v>789</v>
      </c>
      <c r="H1348" s="227">
        <v>1</v>
      </c>
      <c r="I1348" s="228"/>
      <c r="J1348" s="229">
        <f>ROUND(I1348*H1348,2)</f>
        <v>0</v>
      </c>
      <c r="K1348" s="230"/>
      <c r="L1348" s="231"/>
      <c r="M1348" s="232" t="s">
        <v>1</v>
      </c>
      <c r="N1348" s="233" t="s">
        <v>41</v>
      </c>
      <c r="O1348" s="88"/>
      <c r="P1348" s="219">
        <f>O1348*H1348</f>
        <v>0</v>
      </c>
      <c r="Q1348" s="219">
        <v>0</v>
      </c>
      <c r="R1348" s="219">
        <f>Q1348*H1348</f>
        <v>0</v>
      </c>
      <c r="S1348" s="219">
        <v>0</v>
      </c>
      <c r="T1348" s="220">
        <f>S1348*H1348</f>
        <v>0</v>
      </c>
      <c r="U1348" s="35"/>
      <c r="V1348" s="35"/>
      <c r="W1348" s="35"/>
      <c r="X1348" s="35"/>
      <c r="Y1348" s="35"/>
      <c r="Z1348" s="35"/>
      <c r="AA1348" s="35"/>
      <c r="AB1348" s="35"/>
      <c r="AC1348" s="35"/>
      <c r="AD1348" s="35"/>
      <c r="AE1348" s="35"/>
      <c r="AR1348" s="221" t="s">
        <v>516</v>
      </c>
      <c r="AT1348" s="221" t="s">
        <v>166</v>
      </c>
      <c r="AU1348" s="221" t="s">
        <v>83</v>
      </c>
      <c r="AY1348" s="14" t="s">
        <v>142</v>
      </c>
      <c r="BE1348" s="222">
        <f>IF(N1348="základní",J1348,0)</f>
        <v>0</v>
      </c>
      <c r="BF1348" s="222">
        <f>IF(N1348="snížená",J1348,0)</f>
        <v>0</v>
      </c>
      <c r="BG1348" s="222">
        <f>IF(N1348="zákl. přenesená",J1348,0)</f>
        <v>0</v>
      </c>
      <c r="BH1348" s="222">
        <f>IF(N1348="sníž. přenesená",J1348,0)</f>
        <v>0</v>
      </c>
      <c r="BI1348" s="222">
        <f>IF(N1348="nulová",J1348,0)</f>
        <v>0</v>
      </c>
      <c r="BJ1348" s="14" t="s">
        <v>81</v>
      </c>
      <c r="BK1348" s="222">
        <f>ROUND(I1348*H1348,2)</f>
        <v>0</v>
      </c>
      <c r="BL1348" s="14" t="s">
        <v>511</v>
      </c>
      <c r="BM1348" s="221" t="s">
        <v>3114</v>
      </c>
    </row>
    <row r="1349" s="2" customFormat="1" ht="16.5" customHeight="1">
      <c r="A1349" s="35"/>
      <c r="B1349" s="36"/>
      <c r="C1349" s="223" t="s">
        <v>3115</v>
      </c>
      <c r="D1349" s="223" t="s">
        <v>166</v>
      </c>
      <c r="E1349" s="224" t="s">
        <v>2934</v>
      </c>
      <c r="F1349" s="225" t="s">
        <v>2935</v>
      </c>
      <c r="G1349" s="226" t="s">
        <v>789</v>
      </c>
      <c r="H1349" s="227">
        <v>1</v>
      </c>
      <c r="I1349" s="228"/>
      <c r="J1349" s="229">
        <f>ROUND(I1349*H1349,2)</f>
        <v>0</v>
      </c>
      <c r="K1349" s="230"/>
      <c r="L1349" s="231"/>
      <c r="M1349" s="232" t="s">
        <v>1</v>
      </c>
      <c r="N1349" s="233" t="s">
        <v>41</v>
      </c>
      <c r="O1349" s="88"/>
      <c r="P1349" s="219">
        <f>O1349*H1349</f>
        <v>0</v>
      </c>
      <c r="Q1349" s="219">
        <v>0</v>
      </c>
      <c r="R1349" s="219">
        <f>Q1349*H1349</f>
        <v>0</v>
      </c>
      <c r="S1349" s="219">
        <v>0</v>
      </c>
      <c r="T1349" s="220">
        <f>S1349*H1349</f>
        <v>0</v>
      </c>
      <c r="U1349" s="35"/>
      <c r="V1349" s="35"/>
      <c r="W1349" s="35"/>
      <c r="X1349" s="35"/>
      <c r="Y1349" s="35"/>
      <c r="Z1349" s="35"/>
      <c r="AA1349" s="35"/>
      <c r="AB1349" s="35"/>
      <c r="AC1349" s="35"/>
      <c r="AD1349" s="35"/>
      <c r="AE1349" s="35"/>
      <c r="AR1349" s="221" t="s">
        <v>516</v>
      </c>
      <c r="AT1349" s="221" t="s">
        <v>166</v>
      </c>
      <c r="AU1349" s="221" t="s">
        <v>83</v>
      </c>
      <c r="AY1349" s="14" t="s">
        <v>142</v>
      </c>
      <c r="BE1349" s="222">
        <f>IF(N1349="základní",J1349,0)</f>
        <v>0</v>
      </c>
      <c r="BF1349" s="222">
        <f>IF(N1349="snížená",J1349,0)</f>
        <v>0</v>
      </c>
      <c r="BG1349" s="222">
        <f>IF(N1349="zákl. přenesená",J1349,0)</f>
        <v>0</v>
      </c>
      <c r="BH1349" s="222">
        <f>IF(N1349="sníž. přenesená",J1349,0)</f>
        <v>0</v>
      </c>
      <c r="BI1349" s="222">
        <f>IF(N1349="nulová",J1349,0)</f>
        <v>0</v>
      </c>
      <c r="BJ1349" s="14" t="s">
        <v>81</v>
      </c>
      <c r="BK1349" s="222">
        <f>ROUND(I1349*H1349,2)</f>
        <v>0</v>
      </c>
      <c r="BL1349" s="14" t="s">
        <v>511</v>
      </c>
      <c r="BM1349" s="221" t="s">
        <v>3116</v>
      </c>
    </row>
    <row r="1350" s="2" customFormat="1" ht="16.5" customHeight="1">
      <c r="A1350" s="35"/>
      <c r="B1350" s="36"/>
      <c r="C1350" s="223" t="s">
        <v>3117</v>
      </c>
      <c r="D1350" s="223" t="s">
        <v>166</v>
      </c>
      <c r="E1350" s="224" t="s">
        <v>3108</v>
      </c>
      <c r="F1350" s="225" t="s">
        <v>3109</v>
      </c>
      <c r="G1350" s="226" t="s">
        <v>789</v>
      </c>
      <c r="H1350" s="227">
        <v>1</v>
      </c>
      <c r="I1350" s="228"/>
      <c r="J1350" s="229">
        <f>ROUND(I1350*H1350,2)</f>
        <v>0</v>
      </c>
      <c r="K1350" s="230"/>
      <c r="L1350" s="231"/>
      <c r="M1350" s="232" t="s">
        <v>1</v>
      </c>
      <c r="N1350" s="233" t="s">
        <v>41</v>
      </c>
      <c r="O1350" s="88"/>
      <c r="P1350" s="219">
        <f>O1350*H1350</f>
        <v>0</v>
      </c>
      <c r="Q1350" s="219">
        <v>0</v>
      </c>
      <c r="R1350" s="219">
        <f>Q1350*H1350</f>
        <v>0</v>
      </c>
      <c r="S1350" s="219">
        <v>0</v>
      </c>
      <c r="T1350" s="220">
        <f>S1350*H1350</f>
        <v>0</v>
      </c>
      <c r="U1350" s="35"/>
      <c r="V1350" s="35"/>
      <c r="W1350" s="35"/>
      <c r="X1350" s="35"/>
      <c r="Y1350" s="35"/>
      <c r="Z1350" s="35"/>
      <c r="AA1350" s="35"/>
      <c r="AB1350" s="35"/>
      <c r="AC1350" s="35"/>
      <c r="AD1350" s="35"/>
      <c r="AE1350" s="35"/>
      <c r="AR1350" s="221" t="s">
        <v>516</v>
      </c>
      <c r="AT1350" s="221" t="s">
        <v>166</v>
      </c>
      <c r="AU1350" s="221" t="s">
        <v>83</v>
      </c>
      <c r="AY1350" s="14" t="s">
        <v>142</v>
      </c>
      <c r="BE1350" s="222">
        <f>IF(N1350="základní",J1350,0)</f>
        <v>0</v>
      </c>
      <c r="BF1350" s="222">
        <f>IF(N1350="snížená",J1350,0)</f>
        <v>0</v>
      </c>
      <c r="BG1350" s="222">
        <f>IF(N1350="zákl. přenesená",J1350,0)</f>
        <v>0</v>
      </c>
      <c r="BH1350" s="222">
        <f>IF(N1350="sníž. přenesená",J1350,0)</f>
        <v>0</v>
      </c>
      <c r="BI1350" s="222">
        <f>IF(N1350="nulová",J1350,0)</f>
        <v>0</v>
      </c>
      <c r="BJ1350" s="14" t="s">
        <v>81</v>
      </c>
      <c r="BK1350" s="222">
        <f>ROUND(I1350*H1350,2)</f>
        <v>0</v>
      </c>
      <c r="BL1350" s="14" t="s">
        <v>511</v>
      </c>
      <c r="BM1350" s="221" t="s">
        <v>3118</v>
      </c>
    </row>
    <row r="1351" s="2" customFormat="1" ht="16.5" customHeight="1">
      <c r="A1351" s="35"/>
      <c r="B1351" s="36"/>
      <c r="C1351" s="223" t="s">
        <v>3119</v>
      </c>
      <c r="D1351" s="223" t="s">
        <v>166</v>
      </c>
      <c r="E1351" s="224" t="s">
        <v>3108</v>
      </c>
      <c r="F1351" s="225" t="s">
        <v>3109</v>
      </c>
      <c r="G1351" s="226" t="s">
        <v>789</v>
      </c>
      <c r="H1351" s="227">
        <v>1</v>
      </c>
      <c r="I1351" s="228"/>
      <c r="J1351" s="229">
        <f>ROUND(I1351*H1351,2)</f>
        <v>0</v>
      </c>
      <c r="K1351" s="230"/>
      <c r="L1351" s="231"/>
      <c r="M1351" s="232" t="s">
        <v>1</v>
      </c>
      <c r="N1351" s="233" t="s">
        <v>41</v>
      </c>
      <c r="O1351" s="88"/>
      <c r="P1351" s="219">
        <f>O1351*H1351</f>
        <v>0</v>
      </c>
      <c r="Q1351" s="219">
        <v>0</v>
      </c>
      <c r="R1351" s="219">
        <f>Q1351*H1351</f>
        <v>0</v>
      </c>
      <c r="S1351" s="219">
        <v>0</v>
      </c>
      <c r="T1351" s="220">
        <f>S1351*H1351</f>
        <v>0</v>
      </c>
      <c r="U1351" s="35"/>
      <c r="V1351" s="35"/>
      <c r="W1351" s="35"/>
      <c r="X1351" s="35"/>
      <c r="Y1351" s="35"/>
      <c r="Z1351" s="35"/>
      <c r="AA1351" s="35"/>
      <c r="AB1351" s="35"/>
      <c r="AC1351" s="35"/>
      <c r="AD1351" s="35"/>
      <c r="AE1351" s="35"/>
      <c r="AR1351" s="221" t="s">
        <v>516</v>
      </c>
      <c r="AT1351" s="221" t="s">
        <v>166</v>
      </c>
      <c r="AU1351" s="221" t="s">
        <v>83</v>
      </c>
      <c r="AY1351" s="14" t="s">
        <v>142</v>
      </c>
      <c r="BE1351" s="222">
        <f>IF(N1351="základní",J1351,0)</f>
        <v>0</v>
      </c>
      <c r="BF1351" s="222">
        <f>IF(N1351="snížená",J1351,0)</f>
        <v>0</v>
      </c>
      <c r="BG1351" s="222">
        <f>IF(N1351="zákl. přenesená",J1351,0)</f>
        <v>0</v>
      </c>
      <c r="BH1351" s="222">
        <f>IF(N1351="sníž. přenesená",J1351,0)</f>
        <v>0</v>
      </c>
      <c r="BI1351" s="222">
        <f>IF(N1351="nulová",J1351,0)</f>
        <v>0</v>
      </c>
      <c r="BJ1351" s="14" t="s">
        <v>81</v>
      </c>
      <c r="BK1351" s="222">
        <f>ROUND(I1351*H1351,2)</f>
        <v>0</v>
      </c>
      <c r="BL1351" s="14" t="s">
        <v>511</v>
      </c>
      <c r="BM1351" s="221" t="s">
        <v>3120</v>
      </c>
    </row>
    <row r="1352" s="2" customFormat="1" ht="16.5" customHeight="1">
      <c r="A1352" s="35"/>
      <c r="B1352" s="36"/>
      <c r="C1352" s="223" t="s">
        <v>3121</v>
      </c>
      <c r="D1352" s="223" t="s">
        <v>166</v>
      </c>
      <c r="E1352" s="224" t="s">
        <v>3108</v>
      </c>
      <c r="F1352" s="225" t="s">
        <v>3109</v>
      </c>
      <c r="G1352" s="226" t="s">
        <v>789</v>
      </c>
      <c r="H1352" s="227">
        <v>1</v>
      </c>
      <c r="I1352" s="228"/>
      <c r="J1352" s="229">
        <f>ROUND(I1352*H1352,2)</f>
        <v>0</v>
      </c>
      <c r="K1352" s="230"/>
      <c r="L1352" s="231"/>
      <c r="M1352" s="232" t="s">
        <v>1</v>
      </c>
      <c r="N1352" s="233" t="s">
        <v>41</v>
      </c>
      <c r="O1352" s="88"/>
      <c r="P1352" s="219">
        <f>O1352*H1352</f>
        <v>0</v>
      </c>
      <c r="Q1352" s="219">
        <v>0</v>
      </c>
      <c r="R1352" s="219">
        <f>Q1352*H1352</f>
        <v>0</v>
      </c>
      <c r="S1352" s="219">
        <v>0</v>
      </c>
      <c r="T1352" s="220">
        <f>S1352*H1352</f>
        <v>0</v>
      </c>
      <c r="U1352" s="35"/>
      <c r="V1352" s="35"/>
      <c r="W1352" s="35"/>
      <c r="X1352" s="35"/>
      <c r="Y1352" s="35"/>
      <c r="Z1352" s="35"/>
      <c r="AA1352" s="35"/>
      <c r="AB1352" s="35"/>
      <c r="AC1352" s="35"/>
      <c r="AD1352" s="35"/>
      <c r="AE1352" s="35"/>
      <c r="AR1352" s="221" t="s">
        <v>516</v>
      </c>
      <c r="AT1352" s="221" t="s">
        <v>166</v>
      </c>
      <c r="AU1352" s="221" t="s">
        <v>83</v>
      </c>
      <c r="AY1352" s="14" t="s">
        <v>142</v>
      </c>
      <c r="BE1352" s="222">
        <f>IF(N1352="základní",J1352,0)</f>
        <v>0</v>
      </c>
      <c r="BF1352" s="222">
        <f>IF(N1352="snížená",J1352,0)</f>
        <v>0</v>
      </c>
      <c r="BG1352" s="222">
        <f>IF(N1352="zákl. přenesená",J1352,0)</f>
        <v>0</v>
      </c>
      <c r="BH1352" s="222">
        <f>IF(N1352="sníž. přenesená",J1352,0)</f>
        <v>0</v>
      </c>
      <c r="BI1352" s="222">
        <f>IF(N1352="nulová",J1352,0)</f>
        <v>0</v>
      </c>
      <c r="BJ1352" s="14" t="s">
        <v>81</v>
      </c>
      <c r="BK1352" s="222">
        <f>ROUND(I1352*H1352,2)</f>
        <v>0</v>
      </c>
      <c r="BL1352" s="14" t="s">
        <v>511</v>
      </c>
      <c r="BM1352" s="221" t="s">
        <v>3122</v>
      </c>
    </row>
    <row r="1353" s="2" customFormat="1" ht="16.5" customHeight="1">
      <c r="A1353" s="35"/>
      <c r="B1353" s="36"/>
      <c r="C1353" s="223" t="s">
        <v>3123</v>
      </c>
      <c r="D1353" s="223" t="s">
        <v>166</v>
      </c>
      <c r="E1353" s="224" t="s">
        <v>3108</v>
      </c>
      <c r="F1353" s="225" t="s">
        <v>3109</v>
      </c>
      <c r="G1353" s="226" t="s">
        <v>789</v>
      </c>
      <c r="H1353" s="227">
        <v>1</v>
      </c>
      <c r="I1353" s="228"/>
      <c r="J1353" s="229">
        <f>ROUND(I1353*H1353,2)</f>
        <v>0</v>
      </c>
      <c r="K1353" s="230"/>
      <c r="L1353" s="231"/>
      <c r="M1353" s="232" t="s">
        <v>1</v>
      </c>
      <c r="N1353" s="233" t="s">
        <v>41</v>
      </c>
      <c r="O1353" s="88"/>
      <c r="P1353" s="219">
        <f>O1353*H1353</f>
        <v>0</v>
      </c>
      <c r="Q1353" s="219">
        <v>0</v>
      </c>
      <c r="R1353" s="219">
        <f>Q1353*H1353</f>
        <v>0</v>
      </c>
      <c r="S1353" s="219">
        <v>0</v>
      </c>
      <c r="T1353" s="220">
        <f>S1353*H1353</f>
        <v>0</v>
      </c>
      <c r="U1353" s="35"/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5"/>
      <c r="AR1353" s="221" t="s">
        <v>516</v>
      </c>
      <c r="AT1353" s="221" t="s">
        <v>166</v>
      </c>
      <c r="AU1353" s="221" t="s">
        <v>83</v>
      </c>
      <c r="AY1353" s="14" t="s">
        <v>142</v>
      </c>
      <c r="BE1353" s="222">
        <f>IF(N1353="základní",J1353,0)</f>
        <v>0</v>
      </c>
      <c r="BF1353" s="222">
        <f>IF(N1353="snížená",J1353,0)</f>
        <v>0</v>
      </c>
      <c r="BG1353" s="222">
        <f>IF(N1353="zákl. přenesená",J1353,0)</f>
        <v>0</v>
      </c>
      <c r="BH1353" s="222">
        <f>IF(N1353="sníž. přenesená",J1353,0)</f>
        <v>0</v>
      </c>
      <c r="BI1353" s="222">
        <f>IF(N1353="nulová",J1353,0)</f>
        <v>0</v>
      </c>
      <c r="BJ1353" s="14" t="s">
        <v>81</v>
      </c>
      <c r="BK1353" s="222">
        <f>ROUND(I1353*H1353,2)</f>
        <v>0</v>
      </c>
      <c r="BL1353" s="14" t="s">
        <v>511</v>
      </c>
      <c r="BM1353" s="221" t="s">
        <v>3124</v>
      </c>
    </row>
    <row r="1354" s="2" customFormat="1" ht="16.5" customHeight="1">
      <c r="A1354" s="35"/>
      <c r="B1354" s="36"/>
      <c r="C1354" s="223" t="s">
        <v>3125</v>
      </c>
      <c r="D1354" s="223" t="s">
        <v>166</v>
      </c>
      <c r="E1354" s="224" t="s">
        <v>3126</v>
      </c>
      <c r="F1354" s="225" t="s">
        <v>3127</v>
      </c>
      <c r="G1354" s="226" t="s">
        <v>789</v>
      </c>
      <c r="H1354" s="227">
        <v>1</v>
      </c>
      <c r="I1354" s="228"/>
      <c r="J1354" s="229">
        <f>ROUND(I1354*H1354,2)</f>
        <v>0</v>
      </c>
      <c r="K1354" s="230"/>
      <c r="L1354" s="231"/>
      <c r="M1354" s="232" t="s">
        <v>1</v>
      </c>
      <c r="N1354" s="233" t="s">
        <v>41</v>
      </c>
      <c r="O1354" s="88"/>
      <c r="P1354" s="219">
        <f>O1354*H1354</f>
        <v>0</v>
      </c>
      <c r="Q1354" s="219">
        <v>0</v>
      </c>
      <c r="R1354" s="219">
        <f>Q1354*H1354</f>
        <v>0</v>
      </c>
      <c r="S1354" s="219">
        <v>0</v>
      </c>
      <c r="T1354" s="220">
        <f>S1354*H1354</f>
        <v>0</v>
      </c>
      <c r="U1354" s="35"/>
      <c r="V1354" s="35"/>
      <c r="W1354" s="35"/>
      <c r="X1354" s="35"/>
      <c r="Y1354" s="35"/>
      <c r="Z1354" s="35"/>
      <c r="AA1354" s="35"/>
      <c r="AB1354" s="35"/>
      <c r="AC1354" s="35"/>
      <c r="AD1354" s="35"/>
      <c r="AE1354" s="35"/>
      <c r="AR1354" s="221" t="s">
        <v>516</v>
      </c>
      <c r="AT1354" s="221" t="s">
        <v>166</v>
      </c>
      <c r="AU1354" s="221" t="s">
        <v>83</v>
      </c>
      <c r="AY1354" s="14" t="s">
        <v>142</v>
      </c>
      <c r="BE1354" s="222">
        <f>IF(N1354="základní",J1354,0)</f>
        <v>0</v>
      </c>
      <c r="BF1354" s="222">
        <f>IF(N1354="snížená",J1354,0)</f>
        <v>0</v>
      </c>
      <c r="BG1354" s="222">
        <f>IF(N1354="zákl. přenesená",J1354,0)</f>
        <v>0</v>
      </c>
      <c r="BH1354" s="222">
        <f>IF(N1354="sníž. přenesená",J1354,0)</f>
        <v>0</v>
      </c>
      <c r="BI1354" s="222">
        <f>IF(N1354="nulová",J1354,0)</f>
        <v>0</v>
      </c>
      <c r="BJ1354" s="14" t="s">
        <v>81</v>
      </c>
      <c r="BK1354" s="222">
        <f>ROUND(I1354*H1354,2)</f>
        <v>0</v>
      </c>
      <c r="BL1354" s="14" t="s">
        <v>511</v>
      </c>
      <c r="BM1354" s="221" t="s">
        <v>3128</v>
      </c>
    </row>
    <row r="1355" s="2" customFormat="1" ht="16.5" customHeight="1">
      <c r="A1355" s="35"/>
      <c r="B1355" s="36"/>
      <c r="C1355" s="223" t="s">
        <v>3129</v>
      </c>
      <c r="D1355" s="223" t="s">
        <v>166</v>
      </c>
      <c r="E1355" s="224" t="s">
        <v>3126</v>
      </c>
      <c r="F1355" s="225" t="s">
        <v>3127</v>
      </c>
      <c r="G1355" s="226" t="s">
        <v>789</v>
      </c>
      <c r="H1355" s="227">
        <v>1</v>
      </c>
      <c r="I1355" s="228"/>
      <c r="J1355" s="229">
        <f>ROUND(I1355*H1355,2)</f>
        <v>0</v>
      </c>
      <c r="K1355" s="230"/>
      <c r="L1355" s="231"/>
      <c r="M1355" s="232" t="s">
        <v>1</v>
      </c>
      <c r="N1355" s="233" t="s">
        <v>41</v>
      </c>
      <c r="O1355" s="88"/>
      <c r="P1355" s="219">
        <f>O1355*H1355</f>
        <v>0</v>
      </c>
      <c r="Q1355" s="219">
        <v>0</v>
      </c>
      <c r="R1355" s="219">
        <f>Q1355*H1355</f>
        <v>0</v>
      </c>
      <c r="S1355" s="219">
        <v>0</v>
      </c>
      <c r="T1355" s="220">
        <f>S1355*H1355</f>
        <v>0</v>
      </c>
      <c r="U1355" s="35"/>
      <c r="V1355" s="35"/>
      <c r="W1355" s="35"/>
      <c r="X1355" s="35"/>
      <c r="Y1355" s="35"/>
      <c r="Z1355" s="35"/>
      <c r="AA1355" s="35"/>
      <c r="AB1355" s="35"/>
      <c r="AC1355" s="35"/>
      <c r="AD1355" s="35"/>
      <c r="AE1355" s="35"/>
      <c r="AR1355" s="221" t="s">
        <v>516</v>
      </c>
      <c r="AT1355" s="221" t="s">
        <v>166</v>
      </c>
      <c r="AU1355" s="221" t="s">
        <v>83</v>
      </c>
      <c r="AY1355" s="14" t="s">
        <v>142</v>
      </c>
      <c r="BE1355" s="222">
        <f>IF(N1355="základní",J1355,0)</f>
        <v>0</v>
      </c>
      <c r="BF1355" s="222">
        <f>IF(N1355="snížená",J1355,0)</f>
        <v>0</v>
      </c>
      <c r="BG1355" s="222">
        <f>IF(N1355="zákl. přenesená",J1355,0)</f>
        <v>0</v>
      </c>
      <c r="BH1355" s="222">
        <f>IF(N1355="sníž. přenesená",J1355,0)</f>
        <v>0</v>
      </c>
      <c r="BI1355" s="222">
        <f>IF(N1355="nulová",J1355,0)</f>
        <v>0</v>
      </c>
      <c r="BJ1355" s="14" t="s">
        <v>81</v>
      </c>
      <c r="BK1355" s="222">
        <f>ROUND(I1355*H1355,2)</f>
        <v>0</v>
      </c>
      <c r="BL1355" s="14" t="s">
        <v>511</v>
      </c>
      <c r="BM1355" s="221" t="s">
        <v>3130</v>
      </c>
    </row>
    <row r="1356" s="2" customFormat="1" ht="16.5" customHeight="1">
      <c r="A1356" s="35"/>
      <c r="B1356" s="36"/>
      <c r="C1356" s="223" t="s">
        <v>3131</v>
      </c>
      <c r="D1356" s="223" t="s">
        <v>166</v>
      </c>
      <c r="E1356" s="224" t="s">
        <v>3126</v>
      </c>
      <c r="F1356" s="225" t="s">
        <v>3127</v>
      </c>
      <c r="G1356" s="226" t="s">
        <v>789</v>
      </c>
      <c r="H1356" s="227">
        <v>1</v>
      </c>
      <c r="I1356" s="228"/>
      <c r="J1356" s="229">
        <f>ROUND(I1356*H1356,2)</f>
        <v>0</v>
      </c>
      <c r="K1356" s="230"/>
      <c r="L1356" s="231"/>
      <c r="M1356" s="232" t="s">
        <v>1</v>
      </c>
      <c r="N1356" s="233" t="s">
        <v>41</v>
      </c>
      <c r="O1356" s="88"/>
      <c r="P1356" s="219">
        <f>O1356*H1356</f>
        <v>0</v>
      </c>
      <c r="Q1356" s="219">
        <v>0</v>
      </c>
      <c r="R1356" s="219">
        <f>Q1356*H1356</f>
        <v>0</v>
      </c>
      <c r="S1356" s="219">
        <v>0</v>
      </c>
      <c r="T1356" s="220">
        <f>S1356*H1356</f>
        <v>0</v>
      </c>
      <c r="U1356" s="35"/>
      <c r="V1356" s="35"/>
      <c r="W1356" s="35"/>
      <c r="X1356" s="35"/>
      <c r="Y1356" s="35"/>
      <c r="Z1356" s="35"/>
      <c r="AA1356" s="35"/>
      <c r="AB1356" s="35"/>
      <c r="AC1356" s="35"/>
      <c r="AD1356" s="35"/>
      <c r="AE1356" s="35"/>
      <c r="AR1356" s="221" t="s">
        <v>516</v>
      </c>
      <c r="AT1356" s="221" t="s">
        <v>166</v>
      </c>
      <c r="AU1356" s="221" t="s">
        <v>83</v>
      </c>
      <c r="AY1356" s="14" t="s">
        <v>142</v>
      </c>
      <c r="BE1356" s="222">
        <f>IF(N1356="základní",J1356,0)</f>
        <v>0</v>
      </c>
      <c r="BF1356" s="222">
        <f>IF(N1356="snížená",J1356,0)</f>
        <v>0</v>
      </c>
      <c r="BG1356" s="222">
        <f>IF(N1356="zákl. přenesená",J1356,0)</f>
        <v>0</v>
      </c>
      <c r="BH1356" s="222">
        <f>IF(N1356="sníž. přenesená",J1356,0)</f>
        <v>0</v>
      </c>
      <c r="BI1356" s="222">
        <f>IF(N1356="nulová",J1356,0)</f>
        <v>0</v>
      </c>
      <c r="BJ1356" s="14" t="s">
        <v>81</v>
      </c>
      <c r="BK1356" s="222">
        <f>ROUND(I1356*H1356,2)</f>
        <v>0</v>
      </c>
      <c r="BL1356" s="14" t="s">
        <v>511</v>
      </c>
      <c r="BM1356" s="221" t="s">
        <v>3132</v>
      </c>
    </row>
    <row r="1357" s="2" customFormat="1" ht="16.5" customHeight="1">
      <c r="A1357" s="35"/>
      <c r="B1357" s="36"/>
      <c r="C1357" s="223" t="s">
        <v>3133</v>
      </c>
      <c r="D1357" s="223" t="s">
        <v>166</v>
      </c>
      <c r="E1357" s="224" t="s">
        <v>3126</v>
      </c>
      <c r="F1357" s="225" t="s">
        <v>3127</v>
      </c>
      <c r="G1357" s="226" t="s">
        <v>789</v>
      </c>
      <c r="H1357" s="227">
        <v>1</v>
      </c>
      <c r="I1357" s="228"/>
      <c r="J1357" s="229">
        <f>ROUND(I1357*H1357,2)</f>
        <v>0</v>
      </c>
      <c r="K1357" s="230"/>
      <c r="L1357" s="231"/>
      <c r="M1357" s="232" t="s">
        <v>1</v>
      </c>
      <c r="N1357" s="233" t="s">
        <v>41</v>
      </c>
      <c r="O1357" s="88"/>
      <c r="P1357" s="219">
        <f>O1357*H1357</f>
        <v>0</v>
      </c>
      <c r="Q1357" s="219">
        <v>0</v>
      </c>
      <c r="R1357" s="219">
        <f>Q1357*H1357</f>
        <v>0</v>
      </c>
      <c r="S1357" s="219">
        <v>0</v>
      </c>
      <c r="T1357" s="220">
        <f>S1357*H1357</f>
        <v>0</v>
      </c>
      <c r="U1357" s="35"/>
      <c r="V1357" s="35"/>
      <c r="W1357" s="35"/>
      <c r="X1357" s="35"/>
      <c r="Y1357" s="35"/>
      <c r="Z1357" s="35"/>
      <c r="AA1357" s="35"/>
      <c r="AB1357" s="35"/>
      <c r="AC1357" s="35"/>
      <c r="AD1357" s="35"/>
      <c r="AE1357" s="35"/>
      <c r="AR1357" s="221" t="s">
        <v>516</v>
      </c>
      <c r="AT1357" s="221" t="s">
        <v>166</v>
      </c>
      <c r="AU1357" s="221" t="s">
        <v>83</v>
      </c>
      <c r="AY1357" s="14" t="s">
        <v>142</v>
      </c>
      <c r="BE1357" s="222">
        <f>IF(N1357="základní",J1357,0)</f>
        <v>0</v>
      </c>
      <c r="BF1357" s="222">
        <f>IF(N1357="snížená",J1357,0)</f>
        <v>0</v>
      </c>
      <c r="BG1357" s="222">
        <f>IF(N1357="zákl. přenesená",J1357,0)</f>
        <v>0</v>
      </c>
      <c r="BH1357" s="222">
        <f>IF(N1357="sníž. přenesená",J1357,0)</f>
        <v>0</v>
      </c>
      <c r="BI1357" s="222">
        <f>IF(N1357="nulová",J1357,0)</f>
        <v>0</v>
      </c>
      <c r="BJ1357" s="14" t="s">
        <v>81</v>
      </c>
      <c r="BK1357" s="222">
        <f>ROUND(I1357*H1357,2)</f>
        <v>0</v>
      </c>
      <c r="BL1357" s="14" t="s">
        <v>511</v>
      </c>
      <c r="BM1357" s="221" t="s">
        <v>3134</v>
      </c>
    </row>
    <row r="1358" s="2" customFormat="1" ht="16.5" customHeight="1">
      <c r="A1358" s="35"/>
      <c r="B1358" s="36"/>
      <c r="C1358" s="223" t="s">
        <v>3135</v>
      </c>
      <c r="D1358" s="223" t="s">
        <v>166</v>
      </c>
      <c r="E1358" s="224" t="s">
        <v>3126</v>
      </c>
      <c r="F1358" s="225" t="s">
        <v>3127</v>
      </c>
      <c r="G1358" s="226" t="s">
        <v>789</v>
      </c>
      <c r="H1358" s="227">
        <v>1</v>
      </c>
      <c r="I1358" s="228"/>
      <c r="J1358" s="229">
        <f>ROUND(I1358*H1358,2)</f>
        <v>0</v>
      </c>
      <c r="K1358" s="230"/>
      <c r="L1358" s="231"/>
      <c r="M1358" s="232" t="s">
        <v>1</v>
      </c>
      <c r="N1358" s="233" t="s">
        <v>41</v>
      </c>
      <c r="O1358" s="88"/>
      <c r="P1358" s="219">
        <f>O1358*H1358</f>
        <v>0</v>
      </c>
      <c r="Q1358" s="219">
        <v>0</v>
      </c>
      <c r="R1358" s="219">
        <f>Q1358*H1358</f>
        <v>0</v>
      </c>
      <c r="S1358" s="219">
        <v>0</v>
      </c>
      <c r="T1358" s="220">
        <f>S1358*H1358</f>
        <v>0</v>
      </c>
      <c r="U1358" s="35"/>
      <c r="V1358" s="35"/>
      <c r="W1358" s="35"/>
      <c r="X1358" s="35"/>
      <c r="Y1358" s="35"/>
      <c r="Z1358" s="35"/>
      <c r="AA1358" s="35"/>
      <c r="AB1358" s="35"/>
      <c r="AC1358" s="35"/>
      <c r="AD1358" s="35"/>
      <c r="AE1358" s="35"/>
      <c r="AR1358" s="221" t="s">
        <v>516</v>
      </c>
      <c r="AT1358" s="221" t="s">
        <v>166</v>
      </c>
      <c r="AU1358" s="221" t="s">
        <v>83</v>
      </c>
      <c r="AY1358" s="14" t="s">
        <v>142</v>
      </c>
      <c r="BE1358" s="222">
        <f>IF(N1358="základní",J1358,0)</f>
        <v>0</v>
      </c>
      <c r="BF1358" s="222">
        <f>IF(N1358="snížená",J1358,0)</f>
        <v>0</v>
      </c>
      <c r="BG1358" s="222">
        <f>IF(N1358="zákl. přenesená",J1358,0)</f>
        <v>0</v>
      </c>
      <c r="BH1358" s="222">
        <f>IF(N1358="sníž. přenesená",J1358,0)</f>
        <v>0</v>
      </c>
      <c r="BI1358" s="222">
        <f>IF(N1358="nulová",J1358,0)</f>
        <v>0</v>
      </c>
      <c r="BJ1358" s="14" t="s">
        <v>81</v>
      </c>
      <c r="BK1358" s="222">
        <f>ROUND(I1358*H1358,2)</f>
        <v>0</v>
      </c>
      <c r="BL1358" s="14" t="s">
        <v>511</v>
      </c>
      <c r="BM1358" s="221" t="s">
        <v>3136</v>
      </c>
    </row>
    <row r="1359" s="2" customFormat="1" ht="16.5" customHeight="1">
      <c r="A1359" s="35"/>
      <c r="B1359" s="36"/>
      <c r="C1359" s="223" t="s">
        <v>3137</v>
      </c>
      <c r="D1359" s="223" t="s">
        <v>166</v>
      </c>
      <c r="E1359" s="224" t="s">
        <v>3126</v>
      </c>
      <c r="F1359" s="225" t="s">
        <v>3127</v>
      </c>
      <c r="G1359" s="226" t="s">
        <v>789</v>
      </c>
      <c r="H1359" s="227">
        <v>1</v>
      </c>
      <c r="I1359" s="228"/>
      <c r="J1359" s="229">
        <f>ROUND(I1359*H1359,2)</f>
        <v>0</v>
      </c>
      <c r="K1359" s="230"/>
      <c r="L1359" s="231"/>
      <c r="M1359" s="232" t="s">
        <v>1</v>
      </c>
      <c r="N1359" s="233" t="s">
        <v>41</v>
      </c>
      <c r="O1359" s="88"/>
      <c r="P1359" s="219">
        <f>O1359*H1359</f>
        <v>0</v>
      </c>
      <c r="Q1359" s="219">
        <v>0</v>
      </c>
      <c r="R1359" s="219">
        <f>Q1359*H1359</f>
        <v>0</v>
      </c>
      <c r="S1359" s="219">
        <v>0</v>
      </c>
      <c r="T1359" s="220">
        <f>S1359*H1359</f>
        <v>0</v>
      </c>
      <c r="U1359" s="35"/>
      <c r="V1359" s="35"/>
      <c r="W1359" s="35"/>
      <c r="X1359" s="35"/>
      <c r="Y1359" s="35"/>
      <c r="Z1359" s="35"/>
      <c r="AA1359" s="35"/>
      <c r="AB1359" s="35"/>
      <c r="AC1359" s="35"/>
      <c r="AD1359" s="35"/>
      <c r="AE1359" s="35"/>
      <c r="AR1359" s="221" t="s">
        <v>516</v>
      </c>
      <c r="AT1359" s="221" t="s">
        <v>166</v>
      </c>
      <c r="AU1359" s="221" t="s">
        <v>83</v>
      </c>
      <c r="AY1359" s="14" t="s">
        <v>142</v>
      </c>
      <c r="BE1359" s="222">
        <f>IF(N1359="základní",J1359,0)</f>
        <v>0</v>
      </c>
      <c r="BF1359" s="222">
        <f>IF(N1359="snížená",J1359,0)</f>
        <v>0</v>
      </c>
      <c r="BG1359" s="222">
        <f>IF(N1359="zákl. přenesená",J1359,0)</f>
        <v>0</v>
      </c>
      <c r="BH1359" s="222">
        <f>IF(N1359="sníž. přenesená",J1359,0)</f>
        <v>0</v>
      </c>
      <c r="BI1359" s="222">
        <f>IF(N1359="nulová",J1359,0)</f>
        <v>0</v>
      </c>
      <c r="BJ1359" s="14" t="s">
        <v>81</v>
      </c>
      <c r="BK1359" s="222">
        <f>ROUND(I1359*H1359,2)</f>
        <v>0</v>
      </c>
      <c r="BL1359" s="14" t="s">
        <v>511</v>
      </c>
      <c r="BM1359" s="221" t="s">
        <v>3138</v>
      </c>
    </row>
    <row r="1360" s="2" customFormat="1" ht="16.5" customHeight="1">
      <c r="A1360" s="35"/>
      <c r="B1360" s="36"/>
      <c r="C1360" s="223" t="s">
        <v>3139</v>
      </c>
      <c r="D1360" s="223" t="s">
        <v>166</v>
      </c>
      <c r="E1360" s="224" t="s">
        <v>3126</v>
      </c>
      <c r="F1360" s="225" t="s">
        <v>3127</v>
      </c>
      <c r="G1360" s="226" t="s">
        <v>789</v>
      </c>
      <c r="H1360" s="227">
        <v>1</v>
      </c>
      <c r="I1360" s="228"/>
      <c r="J1360" s="229">
        <f>ROUND(I1360*H1360,2)</f>
        <v>0</v>
      </c>
      <c r="K1360" s="230"/>
      <c r="L1360" s="231"/>
      <c r="M1360" s="232" t="s">
        <v>1</v>
      </c>
      <c r="N1360" s="233" t="s">
        <v>41</v>
      </c>
      <c r="O1360" s="88"/>
      <c r="P1360" s="219">
        <f>O1360*H1360</f>
        <v>0</v>
      </c>
      <c r="Q1360" s="219">
        <v>0</v>
      </c>
      <c r="R1360" s="219">
        <f>Q1360*H1360</f>
        <v>0</v>
      </c>
      <c r="S1360" s="219">
        <v>0</v>
      </c>
      <c r="T1360" s="220">
        <f>S1360*H1360</f>
        <v>0</v>
      </c>
      <c r="U1360" s="35"/>
      <c r="V1360" s="35"/>
      <c r="W1360" s="35"/>
      <c r="X1360" s="35"/>
      <c r="Y1360" s="35"/>
      <c r="Z1360" s="35"/>
      <c r="AA1360" s="35"/>
      <c r="AB1360" s="35"/>
      <c r="AC1360" s="35"/>
      <c r="AD1360" s="35"/>
      <c r="AE1360" s="35"/>
      <c r="AR1360" s="221" t="s">
        <v>516</v>
      </c>
      <c r="AT1360" s="221" t="s">
        <v>166</v>
      </c>
      <c r="AU1360" s="221" t="s">
        <v>83</v>
      </c>
      <c r="AY1360" s="14" t="s">
        <v>142</v>
      </c>
      <c r="BE1360" s="222">
        <f>IF(N1360="základní",J1360,0)</f>
        <v>0</v>
      </c>
      <c r="BF1360" s="222">
        <f>IF(N1360="snížená",J1360,0)</f>
        <v>0</v>
      </c>
      <c r="BG1360" s="222">
        <f>IF(N1360="zákl. přenesená",J1360,0)</f>
        <v>0</v>
      </c>
      <c r="BH1360" s="222">
        <f>IF(N1360="sníž. přenesená",J1360,0)</f>
        <v>0</v>
      </c>
      <c r="BI1360" s="222">
        <f>IF(N1360="nulová",J1360,0)</f>
        <v>0</v>
      </c>
      <c r="BJ1360" s="14" t="s">
        <v>81</v>
      </c>
      <c r="BK1360" s="222">
        <f>ROUND(I1360*H1360,2)</f>
        <v>0</v>
      </c>
      <c r="BL1360" s="14" t="s">
        <v>511</v>
      </c>
      <c r="BM1360" s="221" t="s">
        <v>3140</v>
      </c>
    </row>
    <row r="1361" s="2" customFormat="1" ht="16.5" customHeight="1">
      <c r="A1361" s="35"/>
      <c r="B1361" s="36"/>
      <c r="C1361" s="223" t="s">
        <v>3141</v>
      </c>
      <c r="D1361" s="223" t="s">
        <v>166</v>
      </c>
      <c r="E1361" s="224" t="s">
        <v>3126</v>
      </c>
      <c r="F1361" s="225" t="s">
        <v>3127</v>
      </c>
      <c r="G1361" s="226" t="s">
        <v>789</v>
      </c>
      <c r="H1361" s="227">
        <v>1</v>
      </c>
      <c r="I1361" s="228"/>
      <c r="J1361" s="229">
        <f>ROUND(I1361*H1361,2)</f>
        <v>0</v>
      </c>
      <c r="K1361" s="230"/>
      <c r="L1361" s="231"/>
      <c r="M1361" s="232" t="s">
        <v>1</v>
      </c>
      <c r="N1361" s="233" t="s">
        <v>41</v>
      </c>
      <c r="O1361" s="88"/>
      <c r="P1361" s="219">
        <f>O1361*H1361</f>
        <v>0</v>
      </c>
      <c r="Q1361" s="219">
        <v>0</v>
      </c>
      <c r="R1361" s="219">
        <f>Q1361*H1361</f>
        <v>0</v>
      </c>
      <c r="S1361" s="219">
        <v>0</v>
      </c>
      <c r="T1361" s="220">
        <f>S1361*H1361</f>
        <v>0</v>
      </c>
      <c r="U1361" s="35"/>
      <c r="V1361" s="35"/>
      <c r="W1361" s="35"/>
      <c r="X1361" s="35"/>
      <c r="Y1361" s="35"/>
      <c r="Z1361" s="35"/>
      <c r="AA1361" s="35"/>
      <c r="AB1361" s="35"/>
      <c r="AC1361" s="35"/>
      <c r="AD1361" s="35"/>
      <c r="AE1361" s="35"/>
      <c r="AR1361" s="221" t="s">
        <v>516</v>
      </c>
      <c r="AT1361" s="221" t="s">
        <v>166</v>
      </c>
      <c r="AU1361" s="221" t="s">
        <v>83</v>
      </c>
      <c r="AY1361" s="14" t="s">
        <v>142</v>
      </c>
      <c r="BE1361" s="222">
        <f>IF(N1361="základní",J1361,0)</f>
        <v>0</v>
      </c>
      <c r="BF1361" s="222">
        <f>IF(N1361="snížená",J1361,0)</f>
        <v>0</v>
      </c>
      <c r="BG1361" s="222">
        <f>IF(N1361="zákl. přenesená",J1361,0)</f>
        <v>0</v>
      </c>
      <c r="BH1361" s="222">
        <f>IF(N1361="sníž. přenesená",J1361,0)</f>
        <v>0</v>
      </c>
      <c r="BI1361" s="222">
        <f>IF(N1361="nulová",J1361,0)</f>
        <v>0</v>
      </c>
      <c r="BJ1361" s="14" t="s">
        <v>81</v>
      </c>
      <c r="BK1361" s="222">
        <f>ROUND(I1361*H1361,2)</f>
        <v>0</v>
      </c>
      <c r="BL1361" s="14" t="s">
        <v>511</v>
      </c>
      <c r="BM1361" s="221" t="s">
        <v>3142</v>
      </c>
    </row>
    <row r="1362" s="2" customFormat="1" ht="16.5" customHeight="1">
      <c r="A1362" s="35"/>
      <c r="B1362" s="36"/>
      <c r="C1362" s="223" t="s">
        <v>3143</v>
      </c>
      <c r="D1362" s="223" t="s">
        <v>166</v>
      </c>
      <c r="E1362" s="224" t="s">
        <v>3126</v>
      </c>
      <c r="F1362" s="225" t="s">
        <v>3127</v>
      </c>
      <c r="G1362" s="226" t="s">
        <v>789</v>
      </c>
      <c r="H1362" s="227">
        <v>1</v>
      </c>
      <c r="I1362" s="228"/>
      <c r="J1362" s="229">
        <f>ROUND(I1362*H1362,2)</f>
        <v>0</v>
      </c>
      <c r="K1362" s="230"/>
      <c r="L1362" s="231"/>
      <c r="M1362" s="232" t="s">
        <v>1</v>
      </c>
      <c r="N1362" s="233" t="s">
        <v>41</v>
      </c>
      <c r="O1362" s="88"/>
      <c r="P1362" s="219">
        <f>O1362*H1362</f>
        <v>0</v>
      </c>
      <c r="Q1362" s="219">
        <v>0</v>
      </c>
      <c r="R1362" s="219">
        <f>Q1362*H1362</f>
        <v>0</v>
      </c>
      <c r="S1362" s="219">
        <v>0</v>
      </c>
      <c r="T1362" s="220">
        <f>S1362*H1362</f>
        <v>0</v>
      </c>
      <c r="U1362" s="35"/>
      <c r="V1362" s="35"/>
      <c r="W1362" s="35"/>
      <c r="X1362" s="35"/>
      <c r="Y1362" s="35"/>
      <c r="Z1362" s="35"/>
      <c r="AA1362" s="35"/>
      <c r="AB1362" s="35"/>
      <c r="AC1362" s="35"/>
      <c r="AD1362" s="35"/>
      <c r="AE1362" s="35"/>
      <c r="AR1362" s="221" t="s">
        <v>516</v>
      </c>
      <c r="AT1362" s="221" t="s">
        <v>166</v>
      </c>
      <c r="AU1362" s="221" t="s">
        <v>83</v>
      </c>
      <c r="AY1362" s="14" t="s">
        <v>142</v>
      </c>
      <c r="BE1362" s="222">
        <f>IF(N1362="základní",J1362,0)</f>
        <v>0</v>
      </c>
      <c r="BF1362" s="222">
        <f>IF(N1362="snížená",J1362,0)</f>
        <v>0</v>
      </c>
      <c r="BG1362" s="222">
        <f>IF(N1362="zákl. přenesená",J1362,0)</f>
        <v>0</v>
      </c>
      <c r="BH1362" s="222">
        <f>IF(N1362="sníž. přenesená",J1362,0)</f>
        <v>0</v>
      </c>
      <c r="BI1362" s="222">
        <f>IF(N1362="nulová",J1362,0)</f>
        <v>0</v>
      </c>
      <c r="BJ1362" s="14" t="s">
        <v>81</v>
      </c>
      <c r="BK1362" s="222">
        <f>ROUND(I1362*H1362,2)</f>
        <v>0</v>
      </c>
      <c r="BL1362" s="14" t="s">
        <v>511</v>
      </c>
      <c r="BM1362" s="221" t="s">
        <v>3144</v>
      </c>
    </row>
    <row r="1363" s="2" customFormat="1" ht="16.5" customHeight="1">
      <c r="A1363" s="35"/>
      <c r="B1363" s="36"/>
      <c r="C1363" s="223" t="s">
        <v>3145</v>
      </c>
      <c r="D1363" s="223" t="s">
        <v>166</v>
      </c>
      <c r="E1363" s="224" t="s">
        <v>3126</v>
      </c>
      <c r="F1363" s="225" t="s">
        <v>3127</v>
      </c>
      <c r="G1363" s="226" t="s">
        <v>789</v>
      </c>
      <c r="H1363" s="227">
        <v>1</v>
      </c>
      <c r="I1363" s="228"/>
      <c r="J1363" s="229">
        <f>ROUND(I1363*H1363,2)</f>
        <v>0</v>
      </c>
      <c r="K1363" s="230"/>
      <c r="L1363" s="231"/>
      <c r="M1363" s="232" t="s">
        <v>1</v>
      </c>
      <c r="N1363" s="233" t="s">
        <v>41</v>
      </c>
      <c r="O1363" s="88"/>
      <c r="P1363" s="219">
        <f>O1363*H1363</f>
        <v>0</v>
      </c>
      <c r="Q1363" s="219">
        <v>0</v>
      </c>
      <c r="R1363" s="219">
        <f>Q1363*H1363</f>
        <v>0</v>
      </c>
      <c r="S1363" s="219">
        <v>0</v>
      </c>
      <c r="T1363" s="220">
        <f>S1363*H1363</f>
        <v>0</v>
      </c>
      <c r="U1363" s="35"/>
      <c r="V1363" s="35"/>
      <c r="W1363" s="35"/>
      <c r="X1363" s="35"/>
      <c r="Y1363" s="35"/>
      <c r="Z1363" s="35"/>
      <c r="AA1363" s="35"/>
      <c r="AB1363" s="35"/>
      <c r="AC1363" s="35"/>
      <c r="AD1363" s="35"/>
      <c r="AE1363" s="35"/>
      <c r="AR1363" s="221" t="s">
        <v>516</v>
      </c>
      <c r="AT1363" s="221" t="s">
        <v>166</v>
      </c>
      <c r="AU1363" s="221" t="s">
        <v>83</v>
      </c>
      <c r="AY1363" s="14" t="s">
        <v>142</v>
      </c>
      <c r="BE1363" s="222">
        <f>IF(N1363="základní",J1363,0)</f>
        <v>0</v>
      </c>
      <c r="BF1363" s="222">
        <f>IF(N1363="snížená",J1363,0)</f>
        <v>0</v>
      </c>
      <c r="BG1363" s="222">
        <f>IF(N1363="zákl. přenesená",J1363,0)</f>
        <v>0</v>
      </c>
      <c r="BH1363" s="222">
        <f>IF(N1363="sníž. přenesená",J1363,0)</f>
        <v>0</v>
      </c>
      <c r="BI1363" s="222">
        <f>IF(N1363="nulová",J1363,0)</f>
        <v>0</v>
      </c>
      <c r="BJ1363" s="14" t="s">
        <v>81</v>
      </c>
      <c r="BK1363" s="222">
        <f>ROUND(I1363*H1363,2)</f>
        <v>0</v>
      </c>
      <c r="BL1363" s="14" t="s">
        <v>511</v>
      </c>
      <c r="BM1363" s="221" t="s">
        <v>3146</v>
      </c>
    </row>
    <row r="1364" s="2" customFormat="1" ht="16.5" customHeight="1">
      <c r="A1364" s="35"/>
      <c r="B1364" s="36"/>
      <c r="C1364" s="223" t="s">
        <v>3147</v>
      </c>
      <c r="D1364" s="223" t="s">
        <v>166</v>
      </c>
      <c r="E1364" s="224" t="s">
        <v>3126</v>
      </c>
      <c r="F1364" s="225" t="s">
        <v>3127</v>
      </c>
      <c r="G1364" s="226" t="s">
        <v>789</v>
      </c>
      <c r="H1364" s="227">
        <v>1</v>
      </c>
      <c r="I1364" s="228"/>
      <c r="J1364" s="229">
        <f>ROUND(I1364*H1364,2)</f>
        <v>0</v>
      </c>
      <c r="K1364" s="230"/>
      <c r="L1364" s="231"/>
      <c r="M1364" s="232" t="s">
        <v>1</v>
      </c>
      <c r="N1364" s="233" t="s">
        <v>41</v>
      </c>
      <c r="O1364" s="88"/>
      <c r="P1364" s="219">
        <f>O1364*H1364</f>
        <v>0</v>
      </c>
      <c r="Q1364" s="219">
        <v>0</v>
      </c>
      <c r="R1364" s="219">
        <f>Q1364*H1364</f>
        <v>0</v>
      </c>
      <c r="S1364" s="219">
        <v>0</v>
      </c>
      <c r="T1364" s="220">
        <f>S1364*H1364</f>
        <v>0</v>
      </c>
      <c r="U1364" s="35"/>
      <c r="V1364" s="35"/>
      <c r="W1364" s="35"/>
      <c r="X1364" s="35"/>
      <c r="Y1364" s="35"/>
      <c r="Z1364" s="35"/>
      <c r="AA1364" s="35"/>
      <c r="AB1364" s="35"/>
      <c r="AC1364" s="35"/>
      <c r="AD1364" s="35"/>
      <c r="AE1364" s="35"/>
      <c r="AR1364" s="221" t="s">
        <v>516</v>
      </c>
      <c r="AT1364" s="221" t="s">
        <v>166</v>
      </c>
      <c r="AU1364" s="221" t="s">
        <v>83</v>
      </c>
      <c r="AY1364" s="14" t="s">
        <v>142</v>
      </c>
      <c r="BE1364" s="222">
        <f>IF(N1364="základní",J1364,0)</f>
        <v>0</v>
      </c>
      <c r="BF1364" s="222">
        <f>IF(N1364="snížená",J1364,0)</f>
        <v>0</v>
      </c>
      <c r="BG1364" s="222">
        <f>IF(N1364="zákl. přenesená",J1364,0)</f>
        <v>0</v>
      </c>
      <c r="BH1364" s="222">
        <f>IF(N1364="sníž. přenesená",J1364,0)</f>
        <v>0</v>
      </c>
      <c r="BI1364" s="222">
        <f>IF(N1364="nulová",J1364,0)</f>
        <v>0</v>
      </c>
      <c r="BJ1364" s="14" t="s">
        <v>81</v>
      </c>
      <c r="BK1364" s="222">
        <f>ROUND(I1364*H1364,2)</f>
        <v>0</v>
      </c>
      <c r="BL1364" s="14" t="s">
        <v>511</v>
      </c>
      <c r="BM1364" s="221" t="s">
        <v>3148</v>
      </c>
    </row>
    <row r="1365" s="2" customFormat="1" ht="16.5" customHeight="1">
      <c r="A1365" s="35"/>
      <c r="B1365" s="36"/>
      <c r="C1365" s="223" t="s">
        <v>3149</v>
      </c>
      <c r="D1365" s="223" t="s">
        <v>166</v>
      </c>
      <c r="E1365" s="224" t="s">
        <v>3126</v>
      </c>
      <c r="F1365" s="225" t="s">
        <v>3127</v>
      </c>
      <c r="G1365" s="226" t="s">
        <v>789</v>
      </c>
      <c r="H1365" s="227">
        <v>1</v>
      </c>
      <c r="I1365" s="228"/>
      <c r="J1365" s="229">
        <f>ROUND(I1365*H1365,2)</f>
        <v>0</v>
      </c>
      <c r="K1365" s="230"/>
      <c r="L1365" s="231"/>
      <c r="M1365" s="232" t="s">
        <v>1</v>
      </c>
      <c r="N1365" s="233" t="s">
        <v>41</v>
      </c>
      <c r="O1365" s="88"/>
      <c r="P1365" s="219">
        <f>O1365*H1365</f>
        <v>0</v>
      </c>
      <c r="Q1365" s="219">
        <v>0</v>
      </c>
      <c r="R1365" s="219">
        <f>Q1365*H1365</f>
        <v>0</v>
      </c>
      <c r="S1365" s="219">
        <v>0</v>
      </c>
      <c r="T1365" s="220">
        <f>S1365*H1365</f>
        <v>0</v>
      </c>
      <c r="U1365" s="35"/>
      <c r="V1365" s="35"/>
      <c r="W1365" s="35"/>
      <c r="X1365" s="35"/>
      <c r="Y1365" s="35"/>
      <c r="Z1365" s="35"/>
      <c r="AA1365" s="35"/>
      <c r="AB1365" s="35"/>
      <c r="AC1365" s="35"/>
      <c r="AD1365" s="35"/>
      <c r="AE1365" s="35"/>
      <c r="AR1365" s="221" t="s">
        <v>516</v>
      </c>
      <c r="AT1365" s="221" t="s">
        <v>166</v>
      </c>
      <c r="AU1365" s="221" t="s">
        <v>83</v>
      </c>
      <c r="AY1365" s="14" t="s">
        <v>142</v>
      </c>
      <c r="BE1365" s="222">
        <f>IF(N1365="základní",J1365,0)</f>
        <v>0</v>
      </c>
      <c r="BF1365" s="222">
        <f>IF(N1365="snížená",J1365,0)</f>
        <v>0</v>
      </c>
      <c r="BG1365" s="222">
        <f>IF(N1365="zákl. přenesená",J1365,0)</f>
        <v>0</v>
      </c>
      <c r="BH1365" s="222">
        <f>IF(N1365="sníž. přenesená",J1365,0)</f>
        <v>0</v>
      </c>
      <c r="BI1365" s="222">
        <f>IF(N1365="nulová",J1365,0)</f>
        <v>0</v>
      </c>
      <c r="BJ1365" s="14" t="s">
        <v>81</v>
      </c>
      <c r="BK1365" s="222">
        <f>ROUND(I1365*H1365,2)</f>
        <v>0</v>
      </c>
      <c r="BL1365" s="14" t="s">
        <v>511</v>
      </c>
      <c r="BM1365" s="221" t="s">
        <v>3150</v>
      </c>
    </row>
    <row r="1366" s="2" customFormat="1" ht="16.5" customHeight="1">
      <c r="A1366" s="35"/>
      <c r="B1366" s="36"/>
      <c r="C1366" s="223" t="s">
        <v>3151</v>
      </c>
      <c r="D1366" s="223" t="s">
        <v>166</v>
      </c>
      <c r="E1366" s="224" t="s">
        <v>3126</v>
      </c>
      <c r="F1366" s="225" t="s">
        <v>3127</v>
      </c>
      <c r="G1366" s="226" t="s">
        <v>789</v>
      </c>
      <c r="H1366" s="227">
        <v>1</v>
      </c>
      <c r="I1366" s="228"/>
      <c r="J1366" s="229">
        <f>ROUND(I1366*H1366,2)</f>
        <v>0</v>
      </c>
      <c r="K1366" s="230"/>
      <c r="L1366" s="231"/>
      <c r="M1366" s="232" t="s">
        <v>1</v>
      </c>
      <c r="N1366" s="233" t="s">
        <v>41</v>
      </c>
      <c r="O1366" s="88"/>
      <c r="P1366" s="219">
        <f>O1366*H1366</f>
        <v>0</v>
      </c>
      <c r="Q1366" s="219">
        <v>0</v>
      </c>
      <c r="R1366" s="219">
        <f>Q1366*H1366</f>
        <v>0</v>
      </c>
      <c r="S1366" s="219">
        <v>0</v>
      </c>
      <c r="T1366" s="220">
        <f>S1366*H1366</f>
        <v>0</v>
      </c>
      <c r="U1366" s="35"/>
      <c r="V1366" s="35"/>
      <c r="W1366" s="35"/>
      <c r="X1366" s="35"/>
      <c r="Y1366" s="35"/>
      <c r="Z1366" s="35"/>
      <c r="AA1366" s="35"/>
      <c r="AB1366" s="35"/>
      <c r="AC1366" s="35"/>
      <c r="AD1366" s="35"/>
      <c r="AE1366" s="35"/>
      <c r="AR1366" s="221" t="s">
        <v>516</v>
      </c>
      <c r="AT1366" s="221" t="s">
        <v>166</v>
      </c>
      <c r="AU1366" s="221" t="s">
        <v>83</v>
      </c>
      <c r="AY1366" s="14" t="s">
        <v>142</v>
      </c>
      <c r="BE1366" s="222">
        <f>IF(N1366="základní",J1366,0)</f>
        <v>0</v>
      </c>
      <c r="BF1366" s="222">
        <f>IF(N1366="snížená",J1366,0)</f>
        <v>0</v>
      </c>
      <c r="BG1366" s="222">
        <f>IF(N1366="zákl. přenesená",J1366,0)</f>
        <v>0</v>
      </c>
      <c r="BH1366" s="222">
        <f>IF(N1366="sníž. přenesená",J1366,0)</f>
        <v>0</v>
      </c>
      <c r="BI1366" s="222">
        <f>IF(N1366="nulová",J1366,0)</f>
        <v>0</v>
      </c>
      <c r="BJ1366" s="14" t="s">
        <v>81</v>
      </c>
      <c r="BK1366" s="222">
        <f>ROUND(I1366*H1366,2)</f>
        <v>0</v>
      </c>
      <c r="BL1366" s="14" t="s">
        <v>511</v>
      </c>
      <c r="BM1366" s="221" t="s">
        <v>3152</v>
      </c>
    </row>
    <row r="1367" s="2" customFormat="1" ht="16.5" customHeight="1">
      <c r="A1367" s="35"/>
      <c r="B1367" s="36"/>
      <c r="C1367" s="223" t="s">
        <v>3153</v>
      </c>
      <c r="D1367" s="223" t="s">
        <v>166</v>
      </c>
      <c r="E1367" s="224" t="s">
        <v>3126</v>
      </c>
      <c r="F1367" s="225" t="s">
        <v>3127</v>
      </c>
      <c r="G1367" s="226" t="s">
        <v>789</v>
      </c>
      <c r="H1367" s="227">
        <v>1</v>
      </c>
      <c r="I1367" s="228"/>
      <c r="J1367" s="229">
        <f>ROUND(I1367*H1367,2)</f>
        <v>0</v>
      </c>
      <c r="K1367" s="230"/>
      <c r="L1367" s="231"/>
      <c r="M1367" s="232" t="s">
        <v>1</v>
      </c>
      <c r="N1367" s="233" t="s">
        <v>41</v>
      </c>
      <c r="O1367" s="88"/>
      <c r="P1367" s="219">
        <f>O1367*H1367</f>
        <v>0</v>
      </c>
      <c r="Q1367" s="219">
        <v>0</v>
      </c>
      <c r="R1367" s="219">
        <f>Q1367*H1367</f>
        <v>0</v>
      </c>
      <c r="S1367" s="219">
        <v>0</v>
      </c>
      <c r="T1367" s="220">
        <f>S1367*H1367</f>
        <v>0</v>
      </c>
      <c r="U1367" s="35"/>
      <c r="V1367" s="35"/>
      <c r="W1367" s="35"/>
      <c r="X1367" s="35"/>
      <c r="Y1367" s="35"/>
      <c r="Z1367" s="35"/>
      <c r="AA1367" s="35"/>
      <c r="AB1367" s="35"/>
      <c r="AC1367" s="35"/>
      <c r="AD1367" s="35"/>
      <c r="AE1367" s="35"/>
      <c r="AR1367" s="221" t="s">
        <v>516</v>
      </c>
      <c r="AT1367" s="221" t="s">
        <v>166</v>
      </c>
      <c r="AU1367" s="221" t="s">
        <v>83</v>
      </c>
      <c r="AY1367" s="14" t="s">
        <v>142</v>
      </c>
      <c r="BE1367" s="222">
        <f>IF(N1367="základní",J1367,0)</f>
        <v>0</v>
      </c>
      <c r="BF1367" s="222">
        <f>IF(N1367="snížená",J1367,0)</f>
        <v>0</v>
      </c>
      <c r="BG1367" s="222">
        <f>IF(N1367="zákl. přenesená",J1367,0)</f>
        <v>0</v>
      </c>
      <c r="BH1367" s="222">
        <f>IF(N1367="sníž. přenesená",J1367,0)</f>
        <v>0</v>
      </c>
      <c r="BI1367" s="222">
        <f>IF(N1367="nulová",J1367,0)</f>
        <v>0</v>
      </c>
      <c r="BJ1367" s="14" t="s">
        <v>81</v>
      </c>
      <c r="BK1367" s="222">
        <f>ROUND(I1367*H1367,2)</f>
        <v>0</v>
      </c>
      <c r="BL1367" s="14" t="s">
        <v>511</v>
      </c>
      <c r="BM1367" s="221" t="s">
        <v>3154</v>
      </c>
    </row>
    <row r="1368" s="2" customFormat="1" ht="16.5" customHeight="1">
      <c r="A1368" s="35"/>
      <c r="B1368" s="36"/>
      <c r="C1368" s="223" t="s">
        <v>3155</v>
      </c>
      <c r="D1368" s="223" t="s">
        <v>166</v>
      </c>
      <c r="E1368" s="224" t="s">
        <v>3126</v>
      </c>
      <c r="F1368" s="225" t="s">
        <v>3127</v>
      </c>
      <c r="G1368" s="226" t="s">
        <v>789</v>
      </c>
      <c r="H1368" s="227">
        <v>1</v>
      </c>
      <c r="I1368" s="228"/>
      <c r="J1368" s="229">
        <f>ROUND(I1368*H1368,2)</f>
        <v>0</v>
      </c>
      <c r="K1368" s="230"/>
      <c r="L1368" s="231"/>
      <c r="M1368" s="232" t="s">
        <v>1</v>
      </c>
      <c r="N1368" s="233" t="s">
        <v>41</v>
      </c>
      <c r="O1368" s="88"/>
      <c r="P1368" s="219">
        <f>O1368*H1368</f>
        <v>0</v>
      </c>
      <c r="Q1368" s="219">
        <v>0</v>
      </c>
      <c r="R1368" s="219">
        <f>Q1368*H1368</f>
        <v>0</v>
      </c>
      <c r="S1368" s="219">
        <v>0</v>
      </c>
      <c r="T1368" s="220">
        <f>S1368*H1368</f>
        <v>0</v>
      </c>
      <c r="U1368" s="35"/>
      <c r="V1368" s="35"/>
      <c r="W1368" s="35"/>
      <c r="X1368" s="35"/>
      <c r="Y1368" s="35"/>
      <c r="Z1368" s="35"/>
      <c r="AA1368" s="35"/>
      <c r="AB1368" s="35"/>
      <c r="AC1368" s="35"/>
      <c r="AD1368" s="35"/>
      <c r="AE1368" s="35"/>
      <c r="AR1368" s="221" t="s">
        <v>516</v>
      </c>
      <c r="AT1368" s="221" t="s">
        <v>166</v>
      </c>
      <c r="AU1368" s="221" t="s">
        <v>83</v>
      </c>
      <c r="AY1368" s="14" t="s">
        <v>142</v>
      </c>
      <c r="BE1368" s="222">
        <f>IF(N1368="základní",J1368,0)</f>
        <v>0</v>
      </c>
      <c r="BF1368" s="222">
        <f>IF(N1368="snížená",J1368,0)</f>
        <v>0</v>
      </c>
      <c r="BG1368" s="222">
        <f>IF(N1368="zákl. přenesená",J1368,0)</f>
        <v>0</v>
      </c>
      <c r="BH1368" s="222">
        <f>IF(N1368="sníž. přenesená",J1368,0)</f>
        <v>0</v>
      </c>
      <c r="BI1368" s="222">
        <f>IF(N1368="nulová",J1368,0)</f>
        <v>0</v>
      </c>
      <c r="BJ1368" s="14" t="s">
        <v>81</v>
      </c>
      <c r="BK1368" s="222">
        <f>ROUND(I1368*H1368,2)</f>
        <v>0</v>
      </c>
      <c r="BL1368" s="14" t="s">
        <v>511</v>
      </c>
      <c r="BM1368" s="221" t="s">
        <v>3156</v>
      </c>
    </row>
    <row r="1369" s="2" customFormat="1" ht="16.5" customHeight="1">
      <c r="A1369" s="35"/>
      <c r="B1369" s="36"/>
      <c r="C1369" s="223" t="s">
        <v>3157</v>
      </c>
      <c r="D1369" s="223" t="s">
        <v>166</v>
      </c>
      <c r="E1369" s="224" t="s">
        <v>3126</v>
      </c>
      <c r="F1369" s="225" t="s">
        <v>3127</v>
      </c>
      <c r="G1369" s="226" t="s">
        <v>789</v>
      </c>
      <c r="H1369" s="227">
        <v>1</v>
      </c>
      <c r="I1369" s="228"/>
      <c r="J1369" s="229">
        <f>ROUND(I1369*H1369,2)</f>
        <v>0</v>
      </c>
      <c r="K1369" s="230"/>
      <c r="L1369" s="231"/>
      <c r="M1369" s="232" t="s">
        <v>1</v>
      </c>
      <c r="N1369" s="233" t="s">
        <v>41</v>
      </c>
      <c r="O1369" s="88"/>
      <c r="P1369" s="219">
        <f>O1369*H1369</f>
        <v>0</v>
      </c>
      <c r="Q1369" s="219">
        <v>0</v>
      </c>
      <c r="R1369" s="219">
        <f>Q1369*H1369</f>
        <v>0</v>
      </c>
      <c r="S1369" s="219">
        <v>0</v>
      </c>
      <c r="T1369" s="220">
        <f>S1369*H1369</f>
        <v>0</v>
      </c>
      <c r="U1369" s="35"/>
      <c r="V1369" s="35"/>
      <c r="W1369" s="35"/>
      <c r="X1369" s="35"/>
      <c r="Y1369" s="35"/>
      <c r="Z1369" s="35"/>
      <c r="AA1369" s="35"/>
      <c r="AB1369" s="35"/>
      <c r="AC1369" s="35"/>
      <c r="AD1369" s="35"/>
      <c r="AE1369" s="35"/>
      <c r="AR1369" s="221" t="s">
        <v>516</v>
      </c>
      <c r="AT1369" s="221" t="s">
        <v>166</v>
      </c>
      <c r="AU1369" s="221" t="s">
        <v>83</v>
      </c>
      <c r="AY1369" s="14" t="s">
        <v>142</v>
      </c>
      <c r="BE1369" s="222">
        <f>IF(N1369="základní",J1369,0)</f>
        <v>0</v>
      </c>
      <c r="BF1369" s="222">
        <f>IF(N1369="snížená",J1369,0)</f>
        <v>0</v>
      </c>
      <c r="BG1369" s="222">
        <f>IF(N1369="zákl. přenesená",J1369,0)</f>
        <v>0</v>
      </c>
      <c r="BH1369" s="222">
        <f>IF(N1369="sníž. přenesená",J1369,0)</f>
        <v>0</v>
      </c>
      <c r="BI1369" s="222">
        <f>IF(N1369="nulová",J1369,0)</f>
        <v>0</v>
      </c>
      <c r="BJ1369" s="14" t="s">
        <v>81</v>
      </c>
      <c r="BK1369" s="222">
        <f>ROUND(I1369*H1369,2)</f>
        <v>0</v>
      </c>
      <c r="BL1369" s="14" t="s">
        <v>511</v>
      </c>
      <c r="BM1369" s="221" t="s">
        <v>3158</v>
      </c>
    </row>
    <row r="1370" s="2" customFormat="1" ht="16.5" customHeight="1">
      <c r="A1370" s="35"/>
      <c r="B1370" s="36"/>
      <c r="C1370" s="223" t="s">
        <v>3159</v>
      </c>
      <c r="D1370" s="223" t="s">
        <v>166</v>
      </c>
      <c r="E1370" s="224" t="s">
        <v>3160</v>
      </c>
      <c r="F1370" s="225" t="s">
        <v>3161</v>
      </c>
      <c r="G1370" s="226" t="s">
        <v>789</v>
      </c>
      <c r="H1370" s="227">
        <v>1</v>
      </c>
      <c r="I1370" s="228"/>
      <c r="J1370" s="229">
        <f>ROUND(I1370*H1370,2)</f>
        <v>0</v>
      </c>
      <c r="K1370" s="230"/>
      <c r="L1370" s="231"/>
      <c r="M1370" s="232" t="s">
        <v>1</v>
      </c>
      <c r="N1370" s="233" t="s">
        <v>41</v>
      </c>
      <c r="O1370" s="88"/>
      <c r="P1370" s="219">
        <f>O1370*H1370</f>
        <v>0</v>
      </c>
      <c r="Q1370" s="219">
        <v>0</v>
      </c>
      <c r="R1370" s="219">
        <f>Q1370*H1370</f>
        <v>0</v>
      </c>
      <c r="S1370" s="219">
        <v>0</v>
      </c>
      <c r="T1370" s="220">
        <f>S1370*H1370</f>
        <v>0</v>
      </c>
      <c r="U1370" s="35"/>
      <c r="V1370" s="35"/>
      <c r="W1370" s="35"/>
      <c r="X1370" s="35"/>
      <c r="Y1370" s="35"/>
      <c r="Z1370" s="35"/>
      <c r="AA1370" s="35"/>
      <c r="AB1370" s="35"/>
      <c r="AC1370" s="35"/>
      <c r="AD1370" s="35"/>
      <c r="AE1370" s="35"/>
      <c r="AR1370" s="221" t="s">
        <v>516</v>
      </c>
      <c r="AT1370" s="221" t="s">
        <v>166</v>
      </c>
      <c r="AU1370" s="221" t="s">
        <v>83</v>
      </c>
      <c r="AY1370" s="14" t="s">
        <v>142</v>
      </c>
      <c r="BE1370" s="222">
        <f>IF(N1370="základní",J1370,0)</f>
        <v>0</v>
      </c>
      <c r="BF1370" s="222">
        <f>IF(N1370="snížená",J1370,0)</f>
        <v>0</v>
      </c>
      <c r="BG1370" s="222">
        <f>IF(N1370="zákl. přenesená",J1370,0)</f>
        <v>0</v>
      </c>
      <c r="BH1370" s="222">
        <f>IF(N1370="sníž. přenesená",J1370,0)</f>
        <v>0</v>
      </c>
      <c r="BI1370" s="222">
        <f>IF(N1370="nulová",J1370,0)</f>
        <v>0</v>
      </c>
      <c r="BJ1370" s="14" t="s">
        <v>81</v>
      </c>
      <c r="BK1370" s="222">
        <f>ROUND(I1370*H1370,2)</f>
        <v>0</v>
      </c>
      <c r="BL1370" s="14" t="s">
        <v>511</v>
      </c>
      <c r="BM1370" s="221" t="s">
        <v>3162</v>
      </c>
    </row>
    <row r="1371" s="2" customFormat="1" ht="16.5" customHeight="1">
      <c r="A1371" s="35"/>
      <c r="B1371" s="36"/>
      <c r="C1371" s="223" t="s">
        <v>3163</v>
      </c>
      <c r="D1371" s="223" t="s">
        <v>166</v>
      </c>
      <c r="E1371" s="224" t="s">
        <v>3160</v>
      </c>
      <c r="F1371" s="225" t="s">
        <v>3161</v>
      </c>
      <c r="G1371" s="226" t="s">
        <v>789</v>
      </c>
      <c r="H1371" s="227">
        <v>1</v>
      </c>
      <c r="I1371" s="228"/>
      <c r="J1371" s="229">
        <f>ROUND(I1371*H1371,2)</f>
        <v>0</v>
      </c>
      <c r="K1371" s="230"/>
      <c r="L1371" s="231"/>
      <c r="M1371" s="232" t="s">
        <v>1</v>
      </c>
      <c r="N1371" s="233" t="s">
        <v>41</v>
      </c>
      <c r="O1371" s="88"/>
      <c r="P1371" s="219">
        <f>O1371*H1371</f>
        <v>0</v>
      </c>
      <c r="Q1371" s="219">
        <v>0</v>
      </c>
      <c r="R1371" s="219">
        <f>Q1371*H1371</f>
        <v>0</v>
      </c>
      <c r="S1371" s="219">
        <v>0</v>
      </c>
      <c r="T1371" s="220">
        <f>S1371*H1371</f>
        <v>0</v>
      </c>
      <c r="U1371" s="35"/>
      <c r="V1371" s="35"/>
      <c r="W1371" s="35"/>
      <c r="X1371" s="35"/>
      <c r="Y1371" s="35"/>
      <c r="Z1371" s="35"/>
      <c r="AA1371" s="35"/>
      <c r="AB1371" s="35"/>
      <c r="AC1371" s="35"/>
      <c r="AD1371" s="35"/>
      <c r="AE1371" s="35"/>
      <c r="AR1371" s="221" t="s">
        <v>516</v>
      </c>
      <c r="AT1371" s="221" t="s">
        <v>166</v>
      </c>
      <c r="AU1371" s="221" t="s">
        <v>83</v>
      </c>
      <c r="AY1371" s="14" t="s">
        <v>142</v>
      </c>
      <c r="BE1371" s="222">
        <f>IF(N1371="základní",J1371,0)</f>
        <v>0</v>
      </c>
      <c r="BF1371" s="222">
        <f>IF(N1371="snížená",J1371,0)</f>
        <v>0</v>
      </c>
      <c r="BG1371" s="222">
        <f>IF(N1371="zákl. přenesená",J1371,0)</f>
        <v>0</v>
      </c>
      <c r="BH1371" s="222">
        <f>IF(N1371="sníž. přenesená",J1371,0)</f>
        <v>0</v>
      </c>
      <c r="BI1371" s="222">
        <f>IF(N1371="nulová",J1371,0)</f>
        <v>0</v>
      </c>
      <c r="BJ1371" s="14" t="s">
        <v>81</v>
      </c>
      <c r="BK1371" s="222">
        <f>ROUND(I1371*H1371,2)</f>
        <v>0</v>
      </c>
      <c r="BL1371" s="14" t="s">
        <v>511</v>
      </c>
      <c r="BM1371" s="221" t="s">
        <v>3164</v>
      </c>
    </row>
    <row r="1372" s="2" customFormat="1" ht="16.5" customHeight="1">
      <c r="A1372" s="35"/>
      <c r="B1372" s="36"/>
      <c r="C1372" s="223" t="s">
        <v>3165</v>
      </c>
      <c r="D1372" s="223" t="s">
        <v>166</v>
      </c>
      <c r="E1372" s="224" t="s">
        <v>3126</v>
      </c>
      <c r="F1372" s="225" t="s">
        <v>3127</v>
      </c>
      <c r="G1372" s="226" t="s">
        <v>789</v>
      </c>
      <c r="H1372" s="227">
        <v>1</v>
      </c>
      <c r="I1372" s="228"/>
      <c r="J1372" s="229">
        <f>ROUND(I1372*H1372,2)</f>
        <v>0</v>
      </c>
      <c r="K1372" s="230"/>
      <c r="L1372" s="231"/>
      <c r="M1372" s="232" t="s">
        <v>1</v>
      </c>
      <c r="N1372" s="233" t="s">
        <v>41</v>
      </c>
      <c r="O1372" s="88"/>
      <c r="P1372" s="219">
        <f>O1372*H1372</f>
        <v>0</v>
      </c>
      <c r="Q1372" s="219">
        <v>0</v>
      </c>
      <c r="R1372" s="219">
        <f>Q1372*H1372</f>
        <v>0</v>
      </c>
      <c r="S1372" s="219">
        <v>0</v>
      </c>
      <c r="T1372" s="220">
        <f>S1372*H1372</f>
        <v>0</v>
      </c>
      <c r="U1372" s="35"/>
      <c r="V1372" s="35"/>
      <c r="W1372" s="35"/>
      <c r="X1372" s="35"/>
      <c r="Y1372" s="35"/>
      <c r="Z1372" s="35"/>
      <c r="AA1372" s="35"/>
      <c r="AB1372" s="35"/>
      <c r="AC1372" s="35"/>
      <c r="AD1372" s="35"/>
      <c r="AE1372" s="35"/>
      <c r="AR1372" s="221" t="s">
        <v>516</v>
      </c>
      <c r="AT1372" s="221" t="s">
        <v>166</v>
      </c>
      <c r="AU1372" s="221" t="s">
        <v>83</v>
      </c>
      <c r="AY1372" s="14" t="s">
        <v>142</v>
      </c>
      <c r="BE1372" s="222">
        <f>IF(N1372="základní",J1372,0)</f>
        <v>0</v>
      </c>
      <c r="BF1372" s="222">
        <f>IF(N1372="snížená",J1372,0)</f>
        <v>0</v>
      </c>
      <c r="BG1372" s="222">
        <f>IF(N1372="zákl. přenesená",J1372,0)</f>
        <v>0</v>
      </c>
      <c r="BH1372" s="222">
        <f>IF(N1372="sníž. přenesená",J1372,0)</f>
        <v>0</v>
      </c>
      <c r="BI1372" s="222">
        <f>IF(N1372="nulová",J1372,0)</f>
        <v>0</v>
      </c>
      <c r="BJ1372" s="14" t="s">
        <v>81</v>
      </c>
      <c r="BK1372" s="222">
        <f>ROUND(I1372*H1372,2)</f>
        <v>0</v>
      </c>
      <c r="BL1372" s="14" t="s">
        <v>511</v>
      </c>
      <c r="BM1372" s="221" t="s">
        <v>3166</v>
      </c>
    </row>
    <row r="1373" s="2" customFormat="1" ht="16.5" customHeight="1">
      <c r="A1373" s="35"/>
      <c r="B1373" s="36"/>
      <c r="C1373" s="223" t="s">
        <v>3167</v>
      </c>
      <c r="D1373" s="223" t="s">
        <v>166</v>
      </c>
      <c r="E1373" s="224" t="s">
        <v>3126</v>
      </c>
      <c r="F1373" s="225" t="s">
        <v>3127</v>
      </c>
      <c r="G1373" s="226" t="s">
        <v>789</v>
      </c>
      <c r="H1373" s="227">
        <v>1</v>
      </c>
      <c r="I1373" s="228"/>
      <c r="J1373" s="229">
        <f>ROUND(I1373*H1373,2)</f>
        <v>0</v>
      </c>
      <c r="K1373" s="230"/>
      <c r="L1373" s="231"/>
      <c r="M1373" s="232" t="s">
        <v>1</v>
      </c>
      <c r="N1373" s="233" t="s">
        <v>41</v>
      </c>
      <c r="O1373" s="88"/>
      <c r="P1373" s="219">
        <f>O1373*H1373</f>
        <v>0</v>
      </c>
      <c r="Q1373" s="219">
        <v>0</v>
      </c>
      <c r="R1373" s="219">
        <f>Q1373*H1373</f>
        <v>0</v>
      </c>
      <c r="S1373" s="219">
        <v>0</v>
      </c>
      <c r="T1373" s="220">
        <f>S1373*H1373</f>
        <v>0</v>
      </c>
      <c r="U1373" s="35"/>
      <c r="V1373" s="35"/>
      <c r="W1373" s="35"/>
      <c r="X1373" s="35"/>
      <c r="Y1373" s="35"/>
      <c r="Z1373" s="35"/>
      <c r="AA1373" s="35"/>
      <c r="AB1373" s="35"/>
      <c r="AC1373" s="35"/>
      <c r="AD1373" s="35"/>
      <c r="AE1373" s="35"/>
      <c r="AR1373" s="221" t="s">
        <v>516</v>
      </c>
      <c r="AT1373" s="221" t="s">
        <v>166</v>
      </c>
      <c r="AU1373" s="221" t="s">
        <v>83</v>
      </c>
      <c r="AY1373" s="14" t="s">
        <v>142</v>
      </c>
      <c r="BE1373" s="222">
        <f>IF(N1373="základní",J1373,0)</f>
        <v>0</v>
      </c>
      <c r="BF1373" s="222">
        <f>IF(N1373="snížená",J1373,0)</f>
        <v>0</v>
      </c>
      <c r="BG1373" s="222">
        <f>IF(N1373="zákl. přenesená",J1373,0)</f>
        <v>0</v>
      </c>
      <c r="BH1373" s="222">
        <f>IF(N1373="sníž. přenesená",J1373,0)</f>
        <v>0</v>
      </c>
      <c r="BI1373" s="222">
        <f>IF(N1373="nulová",J1373,0)</f>
        <v>0</v>
      </c>
      <c r="BJ1373" s="14" t="s">
        <v>81</v>
      </c>
      <c r="BK1373" s="222">
        <f>ROUND(I1373*H1373,2)</f>
        <v>0</v>
      </c>
      <c r="BL1373" s="14" t="s">
        <v>511</v>
      </c>
      <c r="BM1373" s="221" t="s">
        <v>3168</v>
      </c>
    </row>
    <row r="1374" s="2" customFormat="1" ht="16.5" customHeight="1">
      <c r="A1374" s="35"/>
      <c r="B1374" s="36"/>
      <c r="C1374" s="223" t="s">
        <v>3169</v>
      </c>
      <c r="D1374" s="223" t="s">
        <v>166</v>
      </c>
      <c r="E1374" s="224" t="s">
        <v>3126</v>
      </c>
      <c r="F1374" s="225" t="s">
        <v>3127</v>
      </c>
      <c r="G1374" s="226" t="s">
        <v>789</v>
      </c>
      <c r="H1374" s="227">
        <v>1</v>
      </c>
      <c r="I1374" s="228"/>
      <c r="J1374" s="229">
        <f>ROUND(I1374*H1374,2)</f>
        <v>0</v>
      </c>
      <c r="K1374" s="230"/>
      <c r="L1374" s="231"/>
      <c r="M1374" s="232" t="s">
        <v>1</v>
      </c>
      <c r="N1374" s="233" t="s">
        <v>41</v>
      </c>
      <c r="O1374" s="88"/>
      <c r="P1374" s="219">
        <f>O1374*H1374</f>
        <v>0</v>
      </c>
      <c r="Q1374" s="219">
        <v>0</v>
      </c>
      <c r="R1374" s="219">
        <f>Q1374*H1374</f>
        <v>0</v>
      </c>
      <c r="S1374" s="219">
        <v>0</v>
      </c>
      <c r="T1374" s="220">
        <f>S1374*H1374</f>
        <v>0</v>
      </c>
      <c r="U1374" s="35"/>
      <c r="V1374" s="35"/>
      <c r="W1374" s="35"/>
      <c r="X1374" s="35"/>
      <c r="Y1374" s="35"/>
      <c r="Z1374" s="35"/>
      <c r="AA1374" s="35"/>
      <c r="AB1374" s="35"/>
      <c r="AC1374" s="35"/>
      <c r="AD1374" s="35"/>
      <c r="AE1374" s="35"/>
      <c r="AR1374" s="221" t="s">
        <v>516</v>
      </c>
      <c r="AT1374" s="221" t="s">
        <v>166</v>
      </c>
      <c r="AU1374" s="221" t="s">
        <v>83</v>
      </c>
      <c r="AY1374" s="14" t="s">
        <v>142</v>
      </c>
      <c r="BE1374" s="222">
        <f>IF(N1374="základní",J1374,0)</f>
        <v>0</v>
      </c>
      <c r="BF1374" s="222">
        <f>IF(N1374="snížená",J1374,0)</f>
        <v>0</v>
      </c>
      <c r="BG1374" s="222">
        <f>IF(N1374="zákl. přenesená",J1374,0)</f>
        <v>0</v>
      </c>
      <c r="BH1374" s="222">
        <f>IF(N1374="sníž. přenesená",J1374,0)</f>
        <v>0</v>
      </c>
      <c r="BI1374" s="222">
        <f>IF(N1374="nulová",J1374,0)</f>
        <v>0</v>
      </c>
      <c r="BJ1374" s="14" t="s">
        <v>81</v>
      </c>
      <c r="BK1374" s="222">
        <f>ROUND(I1374*H1374,2)</f>
        <v>0</v>
      </c>
      <c r="BL1374" s="14" t="s">
        <v>511</v>
      </c>
      <c r="BM1374" s="221" t="s">
        <v>3170</v>
      </c>
    </row>
    <row r="1375" s="2" customFormat="1" ht="16.5" customHeight="1">
      <c r="A1375" s="35"/>
      <c r="B1375" s="36"/>
      <c r="C1375" s="223" t="s">
        <v>3171</v>
      </c>
      <c r="D1375" s="223" t="s">
        <v>166</v>
      </c>
      <c r="E1375" s="224" t="s">
        <v>3126</v>
      </c>
      <c r="F1375" s="225" t="s">
        <v>3127</v>
      </c>
      <c r="G1375" s="226" t="s">
        <v>789</v>
      </c>
      <c r="H1375" s="227">
        <v>1</v>
      </c>
      <c r="I1375" s="228"/>
      <c r="J1375" s="229">
        <f>ROUND(I1375*H1375,2)</f>
        <v>0</v>
      </c>
      <c r="K1375" s="230"/>
      <c r="L1375" s="231"/>
      <c r="M1375" s="232" t="s">
        <v>1</v>
      </c>
      <c r="N1375" s="233" t="s">
        <v>41</v>
      </c>
      <c r="O1375" s="88"/>
      <c r="P1375" s="219">
        <f>O1375*H1375</f>
        <v>0</v>
      </c>
      <c r="Q1375" s="219">
        <v>0</v>
      </c>
      <c r="R1375" s="219">
        <f>Q1375*H1375</f>
        <v>0</v>
      </c>
      <c r="S1375" s="219">
        <v>0</v>
      </c>
      <c r="T1375" s="220">
        <f>S1375*H1375</f>
        <v>0</v>
      </c>
      <c r="U1375" s="35"/>
      <c r="V1375" s="35"/>
      <c r="W1375" s="35"/>
      <c r="X1375" s="35"/>
      <c r="Y1375" s="35"/>
      <c r="Z1375" s="35"/>
      <c r="AA1375" s="35"/>
      <c r="AB1375" s="35"/>
      <c r="AC1375" s="35"/>
      <c r="AD1375" s="35"/>
      <c r="AE1375" s="35"/>
      <c r="AR1375" s="221" t="s">
        <v>516</v>
      </c>
      <c r="AT1375" s="221" t="s">
        <v>166</v>
      </c>
      <c r="AU1375" s="221" t="s">
        <v>83</v>
      </c>
      <c r="AY1375" s="14" t="s">
        <v>142</v>
      </c>
      <c r="BE1375" s="222">
        <f>IF(N1375="základní",J1375,0)</f>
        <v>0</v>
      </c>
      <c r="BF1375" s="222">
        <f>IF(N1375="snížená",J1375,0)</f>
        <v>0</v>
      </c>
      <c r="BG1375" s="222">
        <f>IF(N1375="zákl. přenesená",J1375,0)</f>
        <v>0</v>
      </c>
      <c r="BH1375" s="222">
        <f>IF(N1375="sníž. přenesená",J1375,0)</f>
        <v>0</v>
      </c>
      <c r="BI1375" s="222">
        <f>IF(N1375="nulová",J1375,0)</f>
        <v>0</v>
      </c>
      <c r="BJ1375" s="14" t="s">
        <v>81</v>
      </c>
      <c r="BK1375" s="222">
        <f>ROUND(I1375*H1375,2)</f>
        <v>0</v>
      </c>
      <c r="BL1375" s="14" t="s">
        <v>511</v>
      </c>
      <c r="BM1375" s="221" t="s">
        <v>3172</v>
      </c>
    </row>
    <row r="1376" s="2" customFormat="1" ht="16.5" customHeight="1">
      <c r="A1376" s="35"/>
      <c r="B1376" s="36"/>
      <c r="C1376" s="223" t="s">
        <v>3173</v>
      </c>
      <c r="D1376" s="223" t="s">
        <v>166</v>
      </c>
      <c r="E1376" s="224" t="s">
        <v>3126</v>
      </c>
      <c r="F1376" s="225" t="s">
        <v>3127</v>
      </c>
      <c r="G1376" s="226" t="s">
        <v>789</v>
      </c>
      <c r="H1376" s="227">
        <v>1</v>
      </c>
      <c r="I1376" s="228"/>
      <c r="J1376" s="229">
        <f>ROUND(I1376*H1376,2)</f>
        <v>0</v>
      </c>
      <c r="K1376" s="230"/>
      <c r="L1376" s="231"/>
      <c r="M1376" s="232" t="s">
        <v>1</v>
      </c>
      <c r="N1376" s="233" t="s">
        <v>41</v>
      </c>
      <c r="O1376" s="88"/>
      <c r="P1376" s="219">
        <f>O1376*H1376</f>
        <v>0</v>
      </c>
      <c r="Q1376" s="219">
        <v>0</v>
      </c>
      <c r="R1376" s="219">
        <f>Q1376*H1376</f>
        <v>0</v>
      </c>
      <c r="S1376" s="219">
        <v>0</v>
      </c>
      <c r="T1376" s="220">
        <f>S1376*H1376</f>
        <v>0</v>
      </c>
      <c r="U1376" s="35"/>
      <c r="V1376" s="35"/>
      <c r="W1376" s="35"/>
      <c r="X1376" s="35"/>
      <c r="Y1376" s="35"/>
      <c r="Z1376" s="35"/>
      <c r="AA1376" s="35"/>
      <c r="AB1376" s="35"/>
      <c r="AC1376" s="35"/>
      <c r="AD1376" s="35"/>
      <c r="AE1376" s="35"/>
      <c r="AR1376" s="221" t="s">
        <v>516</v>
      </c>
      <c r="AT1376" s="221" t="s">
        <v>166</v>
      </c>
      <c r="AU1376" s="221" t="s">
        <v>83</v>
      </c>
      <c r="AY1376" s="14" t="s">
        <v>142</v>
      </c>
      <c r="BE1376" s="222">
        <f>IF(N1376="základní",J1376,0)</f>
        <v>0</v>
      </c>
      <c r="BF1376" s="222">
        <f>IF(N1376="snížená",J1376,0)</f>
        <v>0</v>
      </c>
      <c r="BG1376" s="222">
        <f>IF(N1376="zákl. přenesená",J1376,0)</f>
        <v>0</v>
      </c>
      <c r="BH1376" s="222">
        <f>IF(N1376="sníž. přenesená",J1376,0)</f>
        <v>0</v>
      </c>
      <c r="BI1376" s="222">
        <f>IF(N1376="nulová",J1376,0)</f>
        <v>0</v>
      </c>
      <c r="BJ1376" s="14" t="s">
        <v>81</v>
      </c>
      <c r="BK1376" s="222">
        <f>ROUND(I1376*H1376,2)</f>
        <v>0</v>
      </c>
      <c r="BL1376" s="14" t="s">
        <v>511</v>
      </c>
      <c r="BM1376" s="221" t="s">
        <v>3174</v>
      </c>
    </row>
    <row r="1377" s="2" customFormat="1" ht="16.5" customHeight="1">
      <c r="A1377" s="35"/>
      <c r="B1377" s="36"/>
      <c r="C1377" s="223" t="s">
        <v>3175</v>
      </c>
      <c r="D1377" s="223" t="s">
        <v>166</v>
      </c>
      <c r="E1377" s="224" t="s">
        <v>3176</v>
      </c>
      <c r="F1377" s="225" t="s">
        <v>3177</v>
      </c>
      <c r="G1377" s="226" t="s">
        <v>789</v>
      </c>
      <c r="H1377" s="227">
        <v>1</v>
      </c>
      <c r="I1377" s="228"/>
      <c r="J1377" s="229">
        <f>ROUND(I1377*H1377,2)</f>
        <v>0</v>
      </c>
      <c r="K1377" s="230"/>
      <c r="L1377" s="231"/>
      <c r="M1377" s="232" t="s">
        <v>1</v>
      </c>
      <c r="N1377" s="233" t="s">
        <v>41</v>
      </c>
      <c r="O1377" s="88"/>
      <c r="P1377" s="219">
        <f>O1377*H1377</f>
        <v>0</v>
      </c>
      <c r="Q1377" s="219">
        <v>0</v>
      </c>
      <c r="R1377" s="219">
        <f>Q1377*H1377</f>
        <v>0</v>
      </c>
      <c r="S1377" s="219">
        <v>0</v>
      </c>
      <c r="T1377" s="220">
        <f>S1377*H1377</f>
        <v>0</v>
      </c>
      <c r="U1377" s="35"/>
      <c r="V1377" s="35"/>
      <c r="W1377" s="35"/>
      <c r="X1377" s="35"/>
      <c r="Y1377" s="35"/>
      <c r="Z1377" s="35"/>
      <c r="AA1377" s="35"/>
      <c r="AB1377" s="35"/>
      <c r="AC1377" s="35"/>
      <c r="AD1377" s="35"/>
      <c r="AE1377" s="35"/>
      <c r="AR1377" s="221" t="s">
        <v>516</v>
      </c>
      <c r="AT1377" s="221" t="s">
        <v>166</v>
      </c>
      <c r="AU1377" s="221" t="s">
        <v>83</v>
      </c>
      <c r="AY1377" s="14" t="s">
        <v>142</v>
      </c>
      <c r="BE1377" s="222">
        <f>IF(N1377="základní",J1377,0)</f>
        <v>0</v>
      </c>
      <c r="BF1377" s="222">
        <f>IF(N1377="snížená",J1377,0)</f>
        <v>0</v>
      </c>
      <c r="BG1377" s="222">
        <f>IF(N1377="zákl. přenesená",J1377,0)</f>
        <v>0</v>
      </c>
      <c r="BH1377" s="222">
        <f>IF(N1377="sníž. přenesená",J1377,0)</f>
        <v>0</v>
      </c>
      <c r="BI1377" s="222">
        <f>IF(N1377="nulová",J1377,0)</f>
        <v>0</v>
      </c>
      <c r="BJ1377" s="14" t="s">
        <v>81</v>
      </c>
      <c r="BK1377" s="222">
        <f>ROUND(I1377*H1377,2)</f>
        <v>0</v>
      </c>
      <c r="BL1377" s="14" t="s">
        <v>511</v>
      </c>
      <c r="BM1377" s="221" t="s">
        <v>3178</v>
      </c>
    </row>
    <row r="1378" s="2" customFormat="1" ht="16.5" customHeight="1">
      <c r="A1378" s="35"/>
      <c r="B1378" s="36"/>
      <c r="C1378" s="223" t="s">
        <v>3179</v>
      </c>
      <c r="D1378" s="223" t="s">
        <v>166</v>
      </c>
      <c r="E1378" s="224" t="s">
        <v>3126</v>
      </c>
      <c r="F1378" s="225" t="s">
        <v>3127</v>
      </c>
      <c r="G1378" s="226" t="s">
        <v>789</v>
      </c>
      <c r="H1378" s="227">
        <v>1</v>
      </c>
      <c r="I1378" s="228"/>
      <c r="J1378" s="229">
        <f>ROUND(I1378*H1378,2)</f>
        <v>0</v>
      </c>
      <c r="K1378" s="230"/>
      <c r="L1378" s="231"/>
      <c r="M1378" s="232" t="s">
        <v>1</v>
      </c>
      <c r="N1378" s="233" t="s">
        <v>41</v>
      </c>
      <c r="O1378" s="88"/>
      <c r="P1378" s="219">
        <f>O1378*H1378</f>
        <v>0</v>
      </c>
      <c r="Q1378" s="219">
        <v>0</v>
      </c>
      <c r="R1378" s="219">
        <f>Q1378*H1378</f>
        <v>0</v>
      </c>
      <c r="S1378" s="219">
        <v>0</v>
      </c>
      <c r="T1378" s="220">
        <f>S1378*H1378</f>
        <v>0</v>
      </c>
      <c r="U1378" s="35"/>
      <c r="V1378" s="35"/>
      <c r="W1378" s="35"/>
      <c r="X1378" s="35"/>
      <c r="Y1378" s="35"/>
      <c r="Z1378" s="35"/>
      <c r="AA1378" s="35"/>
      <c r="AB1378" s="35"/>
      <c r="AC1378" s="35"/>
      <c r="AD1378" s="35"/>
      <c r="AE1378" s="35"/>
      <c r="AR1378" s="221" t="s">
        <v>516</v>
      </c>
      <c r="AT1378" s="221" t="s">
        <v>166</v>
      </c>
      <c r="AU1378" s="221" t="s">
        <v>83</v>
      </c>
      <c r="AY1378" s="14" t="s">
        <v>142</v>
      </c>
      <c r="BE1378" s="222">
        <f>IF(N1378="základní",J1378,0)</f>
        <v>0</v>
      </c>
      <c r="BF1378" s="222">
        <f>IF(N1378="snížená",J1378,0)</f>
        <v>0</v>
      </c>
      <c r="BG1378" s="222">
        <f>IF(N1378="zákl. přenesená",J1378,0)</f>
        <v>0</v>
      </c>
      <c r="BH1378" s="222">
        <f>IF(N1378="sníž. přenesená",J1378,0)</f>
        <v>0</v>
      </c>
      <c r="BI1378" s="222">
        <f>IF(N1378="nulová",J1378,0)</f>
        <v>0</v>
      </c>
      <c r="BJ1378" s="14" t="s">
        <v>81</v>
      </c>
      <c r="BK1378" s="222">
        <f>ROUND(I1378*H1378,2)</f>
        <v>0</v>
      </c>
      <c r="BL1378" s="14" t="s">
        <v>511</v>
      </c>
      <c r="BM1378" s="221" t="s">
        <v>3180</v>
      </c>
    </row>
    <row r="1379" s="2" customFormat="1" ht="16.5" customHeight="1">
      <c r="A1379" s="35"/>
      <c r="B1379" s="36"/>
      <c r="C1379" s="223" t="s">
        <v>3181</v>
      </c>
      <c r="D1379" s="223" t="s">
        <v>166</v>
      </c>
      <c r="E1379" s="224" t="s">
        <v>3126</v>
      </c>
      <c r="F1379" s="225" t="s">
        <v>3127</v>
      </c>
      <c r="G1379" s="226" t="s">
        <v>789</v>
      </c>
      <c r="H1379" s="227">
        <v>1</v>
      </c>
      <c r="I1379" s="228"/>
      <c r="J1379" s="229">
        <f>ROUND(I1379*H1379,2)</f>
        <v>0</v>
      </c>
      <c r="K1379" s="230"/>
      <c r="L1379" s="231"/>
      <c r="M1379" s="232" t="s">
        <v>1</v>
      </c>
      <c r="N1379" s="233" t="s">
        <v>41</v>
      </c>
      <c r="O1379" s="88"/>
      <c r="P1379" s="219">
        <f>O1379*H1379</f>
        <v>0</v>
      </c>
      <c r="Q1379" s="219">
        <v>0</v>
      </c>
      <c r="R1379" s="219">
        <f>Q1379*H1379</f>
        <v>0</v>
      </c>
      <c r="S1379" s="219">
        <v>0</v>
      </c>
      <c r="T1379" s="220">
        <f>S1379*H1379</f>
        <v>0</v>
      </c>
      <c r="U1379" s="35"/>
      <c r="V1379" s="35"/>
      <c r="W1379" s="35"/>
      <c r="X1379" s="35"/>
      <c r="Y1379" s="35"/>
      <c r="Z1379" s="35"/>
      <c r="AA1379" s="35"/>
      <c r="AB1379" s="35"/>
      <c r="AC1379" s="35"/>
      <c r="AD1379" s="35"/>
      <c r="AE1379" s="35"/>
      <c r="AR1379" s="221" t="s">
        <v>516</v>
      </c>
      <c r="AT1379" s="221" t="s">
        <v>166</v>
      </c>
      <c r="AU1379" s="221" t="s">
        <v>83</v>
      </c>
      <c r="AY1379" s="14" t="s">
        <v>142</v>
      </c>
      <c r="BE1379" s="222">
        <f>IF(N1379="základní",J1379,0)</f>
        <v>0</v>
      </c>
      <c r="BF1379" s="222">
        <f>IF(N1379="snížená",J1379,0)</f>
        <v>0</v>
      </c>
      <c r="BG1379" s="222">
        <f>IF(N1379="zákl. přenesená",J1379,0)</f>
        <v>0</v>
      </c>
      <c r="BH1379" s="222">
        <f>IF(N1379="sníž. přenesená",J1379,0)</f>
        <v>0</v>
      </c>
      <c r="BI1379" s="222">
        <f>IF(N1379="nulová",J1379,0)</f>
        <v>0</v>
      </c>
      <c r="BJ1379" s="14" t="s">
        <v>81</v>
      </c>
      <c r="BK1379" s="222">
        <f>ROUND(I1379*H1379,2)</f>
        <v>0</v>
      </c>
      <c r="BL1379" s="14" t="s">
        <v>511</v>
      </c>
      <c r="BM1379" s="221" t="s">
        <v>3182</v>
      </c>
    </row>
    <row r="1380" s="2" customFormat="1" ht="16.5" customHeight="1">
      <c r="A1380" s="35"/>
      <c r="B1380" s="36"/>
      <c r="C1380" s="223" t="s">
        <v>3183</v>
      </c>
      <c r="D1380" s="223" t="s">
        <v>166</v>
      </c>
      <c r="E1380" s="224" t="s">
        <v>3126</v>
      </c>
      <c r="F1380" s="225" t="s">
        <v>3127</v>
      </c>
      <c r="G1380" s="226" t="s">
        <v>789</v>
      </c>
      <c r="H1380" s="227">
        <v>1</v>
      </c>
      <c r="I1380" s="228"/>
      <c r="J1380" s="229">
        <f>ROUND(I1380*H1380,2)</f>
        <v>0</v>
      </c>
      <c r="K1380" s="230"/>
      <c r="L1380" s="231"/>
      <c r="M1380" s="232" t="s">
        <v>1</v>
      </c>
      <c r="N1380" s="233" t="s">
        <v>41</v>
      </c>
      <c r="O1380" s="88"/>
      <c r="P1380" s="219">
        <f>O1380*H1380</f>
        <v>0</v>
      </c>
      <c r="Q1380" s="219">
        <v>0</v>
      </c>
      <c r="R1380" s="219">
        <f>Q1380*H1380</f>
        <v>0</v>
      </c>
      <c r="S1380" s="219">
        <v>0</v>
      </c>
      <c r="T1380" s="220">
        <f>S1380*H1380</f>
        <v>0</v>
      </c>
      <c r="U1380" s="35"/>
      <c r="V1380" s="35"/>
      <c r="W1380" s="35"/>
      <c r="X1380" s="35"/>
      <c r="Y1380" s="35"/>
      <c r="Z1380" s="35"/>
      <c r="AA1380" s="35"/>
      <c r="AB1380" s="35"/>
      <c r="AC1380" s="35"/>
      <c r="AD1380" s="35"/>
      <c r="AE1380" s="35"/>
      <c r="AR1380" s="221" t="s">
        <v>516</v>
      </c>
      <c r="AT1380" s="221" t="s">
        <v>166</v>
      </c>
      <c r="AU1380" s="221" t="s">
        <v>83</v>
      </c>
      <c r="AY1380" s="14" t="s">
        <v>142</v>
      </c>
      <c r="BE1380" s="222">
        <f>IF(N1380="základní",J1380,0)</f>
        <v>0</v>
      </c>
      <c r="BF1380" s="222">
        <f>IF(N1380="snížená",J1380,0)</f>
        <v>0</v>
      </c>
      <c r="BG1380" s="222">
        <f>IF(N1380="zákl. přenesená",J1380,0)</f>
        <v>0</v>
      </c>
      <c r="BH1380" s="222">
        <f>IF(N1380="sníž. přenesená",J1380,0)</f>
        <v>0</v>
      </c>
      <c r="BI1380" s="222">
        <f>IF(N1380="nulová",J1380,0)</f>
        <v>0</v>
      </c>
      <c r="BJ1380" s="14" t="s">
        <v>81</v>
      </c>
      <c r="BK1380" s="222">
        <f>ROUND(I1380*H1380,2)</f>
        <v>0</v>
      </c>
      <c r="BL1380" s="14" t="s">
        <v>511</v>
      </c>
      <c r="BM1380" s="221" t="s">
        <v>3184</v>
      </c>
    </row>
    <row r="1381" s="2" customFormat="1" ht="16.5" customHeight="1">
      <c r="A1381" s="35"/>
      <c r="B1381" s="36"/>
      <c r="C1381" s="223" t="s">
        <v>3185</v>
      </c>
      <c r="D1381" s="223" t="s">
        <v>166</v>
      </c>
      <c r="E1381" s="224" t="s">
        <v>3126</v>
      </c>
      <c r="F1381" s="225" t="s">
        <v>3127</v>
      </c>
      <c r="G1381" s="226" t="s">
        <v>789</v>
      </c>
      <c r="H1381" s="227">
        <v>1</v>
      </c>
      <c r="I1381" s="228"/>
      <c r="J1381" s="229">
        <f>ROUND(I1381*H1381,2)</f>
        <v>0</v>
      </c>
      <c r="K1381" s="230"/>
      <c r="L1381" s="231"/>
      <c r="M1381" s="232" t="s">
        <v>1</v>
      </c>
      <c r="N1381" s="233" t="s">
        <v>41</v>
      </c>
      <c r="O1381" s="88"/>
      <c r="P1381" s="219">
        <f>O1381*H1381</f>
        <v>0</v>
      </c>
      <c r="Q1381" s="219">
        <v>0</v>
      </c>
      <c r="R1381" s="219">
        <f>Q1381*H1381</f>
        <v>0</v>
      </c>
      <c r="S1381" s="219">
        <v>0</v>
      </c>
      <c r="T1381" s="220">
        <f>S1381*H1381</f>
        <v>0</v>
      </c>
      <c r="U1381" s="35"/>
      <c r="V1381" s="35"/>
      <c r="W1381" s="35"/>
      <c r="X1381" s="35"/>
      <c r="Y1381" s="35"/>
      <c r="Z1381" s="35"/>
      <c r="AA1381" s="35"/>
      <c r="AB1381" s="35"/>
      <c r="AC1381" s="35"/>
      <c r="AD1381" s="35"/>
      <c r="AE1381" s="35"/>
      <c r="AR1381" s="221" t="s">
        <v>516</v>
      </c>
      <c r="AT1381" s="221" t="s">
        <v>166</v>
      </c>
      <c r="AU1381" s="221" t="s">
        <v>83</v>
      </c>
      <c r="AY1381" s="14" t="s">
        <v>142</v>
      </c>
      <c r="BE1381" s="222">
        <f>IF(N1381="základní",J1381,0)</f>
        <v>0</v>
      </c>
      <c r="BF1381" s="222">
        <f>IF(N1381="snížená",J1381,0)</f>
        <v>0</v>
      </c>
      <c r="BG1381" s="222">
        <f>IF(N1381="zákl. přenesená",J1381,0)</f>
        <v>0</v>
      </c>
      <c r="BH1381" s="222">
        <f>IF(N1381="sníž. přenesená",J1381,0)</f>
        <v>0</v>
      </c>
      <c r="BI1381" s="222">
        <f>IF(N1381="nulová",J1381,0)</f>
        <v>0</v>
      </c>
      <c r="BJ1381" s="14" t="s">
        <v>81</v>
      </c>
      <c r="BK1381" s="222">
        <f>ROUND(I1381*H1381,2)</f>
        <v>0</v>
      </c>
      <c r="BL1381" s="14" t="s">
        <v>511</v>
      </c>
      <c r="BM1381" s="221" t="s">
        <v>3186</v>
      </c>
    </row>
    <row r="1382" s="2" customFormat="1" ht="16.5" customHeight="1">
      <c r="A1382" s="35"/>
      <c r="B1382" s="36"/>
      <c r="C1382" s="223" t="s">
        <v>3187</v>
      </c>
      <c r="D1382" s="223" t="s">
        <v>166</v>
      </c>
      <c r="E1382" s="224" t="s">
        <v>3126</v>
      </c>
      <c r="F1382" s="225" t="s">
        <v>3127</v>
      </c>
      <c r="G1382" s="226" t="s">
        <v>789</v>
      </c>
      <c r="H1382" s="227">
        <v>1</v>
      </c>
      <c r="I1382" s="228"/>
      <c r="J1382" s="229">
        <f>ROUND(I1382*H1382,2)</f>
        <v>0</v>
      </c>
      <c r="K1382" s="230"/>
      <c r="L1382" s="231"/>
      <c r="M1382" s="232" t="s">
        <v>1</v>
      </c>
      <c r="N1382" s="233" t="s">
        <v>41</v>
      </c>
      <c r="O1382" s="88"/>
      <c r="P1382" s="219">
        <f>O1382*H1382</f>
        <v>0</v>
      </c>
      <c r="Q1382" s="219">
        <v>0</v>
      </c>
      <c r="R1382" s="219">
        <f>Q1382*H1382</f>
        <v>0</v>
      </c>
      <c r="S1382" s="219">
        <v>0</v>
      </c>
      <c r="T1382" s="220">
        <f>S1382*H1382</f>
        <v>0</v>
      </c>
      <c r="U1382" s="35"/>
      <c r="V1382" s="35"/>
      <c r="W1382" s="35"/>
      <c r="X1382" s="35"/>
      <c r="Y1382" s="35"/>
      <c r="Z1382" s="35"/>
      <c r="AA1382" s="35"/>
      <c r="AB1382" s="35"/>
      <c r="AC1382" s="35"/>
      <c r="AD1382" s="35"/>
      <c r="AE1382" s="35"/>
      <c r="AR1382" s="221" t="s">
        <v>516</v>
      </c>
      <c r="AT1382" s="221" t="s">
        <v>166</v>
      </c>
      <c r="AU1382" s="221" t="s">
        <v>83</v>
      </c>
      <c r="AY1382" s="14" t="s">
        <v>142</v>
      </c>
      <c r="BE1382" s="222">
        <f>IF(N1382="základní",J1382,0)</f>
        <v>0</v>
      </c>
      <c r="BF1382" s="222">
        <f>IF(N1382="snížená",J1382,0)</f>
        <v>0</v>
      </c>
      <c r="BG1382" s="222">
        <f>IF(N1382="zákl. přenesená",J1382,0)</f>
        <v>0</v>
      </c>
      <c r="BH1382" s="222">
        <f>IF(N1382="sníž. přenesená",J1382,0)</f>
        <v>0</v>
      </c>
      <c r="BI1382" s="222">
        <f>IF(N1382="nulová",J1382,0)</f>
        <v>0</v>
      </c>
      <c r="BJ1382" s="14" t="s">
        <v>81</v>
      </c>
      <c r="BK1382" s="222">
        <f>ROUND(I1382*H1382,2)</f>
        <v>0</v>
      </c>
      <c r="BL1382" s="14" t="s">
        <v>511</v>
      </c>
      <c r="BM1382" s="221" t="s">
        <v>3188</v>
      </c>
    </row>
    <row r="1383" s="2" customFormat="1" ht="16.5" customHeight="1">
      <c r="A1383" s="35"/>
      <c r="B1383" s="36"/>
      <c r="C1383" s="223" t="s">
        <v>3189</v>
      </c>
      <c r="D1383" s="223" t="s">
        <v>166</v>
      </c>
      <c r="E1383" s="224" t="s">
        <v>3126</v>
      </c>
      <c r="F1383" s="225" t="s">
        <v>3127</v>
      </c>
      <c r="G1383" s="226" t="s">
        <v>789</v>
      </c>
      <c r="H1383" s="227">
        <v>1</v>
      </c>
      <c r="I1383" s="228"/>
      <c r="J1383" s="229">
        <f>ROUND(I1383*H1383,2)</f>
        <v>0</v>
      </c>
      <c r="K1383" s="230"/>
      <c r="L1383" s="231"/>
      <c r="M1383" s="232" t="s">
        <v>1</v>
      </c>
      <c r="N1383" s="233" t="s">
        <v>41</v>
      </c>
      <c r="O1383" s="88"/>
      <c r="P1383" s="219">
        <f>O1383*H1383</f>
        <v>0</v>
      </c>
      <c r="Q1383" s="219">
        <v>0</v>
      </c>
      <c r="R1383" s="219">
        <f>Q1383*H1383</f>
        <v>0</v>
      </c>
      <c r="S1383" s="219">
        <v>0</v>
      </c>
      <c r="T1383" s="220">
        <f>S1383*H1383</f>
        <v>0</v>
      </c>
      <c r="U1383" s="35"/>
      <c r="V1383" s="35"/>
      <c r="W1383" s="35"/>
      <c r="X1383" s="35"/>
      <c r="Y1383" s="35"/>
      <c r="Z1383" s="35"/>
      <c r="AA1383" s="35"/>
      <c r="AB1383" s="35"/>
      <c r="AC1383" s="35"/>
      <c r="AD1383" s="35"/>
      <c r="AE1383" s="35"/>
      <c r="AR1383" s="221" t="s">
        <v>516</v>
      </c>
      <c r="AT1383" s="221" t="s">
        <v>166</v>
      </c>
      <c r="AU1383" s="221" t="s">
        <v>83</v>
      </c>
      <c r="AY1383" s="14" t="s">
        <v>142</v>
      </c>
      <c r="BE1383" s="222">
        <f>IF(N1383="základní",J1383,0)</f>
        <v>0</v>
      </c>
      <c r="BF1383" s="222">
        <f>IF(N1383="snížená",J1383,0)</f>
        <v>0</v>
      </c>
      <c r="BG1383" s="222">
        <f>IF(N1383="zákl. přenesená",J1383,0)</f>
        <v>0</v>
      </c>
      <c r="BH1383" s="222">
        <f>IF(N1383="sníž. přenesená",J1383,0)</f>
        <v>0</v>
      </c>
      <c r="BI1383" s="222">
        <f>IF(N1383="nulová",J1383,0)</f>
        <v>0</v>
      </c>
      <c r="BJ1383" s="14" t="s">
        <v>81</v>
      </c>
      <c r="BK1383" s="222">
        <f>ROUND(I1383*H1383,2)</f>
        <v>0</v>
      </c>
      <c r="BL1383" s="14" t="s">
        <v>511</v>
      </c>
      <c r="BM1383" s="221" t="s">
        <v>3190</v>
      </c>
    </row>
    <row r="1384" s="2" customFormat="1" ht="16.5" customHeight="1">
      <c r="A1384" s="35"/>
      <c r="B1384" s="36"/>
      <c r="C1384" s="223" t="s">
        <v>3191</v>
      </c>
      <c r="D1384" s="223" t="s">
        <v>166</v>
      </c>
      <c r="E1384" s="224" t="s">
        <v>3126</v>
      </c>
      <c r="F1384" s="225" t="s">
        <v>3127</v>
      </c>
      <c r="G1384" s="226" t="s">
        <v>789</v>
      </c>
      <c r="H1384" s="227">
        <v>1</v>
      </c>
      <c r="I1384" s="228"/>
      <c r="J1384" s="229">
        <f>ROUND(I1384*H1384,2)</f>
        <v>0</v>
      </c>
      <c r="K1384" s="230"/>
      <c r="L1384" s="231"/>
      <c r="M1384" s="232" t="s">
        <v>1</v>
      </c>
      <c r="N1384" s="233" t="s">
        <v>41</v>
      </c>
      <c r="O1384" s="88"/>
      <c r="P1384" s="219">
        <f>O1384*H1384</f>
        <v>0</v>
      </c>
      <c r="Q1384" s="219">
        <v>0</v>
      </c>
      <c r="R1384" s="219">
        <f>Q1384*H1384</f>
        <v>0</v>
      </c>
      <c r="S1384" s="219">
        <v>0</v>
      </c>
      <c r="T1384" s="220">
        <f>S1384*H1384</f>
        <v>0</v>
      </c>
      <c r="U1384" s="35"/>
      <c r="V1384" s="35"/>
      <c r="W1384" s="35"/>
      <c r="X1384" s="35"/>
      <c r="Y1384" s="35"/>
      <c r="Z1384" s="35"/>
      <c r="AA1384" s="35"/>
      <c r="AB1384" s="35"/>
      <c r="AC1384" s="35"/>
      <c r="AD1384" s="35"/>
      <c r="AE1384" s="35"/>
      <c r="AR1384" s="221" t="s">
        <v>516</v>
      </c>
      <c r="AT1384" s="221" t="s">
        <v>166</v>
      </c>
      <c r="AU1384" s="221" t="s">
        <v>83</v>
      </c>
      <c r="AY1384" s="14" t="s">
        <v>142</v>
      </c>
      <c r="BE1384" s="222">
        <f>IF(N1384="základní",J1384,0)</f>
        <v>0</v>
      </c>
      <c r="BF1384" s="222">
        <f>IF(N1384="snížená",J1384,0)</f>
        <v>0</v>
      </c>
      <c r="BG1384" s="222">
        <f>IF(N1384="zákl. přenesená",J1384,0)</f>
        <v>0</v>
      </c>
      <c r="BH1384" s="222">
        <f>IF(N1384="sníž. přenesená",J1384,0)</f>
        <v>0</v>
      </c>
      <c r="BI1384" s="222">
        <f>IF(N1384="nulová",J1384,0)</f>
        <v>0</v>
      </c>
      <c r="BJ1384" s="14" t="s">
        <v>81</v>
      </c>
      <c r="BK1384" s="222">
        <f>ROUND(I1384*H1384,2)</f>
        <v>0</v>
      </c>
      <c r="BL1384" s="14" t="s">
        <v>511</v>
      </c>
      <c r="BM1384" s="221" t="s">
        <v>3192</v>
      </c>
    </row>
    <row r="1385" s="2" customFormat="1" ht="16.5" customHeight="1">
      <c r="A1385" s="35"/>
      <c r="B1385" s="36"/>
      <c r="C1385" s="223" t="s">
        <v>3193</v>
      </c>
      <c r="D1385" s="223" t="s">
        <v>166</v>
      </c>
      <c r="E1385" s="224" t="s">
        <v>3126</v>
      </c>
      <c r="F1385" s="225" t="s">
        <v>3127</v>
      </c>
      <c r="G1385" s="226" t="s">
        <v>789</v>
      </c>
      <c r="H1385" s="227">
        <v>1</v>
      </c>
      <c r="I1385" s="228"/>
      <c r="J1385" s="229">
        <f>ROUND(I1385*H1385,2)</f>
        <v>0</v>
      </c>
      <c r="K1385" s="230"/>
      <c r="L1385" s="231"/>
      <c r="M1385" s="232" t="s">
        <v>1</v>
      </c>
      <c r="N1385" s="233" t="s">
        <v>41</v>
      </c>
      <c r="O1385" s="88"/>
      <c r="P1385" s="219">
        <f>O1385*H1385</f>
        <v>0</v>
      </c>
      <c r="Q1385" s="219">
        <v>0</v>
      </c>
      <c r="R1385" s="219">
        <f>Q1385*H1385</f>
        <v>0</v>
      </c>
      <c r="S1385" s="219">
        <v>0</v>
      </c>
      <c r="T1385" s="220">
        <f>S1385*H1385</f>
        <v>0</v>
      </c>
      <c r="U1385" s="35"/>
      <c r="V1385" s="35"/>
      <c r="W1385" s="35"/>
      <c r="X1385" s="35"/>
      <c r="Y1385" s="35"/>
      <c r="Z1385" s="35"/>
      <c r="AA1385" s="35"/>
      <c r="AB1385" s="35"/>
      <c r="AC1385" s="35"/>
      <c r="AD1385" s="35"/>
      <c r="AE1385" s="35"/>
      <c r="AR1385" s="221" t="s">
        <v>516</v>
      </c>
      <c r="AT1385" s="221" t="s">
        <v>166</v>
      </c>
      <c r="AU1385" s="221" t="s">
        <v>83</v>
      </c>
      <c r="AY1385" s="14" t="s">
        <v>142</v>
      </c>
      <c r="BE1385" s="222">
        <f>IF(N1385="základní",J1385,0)</f>
        <v>0</v>
      </c>
      <c r="BF1385" s="222">
        <f>IF(N1385="snížená",J1385,0)</f>
        <v>0</v>
      </c>
      <c r="BG1385" s="222">
        <f>IF(N1385="zákl. přenesená",J1385,0)</f>
        <v>0</v>
      </c>
      <c r="BH1385" s="222">
        <f>IF(N1385="sníž. přenesená",J1385,0)</f>
        <v>0</v>
      </c>
      <c r="BI1385" s="222">
        <f>IF(N1385="nulová",J1385,0)</f>
        <v>0</v>
      </c>
      <c r="BJ1385" s="14" t="s">
        <v>81</v>
      </c>
      <c r="BK1385" s="222">
        <f>ROUND(I1385*H1385,2)</f>
        <v>0</v>
      </c>
      <c r="BL1385" s="14" t="s">
        <v>511</v>
      </c>
      <c r="BM1385" s="221" t="s">
        <v>3194</v>
      </c>
    </row>
    <row r="1386" s="2" customFormat="1" ht="16.5" customHeight="1">
      <c r="A1386" s="35"/>
      <c r="B1386" s="36"/>
      <c r="C1386" s="223" t="s">
        <v>3195</v>
      </c>
      <c r="D1386" s="223" t="s">
        <v>166</v>
      </c>
      <c r="E1386" s="224" t="s">
        <v>3160</v>
      </c>
      <c r="F1386" s="225" t="s">
        <v>3161</v>
      </c>
      <c r="G1386" s="226" t="s">
        <v>789</v>
      </c>
      <c r="H1386" s="227">
        <v>1</v>
      </c>
      <c r="I1386" s="228"/>
      <c r="J1386" s="229">
        <f>ROUND(I1386*H1386,2)</f>
        <v>0</v>
      </c>
      <c r="K1386" s="230"/>
      <c r="L1386" s="231"/>
      <c r="M1386" s="232" t="s">
        <v>1</v>
      </c>
      <c r="N1386" s="233" t="s">
        <v>41</v>
      </c>
      <c r="O1386" s="88"/>
      <c r="P1386" s="219">
        <f>O1386*H1386</f>
        <v>0</v>
      </c>
      <c r="Q1386" s="219">
        <v>0</v>
      </c>
      <c r="R1386" s="219">
        <f>Q1386*H1386</f>
        <v>0</v>
      </c>
      <c r="S1386" s="219">
        <v>0</v>
      </c>
      <c r="T1386" s="220">
        <f>S1386*H1386</f>
        <v>0</v>
      </c>
      <c r="U1386" s="35"/>
      <c r="V1386" s="35"/>
      <c r="W1386" s="35"/>
      <c r="X1386" s="35"/>
      <c r="Y1386" s="35"/>
      <c r="Z1386" s="35"/>
      <c r="AA1386" s="35"/>
      <c r="AB1386" s="35"/>
      <c r="AC1386" s="35"/>
      <c r="AD1386" s="35"/>
      <c r="AE1386" s="35"/>
      <c r="AR1386" s="221" t="s">
        <v>516</v>
      </c>
      <c r="AT1386" s="221" t="s">
        <v>166</v>
      </c>
      <c r="AU1386" s="221" t="s">
        <v>83</v>
      </c>
      <c r="AY1386" s="14" t="s">
        <v>142</v>
      </c>
      <c r="BE1386" s="222">
        <f>IF(N1386="základní",J1386,0)</f>
        <v>0</v>
      </c>
      <c r="BF1386" s="222">
        <f>IF(N1386="snížená",J1386,0)</f>
        <v>0</v>
      </c>
      <c r="BG1386" s="222">
        <f>IF(N1386="zákl. přenesená",J1386,0)</f>
        <v>0</v>
      </c>
      <c r="BH1386" s="222">
        <f>IF(N1386="sníž. přenesená",J1386,0)</f>
        <v>0</v>
      </c>
      <c r="BI1386" s="222">
        <f>IF(N1386="nulová",J1386,0)</f>
        <v>0</v>
      </c>
      <c r="BJ1386" s="14" t="s">
        <v>81</v>
      </c>
      <c r="BK1386" s="222">
        <f>ROUND(I1386*H1386,2)</f>
        <v>0</v>
      </c>
      <c r="BL1386" s="14" t="s">
        <v>511</v>
      </c>
      <c r="BM1386" s="221" t="s">
        <v>3196</v>
      </c>
    </row>
    <row r="1387" s="2" customFormat="1" ht="16.5" customHeight="1">
      <c r="A1387" s="35"/>
      <c r="B1387" s="36"/>
      <c r="C1387" s="223" t="s">
        <v>3197</v>
      </c>
      <c r="D1387" s="223" t="s">
        <v>166</v>
      </c>
      <c r="E1387" s="224" t="s">
        <v>3160</v>
      </c>
      <c r="F1387" s="225" t="s">
        <v>3161</v>
      </c>
      <c r="G1387" s="226" t="s">
        <v>789</v>
      </c>
      <c r="H1387" s="227">
        <v>1</v>
      </c>
      <c r="I1387" s="228"/>
      <c r="J1387" s="229">
        <f>ROUND(I1387*H1387,2)</f>
        <v>0</v>
      </c>
      <c r="K1387" s="230"/>
      <c r="L1387" s="231"/>
      <c r="M1387" s="232" t="s">
        <v>1</v>
      </c>
      <c r="N1387" s="233" t="s">
        <v>41</v>
      </c>
      <c r="O1387" s="88"/>
      <c r="P1387" s="219">
        <f>O1387*H1387</f>
        <v>0</v>
      </c>
      <c r="Q1387" s="219">
        <v>0</v>
      </c>
      <c r="R1387" s="219">
        <f>Q1387*H1387</f>
        <v>0</v>
      </c>
      <c r="S1387" s="219">
        <v>0</v>
      </c>
      <c r="T1387" s="220">
        <f>S1387*H1387</f>
        <v>0</v>
      </c>
      <c r="U1387" s="35"/>
      <c r="V1387" s="35"/>
      <c r="W1387" s="35"/>
      <c r="X1387" s="35"/>
      <c r="Y1387" s="35"/>
      <c r="Z1387" s="35"/>
      <c r="AA1387" s="35"/>
      <c r="AB1387" s="35"/>
      <c r="AC1387" s="35"/>
      <c r="AD1387" s="35"/>
      <c r="AE1387" s="35"/>
      <c r="AR1387" s="221" t="s">
        <v>516</v>
      </c>
      <c r="AT1387" s="221" t="s">
        <v>166</v>
      </c>
      <c r="AU1387" s="221" t="s">
        <v>83</v>
      </c>
      <c r="AY1387" s="14" t="s">
        <v>142</v>
      </c>
      <c r="BE1387" s="222">
        <f>IF(N1387="základní",J1387,0)</f>
        <v>0</v>
      </c>
      <c r="BF1387" s="222">
        <f>IF(N1387="snížená",J1387,0)</f>
        <v>0</v>
      </c>
      <c r="BG1387" s="222">
        <f>IF(N1387="zákl. přenesená",J1387,0)</f>
        <v>0</v>
      </c>
      <c r="BH1387" s="222">
        <f>IF(N1387="sníž. přenesená",J1387,0)</f>
        <v>0</v>
      </c>
      <c r="BI1387" s="222">
        <f>IF(N1387="nulová",J1387,0)</f>
        <v>0</v>
      </c>
      <c r="BJ1387" s="14" t="s">
        <v>81</v>
      </c>
      <c r="BK1387" s="222">
        <f>ROUND(I1387*H1387,2)</f>
        <v>0</v>
      </c>
      <c r="BL1387" s="14" t="s">
        <v>511</v>
      </c>
      <c r="BM1387" s="221" t="s">
        <v>3198</v>
      </c>
    </row>
    <row r="1388" s="2" customFormat="1" ht="16.5" customHeight="1">
      <c r="A1388" s="35"/>
      <c r="B1388" s="36"/>
      <c r="C1388" s="223" t="s">
        <v>3199</v>
      </c>
      <c r="D1388" s="223" t="s">
        <v>166</v>
      </c>
      <c r="E1388" s="224" t="s">
        <v>3200</v>
      </c>
      <c r="F1388" s="225" t="s">
        <v>3201</v>
      </c>
      <c r="G1388" s="226" t="s">
        <v>789</v>
      </c>
      <c r="H1388" s="227">
        <v>1</v>
      </c>
      <c r="I1388" s="228"/>
      <c r="J1388" s="229">
        <f>ROUND(I1388*H1388,2)</f>
        <v>0</v>
      </c>
      <c r="K1388" s="230"/>
      <c r="L1388" s="231"/>
      <c r="M1388" s="232" t="s">
        <v>1</v>
      </c>
      <c r="N1388" s="233" t="s">
        <v>41</v>
      </c>
      <c r="O1388" s="88"/>
      <c r="P1388" s="219">
        <f>O1388*H1388</f>
        <v>0</v>
      </c>
      <c r="Q1388" s="219">
        <v>0</v>
      </c>
      <c r="R1388" s="219">
        <f>Q1388*H1388</f>
        <v>0</v>
      </c>
      <c r="S1388" s="219">
        <v>0</v>
      </c>
      <c r="T1388" s="220">
        <f>S1388*H1388</f>
        <v>0</v>
      </c>
      <c r="U1388" s="35"/>
      <c r="V1388" s="35"/>
      <c r="W1388" s="35"/>
      <c r="X1388" s="35"/>
      <c r="Y1388" s="35"/>
      <c r="Z1388" s="35"/>
      <c r="AA1388" s="35"/>
      <c r="AB1388" s="35"/>
      <c r="AC1388" s="35"/>
      <c r="AD1388" s="35"/>
      <c r="AE1388" s="35"/>
      <c r="AR1388" s="221" t="s">
        <v>516</v>
      </c>
      <c r="AT1388" s="221" t="s">
        <v>166</v>
      </c>
      <c r="AU1388" s="221" t="s">
        <v>83</v>
      </c>
      <c r="AY1388" s="14" t="s">
        <v>142</v>
      </c>
      <c r="BE1388" s="222">
        <f>IF(N1388="základní",J1388,0)</f>
        <v>0</v>
      </c>
      <c r="BF1388" s="222">
        <f>IF(N1388="snížená",J1388,0)</f>
        <v>0</v>
      </c>
      <c r="BG1388" s="222">
        <f>IF(N1388="zákl. přenesená",J1388,0)</f>
        <v>0</v>
      </c>
      <c r="BH1388" s="222">
        <f>IF(N1388="sníž. přenesená",J1388,0)</f>
        <v>0</v>
      </c>
      <c r="BI1388" s="222">
        <f>IF(N1388="nulová",J1388,0)</f>
        <v>0</v>
      </c>
      <c r="BJ1388" s="14" t="s">
        <v>81</v>
      </c>
      <c r="BK1388" s="222">
        <f>ROUND(I1388*H1388,2)</f>
        <v>0</v>
      </c>
      <c r="BL1388" s="14" t="s">
        <v>511</v>
      </c>
      <c r="BM1388" s="221" t="s">
        <v>3202</v>
      </c>
    </row>
    <row r="1389" s="2" customFormat="1" ht="16.5" customHeight="1">
      <c r="A1389" s="35"/>
      <c r="B1389" s="36"/>
      <c r="C1389" s="223" t="s">
        <v>3203</v>
      </c>
      <c r="D1389" s="223" t="s">
        <v>166</v>
      </c>
      <c r="E1389" s="224" t="s">
        <v>3160</v>
      </c>
      <c r="F1389" s="225" t="s">
        <v>3161</v>
      </c>
      <c r="G1389" s="226" t="s">
        <v>789</v>
      </c>
      <c r="H1389" s="227">
        <v>1</v>
      </c>
      <c r="I1389" s="228"/>
      <c r="J1389" s="229">
        <f>ROUND(I1389*H1389,2)</f>
        <v>0</v>
      </c>
      <c r="K1389" s="230"/>
      <c r="L1389" s="231"/>
      <c r="M1389" s="232" t="s">
        <v>1</v>
      </c>
      <c r="N1389" s="233" t="s">
        <v>41</v>
      </c>
      <c r="O1389" s="88"/>
      <c r="P1389" s="219">
        <f>O1389*H1389</f>
        <v>0</v>
      </c>
      <c r="Q1389" s="219">
        <v>0</v>
      </c>
      <c r="R1389" s="219">
        <f>Q1389*H1389</f>
        <v>0</v>
      </c>
      <c r="S1389" s="219">
        <v>0</v>
      </c>
      <c r="T1389" s="220">
        <f>S1389*H1389</f>
        <v>0</v>
      </c>
      <c r="U1389" s="35"/>
      <c r="V1389" s="35"/>
      <c r="W1389" s="35"/>
      <c r="X1389" s="35"/>
      <c r="Y1389" s="35"/>
      <c r="Z1389" s="35"/>
      <c r="AA1389" s="35"/>
      <c r="AB1389" s="35"/>
      <c r="AC1389" s="35"/>
      <c r="AD1389" s="35"/>
      <c r="AE1389" s="35"/>
      <c r="AR1389" s="221" t="s">
        <v>516</v>
      </c>
      <c r="AT1389" s="221" t="s">
        <v>166</v>
      </c>
      <c r="AU1389" s="221" t="s">
        <v>83</v>
      </c>
      <c r="AY1389" s="14" t="s">
        <v>142</v>
      </c>
      <c r="BE1389" s="222">
        <f>IF(N1389="základní",J1389,0)</f>
        <v>0</v>
      </c>
      <c r="BF1389" s="222">
        <f>IF(N1389="snížená",J1389,0)</f>
        <v>0</v>
      </c>
      <c r="BG1389" s="222">
        <f>IF(N1389="zákl. přenesená",J1389,0)</f>
        <v>0</v>
      </c>
      <c r="BH1389" s="222">
        <f>IF(N1389="sníž. přenesená",J1389,0)</f>
        <v>0</v>
      </c>
      <c r="BI1389" s="222">
        <f>IF(N1389="nulová",J1389,0)</f>
        <v>0</v>
      </c>
      <c r="BJ1389" s="14" t="s">
        <v>81</v>
      </c>
      <c r="BK1389" s="222">
        <f>ROUND(I1389*H1389,2)</f>
        <v>0</v>
      </c>
      <c r="BL1389" s="14" t="s">
        <v>511</v>
      </c>
      <c r="BM1389" s="221" t="s">
        <v>3204</v>
      </c>
    </row>
    <row r="1390" s="2" customFormat="1" ht="16.5" customHeight="1">
      <c r="A1390" s="35"/>
      <c r="B1390" s="36"/>
      <c r="C1390" s="223" t="s">
        <v>3205</v>
      </c>
      <c r="D1390" s="223" t="s">
        <v>166</v>
      </c>
      <c r="E1390" s="224" t="s">
        <v>3200</v>
      </c>
      <c r="F1390" s="225" t="s">
        <v>3201</v>
      </c>
      <c r="G1390" s="226" t="s">
        <v>789</v>
      </c>
      <c r="H1390" s="227">
        <v>1</v>
      </c>
      <c r="I1390" s="228"/>
      <c r="J1390" s="229">
        <f>ROUND(I1390*H1390,2)</f>
        <v>0</v>
      </c>
      <c r="K1390" s="230"/>
      <c r="L1390" s="231"/>
      <c r="M1390" s="232" t="s">
        <v>1</v>
      </c>
      <c r="N1390" s="233" t="s">
        <v>41</v>
      </c>
      <c r="O1390" s="88"/>
      <c r="P1390" s="219">
        <f>O1390*H1390</f>
        <v>0</v>
      </c>
      <c r="Q1390" s="219">
        <v>0</v>
      </c>
      <c r="R1390" s="219">
        <f>Q1390*H1390</f>
        <v>0</v>
      </c>
      <c r="S1390" s="219">
        <v>0</v>
      </c>
      <c r="T1390" s="220">
        <f>S1390*H1390</f>
        <v>0</v>
      </c>
      <c r="U1390" s="35"/>
      <c r="V1390" s="35"/>
      <c r="W1390" s="35"/>
      <c r="X1390" s="35"/>
      <c r="Y1390" s="35"/>
      <c r="Z1390" s="35"/>
      <c r="AA1390" s="35"/>
      <c r="AB1390" s="35"/>
      <c r="AC1390" s="35"/>
      <c r="AD1390" s="35"/>
      <c r="AE1390" s="35"/>
      <c r="AR1390" s="221" t="s">
        <v>516</v>
      </c>
      <c r="AT1390" s="221" t="s">
        <v>166</v>
      </c>
      <c r="AU1390" s="221" t="s">
        <v>83</v>
      </c>
      <c r="AY1390" s="14" t="s">
        <v>142</v>
      </c>
      <c r="BE1390" s="222">
        <f>IF(N1390="základní",J1390,0)</f>
        <v>0</v>
      </c>
      <c r="BF1390" s="222">
        <f>IF(N1390="snížená",J1390,0)</f>
        <v>0</v>
      </c>
      <c r="BG1390" s="222">
        <f>IF(N1390="zákl. přenesená",J1390,0)</f>
        <v>0</v>
      </c>
      <c r="BH1390" s="222">
        <f>IF(N1390="sníž. přenesená",J1390,0)</f>
        <v>0</v>
      </c>
      <c r="BI1390" s="222">
        <f>IF(N1390="nulová",J1390,0)</f>
        <v>0</v>
      </c>
      <c r="BJ1390" s="14" t="s">
        <v>81</v>
      </c>
      <c r="BK1390" s="222">
        <f>ROUND(I1390*H1390,2)</f>
        <v>0</v>
      </c>
      <c r="BL1390" s="14" t="s">
        <v>511</v>
      </c>
      <c r="BM1390" s="221" t="s">
        <v>3206</v>
      </c>
    </row>
    <row r="1391" s="2" customFormat="1" ht="16.5" customHeight="1">
      <c r="A1391" s="35"/>
      <c r="B1391" s="36"/>
      <c r="C1391" s="223" t="s">
        <v>3207</v>
      </c>
      <c r="D1391" s="223" t="s">
        <v>166</v>
      </c>
      <c r="E1391" s="224" t="s">
        <v>3208</v>
      </c>
      <c r="F1391" s="225" t="s">
        <v>3209</v>
      </c>
      <c r="G1391" s="226" t="s">
        <v>789</v>
      </c>
      <c r="H1391" s="227">
        <v>1</v>
      </c>
      <c r="I1391" s="228"/>
      <c r="J1391" s="229">
        <f>ROUND(I1391*H1391,2)</f>
        <v>0</v>
      </c>
      <c r="K1391" s="230"/>
      <c r="L1391" s="231"/>
      <c r="M1391" s="232" t="s">
        <v>1</v>
      </c>
      <c r="N1391" s="233" t="s">
        <v>41</v>
      </c>
      <c r="O1391" s="88"/>
      <c r="P1391" s="219">
        <f>O1391*H1391</f>
        <v>0</v>
      </c>
      <c r="Q1391" s="219">
        <v>0</v>
      </c>
      <c r="R1391" s="219">
        <f>Q1391*H1391</f>
        <v>0</v>
      </c>
      <c r="S1391" s="219">
        <v>0</v>
      </c>
      <c r="T1391" s="220">
        <f>S1391*H1391</f>
        <v>0</v>
      </c>
      <c r="U1391" s="35"/>
      <c r="V1391" s="35"/>
      <c r="W1391" s="35"/>
      <c r="X1391" s="35"/>
      <c r="Y1391" s="35"/>
      <c r="Z1391" s="35"/>
      <c r="AA1391" s="35"/>
      <c r="AB1391" s="35"/>
      <c r="AC1391" s="35"/>
      <c r="AD1391" s="35"/>
      <c r="AE1391" s="35"/>
      <c r="AR1391" s="221" t="s">
        <v>516</v>
      </c>
      <c r="AT1391" s="221" t="s">
        <v>166</v>
      </c>
      <c r="AU1391" s="221" t="s">
        <v>83</v>
      </c>
      <c r="AY1391" s="14" t="s">
        <v>142</v>
      </c>
      <c r="BE1391" s="222">
        <f>IF(N1391="základní",J1391,0)</f>
        <v>0</v>
      </c>
      <c r="BF1391" s="222">
        <f>IF(N1391="snížená",J1391,0)</f>
        <v>0</v>
      </c>
      <c r="BG1391" s="222">
        <f>IF(N1391="zákl. přenesená",J1391,0)</f>
        <v>0</v>
      </c>
      <c r="BH1391" s="222">
        <f>IF(N1391="sníž. přenesená",J1391,0)</f>
        <v>0</v>
      </c>
      <c r="BI1391" s="222">
        <f>IF(N1391="nulová",J1391,0)</f>
        <v>0</v>
      </c>
      <c r="BJ1391" s="14" t="s">
        <v>81</v>
      </c>
      <c r="BK1391" s="222">
        <f>ROUND(I1391*H1391,2)</f>
        <v>0</v>
      </c>
      <c r="BL1391" s="14" t="s">
        <v>511</v>
      </c>
      <c r="BM1391" s="221" t="s">
        <v>3210</v>
      </c>
    </row>
    <row r="1392" s="2" customFormat="1" ht="16.5" customHeight="1">
      <c r="A1392" s="35"/>
      <c r="B1392" s="36"/>
      <c r="C1392" s="223" t="s">
        <v>3211</v>
      </c>
      <c r="D1392" s="223" t="s">
        <v>166</v>
      </c>
      <c r="E1392" s="224" t="s">
        <v>3212</v>
      </c>
      <c r="F1392" s="225" t="s">
        <v>3213</v>
      </c>
      <c r="G1392" s="226" t="s">
        <v>789</v>
      </c>
      <c r="H1392" s="227">
        <v>1</v>
      </c>
      <c r="I1392" s="228"/>
      <c r="J1392" s="229">
        <f>ROUND(I1392*H1392,2)</f>
        <v>0</v>
      </c>
      <c r="K1392" s="230"/>
      <c r="L1392" s="231"/>
      <c r="M1392" s="232" t="s">
        <v>1</v>
      </c>
      <c r="N1392" s="233" t="s">
        <v>41</v>
      </c>
      <c r="O1392" s="88"/>
      <c r="P1392" s="219">
        <f>O1392*H1392</f>
        <v>0</v>
      </c>
      <c r="Q1392" s="219">
        <v>0</v>
      </c>
      <c r="R1392" s="219">
        <f>Q1392*H1392</f>
        <v>0</v>
      </c>
      <c r="S1392" s="219">
        <v>0</v>
      </c>
      <c r="T1392" s="220">
        <f>S1392*H1392</f>
        <v>0</v>
      </c>
      <c r="U1392" s="35"/>
      <c r="V1392" s="35"/>
      <c r="W1392" s="35"/>
      <c r="X1392" s="35"/>
      <c r="Y1392" s="35"/>
      <c r="Z1392" s="35"/>
      <c r="AA1392" s="35"/>
      <c r="AB1392" s="35"/>
      <c r="AC1392" s="35"/>
      <c r="AD1392" s="35"/>
      <c r="AE1392" s="35"/>
      <c r="AR1392" s="221" t="s">
        <v>516</v>
      </c>
      <c r="AT1392" s="221" t="s">
        <v>166</v>
      </c>
      <c r="AU1392" s="221" t="s">
        <v>83</v>
      </c>
      <c r="AY1392" s="14" t="s">
        <v>142</v>
      </c>
      <c r="BE1392" s="222">
        <f>IF(N1392="základní",J1392,0)</f>
        <v>0</v>
      </c>
      <c r="BF1392" s="222">
        <f>IF(N1392="snížená",J1392,0)</f>
        <v>0</v>
      </c>
      <c r="BG1392" s="222">
        <f>IF(N1392="zákl. přenesená",J1392,0)</f>
        <v>0</v>
      </c>
      <c r="BH1392" s="222">
        <f>IF(N1392="sníž. přenesená",J1392,0)</f>
        <v>0</v>
      </c>
      <c r="BI1392" s="222">
        <f>IF(N1392="nulová",J1392,0)</f>
        <v>0</v>
      </c>
      <c r="BJ1392" s="14" t="s">
        <v>81</v>
      </c>
      <c r="BK1392" s="222">
        <f>ROUND(I1392*H1392,2)</f>
        <v>0</v>
      </c>
      <c r="BL1392" s="14" t="s">
        <v>511</v>
      </c>
      <c r="BM1392" s="221" t="s">
        <v>3214</v>
      </c>
    </row>
    <row r="1393" s="2" customFormat="1" ht="16.5" customHeight="1">
      <c r="A1393" s="35"/>
      <c r="B1393" s="36"/>
      <c r="C1393" s="223" t="s">
        <v>3215</v>
      </c>
      <c r="D1393" s="223" t="s">
        <v>166</v>
      </c>
      <c r="E1393" s="224" t="s">
        <v>3212</v>
      </c>
      <c r="F1393" s="225" t="s">
        <v>3213</v>
      </c>
      <c r="G1393" s="226" t="s">
        <v>789</v>
      </c>
      <c r="H1393" s="227">
        <v>1</v>
      </c>
      <c r="I1393" s="228"/>
      <c r="J1393" s="229">
        <f>ROUND(I1393*H1393,2)</f>
        <v>0</v>
      </c>
      <c r="K1393" s="230"/>
      <c r="L1393" s="231"/>
      <c r="M1393" s="232" t="s">
        <v>1</v>
      </c>
      <c r="N1393" s="233" t="s">
        <v>41</v>
      </c>
      <c r="O1393" s="88"/>
      <c r="P1393" s="219">
        <f>O1393*H1393</f>
        <v>0</v>
      </c>
      <c r="Q1393" s="219">
        <v>0</v>
      </c>
      <c r="R1393" s="219">
        <f>Q1393*H1393</f>
        <v>0</v>
      </c>
      <c r="S1393" s="219">
        <v>0</v>
      </c>
      <c r="T1393" s="220">
        <f>S1393*H1393</f>
        <v>0</v>
      </c>
      <c r="U1393" s="35"/>
      <c r="V1393" s="35"/>
      <c r="W1393" s="35"/>
      <c r="X1393" s="35"/>
      <c r="Y1393" s="35"/>
      <c r="Z1393" s="35"/>
      <c r="AA1393" s="35"/>
      <c r="AB1393" s="35"/>
      <c r="AC1393" s="35"/>
      <c r="AD1393" s="35"/>
      <c r="AE1393" s="35"/>
      <c r="AR1393" s="221" t="s">
        <v>516</v>
      </c>
      <c r="AT1393" s="221" t="s">
        <v>166</v>
      </c>
      <c r="AU1393" s="221" t="s">
        <v>83</v>
      </c>
      <c r="AY1393" s="14" t="s">
        <v>142</v>
      </c>
      <c r="BE1393" s="222">
        <f>IF(N1393="základní",J1393,0)</f>
        <v>0</v>
      </c>
      <c r="BF1393" s="222">
        <f>IF(N1393="snížená",J1393,0)</f>
        <v>0</v>
      </c>
      <c r="BG1393" s="222">
        <f>IF(N1393="zákl. přenesená",J1393,0)</f>
        <v>0</v>
      </c>
      <c r="BH1393" s="222">
        <f>IF(N1393="sníž. přenesená",J1393,0)</f>
        <v>0</v>
      </c>
      <c r="BI1393" s="222">
        <f>IF(N1393="nulová",J1393,0)</f>
        <v>0</v>
      </c>
      <c r="BJ1393" s="14" t="s">
        <v>81</v>
      </c>
      <c r="BK1393" s="222">
        <f>ROUND(I1393*H1393,2)</f>
        <v>0</v>
      </c>
      <c r="BL1393" s="14" t="s">
        <v>511</v>
      </c>
      <c r="BM1393" s="221" t="s">
        <v>3216</v>
      </c>
    </row>
    <row r="1394" s="2" customFormat="1" ht="16.5" customHeight="1">
      <c r="A1394" s="35"/>
      <c r="B1394" s="36"/>
      <c r="C1394" s="223" t="s">
        <v>3217</v>
      </c>
      <c r="D1394" s="223" t="s">
        <v>166</v>
      </c>
      <c r="E1394" s="224" t="s">
        <v>3218</v>
      </c>
      <c r="F1394" s="225" t="s">
        <v>3219</v>
      </c>
      <c r="G1394" s="226" t="s">
        <v>789</v>
      </c>
      <c r="H1394" s="227">
        <v>1</v>
      </c>
      <c r="I1394" s="228"/>
      <c r="J1394" s="229">
        <f>ROUND(I1394*H1394,2)</f>
        <v>0</v>
      </c>
      <c r="K1394" s="230"/>
      <c r="L1394" s="231"/>
      <c r="M1394" s="232" t="s">
        <v>1</v>
      </c>
      <c r="N1394" s="233" t="s">
        <v>41</v>
      </c>
      <c r="O1394" s="88"/>
      <c r="P1394" s="219">
        <f>O1394*H1394</f>
        <v>0</v>
      </c>
      <c r="Q1394" s="219">
        <v>0</v>
      </c>
      <c r="R1394" s="219">
        <f>Q1394*H1394</f>
        <v>0</v>
      </c>
      <c r="S1394" s="219">
        <v>0</v>
      </c>
      <c r="T1394" s="220">
        <f>S1394*H1394</f>
        <v>0</v>
      </c>
      <c r="U1394" s="35"/>
      <c r="V1394" s="35"/>
      <c r="W1394" s="35"/>
      <c r="X1394" s="35"/>
      <c r="Y1394" s="35"/>
      <c r="Z1394" s="35"/>
      <c r="AA1394" s="35"/>
      <c r="AB1394" s="35"/>
      <c r="AC1394" s="35"/>
      <c r="AD1394" s="35"/>
      <c r="AE1394" s="35"/>
      <c r="AR1394" s="221" t="s">
        <v>516</v>
      </c>
      <c r="AT1394" s="221" t="s">
        <v>166</v>
      </c>
      <c r="AU1394" s="221" t="s">
        <v>83</v>
      </c>
      <c r="AY1394" s="14" t="s">
        <v>142</v>
      </c>
      <c r="BE1394" s="222">
        <f>IF(N1394="základní",J1394,0)</f>
        <v>0</v>
      </c>
      <c r="BF1394" s="222">
        <f>IF(N1394="snížená",J1394,0)</f>
        <v>0</v>
      </c>
      <c r="BG1394" s="222">
        <f>IF(N1394="zákl. přenesená",J1394,0)</f>
        <v>0</v>
      </c>
      <c r="BH1394" s="222">
        <f>IF(N1394="sníž. přenesená",J1394,0)</f>
        <v>0</v>
      </c>
      <c r="BI1394" s="222">
        <f>IF(N1394="nulová",J1394,0)</f>
        <v>0</v>
      </c>
      <c r="BJ1394" s="14" t="s">
        <v>81</v>
      </c>
      <c r="BK1394" s="222">
        <f>ROUND(I1394*H1394,2)</f>
        <v>0</v>
      </c>
      <c r="BL1394" s="14" t="s">
        <v>511</v>
      </c>
      <c r="BM1394" s="221" t="s">
        <v>3220</v>
      </c>
    </row>
    <row r="1395" s="2" customFormat="1" ht="16.5" customHeight="1">
      <c r="A1395" s="35"/>
      <c r="B1395" s="36"/>
      <c r="C1395" s="223" t="s">
        <v>3221</v>
      </c>
      <c r="D1395" s="223" t="s">
        <v>166</v>
      </c>
      <c r="E1395" s="224" t="s">
        <v>3218</v>
      </c>
      <c r="F1395" s="225" t="s">
        <v>3219</v>
      </c>
      <c r="G1395" s="226" t="s">
        <v>789</v>
      </c>
      <c r="H1395" s="227">
        <v>1</v>
      </c>
      <c r="I1395" s="228"/>
      <c r="J1395" s="229">
        <f>ROUND(I1395*H1395,2)</f>
        <v>0</v>
      </c>
      <c r="K1395" s="230"/>
      <c r="L1395" s="231"/>
      <c r="M1395" s="232" t="s">
        <v>1</v>
      </c>
      <c r="N1395" s="233" t="s">
        <v>41</v>
      </c>
      <c r="O1395" s="88"/>
      <c r="P1395" s="219">
        <f>O1395*H1395</f>
        <v>0</v>
      </c>
      <c r="Q1395" s="219">
        <v>0</v>
      </c>
      <c r="R1395" s="219">
        <f>Q1395*H1395</f>
        <v>0</v>
      </c>
      <c r="S1395" s="219">
        <v>0</v>
      </c>
      <c r="T1395" s="220">
        <f>S1395*H1395</f>
        <v>0</v>
      </c>
      <c r="U1395" s="35"/>
      <c r="V1395" s="35"/>
      <c r="W1395" s="35"/>
      <c r="X1395" s="35"/>
      <c r="Y1395" s="35"/>
      <c r="Z1395" s="35"/>
      <c r="AA1395" s="35"/>
      <c r="AB1395" s="35"/>
      <c r="AC1395" s="35"/>
      <c r="AD1395" s="35"/>
      <c r="AE1395" s="35"/>
      <c r="AR1395" s="221" t="s">
        <v>516</v>
      </c>
      <c r="AT1395" s="221" t="s">
        <v>166</v>
      </c>
      <c r="AU1395" s="221" t="s">
        <v>83</v>
      </c>
      <c r="AY1395" s="14" t="s">
        <v>142</v>
      </c>
      <c r="BE1395" s="222">
        <f>IF(N1395="základní",J1395,0)</f>
        <v>0</v>
      </c>
      <c r="BF1395" s="222">
        <f>IF(N1395="snížená",J1395,0)</f>
        <v>0</v>
      </c>
      <c r="BG1395" s="222">
        <f>IF(N1395="zákl. přenesená",J1395,0)</f>
        <v>0</v>
      </c>
      <c r="BH1395" s="222">
        <f>IF(N1395="sníž. přenesená",J1395,0)</f>
        <v>0</v>
      </c>
      <c r="BI1395" s="222">
        <f>IF(N1395="nulová",J1395,0)</f>
        <v>0</v>
      </c>
      <c r="BJ1395" s="14" t="s">
        <v>81</v>
      </c>
      <c r="BK1395" s="222">
        <f>ROUND(I1395*H1395,2)</f>
        <v>0</v>
      </c>
      <c r="BL1395" s="14" t="s">
        <v>511</v>
      </c>
      <c r="BM1395" s="221" t="s">
        <v>3222</v>
      </c>
    </row>
    <row r="1396" s="2" customFormat="1" ht="16.5" customHeight="1">
      <c r="A1396" s="35"/>
      <c r="B1396" s="36"/>
      <c r="C1396" s="223" t="s">
        <v>3223</v>
      </c>
      <c r="D1396" s="223" t="s">
        <v>166</v>
      </c>
      <c r="E1396" s="224" t="s">
        <v>3218</v>
      </c>
      <c r="F1396" s="225" t="s">
        <v>3219</v>
      </c>
      <c r="G1396" s="226" t="s">
        <v>789</v>
      </c>
      <c r="H1396" s="227">
        <v>1</v>
      </c>
      <c r="I1396" s="228"/>
      <c r="J1396" s="229">
        <f>ROUND(I1396*H1396,2)</f>
        <v>0</v>
      </c>
      <c r="K1396" s="230"/>
      <c r="L1396" s="231"/>
      <c r="M1396" s="232" t="s">
        <v>1</v>
      </c>
      <c r="N1396" s="233" t="s">
        <v>41</v>
      </c>
      <c r="O1396" s="88"/>
      <c r="P1396" s="219">
        <f>O1396*H1396</f>
        <v>0</v>
      </c>
      <c r="Q1396" s="219">
        <v>0</v>
      </c>
      <c r="R1396" s="219">
        <f>Q1396*H1396</f>
        <v>0</v>
      </c>
      <c r="S1396" s="219">
        <v>0</v>
      </c>
      <c r="T1396" s="220">
        <f>S1396*H1396</f>
        <v>0</v>
      </c>
      <c r="U1396" s="35"/>
      <c r="V1396" s="35"/>
      <c r="W1396" s="35"/>
      <c r="X1396" s="35"/>
      <c r="Y1396" s="35"/>
      <c r="Z1396" s="35"/>
      <c r="AA1396" s="35"/>
      <c r="AB1396" s="35"/>
      <c r="AC1396" s="35"/>
      <c r="AD1396" s="35"/>
      <c r="AE1396" s="35"/>
      <c r="AR1396" s="221" t="s">
        <v>516</v>
      </c>
      <c r="AT1396" s="221" t="s">
        <v>166</v>
      </c>
      <c r="AU1396" s="221" t="s">
        <v>83</v>
      </c>
      <c r="AY1396" s="14" t="s">
        <v>142</v>
      </c>
      <c r="BE1396" s="222">
        <f>IF(N1396="základní",J1396,0)</f>
        <v>0</v>
      </c>
      <c r="BF1396" s="222">
        <f>IF(N1396="snížená",J1396,0)</f>
        <v>0</v>
      </c>
      <c r="BG1396" s="222">
        <f>IF(N1396="zákl. přenesená",J1396,0)</f>
        <v>0</v>
      </c>
      <c r="BH1396" s="222">
        <f>IF(N1396="sníž. přenesená",J1396,0)</f>
        <v>0</v>
      </c>
      <c r="BI1396" s="222">
        <f>IF(N1396="nulová",J1396,0)</f>
        <v>0</v>
      </c>
      <c r="BJ1396" s="14" t="s">
        <v>81</v>
      </c>
      <c r="BK1396" s="222">
        <f>ROUND(I1396*H1396,2)</f>
        <v>0</v>
      </c>
      <c r="BL1396" s="14" t="s">
        <v>511</v>
      </c>
      <c r="BM1396" s="221" t="s">
        <v>3224</v>
      </c>
    </row>
    <row r="1397" s="2" customFormat="1" ht="16.5" customHeight="1">
      <c r="A1397" s="35"/>
      <c r="B1397" s="36"/>
      <c r="C1397" s="223" t="s">
        <v>3225</v>
      </c>
      <c r="D1397" s="223" t="s">
        <v>166</v>
      </c>
      <c r="E1397" s="224" t="s">
        <v>3218</v>
      </c>
      <c r="F1397" s="225" t="s">
        <v>3219</v>
      </c>
      <c r="G1397" s="226" t="s">
        <v>789</v>
      </c>
      <c r="H1397" s="227">
        <v>1</v>
      </c>
      <c r="I1397" s="228"/>
      <c r="J1397" s="229">
        <f>ROUND(I1397*H1397,2)</f>
        <v>0</v>
      </c>
      <c r="K1397" s="230"/>
      <c r="L1397" s="231"/>
      <c r="M1397" s="232" t="s">
        <v>1</v>
      </c>
      <c r="N1397" s="233" t="s">
        <v>41</v>
      </c>
      <c r="O1397" s="88"/>
      <c r="P1397" s="219">
        <f>O1397*H1397</f>
        <v>0</v>
      </c>
      <c r="Q1397" s="219">
        <v>0</v>
      </c>
      <c r="R1397" s="219">
        <f>Q1397*H1397</f>
        <v>0</v>
      </c>
      <c r="S1397" s="219">
        <v>0</v>
      </c>
      <c r="T1397" s="220">
        <f>S1397*H1397</f>
        <v>0</v>
      </c>
      <c r="U1397" s="35"/>
      <c r="V1397" s="35"/>
      <c r="W1397" s="35"/>
      <c r="X1397" s="35"/>
      <c r="Y1397" s="35"/>
      <c r="Z1397" s="35"/>
      <c r="AA1397" s="35"/>
      <c r="AB1397" s="35"/>
      <c r="AC1397" s="35"/>
      <c r="AD1397" s="35"/>
      <c r="AE1397" s="35"/>
      <c r="AR1397" s="221" t="s">
        <v>516</v>
      </c>
      <c r="AT1397" s="221" t="s">
        <v>166</v>
      </c>
      <c r="AU1397" s="221" t="s">
        <v>83</v>
      </c>
      <c r="AY1397" s="14" t="s">
        <v>142</v>
      </c>
      <c r="BE1397" s="222">
        <f>IF(N1397="základní",J1397,0)</f>
        <v>0</v>
      </c>
      <c r="BF1397" s="222">
        <f>IF(N1397="snížená",J1397,0)</f>
        <v>0</v>
      </c>
      <c r="BG1397" s="222">
        <f>IF(N1397="zákl. přenesená",J1397,0)</f>
        <v>0</v>
      </c>
      <c r="BH1397" s="222">
        <f>IF(N1397="sníž. přenesená",J1397,0)</f>
        <v>0</v>
      </c>
      <c r="BI1397" s="222">
        <f>IF(N1397="nulová",J1397,0)</f>
        <v>0</v>
      </c>
      <c r="BJ1397" s="14" t="s">
        <v>81</v>
      </c>
      <c r="BK1397" s="222">
        <f>ROUND(I1397*H1397,2)</f>
        <v>0</v>
      </c>
      <c r="BL1397" s="14" t="s">
        <v>511</v>
      </c>
      <c r="BM1397" s="221" t="s">
        <v>3226</v>
      </c>
    </row>
    <row r="1398" s="2" customFormat="1" ht="16.5" customHeight="1">
      <c r="A1398" s="35"/>
      <c r="B1398" s="36"/>
      <c r="C1398" s="223" t="s">
        <v>3227</v>
      </c>
      <c r="D1398" s="223" t="s">
        <v>166</v>
      </c>
      <c r="E1398" s="224" t="s">
        <v>3100</v>
      </c>
      <c r="F1398" s="225" t="s">
        <v>3101</v>
      </c>
      <c r="G1398" s="226" t="s">
        <v>789</v>
      </c>
      <c r="H1398" s="227">
        <v>1</v>
      </c>
      <c r="I1398" s="228"/>
      <c r="J1398" s="229">
        <f>ROUND(I1398*H1398,2)</f>
        <v>0</v>
      </c>
      <c r="K1398" s="230"/>
      <c r="L1398" s="231"/>
      <c r="M1398" s="232" t="s">
        <v>1</v>
      </c>
      <c r="N1398" s="233" t="s">
        <v>41</v>
      </c>
      <c r="O1398" s="88"/>
      <c r="P1398" s="219">
        <f>O1398*H1398</f>
        <v>0</v>
      </c>
      <c r="Q1398" s="219">
        <v>0</v>
      </c>
      <c r="R1398" s="219">
        <f>Q1398*H1398</f>
        <v>0</v>
      </c>
      <c r="S1398" s="219">
        <v>0</v>
      </c>
      <c r="T1398" s="220">
        <f>S1398*H1398</f>
        <v>0</v>
      </c>
      <c r="U1398" s="35"/>
      <c r="V1398" s="35"/>
      <c r="W1398" s="35"/>
      <c r="X1398" s="35"/>
      <c r="Y1398" s="35"/>
      <c r="Z1398" s="35"/>
      <c r="AA1398" s="35"/>
      <c r="AB1398" s="35"/>
      <c r="AC1398" s="35"/>
      <c r="AD1398" s="35"/>
      <c r="AE1398" s="35"/>
      <c r="AR1398" s="221" t="s">
        <v>516</v>
      </c>
      <c r="AT1398" s="221" t="s">
        <v>166</v>
      </c>
      <c r="AU1398" s="221" t="s">
        <v>83</v>
      </c>
      <c r="AY1398" s="14" t="s">
        <v>142</v>
      </c>
      <c r="BE1398" s="222">
        <f>IF(N1398="základní",J1398,0)</f>
        <v>0</v>
      </c>
      <c r="BF1398" s="222">
        <f>IF(N1398="snížená",J1398,0)</f>
        <v>0</v>
      </c>
      <c r="BG1398" s="222">
        <f>IF(N1398="zákl. přenesená",J1398,0)</f>
        <v>0</v>
      </c>
      <c r="BH1398" s="222">
        <f>IF(N1398="sníž. přenesená",J1398,0)</f>
        <v>0</v>
      </c>
      <c r="BI1398" s="222">
        <f>IF(N1398="nulová",J1398,0)</f>
        <v>0</v>
      </c>
      <c r="BJ1398" s="14" t="s">
        <v>81</v>
      </c>
      <c r="BK1398" s="222">
        <f>ROUND(I1398*H1398,2)</f>
        <v>0</v>
      </c>
      <c r="BL1398" s="14" t="s">
        <v>511</v>
      </c>
      <c r="BM1398" s="221" t="s">
        <v>3228</v>
      </c>
    </row>
    <row r="1399" s="2" customFormat="1" ht="16.5" customHeight="1">
      <c r="A1399" s="35"/>
      <c r="B1399" s="36"/>
      <c r="C1399" s="223" t="s">
        <v>3229</v>
      </c>
      <c r="D1399" s="223" t="s">
        <v>166</v>
      </c>
      <c r="E1399" s="224" t="s">
        <v>3126</v>
      </c>
      <c r="F1399" s="225" t="s">
        <v>3127</v>
      </c>
      <c r="G1399" s="226" t="s">
        <v>789</v>
      </c>
      <c r="H1399" s="227">
        <v>1</v>
      </c>
      <c r="I1399" s="228"/>
      <c r="J1399" s="229">
        <f>ROUND(I1399*H1399,2)</f>
        <v>0</v>
      </c>
      <c r="K1399" s="230"/>
      <c r="L1399" s="231"/>
      <c r="M1399" s="232" t="s">
        <v>1</v>
      </c>
      <c r="N1399" s="233" t="s">
        <v>41</v>
      </c>
      <c r="O1399" s="88"/>
      <c r="P1399" s="219">
        <f>O1399*H1399</f>
        <v>0</v>
      </c>
      <c r="Q1399" s="219">
        <v>0</v>
      </c>
      <c r="R1399" s="219">
        <f>Q1399*H1399</f>
        <v>0</v>
      </c>
      <c r="S1399" s="219">
        <v>0</v>
      </c>
      <c r="T1399" s="220">
        <f>S1399*H1399</f>
        <v>0</v>
      </c>
      <c r="U1399" s="35"/>
      <c r="V1399" s="35"/>
      <c r="W1399" s="35"/>
      <c r="X1399" s="35"/>
      <c r="Y1399" s="35"/>
      <c r="Z1399" s="35"/>
      <c r="AA1399" s="35"/>
      <c r="AB1399" s="35"/>
      <c r="AC1399" s="35"/>
      <c r="AD1399" s="35"/>
      <c r="AE1399" s="35"/>
      <c r="AR1399" s="221" t="s">
        <v>516</v>
      </c>
      <c r="AT1399" s="221" t="s">
        <v>166</v>
      </c>
      <c r="AU1399" s="221" t="s">
        <v>83</v>
      </c>
      <c r="AY1399" s="14" t="s">
        <v>142</v>
      </c>
      <c r="BE1399" s="222">
        <f>IF(N1399="základní",J1399,0)</f>
        <v>0</v>
      </c>
      <c r="BF1399" s="222">
        <f>IF(N1399="snížená",J1399,0)</f>
        <v>0</v>
      </c>
      <c r="BG1399" s="222">
        <f>IF(N1399="zákl. přenesená",J1399,0)</f>
        <v>0</v>
      </c>
      <c r="BH1399" s="222">
        <f>IF(N1399="sníž. přenesená",J1399,0)</f>
        <v>0</v>
      </c>
      <c r="BI1399" s="222">
        <f>IF(N1399="nulová",J1399,0)</f>
        <v>0</v>
      </c>
      <c r="BJ1399" s="14" t="s">
        <v>81</v>
      </c>
      <c r="BK1399" s="222">
        <f>ROUND(I1399*H1399,2)</f>
        <v>0</v>
      </c>
      <c r="BL1399" s="14" t="s">
        <v>511</v>
      </c>
      <c r="BM1399" s="221" t="s">
        <v>3230</v>
      </c>
    </row>
    <row r="1400" s="2" customFormat="1" ht="16.5" customHeight="1">
      <c r="A1400" s="35"/>
      <c r="B1400" s="36"/>
      <c r="C1400" s="223" t="s">
        <v>3231</v>
      </c>
      <c r="D1400" s="223" t="s">
        <v>166</v>
      </c>
      <c r="E1400" s="224" t="s">
        <v>2988</v>
      </c>
      <c r="F1400" s="225" t="s">
        <v>2989</v>
      </c>
      <c r="G1400" s="226" t="s">
        <v>789</v>
      </c>
      <c r="H1400" s="227">
        <v>1</v>
      </c>
      <c r="I1400" s="228"/>
      <c r="J1400" s="229">
        <f>ROUND(I1400*H1400,2)</f>
        <v>0</v>
      </c>
      <c r="K1400" s="230"/>
      <c r="L1400" s="231"/>
      <c r="M1400" s="232" t="s">
        <v>1</v>
      </c>
      <c r="N1400" s="233" t="s">
        <v>41</v>
      </c>
      <c r="O1400" s="88"/>
      <c r="P1400" s="219">
        <f>O1400*H1400</f>
        <v>0</v>
      </c>
      <c r="Q1400" s="219">
        <v>0</v>
      </c>
      <c r="R1400" s="219">
        <f>Q1400*H1400</f>
        <v>0</v>
      </c>
      <c r="S1400" s="219">
        <v>0</v>
      </c>
      <c r="T1400" s="220">
        <f>S1400*H1400</f>
        <v>0</v>
      </c>
      <c r="U1400" s="35"/>
      <c r="V1400" s="35"/>
      <c r="W1400" s="35"/>
      <c r="X1400" s="35"/>
      <c r="Y1400" s="35"/>
      <c r="Z1400" s="35"/>
      <c r="AA1400" s="35"/>
      <c r="AB1400" s="35"/>
      <c r="AC1400" s="35"/>
      <c r="AD1400" s="35"/>
      <c r="AE1400" s="35"/>
      <c r="AR1400" s="221" t="s">
        <v>516</v>
      </c>
      <c r="AT1400" s="221" t="s">
        <v>166</v>
      </c>
      <c r="AU1400" s="221" t="s">
        <v>83</v>
      </c>
      <c r="AY1400" s="14" t="s">
        <v>142</v>
      </c>
      <c r="BE1400" s="222">
        <f>IF(N1400="základní",J1400,0)</f>
        <v>0</v>
      </c>
      <c r="BF1400" s="222">
        <f>IF(N1400="snížená",J1400,0)</f>
        <v>0</v>
      </c>
      <c r="BG1400" s="222">
        <f>IF(N1400="zákl. přenesená",J1400,0)</f>
        <v>0</v>
      </c>
      <c r="BH1400" s="222">
        <f>IF(N1400="sníž. přenesená",J1400,0)</f>
        <v>0</v>
      </c>
      <c r="BI1400" s="222">
        <f>IF(N1400="nulová",J1400,0)</f>
        <v>0</v>
      </c>
      <c r="BJ1400" s="14" t="s">
        <v>81</v>
      </c>
      <c r="BK1400" s="222">
        <f>ROUND(I1400*H1400,2)</f>
        <v>0</v>
      </c>
      <c r="BL1400" s="14" t="s">
        <v>511</v>
      </c>
      <c r="BM1400" s="221" t="s">
        <v>3232</v>
      </c>
    </row>
    <row r="1401" s="2" customFormat="1" ht="16.5" customHeight="1">
      <c r="A1401" s="35"/>
      <c r="B1401" s="36"/>
      <c r="C1401" s="223" t="s">
        <v>3233</v>
      </c>
      <c r="D1401" s="223" t="s">
        <v>166</v>
      </c>
      <c r="E1401" s="224" t="s">
        <v>2988</v>
      </c>
      <c r="F1401" s="225" t="s">
        <v>2989</v>
      </c>
      <c r="G1401" s="226" t="s">
        <v>789</v>
      </c>
      <c r="H1401" s="227">
        <v>1</v>
      </c>
      <c r="I1401" s="228"/>
      <c r="J1401" s="229">
        <f>ROUND(I1401*H1401,2)</f>
        <v>0</v>
      </c>
      <c r="K1401" s="230"/>
      <c r="L1401" s="231"/>
      <c r="M1401" s="232" t="s">
        <v>1</v>
      </c>
      <c r="N1401" s="233" t="s">
        <v>41</v>
      </c>
      <c r="O1401" s="88"/>
      <c r="P1401" s="219">
        <f>O1401*H1401</f>
        <v>0</v>
      </c>
      <c r="Q1401" s="219">
        <v>0</v>
      </c>
      <c r="R1401" s="219">
        <f>Q1401*H1401</f>
        <v>0</v>
      </c>
      <c r="S1401" s="219">
        <v>0</v>
      </c>
      <c r="T1401" s="220">
        <f>S1401*H1401</f>
        <v>0</v>
      </c>
      <c r="U1401" s="35"/>
      <c r="V1401" s="35"/>
      <c r="W1401" s="35"/>
      <c r="X1401" s="35"/>
      <c r="Y1401" s="35"/>
      <c r="Z1401" s="35"/>
      <c r="AA1401" s="35"/>
      <c r="AB1401" s="35"/>
      <c r="AC1401" s="35"/>
      <c r="AD1401" s="35"/>
      <c r="AE1401" s="35"/>
      <c r="AR1401" s="221" t="s">
        <v>516</v>
      </c>
      <c r="AT1401" s="221" t="s">
        <v>166</v>
      </c>
      <c r="AU1401" s="221" t="s">
        <v>83</v>
      </c>
      <c r="AY1401" s="14" t="s">
        <v>142</v>
      </c>
      <c r="BE1401" s="222">
        <f>IF(N1401="základní",J1401,0)</f>
        <v>0</v>
      </c>
      <c r="BF1401" s="222">
        <f>IF(N1401="snížená",J1401,0)</f>
        <v>0</v>
      </c>
      <c r="BG1401" s="222">
        <f>IF(N1401="zákl. přenesená",J1401,0)</f>
        <v>0</v>
      </c>
      <c r="BH1401" s="222">
        <f>IF(N1401="sníž. přenesená",J1401,0)</f>
        <v>0</v>
      </c>
      <c r="BI1401" s="222">
        <f>IF(N1401="nulová",J1401,0)</f>
        <v>0</v>
      </c>
      <c r="BJ1401" s="14" t="s">
        <v>81</v>
      </c>
      <c r="BK1401" s="222">
        <f>ROUND(I1401*H1401,2)</f>
        <v>0</v>
      </c>
      <c r="BL1401" s="14" t="s">
        <v>511</v>
      </c>
      <c r="BM1401" s="221" t="s">
        <v>3234</v>
      </c>
    </row>
    <row r="1402" s="2" customFormat="1" ht="16.5" customHeight="1">
      <c r="A1402" s="35"/>
      <c r="B1402" s="36"/>
      <c r="C1402" s="223" t="s">
        <v>3235</v>
      </c>
      <c r="D1402" s="223" t="s">
        <v>166</v>
      </c>
      <c r="E1402" s="224" t="s">
        <v>2924</v>
      </c>
      <c r="F1402" s="225" t="s">
        <v>2925</v>
      </c>
      <c r="G1402" s="226" t="s">
        <v>789</v>
      </c>
      <c r="H1402" s="227">
        <v>1</v>
      </c>
      <c r="I1402" s="228"/>
      <c r="J1402" s="229">
        <f>ROUND(I1402*H1402,2)</f>
        <v>0</v>
      </c>
      <c r="K1402" s="230"/>
      <c r="L1402" s="231"/>
      <c r="M1402" s="232" t="s">
        <v>1</v>
      </c>
      <c r="N1402" s="233" t="s">
        <v>41</v>
      </c>
      <c r="O1402" s="88"/>
      <c r="P1402" s="219">
        <f>O1402*H1402</f>
        <v>0</v>
      </c>
      <c r="Q1402" s="219">
        <v>0</v>
      </c>
      <c r="R1402" s="219">
        <f>Q1402*H1402</f>
        <v>0</v>
      </c>
      <c r="S1402" s="219">
        <v>0</v>
      </c>
      <c r="T1402" s="220">
        <f>S1402*H1402</f>
        <v>0</v>
      </c>
      <c r="U1402" s="35"/>
      <c r="V1402" s="35"/>
      <c r="W1402" s="35"/>
      <c r="X1402" s="35"/>
      <c r="Y1402" s="35"/>
      <c r="Z1402" s="35"/>
      <c r="AA1402" s="35"/>
      <c r="AB1402" s="35"/>
      <c r="AC1402" s="35"/>
      <c r="AD1402" s="35"/>
      <c r="AE1402" s="35"/>
      <c r="AR1402" s="221" t="s">
        <v>516</v>
      </c>
      <c r="AT1402" s="221" t="s">
        <v>166</v>
      </c>
      <c r="AU1402" s="221" t="s">
        <v>83</v>
      </c>
      <c r="AY1402" s="14" t="s">
        <v>142</v>
      </c>
      <c r="BE1402" s="222">
        <f>IF(N1402="základní",J1402,0)</f>
        <v>0</v>
      </c>
      <c r="BF1402" s="222">
        <f>IF(N1402="snížená",J1402,0)</f>
        <v>0</v>
      </c>
      <c r="BG1402" s="222">
        <f>IF(N1402="zákl. přenesená",J1402,0)</f>
        <v>0</v>
      </c>
      <c r="BH1402" s="222">
        <f>IF(N1402="sníž. přenesená",J1402,0)</f>
        <v>0</v>
      </c>
      <c r="BI1402" s="222">
        <f>IF(N1402="nulová",J1402,0)</f>
        <v>0</v>
      </c>
      <c r="BJ1402" s="14" t="s">
        <v>81</v>
      </c>
      <c r="BK1402" s="222">
        <f>ROUND(I1402*H1402,2)</f>
        <v>0</v>
      </c>
      <c r="BL1402" s="14" t="s">
        <v>511</v>
      </c>
      <c r="BM1402" s="221" t="s">
        <v>3236</v>
      </c>
    </row>
    <row r="1403" s="2" customFormat="1" ht="16.5" customHeight="1">
      <c r="A1403" s="35"/>
      <c r="B1403" s="36"/>
      <c r="C1403" s="223" t="s">
        <v>3237</v>
      </c>
      <c r="D1403" s="223" t="s">
        <v>166</v>
      </c>
      <c r="E1403" s="224" t="s">
        <v>2924</v>
      </c>
      <c r="F1403" s="225" t="s">
        <v>2925</v>
      </c>
      <c r="G1403" s="226" t="s">
        <v>789</v>
      </c>
      <c r="H1403" s="227">
        <v>1</v>
      </c>
      <c r="I1403" s="228"/>
      <c r="J1403" s="229">
        <f>ROUND(I1403*H1403,2)</f>
        <v>0</v>
      </c>
      <c r="K1403" s="230"/>
      <c r="L1403" s="231"/>
      <c r="M1403" s="232" t="s">
        <v>1</v>
      </c>
      <c r="N1403" s="233" t="s">
        <v>41</v>
      </c>
      <c r="O1403" s="88"/>
      <c r="P1403" s="219">
        <f>O1403*H1403</f>
        <v>0</v>
      </c>
      <c r="Q1403" s="219">
        <v>0</v>
      </c>
      <c r="R1403" s="219">
        <f>Q1403*H1403</f>
        <v>0</v>
      </c>
      <c r="S1403" s="219">
        <v>0</v>
      </c>
      <c r="T1403" s="220">
        <f>S1403*H1403</f>
        <v>0</v>
      </c>
      <c r="U1403" s="35"/>
      <c r="V1403" s="35"/>
      <c r="W1403" s="35"/>
      <c r="X1403" s="35"/>
      <c r="Y1403" s="35"/>
      <c r="Z1403" s="35"/>
      <c r="AA1403" s="35"/>
      <c r="AB1403" s="35"/>
      <c r="AC1403" s="35"/>
      <c r="AD1403" s="35"/>
      <c r="AE1403" s="35"/>
      <c r="AR1403" s="221" t="s">
        <v>516</v>
      </c>
      <c r="AT1403" s="221" t="s">
        <v>166</v>
      </c>
      <c r="AU1403" s="221" t="s">
        <v>83</v>
      </c>
      <c r="AY1403" s="14" t="s">
        <v>142</v>
      </c>
      <c r="BE1403" s="222">
        <f>IF(N1403="základní",J1403,0)</f>
        <v>0</v>
      </c>
      <c r="BF1403" s="222">
        <f>IF(N1403="snížená",J1403,0)</f>
        <v>0</v>
      </c>
      <c r="BG1403" s="222">
        <f>IF(N1403="zákl. přenesená",J1403,0)</f>
        <v>0</v>
      </c>
      <c r="BH1403" s="222">
        <f>IF(N1403="sníž. přenesená",J1403,0)</f>
        <v>0</v>
      </c>
      <c r="BI1403" s="222">
        <f>IF(N1403="nulová",J1403,0)</f>
        <v>0</v>
      </c>
      <c r="BJ1403" s="14" t="s">
        <v>81</v>
      </c>
      <c r="BK1403" s="222">
        <f>ROUND(I1403*H1403,2)</f>
        <v>0</v>
      </c>
      <c r="BL1403" s="14" t="s">
        <v>511</v>
      </c>
      <c r="BM1403" s="221" t="s">
        <v>3238</v>
      </c>
    </row>
    <row r="1404" s="2" customFormat="1" ht="16.5" customHeight="1">
      <c r="A1404" s="35"/>
      <c r="B1404" s="36"/>
      <c r="C1404" s="223" t="s">
        <v>3239</v>
      </c>
      <c r="D1404" s="223" t="s">
        <v>166</v>
      </c>
      <c r="E1404" s="224" t="s">
        <v>2988</v>
      </c>
      <c r="F1404" s="225" t="s">
        <v>2989</v>
      </c>
      <c r="G1404" s="226" t="s">
        <v>789</v>
      </c>
      <c r="H1404" s="227">
        <v>1</v>
      </c>
      <c r="I1404" s="228"/>
      <c r="J1404" s="229">
        <f>ROUND(I1404*H1404,2)</f>
        <v>0</v>
      </c>
      <c r="K1404" s="230"/>
      <c r="L1404" s="231"/>
      <c r="M1404" s="232" t="s">
        <v>1</v>
      </c>
      <c r="N1404" s="233" t="s">
        <v>41</v>
      </c>
      <c r="O1404" s="88"/>
      <c r="P1404" s="219">
        <f>O1404*H1404</f>
        <v>0</v>
      </c>
      <c r="Q1404" s="219">
        <v>0</v>
      </c>
      <c r="R1404" s="219">
        <f>Q1404*H1404</f>
        <v>0</v>
      </c>
      <c r="S1404" s="219">
        <v>0</v>
      </c>
      <c r="T1404" s="220">
        <f>S1404*H1404</f>
        <v>0</v>
      </c>
      <c r="U1404" s="35"/>
      <c r="V1404" s="35"/>
      <c r="W1404" s="35"/>
      <c r="X1404" s="35"/>
      <c r="Y1404" s="35"/>
      <c r="Z1404" s="35"/>
      <c r="AA1404" s="35"/>
      <c r="AB1404" s="35"/>
      <c r="AC1404" s="35"/>
      <c r="AD1404" s="35"/>
      <c r="AE1404" s="35"/>
      <c r="AR1404" s="221" t="s">
        <v>516</v>
      </c>
      <c r="AT1404" s="221" t="s">
        <v>166</v>
      </c>
      <c r="AU1404" s="221" t="s">
        <v>83</v>
      </c>
      <c r="AY1404" s="14" t="s">
        <v>142</v>
      </c>
      <c r="BE1404" s="222">
        <f>IF(N1404="základní",J1404,0)</f>
        <v>0</v>
      </c>
      <c r="BF1404" s="222">
        <f>IF(N1404="snížená",J1404,0)</f>
        <v>0</v>
      </c>
      <c r="BG1404" s="222">
        <f>IF(N1404="zákl. přenesená",J1404,0)</f>
        <v>0</v>
      </c>
      <c r="BH1404" s="222">
        <f>IF(N1404="sníž. přenesená",J1404,0)</f>
        <v>0</v>
      </c>
      <c r="BI1404" s="222">
        <f>IF(N1404="nulová",J1404,0)</f>
        <v>0</v>
      </c>
      <c r="BJ1404" s="14" t="s">
        <v>81</v>
      </c>
      <c r="BK1404" s="222">
        <f>ROUND(I1404*H1404,2)</f>
        <v>0</v>
      </c>
      <c r="BL1404" s="14" t="s">
        <v>511</v>
      </c>
      <c r="BM1404" s="221" t="s">
        <v>3240</v>
      </c>
    </row>
    <row r="1405" s="2" customFormat="1" ht="16.5" customHeight="1">
      <c r="A1405" s="35"/>
      <c r="B1405" s="36"/>
      <c r="C1405" s="223" t="s">
        <v>3241</v>
      </c>
      <c r="D1405" s="223" t="s">
        <v>166</v>
      </c>
      <c r="E1405" s="224" t="s">
        <v>2988</v>
      </c>
      <c r="F1405" s="225" t="s">
        <v>2989</v>
      </c>
      <c r="G1405" s="226" t="s">
        <v>789</v>
      </c>
      <c r="H1405" s="227">
        <v>1</v>
      </c>
      <c r="I1405" s="228"/>
      <c r="J1405" s="229">
        <f>ROUND(I1405*H1405,2)</f>
        <v>0</v>
      </c>
      <c r="K1405" s="230"/>
      <c r="L1405" s="231"/>
      <c r="M1405" s="232" t="s">
        <v>1</v>
      </c>
      <c r="N1405" s="233" t="s">
        <v>41</v>
      </c>
      <c r="O1405" s="88"/>
      <c r="P1405" s="219">
        <f>O1405*H1405</f>
        <v>0</v>
      </c>
      <c r="Q1405" s="219">
        <v>0</v>
      </c>
      <c r="R1405" s="219">
        <f>Q1405*H1405</f>
        <v>0</v>
      </c>
      <c r="S1405" s="219">
        <v>0</v>
      </c>
      <c r="T1405" s="220">
        <f>S1405*H1405</f>
        <v>0</v>
      </c>
      <c r="U1405" s="35"/>
      <c r="V1405" s="35"/>
      <c r="W1405" s="35"/>
      <c r="X1405" s="35"/>
      <c r="Y1405" s="35"/>
      <c r="Z1405" s="35"/>
      <c r="AA1405" s="35"/>
      <c r="AB1405" s="35"/>
      <c r="AC1405" s="35"/>
      <c r="AD1405" s="35"/>
      <c r="AE1405" s="35"/>
      <c r="AR1405" s="221" t="s">
        <v>516</v>
      </c>
      <c r="AT1405" s="221" t="s">
        <v>166</v>
      </c>
      <c r="AU1405" s="221" t="s">
        <v>83</v>
      </c>
      <c r="AY1405" s="14" t="s">
        <v>142</v>
      </c>
      <c r="BE1405" s="222">
        <f>IF(N1405="základní",J1405,0)</f>
        <v>0</v>
      </c>
      <c r="BF1405" s="222">
        <f>IF(N1405="snížená",J1405,0)</f>
        <v>0</v>
      </c>
      <c r="BG1405" s="222">
        <f>IF(N1405="zákl. přenesená",J1405,0)</f>
        <v>0</v>
      </c>
      <c r="BH1405" s="222">
        <f>IF(N1405="sníž. přenesená",J1405,0)</f>
        <v>0</v>
      </c>
      <c r="BI1405" s="222">
        <f>IF(N1405="nulová",J1405,0)</f>
        <v>0</v>
      </c>
      <c r="BJ1405" s="14" t="s">
        <v>81</v>
      </c>
      <c r="BK1405" s="222">
        <f>ROUND(I1405*H1405,2)</f>
        <v>0</v>
      </c>
      <c r="BL1405" s="14" t="s">
        <v>511</v>
      </c>
      <c r="BM1405" s="221" t="s">
        <v>3242</v>
      </c>
    </row>
    <row r="1406" s="2" customFormat="1" ht="16.5" customHeight="1">
      <c r="A1406" s="35"/>
      <c r="B1406" s="36"/>
      <c r="C1406" s="223" t="s">
        <v>3243</v>
      </c>
      <c r="D1406" s="223" t="s">
        <v>166</v>
      </c>
      <c r="E1406" s="224" t="s">
        <v>2988</v>
      </c>
      <c r="F1406" s="225" t="s">
        <v>2989</v>
      </c>
      <c r="G1406" s="226" t="s">
        <v>789</v>
      </c>
      <c r="H1406" s="227">
        <v>1</v>
      </c>
      <c r="I1406" s="228"/>
      <c r="J1406" s="229">
        <f>ROUND(I1406*H1406,2)</f>
        <v>0</v>
      </c>
      <c r="K1406" s="230"/>
      <c r="L1406" s="231"/>
      <c r="M1406" s="232" t="s">
        <v>1</v>
      </c>
      <c r="N1406" s="233" t="s">
        <v>41</v>
      </c>
      <c r="O1406" s="88"/>
      <c r="P1406" s="219">
        <f>O1406*H1406</f>
        <v>0</v>
      </c>
      <c r="Q1406" s="219">
        <v>0</v>
      </c>
      <c r="R1406" s="219">
        <f>Q1406*H1406</f>
        <v>0</v>
      </c>
      <c r="S1406" s="219">
        <v>0</v>
      </c>
      <c r="T1406" s="220">
        <f>S1406*H1406</f>
        <v>0</v>
      </c>
      <c r="U1406" s="35"/>
      <c r="V1406" s="35"/>
      <c r="W1406" s="35"/>
      <c r="X1406" s="35"/>
      <c r="Y1406" s="35"/>
      <c r="Z1406" s="35"/>
      <c r="AA1406" s="35"/>
      <c r="AB1406" s="35"/>
      <c r="AC1406" s="35"/>
      <c r="AD1406" s="35"/>
      <c r="AE1406" s="35"/>
      <c r="AR1406" s="221" t="s">
        <v>516</v>
      </c>
      <c r="AT1406" s="221" t="s">
        <v>166</v>
      </c>
      <c r="AU1406" s="221" t="s">
        <v>83</v>
      </c>
      <c r="AY1406" s="14" t="s">
        <v>142</v>
      </c>
      <c r="BE1406" s="222">
        <f>IF(N1406="základní",J1406,0)</f>
        <v>0</v>
      </c>
      <c r="BF1406" s="222">
        <f>IF(N1406="snížená",J1406,0)</f>
        <v>0</v>
      </c>
      <c r="BG1406" s="222">
        <f>IF(N1406="zákl. přenesená",J1406,0)</f>
        <v>0</v>
      </c>
      <c r="BH1406" s="222">
        <f>IF(N1406="sníž. přenesená",J1406,0)</f>
        <v>0</v>
      </c>
      <c r="BI1406" s="222">
        <f>IF(N1406="nulová",J1406,0)</f>
        <v>0</v>
      </c>
      <c r="BJ1406" s="14" t="s">
        <v>81</v>
      </c>
      <c r="BK1406" s="222">
        <f>ROUND(I1406*H1406,2)</f>
        <v>0</v>
      </c>
      <c r="BL1406" s="14" t="s">
        <v>511</v>
      </c>
      <c r="BM1406" s="221" t="s">
        <v>3244</v>
      </c>
    </row>
    <row r="1407" s="2" customFormat="1" ht="16.5" customHeight="1">
      <c r="A1407" s="35"/>
      <c r="B1407" s="36"/>
      <c r="C1407" s="223" t="s">
        <v>3245</v>
      </c>
      <c r="D1407" s="223" t="s">
        <v>166</v>
      </c>
      <c r="E1407" s="224" t="s">
        <v>2988</v>
      </c>
      <c r="F1407" s="225" t="s">
        <v>2989</v>
      </c>
      <c r="G1407" s="226" t="s">
        <v>789</v>
      </c>
      <c r="H1407" s="227">
        <v>1</v>
      </c>
      <c r="I1407" s="228"/>
      <c r="J1407" s="229">
        <f>ROUND(I1407*H1407,2)</f>
        <v>0</v>
      </c>
      <c r="K1407" s="230"/>
      <c r="L1407" s="231"/>
      <c r="M1407" s="232" t="s">
        <v>1</v>
      </c>
      <c r="N1407" s="233" t="s">
        <v>41</v>
      </c>
      <c r="O1407" s="88"/>
      <c r="P1407" s="219">
        <f>O1407*H1407</f>
        <v>0</v>
      </c>
      <c r="Q1407" s="219">
        <v>0</v>
      </c>
      <c r="R1407" s="219">
        <f>Q1407*H1407</f>
        <v>0</v>
      </c>
      <c r="S1407" s="219">
        <v>0</v>
      </c>
      <c r="T1407" s="220">
        <f>S1407*H1407</f>
        <v>0</v>
      </c>
      <c r="U1407" s="35"/>
      <c r="V1407" s="35"/>
      <c r="W1407" s="35"/>
      <c r="X1407" s="35"/>
      <c r="Y1407" s="35"/>
      <c r="Z1407" s="35"/>
      <c r="AA1407" s="35"/>
      <c r="AB1407" s="35"/>
      <c r="AC1407" s="35"/>
      <c r="AD1407" s="35"/>
      <c r="AE1407" s="35"/>
      <c r="AR1407" s="221" t="s">
        <v>516</v>
      </c>
      <c r="AT1407" s="221" t="s">
        <v>166</v>
      </c>
      <c r="AU1407" s="221" t="s">
        <v>83</v>
      </c>
      <c r="AY1407" s="14" t="s">
        <v>142</v>
      </c>
      <c r="BE1407" s="222">
        <f>IF(N1407="základní",J1407,0)</f>
        <v>0</v>
      </c>
      <c r="BF1407" s="222">
        <f>IF(N1407="snížená",J1407,0)</f>
        <v>0</v>
      </c>
      <c r="BG1407" s="222">
        <f>IF(N1407="zákl. přenesená",J1407,0)</f>
        <v>0</v>
      </c>
      <c r="BH1407" s="222">
        <f>IF(N1407="sníž. přenesená",J1407,0)</f>
        <v>0</v>
      </c>
      <c r="BI1407" s="222">
        <f>IF(N1407="nulová",J1407,0)</f>
        <v>0</v>
      </c>
      <c r="BJ1407" s="14" t="s">
        <v>81</v>
      </c>
      <c r="BK1407" s="222">
        <f>ROUND(I1407*H1407,2)</f>
        <v>0</v>
      </c>
      <c r="BL1407" s="14" t="s">
        <v>511</v>
      </c>
      <c r="BM1407" s="221" t="s">
        <v>3246</v>
      </c>
    </row>
    <row r="1408" s="2" customFormat="1" ht="16.5" customHeight="1">
      <c r="A1408" s="35"/>
      <c r="B1408" s="36"/>
      <c r="C1408" s="223" t="s">
        <v>3247</v>
      </c>
      <c r="D1408" s="223" t="s">
        <v>166</v>
      </c>
      <c r="E1408" s="224" t="s">
        <v>2988</v>
      </c>
      <c r="F1408" s="225" t="s">
        <v>2989</v>
      </c>
      <c r="G1408" s="226" t="s">
        <v>789</v>
      </c>
      <c r="H1408" s="227">
        <v>1</v>
      </c>
      <c r="I1408" s="228"/>
      <c r="J1408" s="229">
        <f>ROUND(I1408*H1408,2)</f>
        <v>0</v>
      </c>
      <c r="K1408" s="230"/>
      <c r="L1408" s="231"/>
      <c r="M1408" s="232" t="s">
        <v>1</v>
      </c>
      <c r="N1408" s="233" t="s">
        <v>41</v>
      </c>
      <c r="O1408" s="88"/>
      <c r="P1408" s="219">
        <f>O1408*H1408</f>
        <v>0</v>
      </c>
      <c r="Q1408" s="219">
        <v>0</v>
      </c>
      <c r="R1408" s="219">
        <f>Q1408*H1408</f>
        <v>0</v>
      </c>
      <c r="S1408" s="219">
        <v>0</v>
      </c>
      <c r="T1408" s="220">
        <f>S1408*H1408</f>
        <v>0</v>
      </c>
      <c r="U1408" s="35"/>
      <c r="V1408" s="35"/>
      <c r="W1408" s="35"/>
      <c r="X1408" s="35"/>
      <c r="Y1408" s="35"/>
      <c r="Z1408" s="35"/>
      <c r="AA1408" s="35"/>
      <c r="AB1408" s="35"/>
      <c r="AC1408" s="35"/>
      <c r="AD1408" s="35"/>
      <c r="AE1408" s="35"/>
      <c r="AR1408" s="221" t="s">
        <v>516</v>
      </c>
      <c r="AT1408" s="221" t="s">
        <v>166</v>
      </c>
      <c r="AU1408" s="221" t="s">
        <v>83</v>
      </c>
      <c r="AY1408" s="14" t="s">
        <v>142</v>
      </c>
      <c r="BE1408" s="222">
        <f>IF(N1408="základní",J1408,0)</f>
        <v>0</v>
      </c>
      <c r="BF1408" s="222">
        <f>IF(N1408="snížená",J1408,0)</f>
        <v>0</v>
      </c>
      <c r="BG1408" s="222">
        <f>IF(N1408="zákl. přenesená",J1408,0)</f>
        <v>0</v>
      </c>
      <c r="BH1408" s="222">
        <f>IF(N1408="sníž. přenesená",J1408,0)</f>
        <v>0</v>
      </c>
      <c r="BI1408" s="222">
        <f>IF(N1408="nulová",J1408,0)</f>
        <v>0</v>
      </c>
      <c r="BJ1408" s="14" t="s">
        <v>81</v>
      </c>
      <c r="BK1408" s="222">
        <f>ROUND(I1408*H1408,2)</f>
        <v>0</v>
      </c>
      <c r="BL1408" s="14" t="s">
        <v>511</v>
      </c>
      <c r="BM1408" s="221" t="s">
        <v>3248</v>
      </c>
    </row>
    <row r="1409" s="2" customFormat="1" ht="16.5" customHeight="1">
      <c r="A1409" s="35"/>
      <c r="B1409" s="36"/>
      <c r="C1409" s="223" t="s">
        <v>3249</v>
      </c>
      <c r="D1409" s="223" t="s">
        <v>166</v>
      </c>
      <c r="E1409" s="224" t="s">
        <v>2988</v>
      </c>
      <c r="F1409" s="225" t="s">
        <v>2989</v>
      </c>
      <c r="G1409" s="226" t="s">
        <v>789</v>
      </c>
      <c r="H1409" s="227">
        <v>1</v>
      </c>
      <c r="I1409" s="228"/>
      <c r="J1409" s="229">
        <f>ROUND(I1409*H1409,2)</f>
        <v>0</v>
      </c>
      <c r="K1409" s="230"/>
      <c r="L1409" s="231"/>
      <c r="M1409" s="232" t="s">
        <v>1</v>
      </c>
      <c r="N1409" s="233" t="s">
        <v>41</v>
      </c>
      <c r="O1409" s="88"/>
      <c r="P1409" s="219">
        <f>O1409*H1409</f>
        <v>0</v>
      </c>
      <c r="Q1409" s="219">
        <v>0</v>
      </c>
      <c r="R1409" s="219">
        <f>Q1409*H1409</f>
        <v>0</v>
      </c>
      <c r="S1409" s="219">
        <v>0</v>
      </c>
      <c r="T1409" s="220">
        <f>S1409*H1409</f>
        <v>0</v>
      </c>
      <c r="U1409" s="35"/>
      <c r="V1409" s="35"/>
      <c r="W1409" s="35"/>
      <c r="X1409" s="35"/>
      <c r="Y1409" s="35"/>
      <c r="Z1409" s="35"/>
      <c r="AA1409" s="35"/>
      <c r="AB1409" s="35"/>
      <c r="AC1409" s="35"/>
      <c r="AD1409" s="35"/>
      <c r="AE1409" s="35"/>
      <c r="AR1409" s="221" t="s">
        <v>516</v>
      </c>
      <c r="AT1409" s="221" t="s">
        <v>166</v>
      </c>
      <c r="AU1409" s="221" t="s">
        <v>83</v>
      </c>
      <c r="AY1409" s="14" t="s">
        <v>142</v>
      </c>
      <c r="BE1409" s="222">
        <f>IF(N1409="základní",J1409,0)</f>
        <v>0</v>
      </c>
      <c r="BF1409" s="222">
        <f>IF(N1409="snížená",J1409,0)</f>
        <v>0</v>
      </c>
      <c r="BG1409" s="222">
        <f>IF(N1409="zákl. přenesená",J1409,0)</f>
        <v>0</v>
      </c>
      <c r="BH1409" s="222">
        <f>IF(N1409="sníž. přenesená",J1409,0)</f>
        <v>0</v>
      </c>
      <c r="BI1409" s="222">
        <f>IF(N1409="nulová",J1409,0)</f>
        <v>0</v>
      </c>
      <c r="BJ1409" s="14" t="s">
        <v>81</v>
      </c>
      <c r="BK1409" s="222">
        <f>ROUND(I1409*H1409,2)</f>
        <v>0</v>
      </c>
      <c r="BL1409" s="14" t="s">
        <v>511</v>
      </c>
      <c r="BM1409" s="221" t="s">
        <v>3250</v>
      </c>
    </row>
    <row r="1410" s="2" customFormat="1" ht="16.5" customHeight="1">
      <c r="A1410" s="35"/>
      <c r="B1410" s="36"/>
      <c r="C1410" s="223" t="s">
        <v>3251</v>
      </c>
      <c r="D1410" s="223" t="s">
        <v>166</v>
      </c>
      <c r="E1410" s="224" t="s">
        <v>2988</v>
      </c>
      <c r="F1410" s="225" t="s">
        <v>2989</v>
      </c>
      <c r="G1410" s="226" t="s">
        <v>789</v>
      </c>
      <c r="H1410" s="227">
        <v>1</v>
      </c>
      <c r="I1410" s="228"/>
      <c r="J1410" s="229">
        <f>ROUND(I1410*H1410,2)</f>
        <v>0</v>
      </c>
      <c r="K1410" s="230"/>
      <c r="L1410" s="231"/>
      <c r="M1410" s="232" t="s">
        <v>1</v>
      </c>
      <c r="N1410" s="233" t="s">
        <v>41</v>
      </c>
      <c r="O1410" s="88"/>
      <c r="P1410" s="219">
        <f>O1410*H1410</f>
        <v>0</v>
      </c>
      <c r="Q1410" s="219">
        <v>0</v>
      </c>
      <c r="R1410" s="219">
        <f>Q1410*H1410</f>
        <v>0</v>
      </c>
      <c r="S1410" s="219">
        <v>0</v>
      </c>
      <c r="T1410" s="220">
        <f>S1410*H1410</f>
        <v>0</v>
      </c>
      <c r="U1410" s="35"/>
      <c r="V1410" s="35"/>
      <c r="W1410" s="35"/>
      <c r="X1410" s="35"/>
      <c r="Y1410" s="35"/>
      <c r="Z1410" s="35"/>
      <c r="AA1410" s="35"/>
      <c r="AB1410" s="35"/>
      <c r="AC1410" s="35"/>
      <c r="AD1410" s="35"/>
      <c r="AE1410" s="35"/>
      <c r="AR1410" s="221" t="s">
        <v>516</v>
      </c>
      <c r="AT1410" s="221" t="s">
        <v>166</v>
      </c>
      <c r="AU1410" s="221" t="s">
        <v>83</v>
      </c>
      <c r="AY1410" s="14" t="s">
        <v>142</v>
      </c>
      <c r="BE1410" s="222">
        <f>IF(N1410="základní",J1410,0)</f>
        <v>0</v>
      </c>
      <c r="BF1410" s="222">
        <f>IF(N1410="snížená",J1410,0)</f>
        <v>0</v>
      </c>
      <c r="BG1410" s="222">
        <f>IF(N1410="zákl. přenesená",J1410,0)</f>
        <v>0</v>
      </c>
      <c r="BH1410" s="222">
        <f>IF(N1410="sníž. přenesená",J1410,0)</f>
        <v>0</v>
      </c>
      <c r="BI1410" s="222">
        <f>IF(N1410="nulová",J1410,0)</f>
        <v>0</v>
      </c>
      <c r="BJ1410" s="14" t="s">
        <v>81</v>
      </c>
      <c r="BK1410" s="222">
        <f>ROUND(I1410*H1410,2)</f>
        <v>0</v>
      </c>
      <c r="BL1410" s="14" t="s">
        <v>511</v>
      </c>
      <c r="BM1410" s="221" t="s">
        <v>3252</v>
      </c>
    </row>
    <row r="1411" s="2" customFormat="1" ht="16.5" customHeight="1">
      <c r="A1411" s="35"/>
      <c r="B1411" s="36"/>
      <c r="C1411" s="223" t="s">
        <v>3253</v>
      </c>
      <c r="D1411" s="223" t="s">
        <v>166</v>
      </c>
      <c r="E1411" s="224" t="s">
        <v>2988</v>
      </c>
      <c r="F1411" s="225" t="s">
        <v>2989</v>
      </c>
      <c r="G1411" s="226" t="s">
        <v>789</v>
      </c>
      <c r="H1411" s="227">
        <v>1</v>
      </c>
      <c r="I1411" s="228"/>
      <c r="J1411" s="229">
        <f>ROUND(I1411*H1411,2)</f>
        <v>0</v>
      </c>
      <c r="K1411" s="230"/>
      <c r="L1411" s="231"/>
      <c r="M1411" s="232" t="s">
        <v>1</v>
      </c>
      <c r="N1411" s="233" t="s">
        <v>41</v>
      </c>
      <c r="O1411" s="88"/>
      <c r="P1411" s="219">
        <f>O1411*H1411</f>
        <v>0</v>
      </c>
      <c r="Q1411" s="219">
        <v>0</v>
      </c>
      <c r="R1411" s="219">
        <f>Q1411*H1411</f>
        <v>0</v>
      </c>
      <c r="S1411" s="219">
        <v>0</v>
      </c>
      <c r="T1411" s="220">
        <f>S1411*H1411</f>
        <v>0</v>
      </c>
      <c r="U1411" s="35"/>
      <c r="V1411" s="35"/>
      <c r="W1411" s="35"/>
      <c r="X1411" s="35"/>
      <c r="Y1411" s="35"/>
      <c r="Z1411" s="35"/>
      <c r="AA1411" s="35"/>
      <c r="AB1411" s="35"/>
      <c r="AC1411" s="35"/>
      <c r="AD1411" s="35"/>
      <c r="AE1411" s="35"/>
      <c r="AR1411" s="221" t="s">
        <v>516</v>
      </c>
      <c r="AT1411" s="221" t="s">
        <v>166</v>
      </c>
      <c r="AU1411" s="221" t="s">
        <v>83</v>
      </c>
      <c r="AY1411" s="14" t="s">
        <v>142</v>
      </c>
      <c r="BE1411" s="222">
        <f>IF(N1411="základní",J1411,0)</f>
        <v>0</v>
      </c>
      <c r="BF1411" s="222">
        <f>IF(N1411="snížená",J1411,0)</f>
        <v>0</v>
      </c>
      <c r="BG1411" s="222">
        <f>IF(N1411="zákl. přenesená",J1411,0)</f>
        <v>0</v>
      </c>
      <c r="BH1411" s="222">
        <f>IF(N1411="sníž. přenesená",J1411,0)</f>
        <v>0</v>
      </c>
      <c r="BI1411" s="222">
        <f>IF(N1411="nulová",J1411,0)</f>
        <v>0</v>
      </c>
      <c r="BJ1411" s="14" t="s">
        <v>81</v>
      </c>
      <c r="BK1411" s="222">
        <f>ROUND(I1411*H1411,2)</f>
        <v>0</v>
      </c>
      <c r="BL1411" s="14" t="s">
        <v>511</v>
      </c>
      <c r="BM1411" s="221" t="s">
        <v>3254</v>
      </c>
    </row>
    <row r="1412" s="2" customFormat="1" ht="16.5" customHeight="1">
      <c r="A1412" s="35"/>
      <c r="B1412" s="36"/>
      <c r="C1412" s="223" t="s">
        <v>3255</v>
      </c>
      <c r="D1412" s="223" t="s">
        <v>166</v>
      </c>
      <c r="E1412" s="224" t="s">
        <v>2988</v>
      </c>
      <c r="F1412" s="225" t="s">
        <v>2989</v>
      </c>
      <c r="G1412" s="226" t="s">
        <v>789</v>
      </c>
      <c r="H1412" s="227">
        <v>1</v>
      </c>
      <c r="I1412" s="228"/>
      <c r="J1412" s="229">
        <f>ROUND(I1412*H1412,2)</f>
        <v>0</v>
      </c>
      <c r="K1412" s="230"/>
      <c r="L1412" s="231"/>
      <c r="M1412" s="232" t="s">
        <v>1</v>
      </c>
      <c r="N1412" s="233" t="s">
        <v>41</v>
      </c>
      <c r="O1412" s="88"/>
      <c r="P1412" s="219">
        <f>O1412*H1412</f>
        <v>0</v>
      </c>
      <c r="Q1412" s="219">
        <v>0</v>
      </c>
      <c r="R1412" s="219">
        <f>Q1412*H1412</f>
        <v>0</v>
      </c>
      <c r="S1412" s="219">
        <v>0</v>
      </c>
      <c r="T1412" s="220">
        <f>S1412*H1412</f>
        <v>0</v>
      </c>
      <c r="U1412" s="35"/>
      <c r="V1412" s="35"/>
      <c r="W1412" s="35"/>
      <c r="X1412" s="35"/>
      <c r="Y1412" s="35"/>
      <c r="Z1412" s="35"/>
      <c r="AA1412" s="35"/>
      <c r="AB1412" s="35"/>
      <c r="AC1412" s="35"/>
      <c r="AD1412" s="35"/>
      <c r="AE1412" s="35"/>
      <c r="AR1412" s="221" t="s">
        <v>516</v>
      </c>
      <c r="AT1412" s="221" t="s">
        <v>166</v>
      </c>
      <c r="AU1412" s="221" t="s">
        <v>83</v>
      </c>
      <c r="AY1412" s="14" t="s">
        <v>142</v>
      </c>
      <c r="BE1412" s="222">
        <f>IF(N1412="základní",J1412,0)</f>
        <v>0</v>
      </c>
      <c r="BF1412" s="222">
        <f>IF(N1412="snížená",J1412,0)</f>
        <v>0</v>
      </c>
      <c r="BG1412" s="222">
        <f>IF(N1412="zákl. přenesená",J1412,0)</f>
        <v>0</v>
      </c>
      <c r="BH1412" s="222">
        <f>IF(N1412="sníž. přenesená",J1412,0)</f>
        <v>0</v>
      </c>
      <c r="BI1412" s="222">
        <f>IF(N1412="nulová",J1412,0)</f>
        <v>0</v>
      </c>
      <c r="BJ1412" s="14" t="s">
        <v>81</v>
      </c>
      <c r="BK1412" s="222">
        <f>ROUND(I1412*H1412,2)</f>
        <v>0</v>
      </c>
      <c r="BL1412" s="14" t="s">
        <v>511</v>
      </c>
      <c r="BM1412" s="221" t="s">
        <v>3256</v>
      </c>
    </row>
    <row r="1413" s="2" customFormat="1" ht="16.5" customHeight="1">
      <c r="A1413" s="35"/>
      <c r="B1413" s="36"/>
      <c r="C1413" s="223" t="s">
        <v>3257</v>
      </c>
      <c r="D1413" s="223" t="s">
        <v>166</v>
      </c>
      <c r="E1413" s="224" t="s">
        <v>2988</v>
      </c>
      <c r="F1413" s="225" t="s">
        <v>2989</v>
      </c>
      <c r="G1413" s="226" t="s">
        <v>789</v>
      </c>
      <c r="H1413" s="227">
        <v>1</v>
      </c>
      <c r="I1413" s="228"/>
      <c r="J1413" s="229">
        <f>ROUND(I1413*H1413,2)</f>
        <v>0</v>
      </c>
      <c r="K1413" s="230"/>
      <c r="L1413" s="231"/>
      <c r="M1413" s="232" t="s">
        <v>1</v>
      </c>
      <c r="N1413" s="233" t="s">
        <v>41</v>
      </c>
      <c r="O1413" s="88"/>
      <c r="P1413" s="219">
        <f>O1413*H1413</f>
        <v>0</v>
      </c>
      <c r="Q1413" s="219">
        <v>0</v>
      </c>
      <c r="R1413" s="219">
        <f>Q1413*H1413</f>
        <v>0</v>
      </c>
      <c r="S1413" s="219">
        <v>0</v>
      </c>
      <c r="T1413" s="220">
        <f>S1413*H1413</f>
        <v>0</v>
      </c>
      <c r="U1413" s="35"/>
      <c r="V1413" s="35"/>
      <c r="W1413" s="35"/>
      <c r="X1413" s="35"/>
      <c r="Y1413" s="35"/>
      <c r="Z1413" s="35"/>
      <c r="AA1413" s="35"/>
      <c r="AB1413" s="35"/>
      <c r="AC1413" s="35"/>
      <c r="AD1413" s="35"/>
      <c r="AE1413" s="35"/>
      <c r="AR1413" s="221" t="s">
        <v>516</v>
      </c>
      <c r="AT1413" s="221" t="s">
        <v>166</v>
      </c>
      <c r="AU1413" s="221" t="s">
        <v>83</v>
      </c>
      <c r="AY1413" s="14" t="s">
        <v>142</v>
      </c>
      <c r="BE1413" s="222">
        <f>IF(N1413="základní",J1413,0)</f>
        <v>0</v>
      </c>
      <c r="BF1413" s="222">
        <f>IF(N1413="snížená",J1413,0)</f>
        <v>0</v>
      </c>
      <c r="BG1413" s="222">
        <f>IF(N1413="zákl. přenesená",J1413,0)</f>
        <v>0</v>
      </c>
      <c r="BH1413" s="222">
        <f>IF(N1413="sníž. přenesená",J1413,0)</f>
        <v>0</v>
      </c>
      <c r="BI1413" s="222">
        <f>IF(N1413="nulová",J1413,0)</f>
        <v>0</v>
      </c>
      <c r="BJ1413" s="14" t="s">
        <v>81</v>
      </c>
      <c r="BK1413" s="222">
        <f>ROUND(I1413*H1413,2)</f>
        <v>0</v>
      </c>
      <c r="BL1413" s="14" t="s">
        <v>511</v>
      </c>
      <c r="BM1413" s="221" t="s">
        <v>3258</v>
      </c>
    </row>
    <row r="1414" s="2" customFormat="1" ht="16.5" customHeight="1">
      <c r="A1414" s="35"/>
      <c r="B1414" s="36"/>
      <c r="C1414" s="223" t="s">
        <v>3259</v>
      </c>
      <c r="D1414" s="223" t="s">
        <v>166</v>
      </c>
      <c r="E1414" s="224" t="s">
        <v>2988</v>
      </c>
      <c r="F1414" s="225" t="s">
        <v>2989</v>
      </c>
      <c r="G1414" s="226" t="s">
        <v>789</v>
      </c>
      <c r="H1414" s="227">
        <v>1</v>
      </c>
      <c r="I1414" s="228"/>
      <c r="J1414" s="229">
        <f>ROUND(I1414*H1414,2)</f>
        <v>0</v>
      </c>
      <c r="K1414" s="230"/>
      <c r="L1414" s="231"/>
      <c r="M1414" s="232" t="s">
        <v>1</v>
      </c>
      <c r="N1414" s="233" t="s">
        <v>41</v>
      </c>
      <c r="O1414" s="88"/>
      <c r="P1414" s="219">
        <f>O1414*H1414</f>
        <v>0</v>
      </c>
      <c r="Q1414" s="219">
        <v>0</v>
      </c>
      <c r="R1414" s="219">
        <f>Q1414*H1414</f>
        <v>0</v>
      </c>
      <c r="S1414" s="219">
        <v>0</v>
      </c>
      <c r="T1414" s="220">
        <f>S1414*H1414</f>
        <v>0</v>
      </c>
      <c r="U1414" s="35"/>
      <c r="V1414" s="35"/>
      <c r="W1414" s="35"/>
      <c r="X1414" s="35"/>
      <c r="Y1414" s="35"/>
      <c r="Z1414" s="35"/>
      <c r="AA1414" s="35"/>
      <c r="AB1414" s="35"/>
      <c r="AC1414" s="35"/>
      <c r="AD1414" s="35"/>
      <c r="AE1414" s="35"/>
      <c r="AR1414" s="221" t="s">
        <v>516</v>
      </c>
      <c r="AT1414" s="221" t="s">
        <v>166</v>
      </c>
      <c r="AU1414" s="221" t="s">
        <v>83</v>
      </c>
      <c r="AY1414" s="14" t="s">
        <v>142</v>
      </c>
      <c r="BE1414" s="222">
        <f>IF(N1414="základní",J1414,0)</f>
        <v>0</v>
      </c>
      <c r="BF1414" s="222">
        <f>IF(N1414="snížená",J1414,0)</f>
        <v>0</v>
      </c>
      <c r="BG1414" s="222">
        <f>IF(N1414="zákl. přenesená",J1414,0)</f>
        <v>0</v>
      </c>
      <c r="BH1414" s="222">
        <f>IF(N1414="sníž. přenesená",J1414,0)</f>
        <v>0</v>
      </c>
      <c r="BI1414" s="222">
        <f>IF(N1414="nulová",J1414,0)</f>
        <v>0</v>
      </c>
      <c r="BJ1414" s="14" t="s">
        <v>81</v>
      </c>
      <c r="BK1414" s="222">
        <f>ROUND(I1414*H1414,2)</f>
        <v>0</v>
      </c>
      <c r="BL1414" s="14" t="s">
        <v>511</v>
      </c>
      <c r="BM1414" s="221" t="s">
        <v>3260</v>
      </c>
    </row>
    <row r="1415" s="2" customFormat="1" ht="16.5" customHeight="1">
      <c r="A1415" s="35"/>
      <c r="B1415" s="36"/>
      <c r="C1415" s="223" t="s">
        <v>3261</v>
      </c>
      <c r="D1415" s="223" t="s">
        <v>166</v>
      </c>
      <c r="E1415" s="224" t="s">
        <v>2988</v>
      </c>
      <c r="F1415" s="225" t="s">
        <v>2989</v>
      </c>
      <c r="G1415" s="226" t="s">
        <v>789</v>
      </c>
      <c r="H1415" s="227">
        <v>1</v>
      </c>
      <c r="I1415" s="228"/>
      <c r="J1415" s="229">
        <f>ROUND(I1415*H1415,2)</f>
        <v>0</v>
      </c>
      <c r="K1415" s="230"/>
      <c r="L1415" s="231"/>
      <c r="M1415" s="232" t="s">
        <v>1</v>
      </c>
      <c r="N1415" s="233" t="s">
        <v>41</v>
      </c>
      <c r="O1415" s="88"/>
      <c r="P1415" s="219">
        <f>O1415*H1415</f>
        <v>0</v>
      </c>
      <c r="Q1415" s="219">
        <v>0</v>
      </c>
      <c r="R1415" s="219">
        <f>Q1415*H1415</f>
        <v>0</v>
      </c>
      <c r="S1415" s="219">
        <v>0</v>
      </c>
      <c r="T1415" s="220">
        <f>S1415*H1415</f>
        <v>0</v>
      </c>
      <c r="U1415" s="35"/>
      <c r="V1415" s="35"/>
      <c r="W1415" s="35"/>
      <c r="X1415" s="35"/>
      <c r="Y1415" s="35"/>
      <c r="Z1415" s="35"/>
      <c r="AA1415" s="35"/>
      <c r="AB1415" s="35"/>
      <c r="AC1415" s="35"/>
      <c r="AD1415" s="35"/>
      <c r="AE1415" s="35"/>
      <c r="AR1415" s="221" t="s">
        <v>516</v>
      </c>
      <c r="AT1415" s="221" t="s">
        <v>166</v>
      </c>
      <c r="AU1415" s="221" t="s">
        <v>83</v>
      </c>
      <c r="AY1415" s="14" t="s">
        <v>142</v>
      </c>
      <c r="BE1415" s="222">
        <f>IF(N1415="základní",J1415,0)</f>
        <v>0</v>
      </c>
      <c r="BF1415" s="222">
        <f>IF(N1415="snížená",J1415,0)</f>
        <v>0</v>
      </c>
      <c r="BG1415" s="222">
        <f>IF(N1415="zákl. přenesená",J1415,0)</f>
        <v>0</v>
      </c>
      <c r="BH1415" s="222">
        <f>IF(N1415="sníž. přenesená",J1415,0)</f>
        <v>0</v>
      </c>
      <c r="BI1415" s="222">
        <f>IF(N1415="nulová",J1415,0)</f>
        <v>0</v>
      </c>
      <c r="BJ1415" s="14" t="s">
        <v>81</v>
      </c>
      <c r="BK1415" s="222">
        <f>ROUND(I1415*H1415,2)</f>
        <v>0</v>
      </c>
      <c r="BL1415" s="14" t="s">
        <v>511</v>
      </c>
      <c r="BM1415" s="221" t="s">
        <v>3262</v>
      </c>
    </row>
    <row r="1416" s="2" customFormat="1" ht="16.5" customHeight="1">
      <c r="A1416" s="35"/>
      <c r="B1416" s="36"/>
      <c r="C1416" s="223" t="s">
        <v>3263</v>
      </c>
      <c r="D1416" s="223" t="s">
        <v>166</v>
      </c>
      <c r="E1416" s="224" t="s">
        <v>2988</v>
      </c>
      <c r="F1416" s="225" t="s">
        <v>2989</v>
      </c>
      <c r="G1416" s="226" t="s">
        <v>789</v>
      </c>
      <c r="H1416" s="227">
        <v>1</v>
      </c>
      <c r="I1416" s="228"/>
      <c r="J1416" s="229">
        <f>ROUND(I1416*H1416,2)</f>
        <v>0</v>
      </c>
      <c r="K1416" s="230"/>
      <c r="L1416" s="231"/>
      <c r="M1416" s="232" t="s">
        <v>1</v>
      </c>
      <c r="N1416" s="233" t="s">
        <v>41</v>
      </c>
      <c r="O1416" s="88"/>
      <c r="P1416" s="219">
        <f>O1416*H1416</f>
        <v>0</v>
      </c>
      <c r="Q1416" s="219">
        <v>0</v>
      </c>
      <c r="R1416" s="219">
        <f>Q1416*H1416</f>
        <v>0</v>
      </c>
      <c r="S1416" s="219">
        <v>0</v>
      </c>
      <c r="T1416" s="220">
        <f>S1416*H1416</f>
        <v>0</v>
      </c>
      <c r="U1416" s="35"/>
      <c r="V1416" s="35"/>
      <c r="W1416" s="35"/>
      <c r="X1416" s="35"/>
      <c r="Y1416" s="35"/>
      <c r="Z1416" s="35"/>
      <c r="AA1416" s="35"/>
      <c r="AB1416" s="35"/>
      <c r="AC1416" s="35"/>
      <c r="AD1416" s="35"/>
      <c r="AE1416" s="35"/>
      <c r="AR1416" s="221" t="s">
        <v>516</v>
      </c>
      <c r="AT1416" s="221" t="s">
        <v>166</v>
      </c>
      <c r="AU1416" s="221" t="s">
        <v>83</v>
      </c>
      <c r="AY1416" s="14" t="s">
        <v>142</v>
      </c>
      <c r="BE1416" s="222">
        <f>IF(N1416="základní",J1416,0)</f>
        <v>0</v>
      </c>
      <c r="BF1416" s="222">
        <f>IF(N1416="snížená",J1416,0)</f>
        <v>0</v>
      </c>
      <c r="BG1416" s="222">
        <f>IF(N1416="zákl. přenesená",J1416,0)</f>
        <v>0</v>
      </c>
      <c r="BH1416" s="222">
        <f>IF(N1416="sníž. přenesená",J1416,0)</f>
        <v>0</v>
      </c>
      <c r="BI1416" s="222">
        <f>IF(N1416="nulová",J1416,0)</f>
        <v>0</v>
      </c>
      <c r="BJ1416" s="14" t="s">
        <v>81</v>
      </c>
      <c r="BK1416" s="222">
        <f>ROUND(I1416*H1416,2)</f>
        <v>0</v>
      </c>
      <c r="BL1416" s="14" t="s">
        <v>511</v>
      </c>
      <c r="BM1416" s="221" t="s">
        <v>3264</v>
      </c>
    </row>
    <row r="1417" s="2" customFormat="1" ht="16.5" customHeight="1">
      <c r="A1417" s="35"/>
      <c r="B1417" s="36"/>
      <c r="C1417" s="223" t="s">
        <v>3265</v>
      </c>
      <c r="D1417" s="223" t="s">
        <v>166</v>
      </c>
      <c r="E1417" s="224" t="s">
        <v>2988</v>
      </c>
      <c r="F1417" s="225" t="s">
        <v>2989</v>
      </c>
      <c r="G1417" s="226" t="s">
        <v>789</v>
      </c>
      <c r="H1417" s="227">
        <v>1</v>
      </c>
      <c r="I1417" s="228"/>
      <c r="J1417" s="229">
        <f>ROUND(I1417*H1417,2)</f>
        <v>0</v>
      </c>
      <c r="K1417" s="230"/>
      <c r="L1417" s="231"/>
      <c r="M1417" s="232" t="s">
        <v>1</v>
      </c>
      <c r="N1417" s="233" t="s">
        <v>41</v>
      </c>
      <c r="O1417" s="88"/>
      <c r="P1417" s="219">
        <f>O1417*H1417</f>
        <v>0</v>
      </c>
      <c r="Q1417" s="219">
        <v>0</v>
      </c>
      <c r="R1417" s="219">
        <f>Q1417*H1417</f>
        <v>0</v>
      </c>
      <c r="S1417" s="219">
        <v>0</v>
      </c>
      <c r="T1417" s="220">
        <f>S1417*H1417</f>
        <v>0</v>
      </c>
      <c r="U1417" s="35"/>
      <c r="V1417" s="35"/>
      <c r="W1417" s="35"/>
      <c r="X1417" s="35"/>
      <c r="Y1417" s="35"/>
      <c r="Z1417" s="35"/>
      <c r="AA1417" s="35"/>
      <c r="AB1417" s="35"/>
      <c r="AC1417" s="35"/>
      <c r="AD1417" s="35"/>
      <c r="AE1417" s="35"/>
      <c r="AR1417" s="221" t="s">
        <v>516</v>
      </c>
      <c r="AT1417" s="221" t="s">
        <v>166</v>
      </c>
      <c r="AU1417" s="221" t="s">
        <v>83</v>
      </c>
      <c r="AY1417" s="14" t="s">
        <v>142</v>
      </c>
      <c r="BE1417" s="222">
        <f>IF(N1417="základní",J1417,0)</f>
        <v>0</v>
      </c>
      <c r="BF1417" s="222">
        <f>IF(N1417="snížená",J1417,0)</f>
        <v>0</v>
      </c>
      <c r="BG1417" s="222">
        <f>IF(N1417="zákl. přenesená",J1417,0)</f>
        <v>0</v>
      </c>
      <c r="BH1417" s="222">
        <f>IF(N1417="sníž. přenesená",J1417,0)</f>
        <v>0</v>
      </c>
      <c r="BI1417" s="222">
        <f>IF(N1417="nulová",J1417,0)</f>
        <v>0</v>
      </c>
      <c r="BJ1417" s="14" t="s">
        <v>81</v>
      </c>
      <c r="BK1417" s="222">
        <f>ROUND(I1417*H1417,2)</f>
        <v>0</v>
      </c>
      <c r="BL1417" s="14" t="s">
        <v>511</v>
      </c>
      <c r="BM1417" s="221" t="s">
        <v>3266</v>
      </c>
    </row>
    <row r="1418" s="2" customFormat="1" ht="16.5" customHeight="1">
      <c r="A1418" s="35"/>
      <c r="B1418" s="36"/>
      <c r="C1418" s="223" t="s">
        <v>3267</v>
      </c>
      <c r="D1418" s="223" t="s">
        <v>166</v>
      </c>
      <c r="E1418" s="224" t="s">
        <v>2988</v>
      </c>
      <c r="F1418" s="225" t="s">
        <v>2989</v>
      </c>
      <c r="G1418" s="226" t="s">
        <v>789</v>
      </c>
      <c r="H1418" s="227">
        <v>1</v>
      </c>
      <c r="I1418" s="228"/>
      <c r="J1418" s="229">
        <f>ROUND(I1418*H1418,2)</f>
        <v>0</v>
      </c>
      <c r="K1418" s="230"/>
      <c r="L1418" s="231"/>
      <c r="M1418" s="232" t="s">
        <v>1</v>
      </c>
      <c r="N1418" s="233" t="s">
        <v>41</v>
      </c>
      <c r="O1418" s="88"/>
      <c r="P1418" s="219">
        <f>O1418*H1418</f>
        <v>0</v>
      </c>
      <c r="Q1418" s="219">
        <v>0</v>
      </c>
      <c r="R1418" s="219">
        <f>Q1418*H1418</f>
        <v>0</v>
      </c>
      <c r="S1418" s="219">
        <v>0</v>
      </c>
      <c r="T1418" s="220">
        <f>S1418*H1418</f>
        <v>0</v>
      </c>
      <c r="U1418" s="35"/>
      <c r="V1418" s="35"/>
      <c r="W1418" s="35"/>
      <c r="X1418" s="35"/>
      <c r="Y1418" s="35"/>
      <c r="Z1418" s="35"/>
      <c r="AA1418" s="35"/>
      <c r="AB1418" s="35"/>
      <c r="AC1418" s="35"/>
      <c r="AD1418" s="35"/>
      <c r="AE1418" s="35"/>
      <c r="AR1418" s="221" t="s">
        <v>516</v>
      </c>
      <c r="AT1418" s="221" t="s">
        <v>166</v>
      </c>
      <c r="AU1418" s="221" t="s">
        <v>83</v>
      </c>
      <c r="AY1418" s="14" t="s">
        <v>142</v>
      </c>
      <c r="BE1418" s="222">
        <f>IF(N1418="základní",J1418,0)</f>
        <v>0</v>
      </c>
      <c r="BF1418" s="222">
        <f>IF(N1418="snížená",J1418,0)</f>
        <v>0</v>
      </c>
      <c r="BG1418" s="222">
        <f>IF(N1418="zákl. přenesená",J1418,0)</f>
        <v>0</v>
      </c>
      <c r="BH1418" s="222">
        <f>IF(N1418="sníž. přenesená",J1418,0)</f>
        <v>0</v>
      </c>
      <c r="BI1418" s="222">
        <f>IF(N1418="nulová",J1418,0)</f>
        <v>0</v>
      </c>
      <c r="BJ1418" s="14" t="s">
        <v>81</v>
      </c>
      <c r="BK1418" s="222">
        <f>ROUND(I1418*H1418,2)</f>
        <v>0</v>
      </c>
      <c r="BL1418" s="14" t="s">
        <v>511</v>
      </c>
      <c r="BM1418" s="221" t="s">
        <v>3268</v>
      </c>
    </row>
    <row r="1419" s="2" customFormat="1" ht="16.5" customHeight="1">
      <c r="A1419" s="35"/>
      <c r="B1419" s="36"/>
      <c r="C1419" s="223" t="s">
        <v>3269</v>
      </c>
      <c r="D1419" s="223" t="s">
        <v>166</v>
      </c>
      <c r="E1419" s="224" t="s">
        <v>2988</v>
      </c>
      <c r="F1419" s="225" t="s">
        <v>2989</v>
      </c>
      <c r="G1419" s="226" t="s">
        <v>789</v>
      </c>
      <c r="H1419" s="227">
        <v>1</v>
      </c>
      <c r="I1419" s="228"/>
      <c r="J1419" s="229">
        <f>ROUND(I1419*H1419,2)</f>
        <v>0</v>
      </c>
      <c r="K1419" s="230"/>
      <c r="L1419" s="231"/>
      <c r="M1419" s="232" t="s">
        <v>1</v>
      </c>
      <c r="N1419" s="233" t="s">
        <v>41</v>
      </c>
      <c r="O1419" s="88"/>
      <c r="P1419" s="219">
        <f>O1419*H1419</f>
        <v>0</v>
      </c>
      <c r="Q1419" s="219">
        <v>0</v>
      </c>
      <c r="R1419" s="219">
        <f>Q1419*H1419</f>
        <v>0</v>
      </c>
      <c r="S1419" s="219">
        <v>0</v>
      </c>
      <c r="T1419" s="220">
        <f>S1419*H1419</f>
        <v>0</v>
      </c>
      <c r="U1419" s="35"/>
      <c r="V1419" s="35"/>
      <c r="W1419" s="35"/>
      <c r="X1419" s="35"/>
      <c r="Y1419" s="35"/>
      <c r="Z1419" s="35"/>
      <c r="AA1419" s="35"/>
      <c r="AB1419" s="35"/>
      <c r="AC1419" s="35"/>
      <c r="AD1419" s="35"/>
      <c r="AE1419" s="35"/>
      <c r="AR1419" s="221" t="s">
        <v>516</v>
      </c>
      <c r="AT1419" s="221" t="s">
        <v>166</v>
      </c>
      <c r="AU1419" s="221" t="s">
        <v>83</v>
      </c>
      <c r="AY1419" s="14" t="s">
        <v>142</v>
      </c>
      <c r="BE1419" s="222">
        <f>IF(N1419="základní",J1419,0)</f>
        <v>0</v>
      </c>
      <c r="BF1419" s="222">
        <f>IF(N1419="snížená",J1419,0)</f>
        <v>0</v>
      </c>
      <c r="BG1419" s="222">
        <f>IF(N1419="zákl. přenesená",J1419,0)</f>
        <v>0</v>
      </c>
      <c r="BH1419" s="222">
        <f>IF(N1419="sníž. přenesená",J1419,0)</f>
        <v>0</v>
      </c>
      <c r="BI1419" s="222">
        <f>IF(N1419="nulová",J1419,0)</f>
        <v>0</v>
      </c>
      <c r="BJ1419" s="14" t="s">
        <v>81</v>
      </c>
      <c r="BK1419" s="222">
        <f>ROUND(I1419*H1419,2)</f>
        <v>0</v>
      </c>
      <c r="BL1419" s="14" t="s">
        <v>511</v>
      </c>
      <c r="BM1419" s="221" t="s">
        <v>3270</v>
      </c>
    </row>
    <row r="1420" s="2" customFormat="1" ht="16.5" customHeight="1">
      <c r="A1420" s="35"/>
      <c r="B1420" s="36"/>
      <c r="C1420" s="223" t="s">
        <v>3271</v>
      </c>
      <c r="D1420" s="223" t="s">
        <v>166</v>
      </c>
      <c r="E1420" s="224" t="s">
        <v>2988</v>
      </c>
      <c r="F1420" s="225" t="s">
        <v>2989</v>
      </c>
      <c r="G1420" s="226" t="s">
        <v>789</v>
      </c>
      <c r="H1420" s="227">
        <v>1</v>
      </c>
      <c r="I1420" s="228"/>
      <c r="J1420" s="229">
        <f>ROUND(I1420*H1420,2)</f>
        <v>0</v>
      </c>
      <c r="K1420" s="230"/>
      <c r="L1420" s="231"/>
      <c r="M1420" s="232" t="s">
        <v>1</v>
      </c>
      <c r="N1420" s="233" t="s">
        <v>41</v>
      </c>
      <c r="O1420" s="88"/>
      <c r="P1420" s="219">
        <f>O1420*H1420</f>
        <v>0</v>
      </c>
      <c r="Q1420" s="219">
        <v>0</v>
      </c>
      <c r="R1420" s="219">
        <f>Q1420*H1420</f>
        <v>0</v>
      </c>
      <c r="S1420" s="219">
        <v>0</v>
      </c>
      <c r="T1420" s="220">
        <f>S1420*H1420</f>
        <v>0</v>
      </c>
      <c r="U1420" s="35"/>
      <c r="V1420" s="35"/>
      <c r="W1420" s="35"/>
      <c r="X1420" s="35"/>
      <c r="Y1420" s="35"/>
      <c r="Z1420" s="35"/>
      <c r="AA1420" s="35"/>
      <c r="AB1420" s="35"/>
      <c r="AC1420" s="35"/>
      <c r="AD1420" s="35"/>
      <c r="AE1420" s="35"/>
      <c r="AR1420" s="221" t="s">
        <v>516</v>
      </c>
      <c r="AT1420" s="221" t="s">
        <v>166</v>
      </c>
      <c r="AU1420" s="221" t="s">
        <v>83</v>
      </c>
      <c r="AY1420" s="14" t="s">
        <v>142</v>
      </c>
      <c r="BE1420" s="222">
        <f>IF(N1420="základní",J1420,0)</f>
        <v>0</v>
      </c>
      <c r="BF1420" s="222">
        <f>IF(N1420="snížená",J1420,0)</f>
        <v>0</v>
      </c>
      <c r="BG1420" s="222">
        <f>IF(N1420="zákl. přenesená",J1420,0)</f>
        <v>0</v>
      </c>
      <c r="BH1420" s="222">
        <f>IF(N1420="sníž. přenesená",J1420,0)</f>
        <v>0</v>
      </c>
      <c r="BI1420" s="222">
        <f>IF(N1420="nulová",J1420,0)</f>
        <v>0</v>
      </c>
      <c r="BJ1420" s="14" t="s">
        <v>81</v>
      </c>
      <c r="BK1420" s="222">
        <f>ROUND(I1420*H1420,2)</f>
        <v>0</v>
      </c>
      <c r="BL1420" s="14" t="s">
        <v>511</v>
      </c>
      <c r="BM1420" s="221" t="s">
        <v>3272</v>
      </c>
    </row>
    <row r="1421" s="2" customFormat="1" ht="16.5" customHeight="1">
      <c r="A1421" s="35"/>
      <c r="B1421" s="36"/>
      <c r="C1421" s="223" t="s">
        <v>3273</v>
      </c>
      <c r="D1421" s="223" t="s">
        <v>166</v>
      </c>
      <c r="E1421" s="224" t="s">
        <v>2988</v>
      </c>
      <c r="F1421" s="225" t="s">
        <v>2989</v>
      </c>
      <c r="G1421" s="226" t="s">
        <v>789</v>
      </c>
      <c r="H1421" s="227">
        <v>1</v>
      </c>
      <c r="I1421" s="228"/>
      <c r="J1421" s="229">
        <f>ROUND(I1421*H1421,2)</f>
        <v>0</v>
      </c>
      <c r="K1421" s="230"/>
      <c r="L1421" s="231"/>
      <c r="M1421" s="232" t="s">
        <v>1</v>
      </c>
      <c r="N1421" s="233" t="s">
        <v>41</v>
      </c>
      <c r="O1421" s="88"/>
      <c r="P1421" s="219">
        <f>O1421*H1421</f>
        <v>0</v>
      </c>
      <c r="Q1421" s="219">
        <v>0</v>
      </c>
      <c r="R1421" s="219">
        <f>Q1421*H1421</f>
        <v>0</v>
      </c>
      <c r="S1421" s="219">
        <v>0</v>
      </c>
      <c r="T1421" s="220">
        <f>S1421*H1421</f>
        <v>0</v>
      </c>
      <c r="U1421" s="35"/>
      <c r="V1421" s="35"/>
      <c r="W1421" s="35"/>
      <c r="X1421" s="35"/>
      <c r="Y1421" s="35"/>
      <c r="Z1421" s="35"/>
      <c r="AA1421" s="35"/>
      <c r="AB1421" s="35"/>
      <c r="AC1421" s="35"/>
      <c r="AD1421" s="35"/>
      <c r="AE1421" s="35"/>
      <c r="AR1421" s="221" t="s">
        <v>516</v>
      </c>
      <c r="AT1421" s="221" t="s">
        <v>166</v>
      </c>
      <c r="AU1421" s="221" t="s">
        <v>83</v>
      </c>
      <c r="AY1421" s="14" t="s">
        <v>142</v>
      </c>
      <c r="BE1421" s="222">
        <f>IF(N1421="základní",J1421,0)</f>
        <v>0</v>
      </c>
      <c r="BF1421" s="222">
        <f>IF(N1421="snížená",J1421,0)</f>
        <v>0</v>
      </c>
      <c r="BG1421" s="222">
        <f>IF(N1421="zákl. přenesená",J1421,0)</f>
        <v>0</v>
      </c>
      <c r="BH1421" s="222">
        <f>IF(N1421="sníž. přenesená",J1421,0)</f>
        <v>0</v>
      </c>
      <c r="BI1421" s="222">
        <f>IF(N1421="nulová",J1421,0)</f>
        <v>0</v>
      </c>
      <c r="BJ1421" s="14" t="s">
        <v>81</v>
      </c>
      <c r="BK1421" s="222">
        <f>ROUND(I1421*H1421,2)</f>
        <v>0</v>
      </c>
      <c r="BL1421" s="14" t="s">
        <v>511</v>
      </c>
      <c r="BM1421" s="221" t="s">
        <v>3274</v>
      </c>
    </row>
    <row r="1422" s="2" customFormat="1" ht="16.5" customHeight="1">
      <c r="A1422" s="35"/>
      <c r="B1422" s="36"/>
      <c r="C1422" s="223" t="s">
        <v>3275</v>
      </c>
      <c r="D1422" s="223" t="s">
        <v>166</v>
      </c>
      <c r="E1422" s="224" t="s">
        <v>2988</v>
      </c>
      <c r="F1422" s="225" t="s">
        <v>2989</v>
      </c>
      <c r="G1422" s="226" t="s">
        <v>789</v>
      </c>
      <c r="H1422" s="227">
        <v>1</v>
      </c>
      <c r="I1422" s="228"/>
      <c r="J1422" s="229">
        <f>ROUND(I1422*H1422,2)</f>
        <v>0</v>
      </c>
      <c r="K1422" s="230"/>
      <c r="L1422" s="231"/>
      <c r="M1422" s="232" t="s">
        <v>1</v>
      </c>
      <c r="N1422" s="233" t="s">
        <v>41</v>
      </c>
      <c r="O1422" s="88"/>
      <c r="P1422" s="219">
        <f>O1422*H1422</f>
        <v>0</v>
      </c>
      <c r="Q1422" s="219">
        <v>0</v>
      </c>
      <c r="R1422" s="219">
        <f>Q1422*H1422</f>
        <v>0</v>
      </c>
      <c r="S1422" s="219">
        <v>0</v>
      </c>
      <c r="T1422" s="220">
        <f>S1422*H1422</f>
        <v>0</v>
      </c>
      <c r="U1422" s="35"/>
      <c r="V1422" s="35"/>
      <c r="W1422" s="35"/>
      <c r="X1422" s="35"/>
      <c r="Y1422" s="35"/>
      <c r="Z1422" s="35"/>
      <c r="AA1422" s="35"/>
      <c r="AB1422" s="35"/>
      <c r="AC1422" s="35"/>
      <c r="AD1422" s="35"/>
      <c r="AE1422" s="35"/>
      <c r="AR1422" s="221" t="s">
        <v>516</v>
      </c>
      <c r="AT1422" s="221" t="s">
        <v>166</v>
      </c>
      <c r="AU1422" s="221" t="s">
        <v>83</v>
      </c>
      <c r="AY1422" s="14" t="s">
        <v>142</v>
      </c>
      <c r="BE1422" s="222">
        <f>IF(N1422="základní",J1422,0)</f>
        <v>0</v>
      </c>
      <c r="BF1422" s="222">
        <f>IF(N1422="snížená",J1422,0)</f>
        <v>0</v>
      </c>
      <c r="BG1422" s="222">
        <f>IF(N1422="zákl. přenesená",J1422,0)</f>
        <v>0</v>
      </c>
      <c r="BH1422" s="222">
        <f>IF(N1422="sníž. přenesená",J1422,0)</f>
        <v>0</v>
      </c>
      <c r="BI1422" s="222">
        <f>IF(N1422="nulová",J1422,0)</f>
        <v>0</v>
      </c>
      <c r="BJ1422" s="14" t="s">
        <v>81</v>
      </c>
      <c r="BK1422" s="222">
        <f>ROUND(I1422*H1422,2)</f>
        <v>0</v>
      </c>
      <c r="BL1422" s="14" t="s">
        <v>511</v>
      </c>
      <c r="BM1422" s="221" t="s">
        <v>3276</v>
      </c>
    </row>
    <row r="1423" s="2" customFormat="1" ht="16.5" customHeight="1">
      <c r="A1423" s="35"/>
      <c r="B1423" s="36"/>
      <c r="C1423" s="223" t="s">
        <v>3277</v>
      </c>
      <c r="D1423" s="223" t="s">
        <v>166</v>
      </c>
      <c r="E1423" s="224" t="s">
        <v>2988</v>
      </c>
      <c r="F1423" s="225" t="s">
        <v>2989</v>
      </c>
      <c r="G1423" s="226" t="s">
        <v>789</v>
      </c>
      <c r="H1423" s="227">
        <v>1</v>
      </c>
      <c r="I1423" s="228"/>
      <c r="J1423" s="229">
        <f>ROUND(I1423*H1423,2)</f>
        <v>0</v>
      </c>
      <c r="K1423" s="230"/>
      <c r="L1423" s="231"/>
      <c r="M1423" s="232" t="s">
        <v>1</v>
      </c>
      <c r="N1423" s="233" t="s">
        <v>41</v>
      </c>
      <c r="O1423" s="88"/>
      <c r="P1423" s="219">
        <f>O1423*H1423</f>
        <v>0</v>
      </c>
      <c r="Q1423" s="219">
        <v>0</v>
      </c>
      <c r="R1423" s="219">
        <f>Q1423*H1423</f>
        <v>0</v>
      </c>
      <c r="S1423" s="219">
        <v>0</v>
      </c>
      <c r="T1423" s="220">
        <f>S1423*H1423</f>
        <v>0</v>
      </c>
      <c r="U1423" s="35"/>
      <c r="V1423" s="35"/>
      <c r="W1423" s="35"/>
      <c r="X1423" s="35"/>
      <c r="Y1423" s="35"/>
      <c r="Z1423" s="35"/>
      <c r="AA1423" s="35"/>
      <c r="AB1423" s="35"/>
      <c r="AC1423" s="35"/>
      <c r="AD1423" s="35"/>
      <c r="AE1423" s="35"/>
      <c r="AR1423" s="221" t="s">
        <v>516</v>
      </c>
      <c r="AT1423" s="221" t="s">
        <v>166</v>
      </c>
      <c r="AU1423" s="221" t="s">
        <v>83</v>
      </c>
      <c r="AY1423" s="14" t="s">
        <v>142</v>
      </c>
      <c r="BE1423" s="222">
        <f>IF(N1423="základní",J1423,0)</f>
        <v>0</v>
      </c>
      <c r="BF1423" s="222">
        <f>IF(N1423="snížená",J1423,0)</f>
        <v>0</v>
      </c>
      <c r="BG1423" s="222">
        <f>IF(N1423="zákl. přenesená",J1423,0)</f>
        <v>0</v>
      </c>
      <c r="BH1423" s="222">
        <f>IF(N1423="sníž. přenesená",J1423,0)</f>
        <v>0</v>
      </c>
      <c r="BI1423" s="222">
        <f>IF(N1423="nulová",J1423,0)</f>
        <v>0</v>
      </c>
      <c r="BJ1423" s="14" t="s">
        <v>81</v>
      </c>
      <c r="BK1423" s="222">
        <f>ROUND(I1423*H1423,2)</f>
        <v>0</v>
      </c>
      <c r="BL1423" s="14" t="s">
        <v>511</v>
      </c>
      <c r="BM1423" s="221" t="s">
        <v>3278</v>
      </c>
    </row>
    <row r="1424" s="2" customFormat="1" ht="16.5" customHeight="1">
      <c r="A1424" s="35"/>
      <c r="B1424" s="36"/>
      <c r="C1424" s="223" t="s">
        <v>3279</v>
      </c>
      <c r="D1424" s="223" t="s">
        <v>166</v>
      </c>
      <c r="E1424" s="224" t="s">
        <v>2988</v>
      </c>
      <c r="F1424" s="225" t="s">
        <v>2989</v>
      </c>
      <c r="G1424" s="226" t="s">
        <v>789</v>
      </c>
      <c r="H1424" s="227">
        <v>1</v>
      </c>
      <c r="I1424" s="228"/>
      <c r="J1424" s="229">
        <f>ROUND(I1424*H1424,2)</f>
        <v>0</v>
      </c>
      <c r="K1424" s="230"/>
      <c r="L1424" s="231"/>
      <c r="M1424" s="232" t="s">
        <v>1</v>
      </c>
      <c r="N1424" s="233" t="s">
        <v>41</v>
      </c>
      <c r="O1424" s="88"/>
      <c r="P1424" s="219">
        <f>O1424*H1424</f>
        <v>0</v>
      </c>
      <c r="Q1424" s="219">
        <v>0</v>
      </c>
      <c r="R1424" s="219">
        <f>Q1424*H1424</f>
        <v>0</v>
      </c>
      <c r="S1424" s="219">
        <v>0</v>
      </c>
      <c r="T1424" s="220">
        <f>S1424*H1424</f>
        <v>0</v>
      </c>
      <c r="U1424" s="35"/>
      <c r="V1424" s="35"/>
      <c r="W1424" s="35"/>
      <c r="X1424" s="35"/>
      <c r="Y1424" s="35"/>
      <c r="Z1424" s="35"/>
      <c r="AA1424" s="35"/>
      <c r="AB1424" s="35"/>
      <c r="AC1424" s="35"/>
      <c r="AD1424" s="35"/>
      <c r="AE1424" s="35"/>
      <c r="AR1424" s="221" t="s">
        <v>516</v>
      </c>
      <c r="AT1424" s="221" t="s">
        <v>166</v>
      </c>
      <c r="AU1424" s="221" t="s">
        <v>83</v>
      </c>
      <c r="AY1424" s="14" t="s">
        <v>142</v>
      </c>
      <c r="BE1424" s="222">
        <f>IF(N1424="základní",J1424,0)</f>
        <v>0</v>
      </c>
      <c r="BF1424" s="222">
        <f>IF(N1424="snížená",J1424,0)</f>
        <v>0</v>
      </c>
      <c r="BG1424" s="222">
        <f>IF(N1424="zákl. přenesená",J1424,0)</f>
        <v>0</v>
      </c>
      <c r="BH1424" s="222">
        <f>IF(N1424="sníž. přenesená",J1424,0)</f>
        <v>0</v>
      </c>
      <c r="BI1424" s="222">
        <f>IF(N1424="nulová",J1424,0)</f>
        <v>0</v>
      </c>
      <c r="BJ1424" s="14" t="s">
        <v>81</v>
      </c>
      <c r="BK1424" s="222">
        <f>ROUND(I1424*H1424,2)</f>
        <v>0</v>
      </c>
      <c r="BL1424" s="14" t="s">
        <v>511</v>
      </c>
      <c r="BM1424" s="221" t="s">
        <v>3280</v>
      </c>
    </row>
    <row r="1425" s="2" customFormat="1" ht="16.5" customHeight="1">
      <c r="A1425" s="35"/>
      <c r="B1425" s="36"/>
      <c r="C1425" s="223" t="s">
        <v>3281</v>
      </c>
      <c r="D1425" s="223" t="s">
        <v>166</v>
      </c>
      <c r="E1425" s="224" t="s">
        <v>2988</v>
      </c>
      <c r="F1425" s="225" t="s">
        <v>2989</v>
      </c>
      <c r="G1425" s="226" t="s">
        <v>789</v>
      </c>
      <c r="H1425" s="227">
        <v>1</v>
      </c>
      <c r="I1425" s="228"/>
      <c r="J1425" s="229">
        <f>ROUND(I1425*H1425,2)</f>
        <v>0</v>
      </c>
      <c r="K1425" s="230"/>
      <c r="L1425" s="231"/>
      <c r="M1425" s="232" t="s">
        <v>1</v>
      </c>
      <c r="N1425" s="233" t="s">
        <v>41</v>
      </c>
      <c r="O1425" s="88"/>
      <c r="P1425" s="219">
        <f>O1425*H1425</f>
        <v>0</v>
      </c>
      <c r="Q1425" s="219">
        <v>0</v>
      </c>
      <c r="R1425" s="219">
        <f>Q1425*H1425</f>
        <v>0</v>
      </c>
      <c r="S1425" s="219">
        <v>0</v>
      </c>
      <c r="T1425" s="220">
        <f>S1425*H1425</f>
        <v>0</v>
      </c>
      <c r="U1425" s="35"/>
      <c r="V1425" s="35"/>
      <c r="W1425" s="35"/>
      <c r="X1425" s="35"/>
      <c r="Y1425" s="35"/>
      <c r="Z1425" s="35"/>
      <c r="AA1425" s="35"/>
      <c r="AB1425" s="35"/>
      <c r="AC1425" s="35"/>
      <c r="AD1425" s="35"/>
      <c r="AE1425" s="35"/>
      <c r="AR1425" s="221" t="s">
        <v>516</v>
      </c>
      <c r="AT1425" s="221" t="s">
        <v>166</v>
      </c>
      <c r="AU1425" s="221" t="s">
        <v>83</v>
      </c>
      <c r="AY1425" s="14" t="s">
        <v>142</v>
      </c>
      <c r="BE1425" s="222">
        <f>IF(N1425="základní",J1425,0)</f>
        <v>0</v>
      </c>
      <c r="BF1425" s="222">
        <f>IF(N1425="snížená",J1425,0)</f>
        <v>0</v>
      </c>
      <c r="BG1425" s="222">
        <f>IF(N1425="zákl. přenesená",J1425,0)</f>
        <v>0</v>
      </c>
      <c r="BH1425" s="222">
        <f>IF(N1425="sníž. přenesená",J1425,0)</f>
        <v>0</v>
      </c>
      <c r="BI1425" s="222">
        <f>IF(N1425="nulová",J1425,0)</f>
        <v>0</v>
      </c>
      <c r="BJ1425" s="14" t="s">
        <v>81</v>
      </c>
      <c r="BK1425" s="222">
        <f>ROUND(I1425*H1425,2)</f>
        <v>0</v>
      </c>
      <c r="BL1425" s="14" t="s">
        <v>511</v>
      </c>
      <c r="BM1425" s="221" t="s">
        <v>3282</v>
      </c>
    </row>
    <row r="1426" s="2" customFormat="1" ht="16.5" customHeight="1">
      <c r="A1426" s="35"/>
      <c r="B1426" s="36"/>
      <c r="C1426" s="223" t="s">
        <v>3283</v>
      </c>
      <c r="D1426" s="223" t="s">
        <v>166</v>
      </c>
      <c r="E1426" s="224" t="s">
        <v>2988</v>
      </c>
      <c r="F1426" s="225" t="s">
        <v>2989</v>
      </c>
      <c r="G1426" s="226" t="s">
        <v>789</v>
      </c>
      <c r="H1426" s="227">
        <v>1</v>
      </c>
      <c r="I1426" s="228"/>
      <c r="J1426" s="229">
        <f>ROUND(I1426*H1426,2)</f>
        <v>0</v>
      </c>
      <c r="K1426" s="230"/>
      <c r="L1426" s="231"/>
      <c r="M1426" s="232" t="s">
        <v>1</v>
      </c>
      <c r="N1426" s="233" t="s">
        <v>41</v>
      </c>
      <c r="O1426" s="88"/>
      <c r="P1426" s="219">
        <f>O1426*H1426</f>
        <v>0</v>
      </c>
      <c r="Q1426" s="219">
        <v>0</v>
      </c>
      <c r="R1426" s="219">
        <f>Q1426*H1426</f>
        <v>0</v>
      </c>
      <c r="S1426" s="219">
        <v>0</v>
      </c>
      <c r="T1426" s="220">
        <f>S1426*H1426</f>
        <v>0</v>
      </c>
      <c r="U1426" s="35"/>
      <c r="V1426" s="35"/>
      <c r="W1426" s="35"/>
      <c r="X1426" s="35"/>
      <c r="Y1426" s="35"/>
      <c r="Z1426" s="35"/>
      <c r="AA1426" s="35"/>
      <c r="AB1426" s="35"/>
      <c r="AC1426" s="35"/>
      <c r="AD1426" s="35"/>
      <c r="AE1426" s="35"/>
      <c r="AR1426" s="221" t="s">
        <v>516</v>
      </c>
      <c r="AT1426" s="221" t="s">
        <v>166</v>
      </c>
      <c r="AU1426" s="221" t="s">
        <v>83</v>
      </c>
      <c r="AY1426" s="14" t="s">
        <v>142</v>
      </c>
      <c r="BE1426" s="222">
        <f>IF(N1426="základní",J1426,0)</f>
        <v>0</v>
      </c>
      <c r="BF1426" s="222">
        <f>IF(N1426="snížená",J1426,0)</f>
        <v>0</v>
      </c>
      <c r="BG1426" s="222">
        <f>IF(N1426="zákl. přenesená",J1426,0)</f>
        <v>0</v>
      </c>
      <c r="BH1426" s="222">
        <f>IF(N1426="sníž. přenesená",J1426,0)</f>
        <v>0</v>
      </c>
      <c r="BI1426" s="222">
        <f>IF(N1426="nulová",J1426,0)</f>
        <v>0</v>
      </c>
      <c r="BJ1426" s="14" t="s">
        <v>81</v>
      </c>
      <c r="BK1426" s="222">
        <f>ROUND(I1426*H1426,2)</f>
        <v>0</v>
      </c>
      <c r="BL1426" s="14" t="s">
        <v>511</v>
      </c>
      <c r="BM1426" s="221" t="s">
        <v>3284</v>
      </c>
    </row>
    <row r="1427" s="2" customFormat="1" ht="16.5" customHeight="1">
      <c r="A1427" s="35"/>
      <c r="B1427" s="36"/>
      <c r="C1427" s="223" t="s">
        <v>3285</v>
      </c>
      <c r="D1427" s="223" t="s">
        <v>166</v>
      </c>
      <c r="E1427" s="224" t="s">
        <v>2988</v>
      </c>
      <c r="F1427" s="225" t="s">
        <v>2989</v>
      </c>
      <c r="G1427" s="226" t="s">
        <v>789</v>
      </c>
      <c r="H1427" s="227">
        <v>1</v>
      </c>
      <c r="I1427" s="228"/>
      <c r="J1427" s="229">
        <f>ROUND(I1427*H1427,2)</f>
        <v>0</v>
      </c>
      <c r="K1427" s="230"/>
      <c r="L1427" s="231"/>
      <c r="M1427" s="232" t="s">
        <v>1</v>
      </c>
      <c r="N1427" s="233" t="s">
        <v>41</v>
      </c>
      <c r="O1427" s="88"/>
      <c r="P1427" s="219">
        <f>O1427*H1427</f>
        <v>0</v>
      </c>
      <c r="Q1427" s="219">
        <v>0</v>
      </c>
      <c r="R1427" s="219">
        <f>Q1427*H1427</f>
        <v>0</v>
      </c>
      <c r="S1427" s="219">
        <v>0</v>
      </c>
      <c r="T1427" s="220">
        <f>S1427*H1427</f>
        <v>0</v>
      </c>
      <c r="U1427" s="35"/>
      <c r="V1427" s="35"/>
      <c r="W1427" s="35"/>
      <c r="X1427" s="35"/>
      <c r="Y1427" s="35"/>
      <c r="Z1427" s="35"/>
      <c r="AA1427" s="35"/>
      <c r="AB1427" s="35"/>
      <c r="AC1427" s="35"/>
      <c r="AD1427" s="35"/>
      <c r="AE1427" s="35"/>
      <c r="AR1427" s="221" t="s">
        <v>516</v>
      </c>
      <c r="AT1427" s="221" t="s">
        <v>166</v>
      </c>
      <c r="AU1427" s="221" t="s">
        <v>83</v>
      </c>
      <c r="AY1427" s="14" t="s">
        <v>142</v>
      </c>
      <c r="BE1427" s="222">
        <f>IF(N1427="základní",J1427,0)</f>
        <v>0</v>
      </c>
      <c r="BF1427" s="222">
        <f>IF(N1427="snížená",J1427,0)</f>
        <v>0</v>
      </c>
      <c r="BG1427" s="222">
        <f>IF(N1427="zákl. přenesená",J1427,0)</f>
        <v>0</v>
      </c>
      <c r="BH1427" s="222">
        <f>IF(N1427="sníž. přenesená",J1427,0)</f>
        <v>0</v>
      </c>
      <c r="BI1427" s="222">
        <f>IF(N1427="nulová",J1427,0)</f>
        <v>0</v>
      </c>
      <c r="BJ1427" s="14" t="s">
        <v>81</v>
      </c>
      <c r="BK1427" s="222">
        <f>ROUND(I1427*H1427,2)</f>
        <v>0</v>
      </c>
      <c r="BL1427" s="14" t="s">
        <v>511</v>
      </c>
      <c r="BM1427" s="221" t="s">
        <v>3286</v>
      </c>
    </row>
    <row r="1428" s="2" customFormat="1" ht="16.5" customHeight="1">
      <c r="A1428" s="35"/>
      <c r="B1428" s="36"/>
      <c r="C1428" s="223" t="s">
        <v>3287</v>
      </c>
      <c r="D1428" s="223" t="s">
        <v>166</v>
      </c>
      <c r="E1428" s="224" t="s">
        <v>2988</v>
      </c>
      <c r="F1428" s="225" t="s">
        <v>2989</v>
      </c>
      <c r="G1428" s="226" t="s">
        <v>789</v>
      </c>
      <c r="H1428" s="227">
        <v>1</v>
      </c>
      <c r="I1428" s="228"/>
      <c r="J1428" s="229">
        <f>ROUND(I1428*H1428,2)</f>
        <v>0</v>
      </c>
      <c r="K1428" s="230"/>
      <c r="L1428" s="231"/>
      <c r="M1428" s="232" t="s">
        <v>1</v>
      </c>
      <c r="N1428" s="233" t="s">
        <v>41</v>
      </c>
      <c r="O1428" s="88"/>
      <c r="P1428" s="219">
        <f>O1428*H1428</f>
        <v>0</v>
      </c>
      <c r="Q1428" s="219">
        <v>0</v>
      </c>
      <c r="R1428" s="219">
        <f>Q1428*H1428</f>
        <v>0</v>
      </c>
      <c r="S1428" s="219">
        <v>0</v>
      </c>
      <c r="T1428" s="220">
        <f>S1428*H1428</f>
        <v>0</v>
      </c>
      <c r="U1428" s="35"/>
      <c r="V1428" s="35"/>
      <c r="W1428" s="35"/>
      <c r="X1428" s="35"/>
      <c r="Y1428" s="35"/>
      <c r="Z1428" s="35"/>
      <c r="AA1428" s="35"/>
      <c r="AB1428" s="35"/>
      <c r="AC1428" s="35"/>
      <c r="AD1428" s="35"/>
      <c r="AE1428" s="35"/>
      <c r="AR1428" s="221" t="s">
        <v>516</v>
      </c>
      <c r="AT1428" s="221" t="s">
        <v>166</v>
      </c>
      <c r="AU1428" s="221" t="s">
        <v>83</v>
      </c>
      <c r="AY1428" s="14" t="s">
        <v>142</v>
      </c>
      <c r="BE1428" s="222">
        <f>IF(N1428="základní",J1428,0)</f>
        <v>0</v>
      </c>
      <c r="BF1428" s="222">
        <f>IF(N1428="snížená",J1428,0)</f>
        <v>0</v>
      </c>
      <c r="BG1428" s="222">
        <f>IF(N1428="zákl. přenesená",J1428,0)</f>
        <v>0</v>
      </c>
      <c r="BH1428" s="222">
        <f>IF(N1428="sníž. přenesená",J1428,0)</f>
        <v>0</v>
      </c>
      <c r="BI1428" s="222">
        <f>IF(N1428="nulová",J1428,0)</f>
        <v>0</v>
      </c>
      <c r="BJ1428" s="14" t="s">
        <v>81</v>
      </c>
      <c r="BK1428" s="222">
        <f>ROUND(I1428*H1428,2)</f>
        <v>0</v>
      </c>
      <c r="BL1428" s="14" t="s">
        <v>511</v>
      </c>
      <c r="BM1428" s="221" t="s">
        <v>3288</v>
      </c>
    </row>
    <row r="1429" s="2" customFormat="1" ht="16.5" customHeight="1">
      <c r="A1429" s="35"/>
      <c r="B1429" s="36"/>
      <c r="C1429" s="223" t="s">
        <v>3289</v>
      </c>
      <c r="D1429" s="223" t="s">
        <v>166</v>
      </c>
      <c r="E1429" s="224" t="s">
        <v>2924</v>
      </c>
      <c r="F1429" s="225" t="s">
        <v>2925</v>
      </c>
      <c r="G1429" s="226" t="s">
        <v>789</v>
      </c>
      <c r="H1429" s="227">
        <v>1</v>
      </c>
      <c r="I1429" s="228"/>
      <c r="J1429" s="229">
        <f>ROUND(I1429*H1429,2)</f>
        <v>0</v>
      </c>
      <c r="K1429" s="230"/>
      <c r="L1429" s="231"/>
      <c r="M1429" s="232" t="s">
        <v>1</v>
      </c>
      <c r="N1429" s="233" t="s">
        <v>41</v>
      </c>
      <c r="O1429" s="88"/>
      <c r="P1429" s="219">
        <f>O1429*H1429</f>
        <v>0</v>
      </c>
      <c r="Q1429" s="219">
        <v>0</v>
      </c>
      <c r="R1429" s="219">
        <f>Q1429*H1429</f>
        <v>0</v>
      </c>
      <c r="S1429" s="219">
        <v>0</v>
      </c>
      <c r="T1429" s="220">
        <f>S1429*H1429</f>
        <v>0</v>
      </c>
      <c r="U1429" s="35"/>
      <c r="V1429" s="35"/>
      <c r="W1429" s="35"/>
      <c r="X1429" s="35"/>
      <c r="Y1429" s="35"/>
      <c r="Z1429" s="35"/>
      <c r="AA1429" s="35"/>
      <c r="AB1429" s="35"/>
      <c r="AC1429" s="35"/>
      <c r="AD1429" s="35"/>
      <c r="AE1429" s="35"/>
      <c r="AR1429" s="221" t="s">
        <v>516</v>
      </c>
      <c r="AT1429" s="221" t="s">
        <v>166</v>
      </c>
      <c r="AU1429" s="221" t="s">
        <v>83</v>
      </c>
      <c r="AY1429" s="14" t="s">
        <v>142</v>
      </c>
      <c r="BE1429" s="222">
        <f>IF(N1429="základní",J1429,0)</f>
        <v>0</v>
      </c>
      <c r="BF1429" s="222">
        <f>IF(N1429="snížená",J1429,0)</f>
        <v>0</v>
      </c>
      <c r="BG1429" s="222">
        <f>IF(N1429="zákl. přenesená",J1429,0)</f>
        <v>0</v>
      </c>
      <c r="BH1429" s="222">
        <f>IF(N1429="sníž. přenesená",J1429,0)</f>
        <v>0</v>
      </c>
      <c r="BI1429" s="222">
        <f>IF(N1429="nulová",J1429,0)</f>
        <v>0</v>
      </c>
      <c r="BJ1429" s="14" t="s">
        <v>81</v>
      </c>
      <c r="BK1429" s="222">
        <f>ROUND(I1429*H1429,2)</f>
        <v>0</v>
      </c>
      <c r="BL1429" s="14" t="s">
        <v>511</v>
      </c>
      <c r="BM1429" s="221" t="s">
        <v>3290</v>
      </c>
    </row>
    <row r="1430" s="2" customFormat="1" ht="16.5" customHeight="1">
      <c r="A1430" s="35"/>
      <c r="B1430" s="36"/>
      <c r="C1430" s="223" t="s">
        <v>3291</v>
      </c>
      <c r="D1430" s="223" t="s">
        <v>166</v>
      </c>
      <c r="E1430" s="224" t="s">
        <v>2924</v>
      </c>
      <c r="F1430" s="225" t="s">
        <v>2925</v>
      </c>
      <c r="G1430" s="226" t="s">
        <v>789</v>
      </c>
      <c r="H1430" s="227">
        <v>1</v>
      </c>
      <c r="I1430" s="228"/>
      <c r="J1430" s="229">
        <f>ROUND(I1430*H1430,2)</f>
        <v>0</v>
      </c>
      <c r="K1430" s="230"/>
      <c r="L1430" s="231"/>
      <c r="M1430" s="232" t="s">
        <v>1</v>
      </c>
      <c r="N1430" s="233" t="s">
        <v>41</v>
      </c>
      <c r="O1430" s="88"/>
      <c r="P1430" s="219">
        <f>O1430*H1430</f>
        <v>0</v>
      </c>
      <c r="Q1430" s="219">
        <v>0</v>
      </c>
      <c r="R1430" s="219">
        <f>Q1430*H1430</f>
        <v>0</v>
      </c>
      <c r="S1430" s="219">
        <v>0</v>
      </c>
      <c r="T1430" s="220">
        <f>S1430*H1430</f>
        <v>0</v>
      </c>
      <c r="U1430" s="35"/>
      <c r="V1430" s="35"/>
      <c r="W1430" s="35"/>
      <c r="X1430" s="35"/>
      <c r="Y1430" s="35"/>
      <c r="Z1430" s="35"/>
      <c r="AA1430" s="35"/>
      <c r="AB1430" s="35"/>
      <c r="AC1430" s="35"/>
      <c r="AD1430" s="35"/>
      <c r="AE1430" s="35"/>
      <c r="AR1430" s="221" t="s">
        <v>516</v>
      </c>
      <c r="AT1430" s="221" t="s">
        <v>166</v>
      </c>
      <c r="AU1430" s="221" t="s">
        <v>83</v>
      </c>
      <c r="AY1430" s="14" t="s">
        <v>142</v>
      </c>
      <c r="BE1430" s="222">
        <f>IF(N1430="základní",J1430,0)</f>
        <v>0</v>
      </c>
      <c r="BF1430" s="222">
        <f>IF(N1430="snížená",J1430,0)</f>
        <v>0</v>
      </c>
      <c r="BG1430" s="222">
        <f>IF(N1430="zákl. přenesená",J1430,0)</f>
        <v>0</v>
      </c>
      <c r="BH1430" s="222">
        <f>IF(N1430="sníž. přenesená",J1430,0)</f>
        <v>0</v>
      </c>
      <c r="BI1430" s="222">
        <f>IF(N1430="nulová",J1430,0)</f>
        <v>0</v>
      </c>
      <c r="BJ1430" s="14" t="s">
        <v>81</v>
      </c>
      <c r="BK1430" s="222">
        <f>ROUND(I1430*H1430,2)</f>
        <v>0</v>
      </c>
      <c r="BL1430" s="14" t="s">
        <v>511</v>
      </c>
      <c r="BM1430" s="221" t="s">
        <v>3292</v>
      </c>
    </row>
    <row r="1431" s="2" customFormat="1" ht="16.5" customHeight="1">
      <c r="A1431" s="35"/>
      <c r="B1431" s="36"/>
      <c r="C1431" s="223" t="s">
        <v>3293</v>
      </c>
      <c r="D1431" s="223" t="s">
        <v>166</v>
      </c>
      <c r="E1431" s="224" t="s">
        <v>2924</v>
      </c>
      <c r="F1431" s="225" t="s">
        <v>2925</v>
      </c>
      <c r="G1431" s="226" t="s">
        <v>789</v>
      </c>
      <c r="H1431" s="227">
        <v>1</v>
      </c>
      <c r="I1431" s="228"/>
      <c r="J1431" s="229">
        <f>ROUND(I1431*H1431,2)</f>
        <v>0</v>
      </c>
      <c r="K1431" s="230"/>
      <c r="L1431" s="231"/>
      <c r="M1431" s="232" t="s">
        <v>1</v>
      </c>
      <c r="N1431" s="233" t="s">
        <v>41</v>
      </c>
      <c r="O1431" s="88"/>
      <c r="P1431" s="219">
        <f>O1431*H1431</f>
        <v>0</v>
      </c>
      <c r="Q1431" s="219">
        <v>0</v>
      </c>
      <c r="R1431" s="219">
        <f>Q1431*H1431</f>
        <v>0</v>
      </c>
      <c r="S1431" s="219">
        <v>0</v>
      </c>
      <c r="T1431" s="220">
        <f>S1431*H1431</f>
        <v>0</v>
      </c>
      <c r="U1431" s="35"/>
      <c r="V1431" s="35"/>
      <c r="W1431" s="35"/>
      <c r="X1431" s="35"/>
      <c r="Y1431" s="35"/>
      <c r="Z1431" s="35"/>
      <c r="AA1431" s="35"/>
      <c r="AB1431" s="35"/>
      <c r="AC1431" s="35"/>
      <c r="AD1431" s="35"/>
      <c r="AE1431" s="35"/>
      <c r="AR1431" s="221" t="s">
        <v>516</v>
      </c>
      <c r="AT1431" s="221" t="s">
        <v>166</v>
      </c>
      <c r="AU1431" s="221" t="s">
        <v>83</v>
      </c>
      <c r="AY1431" s="14" t="s">
        <v>142</v>
      </c>
      <c r="BE1431" s="222">
        <f>IF(N1431="základní",J1431,0)</f>
        <v>0</v>
      </c>
      <c r="BF1431" s="222">
        <f>IF(N1431="snížená",J1431,0)</f>
        <v>0</v>
      </c>
      <c r="BG1431" s="222">
        <f>IF(N1431="zákl. přenesená",J1431,0)</f>
        <v>0</v>
      </c>
      <c r="BH1431" s="222">
        <f>IF(N1431="sníž. přenesená",J1431,0)</f>
        <v>0</v>
      </c>
      <c r="BI1431" s="222">
        <f>IF(N1431="nulová",J1431,0)</f>
        <v>0</v>
      </c>
      <c r="BJ1431" s="14" t="s">
        <v>81</v>
      </c>
      <c r="BK1431" s="222">
        <f>ROUND(I1431*H1431,2)</f>
        <v>0</v>
      </c>
      <c r="BL1431" s="14" t="s">
        <v>511</v>
      </c>
      <c r="BM1431" s="221" t="s">
        <v>3294</v>
      </c>
    </row>
    <row r="1432" s="2" customFormat="1" ht="16.5" customHeight="1">
      <c r="A1432" s="35"/>
      <c r="B1432" s="36"/>
      <c r="C1432" s="223" t="s">
        <v>3295</v>
      </c>
      <c r="D1432" s="223" t="s">
        <v>166</v>
      </c>
      <c r="E1432" s="224" t="s">
        <v>2924</v>
      </c>
      <c r="F1432" s="225" t="s">
        <v>2925</v>
      </c>
      <c r="G1432" s="226" t="s">
        <v>789</v>
      </c>
      <c r="H1432" s="227">
        <v>1</v>
      </c>
      <c r="I1432" s="228"/>
      <c r="J1432" s="229">
        <f>ROUND(I1432*H1432,2)</f>
        <v>0</v>
      </c>
      <c r="K1432" s="230"/>
      <c r="L1432" s="231"/>
      <c r="M1432" s="232" t="s">
        <v>1</v>
      </c>
      <c r="N1432" s="233" t="s">
        <v>41</v>
      </c>
      <c r="O1432" s="88"/>
      <c r="P1432" s="219">
        <f>O1432*H1432</f>
        <v>0</v>
      </c>
      <c r="Q1432" s="219">
        <v>0</v>
      </c>
      <c r="R1432" s="219">
        <f>Q1432*H1432</f>
        <v>0</v>
      </c>
      <c r="S1432" s="219">
        <v>0</v>
      </c>
      <c r="T1432" s="220">
        <f>S1432*H1432</f>
        <v>0</v>
      </c>
      <c r="U1432" s="35"/>
      <c r="V1432" s="35"/>
      <c r="W1432" s="35"/>
      <c r="X1432" s="35"/>
      <c r="Y1432" s="35"/>
      <c r="Z1432" s="35"/>
      <c r="AA1432" s="35"/>
      <c r="AB1432" s="35"/>
      <c r="AC1432" s="35"/>
      <c r="AD1432" s="35"/>
      <c r="AE1432" s="35"/>
      <c r="AR1432" s="221" t="s">
        <v>516</v>
      </c>
      <c r="AT1432" s="221" t="s">
        <v>166</v>
      </c>
      <c r="AU1432" s="221" t="s">
        <v>83</v>
      </c>
      <c r="AY1432" s="14" t="s">
        <v>142</v>
      </c>
      <c r="BE1432" s="222">
        <f>IF(N1432="základní",J1432,0)</f>
        <v>0</v>
      </c>
      <c r="BF1432" s="222">
        <f>IF(N1432="snížená",J1432,0)</f>
        <v>0</v>
      </c>
      <c r="BG1432" s="222">
        <f>IF(N1432="zákl. přenesená",J1432,0)</f>
        <v>0</v>
      </c>
      <c r="BH1432" s="222">
        <f>IF(N1432="sníž. přenesená",J1432,0)</f>
        <v>0</v>
      </c>
      <c r="BI1432" s="222">
        <f>IF(N1432="nulová",J1432,0)</f>
        <v>0</v>
      </c>
      <c r="BJ1432" s="14" t="s">
        <v>81</v>
      </c>
      <c r="BK1432" s="222">
        <f>ROUND(I1432*H1432,2)</f>
        <v>0</v>
      </c>
      <c r="BL1432" s="14" t="s">
        <v>511</v>
      </c>
      <c r="BM1432" s="221" t="s">
        <v>3296</v>
      </c>
    </row>
    <row r="1433" s="2" customFormat="1" ht="16.5" customHeight="1">
      <c r="A1433" s="35"/>
      <c r="B1433" s="36"/>
      <c r="C1433" s="223" t="s">
        <v>3297</v>
      </c>
      <c r="D1433" s="223" t="s">
        <v>166</v>
      </c>
      <c r="E1433" s="224" t="s">
        <v>2988</v>
      </c>
      <c r="F1433" s="225" t="s">
        <v>2989</v>
      </c>
      <c r="G1433" s="226" t="s">
        <v>789</v>
      </c>
      <c r="H1433" s="227">
        <v>1</v>
      </c>
      <c r="I1433" s="228"/>
      <c r="J1433" s="229">
        <f>ROUND(I1433*H1433,2)</f>
        <v>0</v>
      </c>
      <c r="K1433" s="230"/>
      <c r="L1433" s="231"/>
      <c r="M1433" s="232" t="s">
        <v>1</v>
      </c>
      <c r="N1433" s="233" t="s">
        <v>41</v>
      </c>
      <c r="O1433" s="88"/>
      <c r="P1433" s="219">
        <f>O1433*H1433</f>
        <v>0</v>
      </c>
      <c r="Q1433" s="219">
        <v>0</v>
      </c>
      <c r="R1433" s="219">
        <f>Q1433*H1433</f>
        <v>0</v>
      </c>
      <c r="S1433" s="219">
        <v>0</v>
      </c>
      <c r="T1433" s="220">
        <f>S1433*H1433</f>
        <v>0</v>
      </c>
      <c r="U1433" s="35"/>
      <c r="V1433" s="35"/>
      <c r="W1433" s="35"/>
      <c r="X1433" s="35"/>
      <c r="Y1433" s="35"/>
      <c r="Z1433" s="35"/>
      <c r="AA1433" s="35"/>
      <c r="AB1433" s="35"/>
      <c r="AC1433" s="35"/>
      <c r="AD1433" s="35"/>
      <c r="AE1433" s="35"/>
      <c r="AR1433" s="221" t="s">
        <v>516</v>
      </c>
      <c r="AT1433" s="221" t="s">
        <v>166</v>
      </c>
      <c r="AU1433" s="221" t="s">
        <v>83</v>
      </c>
      <c r="AY1433" s="14" t="s">
        <v>142</v>
      </c>
      <c r="BE1433" s="222">
        <f>IF(N1433="základní",J1433,0)</f>
        <v>0</v>
      </c>
      <c r="BF1433" s="222">
        <f>IF(N1433="snížená",J1433,0)</f>
        <v>0</v>
      </c>
      <c r="BG1433" s="222">
        <f>IF(N1433="zákl. přenesená",J1433,0)</f>
        <v>0</v>
      </c>
      <c r="BH1433" s="222">
        <f>IF(N1433="sníž. přenesená",J1433,0)</f>
        <v>0</v>
      </c>
      <c r="BI1433" s="222">
        <f>IF(N1433="nulová",J1433,0)</f>
        <v>0</v>
      </c>
      <c r="BJ1433" s="14" t="s">
        <v>81</v>
      </c>
      <c r="BK1433" s="222">
        <f>ROUND(I1433*H1433,2)</f>
        <v>0</v>
      </c>
      <c r="BL1433" s="14" t="s">
        <v>511</v>
      </c>
      <c r="BM1433" s="221" t="s">
        <v>3298</v>
      </c>
    </row>
    <row r="1434" s="2" customFormat="1" ht="16.5" customHeight="1">
      <c r="A1434" s="35"/>
      <c r="B1434" s="36"/>
      <c r="C1434" s="223" t="s">
        <v>3299</v>
      </c>
      <c r="D1434" s="223" t="s">
        <v>166</v>
      </c>
      <c r="E1434" s="224" t="s">
        <v>2988</v>
      </c>
      <c r="F1434" s="225" t="s">
        <v>2989</v>
      </c>
      <c r="G1434" s="226" t="s">
        <v>789</v>
      </c>
      <c r="H1434" s="227">
        <v>1</v>
      </c>
      <c r="I1434" s="228"/>
      <c r="J1434" s="229">
        <f>ROUND(I1434*H1434,2)</f>
        <v>0</v>
      </c>
      <c r="K1434" s="230"/>
      <c r="L1434" s="231"/>
      <c r="M1434" s="232" t="s">
        <v>1</v>
      </c>
      <c r="N1434" s="233" t="s">
        <v>41</v>
      </c>
      <c r="O1434" s="88"/>
      <c r="P1434" s="219">
        <f>O1434*H1434</f>
        <v>0</v>
      </c>
      <c r="Q1434" s="219">
        <v>0</v>
      </c>
      <c r="R1434" s="219">
        <f>Q1434*H1434</f>
        <v>0</v>
      </c>
      <c r="S1434" s="219">
        <v>0</v>
      </c>
      <c r="T1434" s="220">
        <f>S1434*H1434</f>
        <v>0</v>
      </c>
      <c r="U1434" s="35"/>
      <c r="V1434" s="35"/>
      <c r="W1434" s="35"/>
      <c r="X1434" s="35"/>
      <c r="Y1434" s="35"/>
      <c r="Z1434" s="35"/>
      <c r="AA1434" s="35"/>
      <c r="AB1434" s="35"/>
      <c r="AC1434" s="35"/>
      <c r="AD1434" s="35"/>
      <c r="AE1434" s="35"/>
      <c r="AR1434" s="221" t="s">
        <v>516</v>
      </c>
      <c r="AT1434" s="221" t="s">
        <v>166</v>
      </c>
      <c r="AU1434" s="221" t="s">
        <v>83</v>
      </c>
      <c r="AY1434" s="14" t="s">
        <v>142</v>
      </c>
      <c r="BE1434" s="222">
        <f>IF(N1434="základní",J1434,0)</f>
        <v>0</v>
      </c>
      <c r="BF1434" s="222">
        <f>IF(N1434="snížená",J1434,0)</f>
        <v>0</v>
      </c>
      <c r="BG1434" s="222">
        <f>IF(N1434="zákl. přenesená",J1434,0)</f>
        <v>0</v>
      </c>
      <c r="BH1434" s="222">
        <f>IF(N1434="sníž. přenesená",J1434,0)</f>
        <v>0</v>
      </c>
      <c r="BI1434" s="222">
        <f>IF(N1434="nulová",J1434,0)</f>
        <v>0</v>
      </c>
      <c r="BJ1434" s="14" t="s">
        <v>81</v>
      </c>
      <c r="BK1434" s="222">
        <f>ROUND(I1434*H1434,2)</f>
        <v>0</v>
      </c>
      <c r="BL1434" s="14" t="s">
        <v>511</v>
      </c>
      <c r="BM1434" s="221" t="s">
        <v>3300</v>
      </c>
    </row>
    <row r="1435" s="2" customFormat="1" ht="16.5" customHeight="1">
      <c r="A1435" s="35"/>
      <c r="B1435" s="36"/>
      <c r="C1435" s="223" t="s">
        <v>3301</v>
      </c>
      <c r="D1435" s="223" t="s">
        <v>166</v>
      </c>
      <c r="E1435" s="224" t="s">
        <v>2988</v>
      </c>
      <c r="F1435" s="225" t="s">
        <v>2989</v>
      </c>
      <c r="G1435" s="226" t="s">
        <v>789</v>
      </c>
      <c r="H1435" s="227">
        <v>1</v>
      </c>
      <c r="I1435" s="228"/>
      <c r="J1435" s="229">
        <f>ROUND(I1435*H1435,2)</f>
        <v>0</v>
      </c>
      <c r="K1435" s="230"/>
      <c r="L1435" s="231"/>
      <c r="M1435" s="232" t="s">
        <v>1</v>
      </c>
      <c r="N1435" s="233" t="s">
        <v>41</v>
      </c>
      <c r="O1435" s="88"/>
      <c r="P1435" s="219">
        <f>O1435*H1435</f>
        <v>0</v>
      </c>
      <c r="Q1435" s="219">
        <v>0</v>
      </c>
      <c r="R1435" s="219">
        <f>Q1435*H1435</f>
        <v>0</v>
      </c>
      <c r="S1435" s="219">
        <v>0</v>
      </c>
      <c r="T1435" s="220">
        <f>S1435*H1435</f>
        <v>0</v>
      </c>
      <c r="U1435" s="35"/>
      <c r="V1435" s="35"/>
      <c r="W1435" s="35"/>
      <c r="X1435" s="35"/>
      <c r="Y1435" s="35"/>
      <c r="Z1435" s="35"/>
      <c r="AA1435" s="35"/>
      <c r="AB1435" s="35"/>
      <c r="AC1435" s="35"/>
      <c r="AD1435" s="35"/>
      <c r="AE1435" s="35"/>
      <c r="AR1435" s="221" t="s">
        <v>516</v>
      </c>
      <c r="AT1435" s="221" t="s">
        <v>166</v>
      </c>
      <c r="AU1435" s="221" t="s">
        <v>83</v>
      </c>
      <c r="AY1435" s="14" t="s">
        <v>142</v>
      </c>
      <c r="BE1435" s="222">
        <f>IF(N1435="základní",J1435,0)</f>
        <v>0</v>
      </c>
      <c r="BF1435" s="222">
        <f>IF(N1435="snížená",J1435,0)</f>
        <v>0</v>
      </c>
      <c r="BG1435" s="222">
        <f>IF(N1435="zákl. přenesená",J1435,0)</f>
        <v>0</v>
      </c>
      <c r="BH1435" s="222">
        <f>IF(N1435="sníž. přenesená",J1435,0)</f>
        <v>0</v>
      </c>
      <c r="BI1435" s="222">
        <f>IF(N1435="nulová",J1435,0)</f>
        <v>0</v>
      </c>
      <c r="BJ1435" s="14" t="s">
        <v>81</v>
      </c>
      <c r="BK1435" s="222">
        <f>ROUND(I1435*H1435,2)</f>
        <v>0</v>
      </c>
      <c r="BL1435" s="14" t="s">
        <v>511</v>
      </c>
      <c r="BM1435" s="221" t="s">
        <v>3302</v>
      </c>
    </row>
    <row r="1436" s="2" customFormat="1" ht="16.5" customHeight="1">
      <c r="A1436" s="35"/>
      <c r="B1436" s="36"/>
      <c r="C1436" s="223" t="s">
        <v>3303</v>
      </c>
      <c r="D1436" s="223" t="s">
        <v>166</v>
      </c>
      <c r="E1436" s="224" t="s">
        <v>2988</v>
      </c>
      <c r="F1436" s="225" t="s">
        <v>2989</v>
      </c>
      <c r="G1436" s="226" t="s">
        <v>789</v>
      </c>
      <c r="H1436" s="227">
        <v>1</v>
      </c>
      <c r="I1436" s="228"/>
      <c r="J1436" s="229">
        <f>ROUND(I1436*H1436,2)</f>
        <v>0</v>
      </c>
      <c r="K1436" s="230"/>
      <c r="L1436" s="231"/>
      <c r="M1436" s="232" t="s">
        <v>1</v>
      </c>
      <c r="N1436" s="233" t="s">
        <v>41</v>
      </c>
      <c r="O1436" s="88"/>
      <c r="P1436" s="219">
        <f>O1436*H1436</f>
        <v>0</v>
      </c>
      <c r="Q1436" s="219">
        <v>0</v>
      </c>
      <c r="R1436" s="219">
        <f>Q1436*H1436</f>
        <v>0</v>
      </c>
      <c r="S1436" s="219">
        <v>0</v>
      </c>
      <c r="T1436" s="220">
        <f>S1436*H1436</f>
        <v>0</v>
      </c>
      <c r="U1436" s="35"/>
      <c r="V1436" s="35"/>
      <c r="W1436" s="35"/>
      <c r="X1436" s="35"/>
      <c r="Y1436" s="35"/>
      <c r="Z1436" s="35"/>
      <c r="AA1436" s="35"/>
      <c r="AB1436" s="35"/>
      <c r="AC1436" s="35"/>
      <c r="AD1436" s="35"/>
      <c r="AE1436" s="35"/>
      <c r="AR1436" s="221" t="s">
        <v>516</v>
      </c>
      <c r="AT1436" s="221" t="s">
        <v>166</v>
      </c>
      <c r="AU1436" s="221" t="s">
        <v>83</v>
      </c>
      <c r="AY1436" s="14" t="s">
        <v>142</v>
      </c>
      <c r="BE1436" s="222">
        <f>IF(N1436="základní",J1436,0)</f>
        <v>0</v>
      </c>
      <c r="BF1436" s="222">
        <f>IF(N1436="snížená",J1436,0)</f>
        <v>0</v>
      </c>
      <c r="BG1436" s="222">
        <f>IF(N1436="zákl. přenesená",J1436,0)</f>
        <v>0</v>
      </c>
      <c r="BH1436" s="222">
        <f>IF(N1436="sníž. přenesená",J1436,0)</f>
        <v>0</v>
      </c>
      <c r="BI1436" s="222">
        <f>IF(N1436="nulová",J1436,0)</f>
        <v>0</v>
      </c>
      <c r="BJ1436" s="14" t="s">
        <v>81</v>
      </c>
      <c r="BK1436" s="222">
        <f>ROUND(I1436*H1436,2)</f>
        <v>0</v>
      </c>
      <c r="BL1436" s="14" t="s">
        <v>511</v>
      </c>
      <c r="BM1436" s="221" t="s">
        <v>3304</v>
      </c>
    </row>
    <row r="1437" s="2" customFormat="1" ht="16.5" customHeight="1">
      <c r="A1437" s="35"/>
      <c r="B1437" s="36"/>
      <c r="C1437" s="223" t="s">
        <v>3305</v>
      </c>
      <c r="D1437" s="223" t="s">
        <v>166</v>
      </c>
      <c r="E1437" s="224" t="s">
        <v>2988</v>
      </c>
      <c r="F1437" s="225" t="s">
        <v>2989</v>
      </c>
      <c r="G1437" s="226" t="s">
        <v>789</v>
      </c>
      <c r="H1437" s="227">
        <v>1</v>
      </c>
      <c r="I1437" s="228"/>
      <c r="J1437" s="229">
        <f>ROUND(I1437*H1437,2)</f>
        <v>0</v>
      </c>
      <c r="K1437" s="230"/>
      <c r="L1437" s="231"/>
      <c r="M1437" s="232" t="s">
        <v>1</v>
      </c>
      <c r="N1437" s="233" t="s">
        <v>41</v>
      </c>
      <c r="O1437" s="88"/>
      <c r="P1437" s="219">
        <f>O1437*H1437</f>
        <v>0</v>
      </c>
      <c r="Q1437" s="219">
        <v>0</v>
      </c>
      <c r="R1437" s="219">
        <f>Q1437*H1437</f>
        <v>0</v>
      </c>
      <c r="S1437" s="219">
        <v>0</v>
      </c>
      <c r="T1437" s="220">
        <f>S1437*H1437</f>
        <v>0</v>
      </c>
      <c r="U1437" s="35"/>
      <c r="V1437" s="35"/>
      <c r="W1437" s="35"/>
      <c r="X1437" s="35"/>
      <c r="Y1437" s="35"/>
      <c r="Z1437" s="35"/>
      <c r="AA1437" s="35"/>
      <c r="AB1437" s="35"/>
      <c r="AC1437" s="35"/>
      <c r="AD1437" s="35"/>
      <c r="AE1437" s="35"/>
      <c r="AR1437" s="221" t="s">
        <v>516</v>
      </c>
      <c r="AT1437" s="221" t="s">
        <v>166</v>
      </c>
      <c r="AU1437" s="221" t="s">
        <v>83</v>
      </c>
      <c r="AY1437" s="14" t="s">
        <v>142</v>
      </c>
      <c r="BE1437" s="222">
        <f>IF(N1437="základní",J1437,0)</f>
        <v>0</v>
      </c>
      <c r="BF1437" s="222">
        <f>IF(N1437="snížená",J1437,0)</f>
        <v>0</v>
      </c>
      <c r="BG1437" s="222">
        <f>IF(N1437="zákl. přenesená",J1437,0)</f>
        <v>0</v>
      </c>
      <c r="BH1437" s="222">
        <f>IF(N1437="sníž. přenesená",J1437,0)</f>
        <v>0</v>
      </c>
      <c r="BI1437" s="222">
        <f>IF(N1437="nulová",J1437,0)</f>
        <v>0</v>
      </c>
      <c r="BJ1437" s="14" t="s">
        <v>81</v>
      </c>
      <c r="BK1437" s="222">
        <f>ROUND(I1437*H1437,2)</f>
        <v>0</v>
      </c>
      <c r="BL1437" s="14" t="s">
        <v>511</v>
      </c>
      <c r="BM1437" s="221" t="s">
        <v>3306</v>
      </c>
    </row>
    <row r="1438" s="2" customFormat="1" ht="16.5" customHeight="1">
      <c r="A1438" s="35"/>
      <c r="B1438" s="36"/>
      <c r="C1438" s="223" t="s">
        <v>3307</v>
      </c>
      <c r="D1438" s="223" t="s">
        <v>166</v>
      </c>
      <c r="E1438" s="224" t="s">
        <v>2988</v>
      </c>
      <c r="F1438" s="225" t="s">
        <v>2989</v>
      </c>
      <c r="G1438" s="226" t="s">
        <v>789</v>
      </c>
      <c r="H1438" s="227">
        <v>1</v>
      </c>
      <c r="I1438" s="228"/>
      <c r="J1438" s="229">
        <f>ROUND(I1438*H1438,2)</f>
        <v>0</v>
      </c>
      <c r="K1438" s="230"/>
      <c r="L1438" s="231"/>
      <c r="M1438" s="232" t="s">
        <v>1</v>
      </c>
      <c r="N1438" s="233" t="s">
        <v>41</v>
      </c>
      <c r="O1438" s="88"/>
      <c r="P1438" s="219">
        <f>O1438*H1438</f>
        <v>0</v>
      </c>
      <c r="Q1438" s="219">
        <v>0</v>
      </c>
      <c r="R1438" s="219">
        <f>Q1438*H1438</f>
        <v>0</v>
      </c>
      <c r="S1438" s="219">
        <v>0</v>
      </c>
      <c r="T1438" s="220">
        <f>S1438*H1438</f>
        <v>0</v>
      </c>
      <c r="U1438" s="35"/>
      <c r="V1438" s="35"/>
      <c r="W1438" s="35"/>
      <c r="X1438" s="35"/>
      <c r="Y1438" s="35"/>
      <c r="Z1438" s="35"/>
      <c r="AA1438" s="35"/>
      <c r="AB1438" s="35"/>
      <c r="AC1438" s="35"/>
      <c r="AD1438" s="35"/>
      <c r="AE1438" s="35"/>
      <c r="AR1438" s="221" t="s">
        <v>516</v>
      </c>
      <c r="AT1438" s="221" t="s">
        <v>166</v>
      </c>
      <c r="AU1438" s="221" t="s">
        <v>83</v>
      </c>
      <c r="AY1438" s="14" t="s">
        <v>142</v>
      </c>
      <c r="BE1438" s="222">
        <f>IF(N1438="základní",J1438,0)</f>
        <v>0</v>
      </c>
      <c r="BF1438" s="222">
        <f>IF(N1438="snížená",J1438,0)</f>
        <v>0</v>
      </c>
      <c r="BG1438" s="222">
        <f>IF(N1438="zákl. přenesená",J1438,0)</f>
        <v>0</v>
      </c>
      <c r="BH1438" s="222">
        <f>IF(N1438="sníž. přenesená",J1438,0)</f>
        <v>0</v>
      </c>
      <c r="BI1438" s="222">
        <f>IF(N1438="nulová",J1438,0)</f>
        <v>0</v>
      </c>
      <c r="BJ1438" s="14" t="s">
        <v>81</v>
      </c>
      <c r="BK1438" s="222">
        <f>ROUND(I1438*H1438,2)</f>
        <v>0</v>
      </c>
      <c r="BL1438" s="14" t="s">
        <v>511</v>
      </c>
      <c r="BM1438" s="221" t="s">
        <v>3308</v>
      </c>
    </row>
    <row r="1439" s="2" customFormat="1" ht="16.5" customHeight="1">
      <c r="A1439" s="35"/>
      <c r="B1439" s="36"/>
      <c r="C1439" s="223" t="s">
        <v>3309</v>
      </c>
      <c r="D1439" s="223" t="s">
        <v>166</v>
      </c>
      <c r="E1439" s="224" t="s">
        <v>2988</v>
      </c>
      <c r="F1439" s="225" t="s">
        <v>2989</v>
      </c>
      <c r="G1439" s="226" t="s">
        <v>789</v>
      </c>
      <c r="H1439" s="227">
        <v>1</v>
      </c>
      <c r="I1439" s="228"/>
      <c r="J1439" s="229">
        <f>ROUND(I1439*H1439,2)</f>
        <v>0</v>
      </c>
      <c r="K1439" s="230"/>
      <c r="L1439" s="231"/>
      <c r="M1439" s="232" t="s">
        <v>1</v>
      </c>
      <c r="N1439" s="233" t="s">
        <v>41</v>
      </c>
      <c r="O1439" s="88"/>
      <c r="P1439" s="219">
        <f>O1439*H1439</f>
        <v>0</v>
      </c>
      <c r="Q1439" s="219">
        <v>0</v>
      </c>
      <c r="R1439" s="219">
        <f>Q1439*H1439</f>
        <v>0</v>
      </c>
      <c r="S1439" s="219">
        <v>0</v>
      </c>
      <c r="T1439" s="220">
        <f>S1439*H1439</f>
        <v>0</v>
      </c>
      <c r="U1439" s="35"/>
      <c r="V1439" s="35"/>
      <c r="W1439" s="35"/>
      <c r="X1439" s="35"/>
      <c r="Y1439" s="35"/>
      <c r="Z1439" s="35"/>
      <c r="AA1439" s="35"/>
      <c r="AB1439" s="35"/>
      <c r="AC1439" s="35"/>
      <c r="AD1439" s="35"/>
      <c r="AE1439" s="35"/>
      <c r="AR1439" s="221" t="s">
        <v>516</v>
      </c>
      <c r="AT1439" s="221" t="s">
        <v>166</v>
      </c>
      <c r="AU1439" s="221" t="s">
        <v>83</v>
      </c>
      <c r="AY1439" s="14" t="s">
        <v>142</v>
      </c>
      <c r="BE1439" s="222">
        <f>IF(N1439="základní",J1439,0)</f>
        <v>0</v>
      </c>
      <c r="BF1439" s="222">
        <f>IF(N1439="snížená",J1439,0)</f>
        <v>0</v>
      </c>
      <c r="BG1439" s="222">
        <f>IF(N1439="zákl. přenesená",J1439,0)</f>
        <v>0</v>
      </c>
      <c r="BH1439" s="222">
        <f>IF(N1439="sníž. přenesená",J1439,0)</f>
        <v>0</v>
      </c>
      <c r="BI1439" s="222">
        <f>IF(N1439="nulová",J1439,0)</f>
        <v>0</v>
      </c>
      <c r="BJ1439" s="14" t="s">
        <v>81</v>
      </c>
      <c r="BK1439" s="222">
        <f>ROUND(I1439*H1439,2)</f>
        <v>0</v>
      </c>
      <c r="BL1439" s="14" t="s">
        <v>511</v>
      </c>
      <c r="BM1439" s="221" t="s">
        <v>3310</v>
      </c>
    </row>
    <row r="1440" s="2" customFormat="1" ht="16.5" customHeight="1">
      <c r="A1440" s="35"/>
      <c r="B1440" s="36"/>
      <c r="C1440" s="223" t="s">
        <v>3311</v>
      </c>
      <c r="D1440" s="223" t="s">
        <v>166</v>
      </c>
      <c r="E1440" s="224" t="s">
        <v>2988</v>
      </c>
      <c r="F1440" s="225" t="s">
        <v>2989</v>
      </c>
      <c r="G1440" s="226" t="s">
        <v>789</v>
      </c>
      <c r="H1440" s="227">
        <v>1</v>
      </c>
      <c r="I1440" s="228"/>
      <c r="J1440" s="229">
        <f>ROUND(I1440*H1440,2)</f>
        <v>0</v>
      </c>
      <c r="K1440" s="230"/>
      <c r="L1440" s="231"/>
      <c r="M1440" s="232" t="s">
        <v>1</v>
      </c>
      <c r="N1440" s="233" t="s">
        <v>41</v>
      </c>
      <c r="O1440" s="88"/>
      <c r="P1440" s="219">
        <f>O1440*H1440</f>
        <v>0</v>
      </c>
      <c r="Q1440" s="219">
        <v>0</v>
      </c>
      <c r="R1440" s="219">
        <f>Q1440*H1440</f>
        <v>0</v>
      </c>
      <c r="S1440" s="219">
        <v>0</v>
      </c>
      <c r="T1440" s="220">
        <f>S1440*H1440</f>
        <v>0</v>
      </c>
      <c r="U1440" s="35"/>
      <c r="V1440" s="35"/>
      <c r="W1440" s="35"/>
      <c r="X1440" s="35"/>
      <c r="Y1440" s="35"/>
      <c r="Z1440" s="35"/>
      <c r="AA1440" s="35"/>
      <c r="AB1440" s="35"/>
      <c r="AC1440" s="35"/>
      <c r="AD1440" s="35"/>
      <c r="AE1440" s="35"/>
      <c r="AR1440" s="221" t="s">
        <v>516</v>
      </c>
      <c r="AT1440" s="221" t="s">
        <v>166</v>
      </c>
      <c r="AU1440" s="221" t="s">
        <v>83</v>
      </c>
      <c r="AY1440" s="14" t="s">
        <v>142</v>
      </c>
      <c r="BE1440" s="222">
        <f>IF(N1440="základní",J1440,0)</f>
        <v>0</v>
      </c>
      <c r="BF1440" s="222">
        <f>IF(N1440="snížená",J1440,0)</f>
        <v>0</v>
      </c>
      <c r="BG1440" s="222">
        <f>IF(N1440="zákl. přenesená",J1440,0)</f>
        <v>0</v>
      </c>
      <c r="BH1440" s="222">
        <f>IF(N1440="sníž. přenesená",J1440,0)</f>
        <v>0</v>
      </c>
      <c r="BI1440" s="222">
        <f>IF(N1440="nulová",J1440,0)</f>
        <v>0</v>
      </c>
      <c r="BJ1440" s="14" t="s">
        <v>81</v>
      </c>
      <c r="BK1440" s="222">
        <f>ROUND(I1440*H1440,2)</f>
        <v>0</v>
      </c>
      <c r="BL1440" s="14" t="s">
        <v>511</v>
      </c>
      <c r="BM1440" s="221" t="s">
        <v>3312</v>
      </c>
    </row>
    <row r="1441" s="2" customFormat="1" ht="16.5" customHeight="1">
      <c r="A1441" s="35"/>
      <c r="B1441" s="36"/>
      <c r="C1441" s="223" t="s">
        <v>3313</v>
      </c>
      <c r="D1441" s="223" t="s">
        <v>166</v>
      </c>
      <c r="E1441" s="224" t="s">
        <v>2988</v>
      </c>
      <c r="F1441" s="225" t="s">
        <v>2989</v>
      </c>
      <c r="G1441" s="226" t="s">
        <v>789</v>
      </c>
      <c r="H1441" s="227">
        <v>1</v>
      </c>
      <c r="I1441" s="228"/>
      <c r="J1441" s="229">
        <f>ROUND(I1441*H1441,2)</f>
        <v>0</v>
      </c>
      <c r="K1441" s="230"/>
      <c r="L1441" s="231"/>
      <c r="M1441" s="232" t="s">
        <v>1</v>
      </c>
      <c r="N1441" s="233" t="s">
        <v>41</v>
      </c>
      <c r="O1441" s="88"/>
      <c r="P1441" s="219">
        <f>O1441*H1441</f>
        <v>0</v>
      </c>
      <c r="Q1441" s="219">
        <v>0</v>
      </c>
      <c r="R1441" s="219">
        <f>Q1441*H1441</f>
        <v>0</v>
      </c>
      <c r="S1441" s="219">
        <v>0</v>
      </c>
      <c r="T1441" s="220">
        <f>S1441*H1441</f>
        <v>0</v>
      </c>
      <c r="U1441" s="35"/>
      <c r="V1441" s="35"/>
      <c r="W1441" s="35"/>
      <c r="X1441" s="35"/>
      <c r="Y1441" s="35"/>
      <c r="Z1441" s="35"/>
      <c r="AA1441" s="35"/>
      <c r="AB1441" s="35"/>
      <c r="AC1441" s="35"/>
      <c r="AD1441" s="35"/>
      <c r="AE1441" s="35"/>
      <c r="AR1441" s="221" t="s">
        <v>516</v>
      </c>
      <c r="AT1441" s="221" t="s">
        <v>166</v>
      </c>
      <c r="AU1441" s="221" t="s">
        <v>83</v>
      </c>
      <c r="AY1441" s="14" t="s">
        <v>142</v>
      </c>
      <c r="BE1441" s="222">
        <f>IF(N1441="základní",J1441,0)</f>
        <v>0</v>
      </c>
      <c r="BF1441" s="222">
        <f>IF(N1441="snížená",J1441,0)</f>
        <v>0</v>
      </c>
      <c r="BG1441" s="222">
        <f>IF(N1441="zákl. přenesená",J1441,0)</f>
        <v>0</v>
      </c>
      <c r="BH1441" s="222">
        <f>IF(N1441="sníž. přenesená",J1441,0)</f>
        <v>0</v>
      </c>
      <c r="BI1441" s="222">
        <f>IF(N1441="nulová",J1441,0)</f>
        <v>0</v>
      </c>
      <c r="BJ1441" s="14" t="s">
        <v>81</v>
      </c>
      <c r="BK1441" s="222">
        <f>ROUND(I1441*H1441,2)</f>
        <v>0</v>
      </c>
      <c r="BL1441" s="14" t="s">
        <v>511</v>
      </c>
      <c r="BM1441" s="221" t="s">
        <v>3314</v>
      </c>
    </row>
    <row r="1442" s="2" customFormat="1" ht="16.5" customHeight="1">
      <c r="A1442" s="35"/>
      <c r="B1442" s="36"/>
      <c r="C1442" s="223" t="s">
        <v>3315</v>
      </c>
      <c r="D1442" s="223" t="s">
        <v>166</v>
      </c>
      <c r="E1442" s="224" t="s">
        <v>2964</v>
      </c>
      <c r="F1442" s="225" t="s">
        <v>2965</v>
      </c>
      <c r="G1442" s="226" t="s">
        <v>789</v>
      </c>
      <c r="H1442" s="227">
        <v>1</v>
      </c>
      <c r="I1442" s="228"/>
      <c r="J1442" s="229">
        <f>ROUND(I1442*H1442,2)</f>
        <v>0</v>
      </c>
      <c r="K1442" s="230"/>
      <c r="L1442" s="231"/>
      <c r="M1442" s="232" t="s">
        <v>1</v>
      </c>
      <c r="N1442" s="233" t="s">
        <v>41</v>
      </c>
      <c r="O1442" s="88"/>
      <c r="P1442" s="219">
        <f>O1442*H1442</f>
        <v>0</v>
      </c>
      <c r="Q1442" s="219">
        <v>0</v>
      </c>
      <c r="R1442" s="219">
        <f>Q1442*H1442</f>
        <v>0</v>
      </c>
      <c r="S1442" s="219">
        <v>0</v>
      </c>
      <c r="T1442" s="220">
        <f>S1442*H1442</f>
        <v>0</v>
      </c>
      <c r="U1442" s="35"/>
      <c r="V1442" s="35"/>
      <c r="W1442" s="35"/>
      <c r="X1442" s="35"/>
      <c r="Y1442" s="35"/>
      <c r="Z1442" s="35"/>
      <c r="AA1442" s="35"/>
      <c r="AB1442" s="35"/>
      <c r="AC1442" s="35"/>
      <c r="AD1442" s="35"/>
      <c r="AE1442" s="35"/>
      <c r="AR1442" s="221" t="s">
        <v>516</v>
      </c>
      <c r="AT1442" s="221" t="s">
        <v>166</v>
      </c>
      <c r="AU1442" s="221" t="s">
        <v>83</v>
      </c>
      <c r="AY1442" s="14" t="s">
        <v>142</v>
      </c>
      <c r="BE1442" s="222">
        <f>IF(N1442="základní",J1442,0)</f>
        <v>0</v>
      </c>
      <c r="BF1442" s="222">
        <f>IF(N1442="snížená",J1442,0)</f>
        <v>0</v>
      </c>
      <c r="BG1442" s="222">
        <f>IF(N1442="zákl. přenesená",J1442,0)</f>
        <v>0</v>
      </c>
      <c r="BH1442" s="222">
        <f>IF(N1442="sníž. přenesená",J1442,0)</f>
        <v>0</v>
      </c>
      <c r="BI1442" s="222">
        <f>IF(N1442="nulová",J1442,0)</f>
        <v>0</v>
      </c>
      <c r="BJ1442" s="14" t="s">
        <v>81</v>
      </c>
      <c r="BK1442" s="222">
        <f>ROUND(I1442*H1442,2)</f>
        <v>0</v>
      </c>
      <c r="BL1442" s="14" t="s">
        <v>511</v>
      </c>
      <c r="BM1442" s="221" t="s">
        <v>3316</v>
      </c>
    </row>
    <row r="1443" s="2" customFormat="1" ht="16.5" customHeight="1">
      <c r="A1443" s="35"/>
      <c r="B1443" s="36"/>
      <c r="C1443" s="223" t="s">
        <v>3317</v>
      </c>
      <c r="D1443" s="223" t="s">
        <v>166</v>
      </c>
      <c r="E1443" s="224" t="s">
        <v>2964</v>
      </c>
      <c r="F1443" s="225" t="s">
        <v>2965</v>
      </c>
      <c r="G1443" s="226" t="s">
        <v>789</v>
      </c>
      <c r="H1443" s="227">
        <v>1</v>
      </c>
      <c r="I1443" s="228"/>
      <c r="J1443" s="229">
        <f>ROUND(I1443*H1443,2)</f>
        <v>0</v>
      </c>
      <c r="K1443" s="230"/>
      <c r="L1443" s="231"/>
      <c r="M1443" s="232" t="s">
        <v>1</v>
      </c>
      <c r="N1443" s="233" t="s">
        <v>41</v>
      </c>
      <c r="O1443" s="88"/>
      <c r="P1443" s="219">
        <f>O1443*H1443</f>
        <v>0</v>
      </c>
      <c r="Q1443" s="219">
        <v>0</v>
      </c>
      <c r="R1443" s="219">
        <f>Q1443*H1443</f>
        <v>0</v>
      </c>
      <c r="S1443" s="219">
        <v>0</v>
      </c>
      <c r="T1443" s="220">
        <f>S1443*H1443</f>
        <v>0</v>
      </c>
      <c r="U1443" s="35"/>
      <c r="V1443" s="35"/>
      <c r="W1443" s="35"/>
      <c r="X1443" s="35"/>
      <c r="Y1443" s="35"/>
      <c r="Z1443" s="35"/>
      <c r="AA1443" s="35"/>
      <c r="AB1443" s="35"/>
      <c r="AC1443" s="35"/>
      <c r="AD1443" s="35"/>
      <c r="AE1443" s="35"/>
      <c r="AR1443" s="221" t="s">
        <v>516</v>
      </c>
      <c r="AT1443" s="221" t="s">
        <v>166</v>
      </c>
      <c r="AU1443" s="221" t="s">
        <v>83</v>
      </c>
      <c r="AY1443" s="14" t="s">
        <v>142</v>
      </c>
      <c r="BE1443" s="222">
        <f>IF(N1443="základní",J1443,0)</f>
        <v>0</v>
      </c>
      <c r="BF1443" s="222">
        <f>IF(N1443="snížená",J1443,0)</f>
        <v>0</v>
      </c>
      <c r="BG1443" s="222">
        <f>IF(N1443="zákl. přenesená",J1443,0)</f>
        <v>0</v>
      </c>
      <c r="BH1443" s="222">
        <f>IF(N1443="sníž. přenesená",J1443,0)</f>
        <v>0</v>
      </c>
      <c r="BI1443" s="222">
        <f>IF(N1443="nulová",J1443,0)</f>
        <v>0</v>
      </c>
      <c r="BJ1443" s="14" t="s">
        <v>81</v>
      </c>
      <c r="BK1443" s="222">
        <f>ROUND(I1443*H1443,2)</f>
        <v>0</v>
      </c>
      <c r="BL1443" s="14" t="s">
        <v>511</v>
      </c>
      <c r="BM1443" s="221" t="s">
        <v>3318</v>
      </c>
    </row>
    <row r="1444" s="2" customFormat="1" ht="16.5" customHeight="1">
      <c r="A1444" s="35"/>
      <c r="B1444" s="36"/>
      <c r="C1444" s="223" t="s">
        <v>3319</v>
      </c>
      <c r="D1444" s="223" t="s">
        <v>166</v>
      </c>
      <c r="E1444" s="224" t="s">
        <v>2964</v>
      </c>
      <c r="F1444" s="225" t="s">
        <v>2965</v>
      </c>
      <c r="G1444" s="226" t="s">
        <v>789</v>
      </c>
      <c r="H1444" s="227">
        <v>1</v>
      </c>
      <c r="I1444" s="228"/>
      <c r="J1444" s="229">
        <f>ROUND(I1444*H1444,2)</f>
        <v>0</v>
      </c>
      <c r="K1444" s="230"/>
      <c r="L1444" s="231"/>
      <c r="M1444" s="232" t="s">
        <v>1</v>
      </c>
      <c r="N1444" s="233" t="s">
        <v>41</v>
      </c>
      <c r="O1444" s="88"/>
      <c r="P1444" s="219">
        <f>O1444*H1444</f>
        <v>0</v>
      </c>
      <c r="Q1444" s="219">
        <v>0</v>
      </c>
      <c r="R1444" s="219">
        <f>Q1444*H1444</f>
        <v>0</v>
      </c>
      <c r="S1444" s="219">
        <v>0</v>
      </c>
      <c r="T1444" s="220">
        <f>S1444*H1444</f>
        <v>0</v>
      </c>
      <c r="U1444" s="35"/>
      <c r="V1444" s="35"/>
      <c r="W1444" s="35"/>
      <c r="X1444" s="35"/>
      <c r="Y1444" s="35"/>
      <c r="Z1444" s="35"/>
      <c r="AA1444" s="35"/>
      <c r="AB1444" s="35"/>
      <c r="AC1444" s="35"/>
      <c r="AD1444" s="35"/>
      <c r="AE1444" s="35"/>
      <c r="AR1444" s="221" t="s">
        <v>516</v>
      </c>
      <c r="AT1444" s="221" t="s">
        <v>166</v>
      </c>
      <c r="AU1444" s="221" t="s">
        <v>83</v>
      </c>
      <c r="AY1444" s="14" t="s">
        <v>142</v>
      </c>
      <c r="BE1444" s="222">
        <f>IF(N1444="základní",J1444,0)</f>
        <v>0</v>
      </c>
      <c r="BF1444" s="222">
        <f>IF(N1444="snížená",J1444,0)</f>
        <v>0</v>
      </c>
      <c r="BG1444" s="222">
        <f>IF(N1444="zákl. přenesená",J1444,0)</f>
        <v>0</v>
      </c>
      <c r="BH1444" s="222">
        <f>IF(N1444="sníž. přenesená",J1444,0)</f>
        <v>0</v>
      </c>
      <c r="BI1444" s="222">
        <f>IF(N1444="nulová",J1444,0)</f>
        <v>0</v>
      </c>
      <c r="BJ1444" s="14" t="s">
        <v>81</v>
      </c>
      <c r="BK1444" s="222">
        <f>ROUND(I1444*H1444,2)</f>
        <v>0</v>
      </c>
      <c r="BL1444" s="14" t="s">
        <v>511</v>
      </c>
      <c r="BM1444" s="221" t="s">
        <v>3320</v>
      </c>
    </row>
    <row r="1445" s="2" customFormat="1" ht="16.5" customHeight="1">
      <c r="A1445" s="35"/>
      <c r="B1445" s="36"/>
      <c r="C1445" s="223" t="s">
        <v>3321</v>
      </c>
      <c r="D1445" s="223" t="s">
        <v>166</v>
      </c>
      <c r="E1445" s="224" t="s">
        <v>2964</v>
      </c>
      <c r="F1445" s="225" t="s">
        <v>2965</v>
      </c>
      <c r="G1445" s="226" t="s">
        <v>789</v>
      </c>
      <c r="H1445" s="227">
        <v>1</v>
      </c>
      <c r="I1445" s="228"/>
      <c r="J1445" s="229">
        <f>ROUND(I1445*H1445,2)</f>
        <v>0</v>
      </c>
      <c r="K1445" s="230"/>
      <c r="L1445" s="231"/>
      <c r="M1445" s="232" t="s">
        <v>1</v>
      </c>
      <c r="N1445" s="233" t="s">
        <v>41</v>
      </c>
      <c r="O1445" s="88"/>
      <c r="P1445" s="219">
        <f>O1445*H1445</f>
        <v>0</v>
      </c>
      <c r="Q1445" s="219">
        <v>0</v>
      </c>
      <c r="R1445" s="219">
        <f>Q1445*H1445</f>
        <v>0</v>
      </c>
      <c r="S1445" s="219">
        <v>0</v>
      </c>
      <c r="T1445" s="220">
        <f>S1445*H1445</f>
        <v>0</v>
      </c>
      <c r="U1445" s="35"/>
      <c r="V1445" s="35"/>
      <c r="W1445" s="35"/>
      <c r="X1445" s="35"/>
      <c r="Y1445" s="35"/>
      <c r="Z1445" s="35"/>
      <c r="AA1445" s="35"/>
      <c r="AB1445" s="35"/>
      <c r="AC1445" s="35"/>
      <c r="AD1445" s="35"/>
      <c r="AE1445" s="35"/>
      <c r="AR1445" s="221" t="s">
        <v>516</v>
      </c>
      <c r="AT1445" s="221" t="s">
        <v>166</v>
      </c>
      <c r="AU1445" s="221" t="s">
        <v>83</v>
      </c>
      <c r="AY1445" s="14" t="s">
        <v>142</v>
      </c>
      <c r="BE1445" s="222">
        <f>IF(N1445="základní",J1445,0)</f>
        <v>0</v>
      </c>
      <c r="BF1445" s="222">
        <f>IF(N1445="snížená",J1445,0)</f>
        <v>0</v>
      </c>
      <c r="BG1445" s="222">
        <f>IF(N1445="zákl. přenesená",J1445,0)</f>
        <v>0</v>
      </c>
      <c r="BH1445" s="222">
        <f>IF(N1445="sníž. přenesená",J1445,0)</f>
        <v>0</v>
      </c>
      <c r="BI1445" s="222">
        <f>IF(N1445="nulová",J1445,0)</f>
        <v>0</v>
      </c>
      <c r="BJ1445" s="14" t="s">
        <v>81</v>
      </c>
      <c r="BK1445" s="222">
        <f>ROUND(I1445*H1445,2)</f>
        <v>0</v>
      </c>
      <c r="BL1445" s="14" t="s">
        <v>511</v>
      </c>
      <c r="BM1445" s="221" t="s">
        <v>3322</v>
      </c>
    </row>
    <row r="1446" s="2" customFormat="1" ht="16.5" customHeight="1">
      <c r="A1446" s="35"/>
      <c r="B1446" s="36"/>
      <c r="C1446" s="223" t="s">
        <v>3323</v>
      </c>
      <c r="D1446" s="223" t="s">
        <v>166</v>
      </c>
      <c r="E1446" s="224" t="s">
        <v>2964</v>
      </c>
      <c r="F1446" s="225" t="s">
        <v>2965</v>
      </c>
      <c r="G1446" s="226" t="s">
        <v>789</v>
      </c>
      <c r="H1446" s="227">
        <v>1</v>
      </c>
      <c r="I1446" s="228"/>
      <c r="J1446" s="229">
        <f>ROUND(I1446*H1446,2)</f>
        <v>0</v>
      </c>
      <c r="K1446" s="230"/>
      <c r="L1446" s="231"/>
      <c r="M1446" s="232" t="s">
        <v>1</v>
      </c>
      <c r="N1446" s="233" t="s">
        <v>41</v>
      </c>
      <c r="O1446" s="88"/>
      <c r="P1446" s="219">
        <f>O1446*H1446</f>
        <v>0</v>
      </c>
      <c r="Q1446" s="219">
        <v>0</v>
      </c>
      <c r="R1446" s="219">
        <f>Q1446*H1446</f>
        <v>0</v>
      </c>
      <c r="S1446" s="219">
        <v>0</v>
      </c>
      <c r="T1446" s="220">
        <f>S1446*H1446</f>
        <v>0</v>
      </c>
      <c r="U1446" s="35"/>
      <c r="V1446" s="35"/>
      <c r="W1446" s="35"/>
      <c r="X1446" s="35"/>
      <c r="Y1446" s="35"/>
      <c r="Z1446" s="35"/>
      <c r="AA1446" s="35"/>
      <c r="AB1446" s="35"/>
      <c r="AC1446" s="35"/>
      <c r="AD1446" s="35"/>
      <c r="AE1446" s="35"/>
      <c r="AR1446" s="221" t="s">
        <v>516</v>
      </c>
      <c r="AT1446" s="221" t="s">
        <v>166</v>
      </c>
      <c r="AU1446" s="221" t="s">
        <v>83</v>
      </c>
      <c r="AY1446" s="14" t="s">
        <v>142</v>
      </c>
      <c r="BE1446" s="222">
        <f>IF(N1446="základní",J1446,0)</f>
        <v>0</v>
      </c>
      <c r="BF1446" s="222">
        <f>IF(N1446="snížená",J1446,0)</f>
        <v>0</v>
      </c>
      <c r="BG1446" s="222">
        <f>IF(N1446="zákl. přenesená",J1446,0)</f>
        <v>0</v>
      </c>
      <c r="BH1446" s="222">
        <f>IF(N1446="sníž. přenesená",J1446,0)</f>
        <v>0</v>
      </c>
      <c r="BI1446" s="222">
        <f>IF(N1446="nulová",J1446,0)</f>
        <v>0</v>
      </c>
      <c r="BJ1446" s="14" t="s">
        <v>81</v>
      </c>
      <c r="BK1446" s="222">
        <f>ROUND(I1446*H1446,2)</f>
        <v>0</v>
      </c>
      <c r="BL1446" s="14" t="s">
        <v>511</v>
      </c>
      <c r="BM1446" s="221" t="s">
        <v>3324</v>
      </c>
    </row>
    <row r="1447" s="2" customFormat="1" ht="16.5" customHeight="1">
      <c r="A1447" s="35"/>
      <c r="B1447" s="36"/>
      <c r="C1447" s="223" t="s">
        <v>3325</v>
      </c>
      <c r="D1447" s="223" t="s">
        <v>166</v>
      </c>
      <c r="E1447" s="224" t="s">
        <v>2964</v>
      </c>
      <c r="F1447" s="225" t="s">
        <v>2965</v>
      </c>
      <c r="G1447" s="226" t="s">
        <v>789</v>
      </c>
      <c r="H1447" s="227">
        <v>1</v>
      </c>
      <c r="I1447" s="228"/>
      <c r="J1447" s="229">
        <f>ROUND(I1447*H1447,2)</f>
        <v>0</v>
      </c>
      <c r="K1447" s="230"/>
      <c r="L1447" s="231"/>
      <c r="M1447" s="232" t="s">
        <v>1</v>
      </c>
      <c r="N1447" s="233" t="s">
        <v>41</v>
      </c>
      <c r="O1447" s="88"/>
      <c r="P1447" s="219">
        <f>O1447*H1447</f>
        <v>0</v>
      </c>
      <c r="Q1447" s="219">
        <v>0</v>
      </c>
      <c r="R1447" s="219">
        <f>Q1447*H1447</f>
        <v>0</v>
      </c>
      <c r="S1447" s="219">
        <v>0</v>
      </c>
      <c r="T1447" s="220">
        <f>S1447*H1447</f>
        <v>0</v>
      </c>
      <c r="U1447" s="35"/>
      <c r="V1447" s="35"/>
      <c r="W1447" s="35"/>
      <c r="X1447" s="35"/>
      <c r="Y1447" s="35"/>
      <c r="Z1447" s="35"/>
      <c r="AA1447" s="35"/>
      <c r="AB1447" s="35"/>
      <c r="AC1447" s="35"/>
      <c r="AD1447" s="35"/>
      <c r="AE1447" s="35"/>
      <c r="AR1447" s="221" t="s">
        <v>516</v>
      </c>
      <c r="AT1447" s="221" t="s">
        <v>166</v>
      </c>
      <c r="AU1447" s="221" t="s">
        <v>83</v>
      </c>
      <c r="AY1447" s="14" t="s">
        <v>142</v>
      </c>
      <c r="BE1447" s="222">
        <f>IF(N1447="základní",J1447,0)</f>
        <v>0</v>
      </c>
      <c r="BF1447" s="222">
        <f>IF(N1447="snížená",J1447,0)</f>
        <v>0</v>
      </c>
      <c r="BG1447" s="222">
        <f>IF(N1447="zákl. přenesená",J1447,0)</f>
        <v>0</v>
      </c>
      <c r="BH1447" s="222">
        <f>IF(N1447="sníž. přenesená",J1447,0)</f>
        <v>0</v>
      </c>
      <c r="BI1447" s="222">
        <f>IF(N1447="nulová",J1447,0)</f>
        <v>0</v>
      </c>
      <c r="BJ1447" s="14" t="s">
        <v>81</v>
      </c>
      <c r="BK1447" s="222">
        <f>ROUND(I1447*H1447,2)</f>
        <v>0</v>
      </c>
      <c r="BL1447" s="14" t="s">
        <v>511</v>
      </c>
      <c r="BM1447" s="221" t="s">
        <v>3326</v>
      </c>
    </row>
    <row r="1448" s="2" customFormat="1" ht="16.5" customHeight="1">
      <c r="A1448" s="35"/>
      <c r="B1448" s="36"/>
      <c r="C1448" s="223" t="s">
        <v>3327</v>
      </c>
      <c r="D1448" s="223" t="s">
        <v>166</v>
      </c>
      <c r="E1448" s="224" t="s">
        <v>2972</v>
      </c>
      <c r="F1448" s="225" t="s">
        <v>2973</v>
      </c>
      <c r="G1448" s="226" t="s">
        <v>789</v>
      </c>
      <c r="H1448" s="227">
        <v>1</v>
      </c>
      <c r="I1448" s="228"/>
      <c r="J1448" s="229">
        <f>ROUND(I1448*H1448,2)</f>
        <v>0</v>
      </c>
      <c r="K1448" s="230"/>
      <c r="L1448" s="231"/>
      <c r="M1448" s="232" t="s">
        <v>1</v>
      </c>
      <c r="N1448" s="233" t="s">
        <v>41</v>
      </c>
      <c r="O1448" s="88"/>
      <c r="P1448" s="219">
        <f>O1448*H1448</f>
        <v>0</v>
      </c>
      <c r="Q1448" s="219">
        <v>0</v>
      </c>
      <c r="R1448" s="219">
        <f>Q1448*H1448</f>
        <v>0</v>
      </c>
      <c r="S1448" s="219">
        <v>0</v>
      </c>
      <c r="T1448" s="220">
        <f>S1448*H1448</f>
        <v>0</v>
      </c>
      <c r="U1448" s="35"/>
      <c r="V1448" s="35"/>
      <c r="W1448" s="35"/>
      <c r="X1448" s="35"/>
      <c r="Y1448" s="35"/>
      <c r="Z1448" s="35"/>
      <c r="AA1448" s="35"/>
      <c r="AB1448" s="35"/>
      <c r="AC1448" s="35"/>
      <c r="AD1448" s="35"/>
      <c r="AE1448" s="35"/>
      <c r="AR1448" s="221" t="s">
        <v>516</v>
      </c>
      <c r="AT1448" s="221" t="s">
        <v>166</v>
      </c>
      <c r="AU1448" s="221" t="s">
        <v>83</v>
      </c>
      <c r="AY1448" s="14" t="s">
        <v>142</v>
      </c>
      <c r="BE1448" s="222">
        <f>IF(N1448="základní",J1448,0)</f>
        <v>0</v>
      </c>
      <c r="BF1448" s="222">
        <f>IF(N1448="snížená",J1448,0)</f>
        <v>0</v>
      </c>
      <c r="BG1448" s="222">
        <f>IF(N1448="zákl. přenesená",J1448,0)</f>
        <v>0</v>
      </c>
      <c r="BH1448" s="222">
        <f>IF(N1448="sníž. přenesená",J1448,0)</f>
        <v>0</v>
      </c>
      <c r="BI1448" s="222">
        <f>IF(N1448="nulová",J1448,0)</f>
        <v>0</v>
      </c>
      <c r="BJ1448" s="14" t="s">
        <v>81</v>
      </c>
      <c r="BK1448" s="222">
        <f>ROUND(I1448*H1448,2)</f>
        <v>0</v>
      </c>
      <c r="BL1448" s="14" t="s">
        <v>511</v>
      </c>
      <c r="BM1448" s="221" t="s">
        <v>3328</v>
      </c>
    </row>
    <row r="1449" s="2" customFormat="1" ht="16.5" customHeight="1">
      <c r="A1449" s="35"/>
      <c r="B1449" s="36"/>
      <c r="C1449" s="223" t="s">
        <v>3329</v>
      </c>
      <c r="D1449" s="223" t="s">
        <v>166</v>
      </c>
      <c r="E1449" s="224" t="s">
        <v>2964</v>
      </c>
      <c r="F1449" s="225" t="s">
        <v>2965</v>
      </c>
      <c r="G1449" s="226" t="s">
        <v>789</v>
      </c>
      <c r="H1449" s="227">
        <v>1</v>
      </c>
      <c r="I1449" s="228"/>
      <c r="J1449" s="229">
        <f>ROUND(I1449*H1449,2)</f>
        <v>0</v>
      </c>
      <c r="K1449" s="230"/>
      <c r="L1449" s="231"/>
      <c r="M1449" s="232" t="s">
        <v>1</v>
      </c>
      <c r="N1449" s="233" t="s">
        <v>41</v>
      </c>
      <c r="O1449" s="88"/>
      <c r="P1449" s="219">
        <f>O1449*H1449</f>
        <v>0</v>
      </c>
      <c r="Q1449" s="219">
        <v>0</v>
      </c>
      <c r="R1449" s="219">
        <f>Q1449*H1449</f>
        <v>0</v>
      </c>
      <c r="S1449" s="219">
        <v>0</v>
      </c>
      <c r="T1449" s="220">
        <f>S1449*H1449</f>
        <v>0</v>
      </c>
      <c r="U1449" s="35"/>
      <c r="V1449" s="35"/>
      <c r="W1449" s="35"/>
      <c r="X1449" s="35"/>
      <c r="Y1449" s="35"/>
      <c r="Z1449" s="35"/>
      <c r="AA1449" s="35"/>
      <c r="AB1449" s="35"/>
      <c r="AC1449" s="35"/>
      <c r="AD1449" s="35"/>
      <c r="AE1449" s="35"/>
      <c r="AR1449" s="221" t="s">
        <v>516</v>
      </c>
      <c r="AT1449" s="221" t="s">
        <v>166</v>
      </c>
      <c r="AU1449" s="221" t="s">
        <v>83</v>
      </c>
      <c r="AY1449" s="14" t="s">
        <v>142</v>
      </c>
      <c r="BE1449" s="222">
        <f>IF(N1449="základní",J1449,0)</f>
        <v>0</v>
      </c>
      <c r="BF1449" s="222">
        <f>IF(N1449="snížená",J1449,0)</f>
        <v>0</v>
      </c>
      <c r="BG1449" s="222">
        <f>IF(N1449="zákl. přenesená",J1449,0)</f>
        <v>0</v>
      </c>
      <c r="BH1449" s="222">
        <f>IF(N1449="sníž. přenesená",J1449,0)</f>
        <v>0</v>
      </c>
      <c r="BI1449" s="222">
        <f>IF(N1449="nulová",J1449,0)</f>
        <v>0</v>
      </c>
      <c r="BJ1449" s="14" t="s">
        <v>81</v>
      </c>
      <c r="BK1449" s="222">
        <f>ROUND(I1449*H1449,2)</f>
        <v>0</v>
      </c>
      <c r="BL1449" s="14" t="s">
        <v>511</v>
      </c>
      <c r="BM1449" s="221" t="s">
        <v>3330</v>
      </c>
    </row>
    <row r="1450" s="2" customFormat="1" ht="16.5" customHeight="1">
      <c r="A1450" s="35"/>
      <c r="B1450" s="36"/>
      <c r="C1450" s="223" t="s">
        <v>3331</v>
      </c>
      <c r="D1450" s="223" t="s">
        <v>166</v>
      </c>
      <c r="E1450" s="224" t="s">
        <v>2964</v>
      </c>
      <c r="F1450" s="225" t="s">
        <v>2965</v>
      </c>
      <c r="G1450" s="226" t="s">
        <v>789</v>
      </c>
      <c r="H1450" s="227">
        <v>1</v>
      </c>
      <c r="I1450" s="228"/>
      <c r="J1450" s="229">
        <f>ROUND(I1450*H1450,2)</f>
        <v>0</v>
      </c>
      <c r="K1450" s="230"/>
      <c r="L1450" s="231"/>
      <c r="M1450" s="232" t="s">
        <v>1</v>
      </c>
      <c r="N1450" s="233" t="s">
        <v>41</v>
      </c>
      <c r="O1450" s="88"/>
      <c r="P1450" s="219">
        <f>O1450*H1450</f>
        <v>0</v>
      </c>
      <c r="Q1450" s="219">
        <v>0</v>
      </c>
      <c r="R1450" s="219">
        <f>Q1450*H1450</f>
        <v>0</v>
      </c>
      <c r="S1450" s="219">
        <v>0</v>
      </c>
      <c r="T1450" s="220">
        <f>S1450*H1450</f>
        <v>0</v>
      </c>
      <c r="U1450" s="35"/>
      <c r="V1450" s="35"/>
      <c r="W1450" s="35"/>
      <c r="X1450" s="35"/>
      <c r="Y1450" s="35"/>
      <c r="Z1450" s="35"/>
      <c r="AA1450" s="35"/>
      <c r="AB1450" s="35"/>
      <c r="AC1450" s="35"/>
      <c r="AD1450" s="35"/>
      <c r="AE1450" s="35"/>
      <c r="AR1450" s="221" t="s">
        <v>516</v>
      </c>
      <c r="AT1450" s="221" t="s">
        <v>166</v>
      </c>
      <c r="AU1450" s="221" t="s">
        <v>83</v>
      </c>
      <c r="AY1450" s="14" t="s">
        <v>142</v>
      </c>
      <c r="BE1450" s="222">
        <f>IF(N1450="základní",J1450,0)</f>
        <v>0</v>
      </c>
      <c r="BF1450" s="222">
        <f>IF(N1450="snížená",J1450,0)</f>
        <v>0</v>
      </c>
      <c r="BG1450" s="222">
        <f>IF(N1450="zákl. přenesená",J1450,0)</f>
        <v>0</v>
      </c>
      <c r="BH1450" s="222">
        <f>IF(N1450="sníž. přenesená",J1450,0)</f>
        <v>0</v>
      </c>
      <c r="BI1450" s="222">
        <f>IF(N1450="nulová",J1450,0)</f>
        <v>0</v>
      </c>
      <c r="BJ1450" s="14" t="s">
        <v>81</v>
      </c>
      <c r="BK1450" s="222">
        <f>ROUND(I1450*H1450,2)</f>
        <v>0</v>
      </c>
      <c r="BL1450" s="14" t="s">
        <v>511</v>
      </c>
      <c r="BM1450" s="221" t="s">
        <v>3332</v>
      </c>
    </row>
    <row r="1451" s="2" customFormat="1" ht="16.5" customHeight="1">
      <c r="A1451" s="35"/>
      <c r="B1451" s="36"/>
      <c r="C1451" s="223" t="s">
        <v>3333</v>
      </c>
      <c r="D1451" s="223" t="s">
        <v>166</v>
      </c>
      <c r="E1451" s="224" t="s">
        <v>2964</v>
      </c>
      <c r="F1451" s="225" t="s">
        <v>2965</v>
      </c>
      <c r="G1451" s="226" t="s">
        <v>789</v>
      </c>
      <c r="H1451" s="227">
        <v>1</v>
      </c>
      <c r="I1451" s="228"/>
      <c r="J1451" s="229">
        <f>ROUND(I1451*H1451,2)</f>
        <v>0</v>
      </c>
      <c r="K1451" s="230"/>
      <c r="L1451" s="231"/>
      <c r="M1451" s="232" t="s">
        <v>1</v>
      </c>
      <c r="N1451" s="233" t="s">
        <v>41</v>
      </c>
      <c r="O1451" s="88"/>
      <c r="P1451" s="219">
        <f>O1451*H1451</f>
        <v>0</v>
      </c>
      <c r="Q1451" s="219">
        <v>0</v>
      </c>
      <c r="R1451" s="219">
        <f>Q1451*H1451</f>
        <v>0</v>
      </c>
      <c r="S1451" s="219">
        <v>0</v>
      </c>
      <c r="T1451" s="220">
        <f>S1451*H1451</f>
        <v>0</v>
      </c>
      <c r="U1451" s="35"/>
      <c r="V1451" s="35"/>
      <c r="W1451" s="35"/>
      <c r="X1451" s="35"/>
      <c r="Y1451" s="35"/>
      <c r="Z1451" s="35"/>
      <c r="AA1451" s="35"/>
      <c r="AB1451" s="35"/>
      <c r="AC1451" s="35"/>
      <c r="AD1451" s="35"/>
      <c r="AE1451" s="35"/>
      <c r="AR1451" s="221" t="s">
        <v>516</v>
      </c>
      <c r="AT1451" s="221" t="s">
        <v>166</v>
      </c>
      <c r="AU1451" s="221" t="s">
        <v>83</v>
      </c>
      <c r="AY1451" s="14" t="s">
        <v>142</v>
      </c>
      <c r="BE1451" s="222">
        <f>IF(N1451="základní",J1451,0)</f>
        <v>0</v>
      </c>
      <c r="BF1451" s="222">
        <f>IF(N1451="snížená",J1451,0)</f>
        <v>0</v>
      </c>
      <c r="BG1451" s="222">
        <f>IF(N1451="zákl. přenesená",J1451,0)</f>
        <v>0</v>
      </c>
      <c r="BH1451" s="222">
        <f>IF(N1451="sníž. přenesená",J1451,0)</f>
        <v>0</v>
      </c>
      <c r="BI1451" s="222">
        <f>IF(N1451="nulová",J1451,0)</f>
        <v>0</v>
      </c>
      <c r="BJ1451" s="14" t="s">
        <v>81</v>
      </c>
      <c r="BK1451" s="222">
        <f>ROUND(I1451*H1451,2)</f>
        <v>0</v>
      </c>
      <c r="BL1451" s="14" t="s">
        <v>511</v>
      </c>
      <c r="BM1451" s="221" t="s">
        <v>3334</v>
      </c>
    </row>
    <row r="1452" s="2" customFormat="1" ht="16.5" customHeight="1">
      <c r="A1452" s="35"/>
      <c r="B1452" s="36"/>
      <c r="C1452" s="223" t="s">
        <v>3335</v>
      </c>
      <c r="D1452" s="223" t="s">
        <v>166</v>
      </c>
      <c r="E1452" s="224" t="s">
        <v>2964</v>
      </c>
      <c r="F1452" s="225" t="s">
        <v>2965</v>
      </c>
      <c r="G1452" s="226" t="s">
        <v>789</v>
      </c>
      <c r="H1452" s="227">
        <v>1</v>
      </c>
      <c r="I1452" s="228"/>
      <c r="J1452" s="229">
        <f>ROUND(I1452*H1452,2)</f>
        <v>0</v>
      </c>
      <c r="K1452" s="230"/>
      <c r="L1452" s="231"/>
      <c r="M1452" s="232" t="s">
        <v>1</v>
      </c>
      <c r="N1452" s="233" t="s">
        <v>41</v>
      </c>
      <c r="O1452" s="88"/>
      <c r="P1452" s="219">
        <f>O1452*H1452</f>
        <v>0</v>
      </c>
      <c r="Q1452" s="219">
        <v>0</v>
      </c>
      <c r="R1452" s="219">
        <f>Q1452*H1452</f>
        <v>0</v>
      </c>
      <c r="S1452" s="219">
        <v>0</v>
      </c>
      <c r="T1452" s="220">
        <f>S1452*H1452</f>
        <v>0</v>
      </c>
      <c r="U1452" s="35"/>
      <c r="V1452" s="35"/>
      <c r="W1452" s="35"/>
      <c r="X1452" s="35"/>
      <c r="Y1452" s="35"/>
      <c r="Z1452" s="35"/>
      <c r="AA1452" s="35"/>
      <c r="AB1452" s="35"/>
      <c r="AC1452" s="35"/>
      <c r="AD1452" s="35"/>
      <c r="AE1452" s="35"/>
      <c r="AR1452" s="221" t="s">
        <v>516</v>
      </c>
      <c r="AT1452" s="221" t="s">
        <v>166</v>
      </c>
      <c r="AU1452" s="221" t="s">
        <v>83</v>
      </c>
      <c r="AY1452" s="14" t="s">
        <v>142</v>
      </c>
      <c r="BE1452" s="222">
        <f>IF(N1452="základní",J1452,0)</f>
        <v>0</v>
      </c>
      <c r="BF1452" s="222">
        <f>IF(N1452="snížená",J1452,0)</f>
        <v>0</v>
      </c>
      <c r="BG1452" s="222">
        <f>IF(N1452="zákl. přenesená",J1452,0)</f>
        <v>0</v>
      </c>
      <c r="BH1452" s="222">
        <f>IF(N1452="sníž. přenesená",J1452,0)</f>
        <v>0</v>
      </c>
      <c r="BI1452" s="222">
        <f>IF(N1452="nulová",J1452,0)</f>
        <v>0</v>
      </c>
      <c r="BJ1452" s="14" t="s">
        <v>81</v>
      </c>
      <c r="BK1452" s="222">
        <f>ROUND(I1452*H1452,2)</f>
        <v>0</v>
      </c>
      <c r="BL1452" s="14" t="s">
        <v>511</v>
      </c>
      <c r="BM1452" s="221" t="s">
        <v>3336</v>
      </c>
    </row>
    <row r="1453" s="2" customFormat="1" ht="16.5" customHeight="1">
      <c r="A1453" s="35"/>
      <c r="B1453" s="36"/>
      <c r="C1453" s="223" t="s">
        <v>3337</v>
      </c>
      <c r="D1453" s="223" t="s">
        <v>166</v>
      </c>
      <c r="E1453" s="224" t="s">
        <v>2964</v>
      </c>
      <c r="F1453" s="225" t="s">
        <v>2965</v>
      </c>
      <c r="G1453" s="226" t="s">
        <v>789</v>
      </c>
      <c r="H1453" s="227">
        <v>1</v>
      </c>
      <c r="I1453" s="228"/>
      <c r="J1453" s="229">
        <f>ROUND(I1453*H1453,2)</f>
        <v>0</v>
      </c>
      <c r="K1453" s="230"/>
      <c r="L1453" s="231"/>
      <c r="M1453" s="232" t="s">
        <v>1</v>
      </c>
      <c r="N1453" s="233" t="s">
        <v>41</v>
      </c>
      <c r="O1453" s="88"/>
      <c r="P1453" s="219">
        <f>O1453*H1453</f>
        <v>0</v>
      </c>
      <c r="Q1453" s="219">
        <v>0</v>
      </c>
      <c r="R1453" s="219">
        <f>Q1453*H1453</f>
        <v>0</v>
      </c>
      <c r="S1453" s="219">
        <v>0</v>
      </c>
      <c r="T1453" s="220">
        <f>S1453*H1453</f>
        <v>0</v>
      </c>
      <c r="U1453" s="35"/>
      <c r="V1453" s="35"/>
      <c r="W1453" s="35"/>
      <c r="X1453" s="35"/>
      <c r="Y1453" s="35"/>
      <c r="Z1453" s="35"/>
      <c r="AA1453" s="35"/>
      <c r="AB1453" s="35"/>
      <c r="AC1453" s="35"/>
      <c r="AD1453" s="35"/>
      <c r="AE1453" s="35"/>
      <c r="AR1453" s="221" t="s">
        <v>516</v>
      </c>
      <c r="AT1453" s="221" t="s">
        <v>166</v>
      </c>
      <c r="AU1453" s="221" t="s">
        <v>83</v>
      </c>
      <c r="AY1453" s="14" t="s">
        <v>142</v>
      </c>
      <c r="BE1453" s="222">
        <f>IF(N1453="základní",J1453,0)</f>
        <v>0</v>
      </c>
      <c r="BF1453" s="222">
        <f>IF(N1453="snížená",J1453,0)</f>
        <v>0</v>
      </c>
      <c r="BG1453" s="222">
        <f>IF(N1453="zákl. přenesená",J1453,0)</f>
        <v>0</v>
      </c>
      <c r="BH1453" s="222">
        <f>IF(N1453="sníž. přenesená",J1453,0)</f>
        <v>0</v>
      </c>
      <c r="BI1453" s="222">
        <f>IF(N1453="nulová",J1453,0)</f>
        <v>0</v>
      </c>
      <c r="BJ1453" s="14" t="s">
        <v>81</v>
      </c>
      <c r="BK1453" s="222">
        <f>ROUND(I1453*H1453,2)</f>
        <v>0</v>
      </c>
      <c r="BL1453" s="14" t="s">
        <v>511</v>
      </c>
      <c r="BM1453" s="221" t="s">
        <v>3338</v>
      </c>
    </row>
    <row r="1454" s="2" customFormat="1" ht="16.5" customHeight="1">
      <c r="A1454" s="35"/>
      <c r="B1454" s="36"/>
      <c r="C1454" s="223" t="s">
        <v>3339</v>
      </c>
      <c r="D1454" s="223" t="s">
        <v>166</v>
      </c>
      <c r="E1454" s="224" t="s">
        <v>2964</v>
      </c>
      <c r="F1454" s="225" t="s">
        <v>2965</v>
      </c>
      <c r="G1454" s="226" t="s">
        <v>789</v>
      </c>
      <c r="H1454" s="227">
        <v>1</v>
      </c>
      <c r="I1454" s="228"/>
      <c r="J1454" s="229">
        <f>ROUND(I1454*H1454,2)</f>
        <v>0</v>
      </c>
      <c r="K1454" s="230"/>
      <c r="L1454" s="231"/>
      <c r="M1454" s="232" t="s">
        <v>1</v>
      </c>
      <c r="N1454" s="233" t="s">
        <v>41</v>
      </c>
      <c r="O1454" s="88"/>
      <c r="P1454" s="219">
        <f>O1454*H1454</f>
        <v>0</v>
      </c>
      <c r="Q1454" s="219">
        <v>0</v>
      </c>
      <c r="R1454" s="219">
        <f>Q1454*H1454</f>
        <v>0</v>
      </c>
      <c r="S1454" s="219">
        <v>0</v>
      </c>
      <c r="T1454" s="220">
        <f>S1454*H1454</f>
        <v>0</v>
      </c>
      <c r="U1454" s="35"/>
      <c r="V1454" s="35"/>
      <c r="W1454" s="35"/>
      <c r="X1454" s="35"/>
      <c r="Y1454" s="35"/>
      <c r="Z1454" s="35"/>
      <c r="AA1454" s="35"/>
      <c r="AB1454" s="35"/>
      <c r="AC1454" s="35"/>
      <c r="AD1454" s="35"/>
      <c r="AE1454" s="35"/>
      <c r="AR1454" s="221" t="s">
        <v>516</v>
      </c>
      <c r="AT1454" s="221" t="s">
        <v>166</v>
      </c>
      <c r="AU1454" s="221" t="s">
        <v>83</v>
      </c>
      <c r="AY1454" s="14" t="s">
        <v>142</v>
      </c>
      <c r="BE1454" s="222">
        <f>IF(N1454="základní",J1454,0)</f>
        <v>0</v>
      </c>
      <c r="BF1454" s="222">
        <f>IF(N1454="snížená",J1454,0)</f>
        <v>0</v>
      </c>
      <c r="BG1454" s="222">
        <f>IF(N1454="zákl. přenesená",J1454,0)</f>
        <v>0</v>
      </c>
      <c r="BH1454" s="222">
        <f>IF(N1454="sníž. přenesená",J1454,0)</f>
        <v>0</v>
      </c>
      <c r="BI1454" s="222">
        <f>IF(N1454="nulová",J1454,0)</f>
        <v>0</v>
      </c>
      <c r="BJ1454" s="14" t="s">
        <v>81</v>
      </c>
      <c r="BK1454" s="222">
        <f>ROUND(I1454*H1454,2)</f>
        <v>0</v>
      </c>
      <c r="BL1454" s="14" t="s">
        <v>511</v>
      </c>
      <c r="BM1454" s="221" t="s">
        <v>3340</v>
      </c>
    </row>
    <row r="1455" s="2" customFormat="1" ht="16.5" customHeight="1">
      <c r="A1455" s="35"/>
      <c r="B1455" s="36"/>
      <c r="C1455" s="223" t="s">
        <v>3341</v>
      </c>
      <c r="D1455" s="223" t="s">
        <v>166</v>
      </c>
      <c r="E1455" s="224" t="s">
        <v>2964</v>
      </c>
      <c r="F1455" s="225" t="s">
        <v>2965</v>
      </c>
      <c r="G1455" s="226" t="s">
        <v>789</v>
      </c>
      <c r="H1455" s="227">
        <v>1</v>
      </c>
      <c r="I1455" s="228"/>
      <c r="J1455" s="229">
        <f>ROUND(I1455*H1455,2)</f>
        <v>0</v>
      </c>
      <c r="K1455" s="230"/>
      <c r="L1455" s="231"/>
      <c r="M1455" s="232" t="s">
        <v>1</v>
      </c>
      <c r="N1455" s="233" t="s">
        <v>41</v>
      </c>
      <c r="O1455" s="88"/>
      <c r="P1455" s="219">
        <f>O1455*H1455</f>
        <v>0</v>
      </c>
      <c r="Q1455" s="219">
        <v>0</v>
      </c>
      <c r="R1455" s="219">
        <f>Q1455*H1455</f>
        <v>0</v>
      </c>
      <c r="S1455" s="219">
        <v>0</v>
      </c>
      <c r="T1455" s="220">
        <f>S1455*H1455</f>
        <v>0</v>
      </c>
      <c r="U1455" s="35"/>
      <c r="V1455" s="35"/>
      <c r="W1455" s="35"/>
      <c r="X1455" s="35"/>
      <c r="Y1455" s="35"/>
      <c r="Z1455" s="35"/>
      <c r="AA1455" s="35"/>
      <c r="AB1455" s="35"/>
      <c r="AC1455" s="35"/>
      <c r="AD1455" s="35"/>
      <c r="AE1455" s="35"/>
      <c r="AR1455" s="221" t="s">
        <v>516</v>
      </c>
      <c r="AT1455" s="221" t="s">
        <v>166</v>
      </c>
      <c r="AU1455" s="221" t="s">
        <v>83</v>
      </c>
      <c r="AY1455" s="14" t="s">
        <v>142</v>
      </c>
      <c r="BE1455" s="222">
        <f>IF(N1455="základní",J1455,0)</f>
        <v>0</v>
      </c>
      <c r="BF1455" s="222">
        <f>IF(N1455="snížená",J1455,0)</f>
        <v>0</v>
      </c>
      <c r="BG1455" s="222">
        <f>IF(N1455="zákl. přenesená",J1455,0)</f>
        <v>0</v>
      </c>
      <c r="BH1455" s="222">
        <f>IF(N1455="sníž. přenesená",J1455,0)</f>
        <v>0</v>
      </c>
      <c r="BI1455" s="222">
        <f>IF(N1455="nulová",J1455,0)</f>
        <v>0</v>
      </c>
      <c r="BJ1455" s="14" t="s">
        <v>81</v>
      </c>
      <c r="BK1455" s="222">
        <f>ROUND(I1455*H1455,2)</f>
        <v>0</v>
      </c>
      <c r="BL1455" s="14" t="s">
        <v>511</v>
      </c>
      <c r="BM1455" s="221" t="s">
        <v>3342</v>
      </c>
    </row>
    <row r="1456" s="2" customFormat="1" ht="16.5" customHeight="1">
      <c r="A1456" s="35"/>
      <c r="B1456" s="36"/>
      <c r="C1456" s="223" t="s">
        <v>3343</v>
      </c>
      <c r="D1456" s="223" t="s">
        <v>166</v>
      </c>
      <c r="E1456" s="224" t="s">
        <v>2934</v>
      </c>
      <c r="F1456" s="225" t="s">
        <v>2935</v>
      </c>
      <c r="G1456" s="226" t="s">
        <v>789</v>
      </c>
      <c r="H1456" s="227">
        <v>1</v>
      </c>
      <c r="I1456" s="228"/>
      <c r="J1456" s="229">
        <f>ROUND(I1456*H1456,2)</f>
        <v>0</v>
      </c>
      <c r="K1456" s="230"/>
      <c r="L1456" s="231"/>
      <c r="M1456" s="232" t="s">
        <v>1</v>
      </c>
      <c r="N1456" s="233" t="s">
        <v>41</v>
      </c>
      <c r="O1456" s="88"/>
      <c r="P1456" s="219">
        <f>O1456*H1456</f>
        <v>0</v>
      </c>
      <c r="Q1456" s="219">
        <v>0</v>
      </c>
      <c r="R1456" s="219">
        <f>Q1456*H1456</f>
        <v>0</v>
      </c>
      <c r="S1456" s="219">
        <v>0</v>
      </c>
      <c r="T1456" s="220">
        <f>S1456*H1456</f>
        <v>0</v>
      </c>
      <c r="U1456" s="35"/>
      <c r="V1456" s="35"/>
      <c r="W1456" s="35"/>
      <c r="X1456" s="35"/>
      <c r="Y1456" s="35"/>
      <c r="Z1456" s="35"/>
      <c r="AA1456" s="35"/>
      <c r="AB1456" s="35"/>
      <c r="AC1456" s="35"/>
      <c r="AD1456" s="35"/>
      <c r="AE1456" s="35"/>
      <c r="AR1456" s="221" t="s">
        <v>516</v>
      </c>
      <c r="AT1456" s="221" t="s">
        <v>166</v>
      </c>
      <c r="AU1456" s="221" t="s">
        <v>83</v>
      </c>
      <c r="AY1456" s="14" t="s">
        <v>142</v>
      </c>
      <c r="BE1456" s="222">
        <f>IF(N1456="základní",J1456,0)</f>
        <v>0</v>
      </c>
      <c r="BF1456" s="222">
        <f>IF(N1456="snížená",J1456,0)</f>
        <v>0</v>
      </c>
      <c r="BG1456" s="222">
        <f>IF(N1456="zákl. přenesená",J1456,0)</f>
        <v>0</v>
      </c>
      <c r="BH1456" s="222">
        <f>IF(N1456="sníž. přenesená",J1456,0)</f>
        <v>0</v>
      </c>
      <c r="BI1456" s="222">
        <f>IF(N1456="nulová",J1456,0)</f>
        <v>0</v>
      </c>
      <c r="BJ1456" s="14" t="s">
        <v>81</v>
      </c>
      <c r="BK1456" s="222">
        <f>ROUND(I1456*H1456,2)</f>
        <v>0</v>
      </c>
      <c r="BL1456" s="14" t="s">
        <v>511</v>
      </c>
      <c r="BM1456" s="221" t="s">
        <v>3344</v>
      </c>
    </row>
    <row r="1457" s="2" customFormat="1" ht="16.5" customHeight="1">
      <c r="A1457" s="35"/>
      <c r="B1457" s="36"/>
      <c r="C1457" s="223" t="s">
        <v>3345</v>
      </c>
      <c r="D1457" s="223" t="s">
        <v>166</v>
      </c>
      <c r="E1457" s="224" t="s">
        <v>2934</v>
      </c>
      <c r="F1457" s="225" t="s">
        <v>2935</v>
      </c>
      <c r="G1457" s="226" t="s">
        <v>789</v>
      </c>
      <c r="H1457" s="227">
        <v>1</v>
      </c>
      <c r="I1457" s="228"/>
      <c r="J1457" s="229">
        <f>ROUND(I1457*H1457,2)</f>
        <v>0</v>
      </c>
      <c r="K1457" s="230"/>
      <c r="L1457" s="231"/>
      <c r="M1457" s="232" t="s">
        <v>1</v>
      </c>
      <c r="N1457" s="233" t="s">
        <v>41</v>
      </c>
      <c r="O1457" s="88"/>
      <c r="P1457" s="219">
        <f>O1457*H1457</f>
        <v>0</v>
      </c>
      <c r="Q1457" s="219">
        <v>0</v>
      </c>
      <c r="R1457" s="219">
        <f>Q1457*H1457</f>
        <v>0</v>
      </c>
      <c r="S1457" s="219">
        <v>0</v>
      </c>
      <c r="T1457" s="220">
        <f>S1457*H1457</f>
        <v>0</v>
      </c>
      <c r="U1457" s="35"/>
      <c r="V1457" s="35"/>
      <c r="W1457" s="35"/>
      <c r="X1457" s="35"/>
      <c r="Y1457" s="35"/>
      <c r="Z1457" s="35"/>
      <c r="AA1457" s="35"/>
      <c r="AB1457" s="35"/>
      <c r="AC1457" s="35"/>
      <c r="AD1457" s="35"/>
      <c r="AE1457" s="35"/>
      <c r="AR1457" s="221" t="s">
        <v>516</v>
      </c>
      <c r="AT1457" s="221" t="s">
        <v>166</v>
      </c>
      <c r="AU1457" s="221" t="s">
        <v>83</v>
      </c>
      <c r="AY1457" s="14" t="s">
        <v>142</v>
      </c>
      <c r="BE1457" s="222">
        <f>IF(N1457="základní",J1457,0)</f>
        <v>0</v>
      </c>
      <c r="BF1457" s="222">
        <f>IF(N1457="snížená",J1457,0)</f>
        <v>0</v>
      </c>
      <c r="BG1457" s="222">
        <f>IF(N1457="zákl. přenesená",J1457,0)</f>
        <v>0</v>
      </c>
      <c r="BH1457" s="222">
        <f>IF(N1457="sníž. přenesená",J1457,0)</f>
        <v>0</v>
      </c>
      <c r="BI1457" s="222">
        <f>IF(N1457="nulová",J1457,0)</f>
        <v>0</v>
      </c>
      <c r="BJ1457" s="14" t="s">
        <v>81</v>
      </c>
      <c r="BK1457" s="222">
        <f>ROUND(I1457*H1457,2)</f>
        <v>0</v>
      </c>
      <c r="BL1457" s="14" t="s">
        <v>511</v>
      </c>
      <c r="BM1457" s="221" t="s">
        <v>3346</v>
      </c>
    </row>
    <row r="1458" s="2" customFormat="1" ht="16.5" customHeight="1">
      <c r="A1458" s="35"/>
      <c r="B1458" s="36"/>
      <c r="C1458" s="223" t="s">
        <v>3347</v>
      </c>
      <c r="D1458" s="223" t="s">
        <v>166</v>
      </c>
      <c r="E1458" s="224" t="s">
        <v>2934</v>
      </c>
      <c r="F1458" s="225" t="s">
        <v>2935</v>
      </c>
      <c r="G1458" s="226" t="s">
        <v>789</v>
      </c>
      <c r="H1458" s="227">
        <v>1</v>
      </c>
      <c r="I1458" s="228"/>
      <c r="J1458" s="229">
        <f>ROUND(I1458*H1458,2)</f>
        <v>0</v>
      </c>
      <c r="K1458" s="230"/>
      <c r="L1458" s="231"/>
      <c r="M1458" s="232" t="s">
        <v>1</v>
      </c>
      <c r="N1458" s="233" t="s">
        <v>41</v>
      </c>
      <c r="O1458" s="88"/>
      <c r="P1458" s="219">
        <f>O1458*H1458</f>
        <v>0</v>
      </c>
      <c r="Q1458" s="219">
        <v>0</v>
      </c>
      <c r="R1458" s="219">
        <f>Q1458*H1458</f>
        <v>0</v>
      </c>
      <c r="S1458" s="219">
        <v>0</v>
      </c>
      <c r="T1458" s="220">
        <f>S1458*H1458</f>
        <v>0</v>
      </c>
      <c r="U1458" s="35"/>
      <c r="V1458" s="35"/>
      <c r="W1458" s="35"/>
      <c r="X1458" s="35"/>
      <c r="Y1458" s="35"/>
      <c r="Z1458" s="35"/>
      <c r="AA1458" s="35"/>
      <c r="AB1458" s="35"/>
      <c r="AC1458" s="35"/>
      <c r="AD1458" s="35"/>
      <c r="AE1458" s="35"/>
      <c r="AR1458" s="221" t="s">
        <v>516</v>
      </c>
      <c r="AT1458" s="221" t="s">
        <v>166</v>
      </c>
      <c r="AU1458" s="221" t="s">
        <v>83</v>
      </c>
      <c r="AY1458" s="14" t="s">
        <v>142</v>
      </c>
      <c r="BE1458" s="222">
        <f>IF(N1458="základní",J1458,0)</f>
        <v>0</v>
      </c>
      <c r="BF1458" s="222">
        <f>IF(N1458="snížená",J1458,0)</f>
        <v>0</v>
      </c>
      <c r="BG1458" s="222">
        <f>IF(N1458="zákl. přenesená",J1458,0)</f>
        <v>0</v>
      </c>
      <c r="BH1458" s="222">
        <f>IF(N1458="sníž. přenesená",J1458,0)</f>
        <v>0</v>
      </c>
      <c r="BI1458" s="222">
        <f>IF(N1458="nulová",J1458,0)</f>
        <v>0</v>
      </c>
      <c r="BJ1458" s="14" t="s">
        <v>81</v>
      </c>
      <c r="BK1458" s="222">
        <f>ROUND(I1458*H1458,2)</f>
        <v>0</v>
      </c>
      <c r="BL1458" s="14" t="s">
        <v>511</v>
      </c>
      <c r="BM1458" s="221" t="s">
        <v>3348</v>
      </c>
    </row>
    <row r="1459" s="2" customFormat="1" ht="16.5" customHeight="1">
      <c r="A1459" s="35"/>
      <c r="B1459" s="36"/>
      <c r="C1459" s="223" t="s">
        <v>3349</v>
      </c>
      <c r="D1459" s="223" t="s">
        <v>166</v>
      </c>
      <c r="E1459" s="224" t="s">
        <v>2934</v>
      </c>
      <c r="F1459" s="225" t="s">
        <v>2935</v>
      </c>
      <c r="G1459" s="226" t="s">
        <v>789</v>
      </c>
      <c r="H1459" s="227">
        <v>1</v>
      </c>
      <c r="I1459" s="228"/>
      <c r="J1459" s="229">
        <f>ROUND(I1459*H1459,2)</f>
        <v>0</v>
      </c>
      <c r="K1459" s="230"/>
      <c r="L1459" s="231"/>
      <c r="M1459" s="232" t="s">
        <v>1</v>
      </c>
      <c r="N1459" s="233" t="s">
        <v>41</v>
      </c>
      <c r="O1459" s="88"/>
      <c r="P1459" s="219">
        <f>O1459*H1459</f>
        <v>0</v>
      </c>
      <c r="Q1459" s="219">
        <v>0</v>
      </c>
      <c r="R1459" s="219">
        <f>Q1459*H1459</f>
        <v>0</v>
      </c>
      <c r="S1459" s="219">
        <v>0</v>
      </c>
      <c r="T1459" s="220">
        <f>S1459*H1459</f>
        <v>0</v>
      </c>
      <c r="U1459" s="35"/>
      <c r="V1459" s="35"/>
      <c r="W1459" s="35"/>
      <c r="X1459" s="35"/>
      <c r="Y1459" s="35"/>
      <c r="Z1459" s="35"/>
      <c r="AA1459" s="35"/>
      <c r="AB1459" s="35"/>
      <c r="AC1459" s="35"/>
      <c r="AD1459" s="35"/>
      <c r="AE1459" s="35"/>
      <c r="AR1459" s="221" t="s">
        <v>516</v>
      </c>
      <c r="AT1459" s="221" t="s">
        <v>166</v>
      </c>
      <c r="AU1459" s="221" t="s">
        <v>83</v>
      </c>
      <c r="AY1459" s="14" t="s">
        <v>142</v>
      </c>
      <c r="BE1459" s="222">
        <f>IF(N1459="základní",J1459,0)</f>
        <v>0</v>
      </c>
      <c r="BF1459" s="222">
        <f>IF(N1459="snížená",J1459,0)</f>
        <v>0</v>
      </c>
      <c r="BG1459" s="222">
        <f>IF(N1459="zákl. přenesená",J1459,0)</f>
        <v>0</v>
      </c>
      <c r="BH1459" s="222">
        <f>IF(N1459="sníž. přenesená",J1459,0)</f>
        <v>0</v>
      </c>
      <c r="BI1459" s="222">
        <f>IF(N1459="nulová",J1459,0)</f>
        <v>0</v>
      </c>
      <c r="BJ1459" s="14" t="s">
        <v>81</v>
      </c>
      <c r="BK1459" s="222">
        <f>ROUND(I1459*H1459,2)</f>
        <v>0</v>
      </c>
      <c r="BL1459" s="14" t="s">
        <v>511</v>
      </c>
      <c r="BM1459" s="221" t="s">
        <v>3350</v>
      </c>
    </row>
    <row r="1460" s="2" customFormat="1" ht="16.5" customHeight="1">
      <c r="A1460" s="35"/>
      <c r="B1460" s="36"/>
      <c r="C1460" s="223" t="s">
        <v>3351</v>
      </c>
      <c r="D1460" s="223" t="s">
        <v>166</v>
      </c>
      <c r="E1460" s="224" t="s">
        <v>3218</v>
      </c>
      <c r="F1460" s="225" t="s">
        <v>3219</v>
      </c>
      <c r="G1460" s="226" t="s">
        <v>789</v>
      </c>
      <c r="H1460" s="227">
        <v>1</v>
      </c>
      <c r="I1460" s="228"/>
      <c r="J1460" s="229">
        <f>ROUND(I1460*H1460,2)</f>
        <v>0</v>
      </c>
      <c r="K1460" s="230"/>
      <c r="L1460" s="231"/>
      <c r="M1460" s="232" t="s">
        <v>1</v>
      </c>
      <c r="N1460" s="233" t="s">
        <v>41</v>
      </c>
      <c r="O1460" s="88"/>
      <c r="P1460" s="219">
        <f>O1460*H1460</f>
        <v>0</v>
      </c>
      <c r="Q1460" s="219">
        <v>0</v>
      </c>
      <c r="R1460" s="219">
        <f>Q1460*H1460</f>
        <v>0</v>
      </c>
      <c r="S1460" s="219">
        <v>0</v>
      </c>
      <c r="T1460" s="220">
        <f>S1460*H1460</f>
        <v>0</v>
      </c>
      <c r="U1460" s="35"/>
      <c r="V1460" s="35"/>
      <c r="W1460" s="35"/>
      <c r="X1460" s="35"/>
      <c r="Y1460" s="35"/>
      <c r="Z1460" s="35"/>
      <c r="AA1460" s="35"/>
      <c r="AB1460" s="35"/>
      <c r="AC1460" s="35"/>
      <c r="AD1460" s="35"/>
      <c r="AE1460" s="35"/>
      <c r="AR1460" s="221" t="s">
        <v>516</v>
      </c>
      <c r="AT1460" s="221" t="s">
        <v>166</v>
      </c>
      <c r="AU1460" s="221" t="s">
        <v>83</v>
      </c>
      <c r="AY1460" s="14" t="s">
        <v>142</v>
      </c>
      <c r="BE1460" s="222">
        <f>IF(N1460="základní",J1460,0)</f>
        <v>0</v>
      </c>
      <c r="BF1460" s="222">
        <f>IF(N1460="snížená",J1460,0)</f>
        <v>0</v>
      </c>
      <c r="BG1460" s="222">
        <f>IF(N1460="zákl. přenesená",J1460,0)</f>
        <v>0</v>
      </c>
      <c r="BH1460" s="222">
        <f>IF(N1460="sníž. přenesená",J1460,0)</f>
        <v>0</v>
      </c>
      <c r="BI1460" s="222">
        <f>IF(N1460="nulová",J1460,0)</f>
        <v>0</v>
      </c>
      <c r="BJ1460" s="14" t="s">
        <v>81</v>
      </c>
      <c r="BK1460" s="222">
        <f>ROUND(I1460*H1460,2)</f>
        <v>0</v>
      </c>
      <c r="BL1460" s="14" t="s">
        <v>511</v>
      </c>
      <c r="BM1460" s="221" t="s">
        <v>3352</v>
      </c>
    </row>
    <row r="1461" s="2" customFormat="1" ht="16.5" customHeight="1">
      <c r="A1461" s="35"/>
      <c r="B1461" s="36"/>
      <c r="C1461" s="223" t="s">
        <v>3353</v>
      </c>
      <c r="D1461" s="223" t="s">
        <v>166</v>
      </c>
      <c r="E1461" s="224" t="s">
        <v>3108</v>
      </c>
      <c r="F1461" s="225" t="s">
        <v>3109</v>
      </c>
      <c r="G1461" s="226" t="s">
        <v>789</v>
      </c>
      <c r="H1461" s="227">
        <v>1</v>
      </c>
      <c r="I1461" s="228"/>
      <c r="J1461" s="229">
        <f>ROUND(I1461*H1461,2)</f>
        <v>0</v>
      </c>
      <c r="K1461" s="230"/>
      <c r="L1461" s="231"/>
      <c r="M1461" s="232" t="s">
        <v>1</v>
      </c>
      <c r="N1461" s="233" t="s">
        <v>41</v>
      </c>
      <c r="O1461" s="88"/>
      <c r="P1461" s="219">
        <f>O1461*H1461</f>
        <v>0</v>
      </c>
      <c r="Q1461" s="219">
        <v>0</v>
      </c>
      <c r="R1461" s="219">
        <f>Q1461*H1461</f>
        <v>0</v>
      </c>
      <c r="S1461" s="219">
        <v>0</v>
      </c>
      <c r="T1461" s="220">
        <f>S1461*H1461</f>
        <v>0</v>
      </c>
      <c r="U1461" s="35"/>
      <c r="V1461" s="35"/>
      <c r="W1461" s="35"/>
      <c r="X1461" s="35"/>
      <c r="Y1461" s="35"/>
      <c r="Z1461" s="35"/>
      <c r="AA1461" s="35"/>
      <c r="AB1461" s="35"/>
      <c r="AC1461" s="35"/>
      <c r="AD1461" s="35"/>
      <c r="AE1461" s="35"/>
      <c r="AR1461" s="221" t="s">
        <v>516</v>
      </c>
      <c r="AT1461" s="221" t="s">
        <v>166</v>
      </c>
      <c r="AU1461" s="221" t="s">
        <v>83</v>
      </c>
      <c r="AY1461" s="14" t="s">
        <v>142</v>
      </c>
      <c r="BE1461" s="222">
        <f>IF(N1461="základní",J1461,0)</f>
        <v>0</v>
      </c>
      <c r="BF1461" s="222">
        <f>IF(N1461="snížená",J1461,0)</f>
        <v>0</v>
      </c>
      <c r="BG1461" s="222">
        <f>IF(N1461="zákl. přenesená",J1461,0)</f>
        <v>0</v>
      </c>
      <c r="BH1461" s="222">
        <f>IF(N1461="sníž. přenesená",J1461,0)</f>
        <v>0</v>
      </c>
      <c r="BI1461" s="222">
        <f>IF(N1461="nulová",J1461,0)</f>
        <v>0</v>
      </c>
      <c r="BJ1461" s="14" t="s">
        <v>81</v>
      </c>
      <c r="BK1461" s="222">
        <f>ROUND(I1461*H1461,2)</f>
        <v>0</v>
      </c>
      <c r="BL1461" s="14" t="s">
        <v>511</v>
      </c>
      <c r="BM1461" s="221" t="s">
        <v>3354</v>
      </c>
    </row>
    <row r="1462" s="2" customFormat="1" ht="16.5" customHeight="1">
      <c r="A1462" s="35"/>
      <c r="B1462" s="36"/>
      <c r="C1462" s="223" t="s">
        <v>3355</v>
      </c>
      <c r="D1462" s="223" t="s">
        <v>166</v>
      </c>
      <c r="E1462" s="224" t="s">
        <v>3356</v>
      </c>
      <c r="F1462" s="225" t="s">
        <v>3357</v>
      </c>
      <c r="G1462" s="226" t="s">
        <v>789</v>
      </c>
      <c r="H1462" s="227">
        <v>1</v>
      </c>
      <c r="I1462" s="228"/>
      <c r="J1462" s="229">
        <f>ROUND(I1462*H1462,2)</f>
        <v>0</v>
      </c>
      <c r="K1462" s="230"/>
      <c r="L1462" s="231"/>
      <c r="M1462" s="232" t="s">
        <v>1</v>
      </c>
      <c r="N1462" s="233" t="s">
        <v>41</v>
      </c>
      <c r="O1462" s="88"/>
      <c r="P1462" s="219">
        <f>O1462*H1462</f>
        <v>0</v>
      </c>
      <c r="Q1462" s="219">
        <v>0</v>
      </c>
      <c r="R1462" s="219">
        <f>Q1462*H1462</f>
        <v>0</v>
      </c>
      <c r="S1462" s="219">
        <v>0</v>
      </c>
      <c r="T1462" s="220">
        <f>S1462*H1462</f>
        <v>0</v>
      </c>
      <c r="U1462" s="35"/>
      <c r="V1462" s="35"/>
      <c r="W1462" s="35"/>
      <c r="X1462" s="35"/>
      <c r="Y1462" s="35"/>
      <c r="Z1462" s="35"/>
      <c r="AA1462" s="35"/>
      <c r="AB1462" s="35"/>
      <c r="AC1462" s="35"/>
      <c r="AD1462" s="35"/>
      <c r="AE1462" s="35"/>
      <c r="AR1462" s="221" t="s">
        <v>516</v>
      </c>
      <c r="AT1462" s="221" t="s">
        <v>166</v>
      </c>
      <c r="AU1462" s="221" t="s">
        <v>83</v>
      </c>
      <c r="AY1462" s="14" t="s">
        <v>142</v>
      </c>
      <c r="BE1462" s="222">
        <f>IF(N1462="základní",J1462,0)</f>
        <v>0</v>
      </c>
      <c r="BF1462" s="222">
        <f>IF(N1462="snížená",J1462,0)</f>
        <v>0</v>
      </c>
      <c r="BG1462" s="222">
        <f>IF(N1462="zákl. přenesená",J1462,0)</f>
        <v>0</v>
      </c>
      <c r="BH1462" s="222">
        <f>IF(N1462="sníž. přenesená",J1462,0)</f>
        <v>0</v>
      </c>
      <c r="BI1462" s="222">
        <f>IF(N1462="nulová",J1462,0)</f>
        <v>0</v>
      </c>
      <c r="BJ1462" s="14" t="s">
        <v>81</v>
      </c>
      <c r="BK1462" s="222">
        <f>ROUND(I1462*H1462,2)</f>
        <v>0</v>
      </c>
      <c r="BL1462" s="14" t="s">
        <v>511</v>
      </c>
      <c r="BM1462" s="221" t="s">
        <v>3358</v>
      </c>
    </row>
    <row r="1463" s="2" customFormat="1" ht="16.5" customHeight="1">
      <c r="A1463" s="35"/>
      <c r="B1463" s="36"/>
      <c r="C1463" s="223" t="s">
        <v>3359</v>
      </c>
      <c r="D1463" s="223" t="s">
        <v>166</v>
      </c>
      <c r="E1463" s="224" t="s">
        <v>3218</v>
      </c>
      <c r="F1463" s="225" t="s">
        <v>3219</v>
      </c>
      <c r="G1463" s="226" t="s">
        <v>789</v>
      </c>
      <c r="H1463" s="227">
        <v>1</v>
      </c>
      <c r="I1463" s="228"/>
      <c r="J1463" s="229">
        <f>ROUND(I1463*H1463,2)</f>
        <v>0</v>
      </c>
      <c r="K1463" s="230"/>
      <c r="L1463" s="231"/>
      <c r="M1463" s="232" t="s">
        <v>1</v>
      </c>
      <c r="N1463" s="233" t="s">
        <v>41</v>
      </c>
      <c r="O1463" s="88"/>
      <c r="P1463" s="219">
        <f>O1463*H1463</f>
        <v>0</v>
      </c>
      <c r="Q1463" s="219">
        <v>0</v>
      </c>
      <c r="R1463" s="219">
        <f>Q1463*H1463</f>
        <v>0</v>
      </c>
      <c r="S1463" s="219">
        <v>0</v>
      </c>
      <c r="T1463" s="220">
        <f>S1463*H1463</f>
        <v>0</v>
      </c>
      <c r="U1463" s="35"/>
      <c r="V1463" s="35"/>
      <c r="W1463" s="35"/>
      <c r="X1463" s="35"/>
      <c r="Y1463" s="35"/>
      <c r="Z1463" s="35"/>
      <c r="AA1463" s="35"/>
      <c r="AB1463" s="35"/>
      <c r="AC1463" s="35"/>
      <c r="AD1463" s="35"/>
      <c r="AE1463" s="35"/>
      <c r="AR1463" s="221" t="s">
        <v>516</v>
      </c>
      <c r="AT1463" s="221" t="s">
        <v>166</v>
      </c>
      <c r="AU1463" s="221" t="s">
        <v>83</v>
      </c>
      <c r="AY1463" s="14" t="s">
        <v>142</v>
      </c>
      <c r="BE1463" s="222">
        <f>IF(N1463="základní",J1463,0)</f>
        <v>0</v>
      </c>
      <c r="BF1463" s="222">
        <f>IF(N1463="snížená",J1463,0)</f>
        <v>0</v>
      </c>
      <c r="BG1463" s="222">
        <f>IF(N1463="zákl. přenesená",J1463,0)</f>
        <v>0</v>
      </c>
      <c r="BH1463" s="222">
        <f>IF(N1463="sníž. přenesená",J1463,0)</f>
        <v>0</v>
      </c>
      <c r="BI1463" s="222">
        <f>IF(N1463="nulová",J1463,0)</f>
        <v>0</v>
      </c>
      <c r="BJ1463" s="14" t="s">
        <v>81</v>
      </c>
      <c r="BK1463" s="222">
        <f>ROUND(I1463*H1463,2)</f>
        <v>0</v>
      </c>
      <c r="BL1463" s="14" t="s">
        <v>511</v>
      </c>
      <c r="BM1463" s="221" t="s">
        <v>3360</v>
      </c>
    </row>
    <row r="1464" s="2" customFormat="1" ht="16.5" customHeight="1">
      <c r="A1464" s="35"/>
      <c r="B1464" s="36"/>
      <c r="C1464" s="223" t="s">
        <v>3361</v>
      </c>
      <c r="D1464" s="223" t="s">
        <v>166</v>
      </c>
      <c r="E1464" s="224" t="s">
        <v>3218</v>
      </c>
      <c r="F1464" s="225" t="s">
        <v>3219</v>
      </c>
      <c r="G1464" s="226" t="s">
        <v>789</v>
      </c>
      <c r="H1464" s="227">
        <v>1</v>
      </c>
      <c r="I1464" s="228"/>
      <c r="J1464" s="229">
        <f>ROUND(I1464*H1464,2)</f>
        <v>0</v>
      </c>
      <c r="K1464" s="230"/>
      <c r="L1464" s="231"/>
      <c r="M1464" s="232" t="s">
        <v>1</v>
      </c>
      <c r="N1464" s="233" t="s">
        <v>41</v>
      </c>
      <c r="O1464" s="88"/>
      <c r="P1464" s="219">
        <f>O1464*H1464</f>
        <v>0</v>
      </c>
      <c r="Q1464" s="219">
        <v>0</v>
      </c>
      <c r="R1464" s="219">
        <f>Q1464*H1464</f>
        <v>0</v>
      </c>
      <c r="S1464" s="219">
        <v>0</v>
      </c>
      <c r="T1464" s="220">
        <f>S1464*H1464</f>
        <v>0</v>
      </c>
      <c r="U1464" s="35"/>
      <c r="V1464" s="35"/>
      <c r="W1464" s="35"/>
      <c r="X1464" s="35"/>
      <c r="Y1464" s="35"/>
      <c r="Z1464" s="35"/>
      <c r="AA1464" s="35"/>
      <c r="AB1464" s="35"/>
      <c r="AC1464" s="35"/>
      <c r="AD1464" s="35"/>
      <c r="AE1464" s="35"/>
      <c r="AR1464" s="221" t="s">
        <v>516</v>
      </c>
      <c r="AT1464" s="221" t="s">
        <v>166</v>
      </c>
      <c r="AU1464" s="221" t="s">
        <v>83</v>
      </c>
      <c r="AY1464" s="14" t="s">
        <v>142</v>
      </c>
      <c r="BE1464" s="222">
        <f>IF(N1464="základní",J1464,0)</f>
        <v>0</v>
      </c>
      <c r="BF1464" s="222">
        <f>IF(N1464="snížená",J1464,0)</f>
        <v>0</v>
      </c>
      <c r="BG1464" s="222">
        <f>IF(N1464="zákl. přenesená",J1464,0)</f>
        <v>0</v>
      </c>
      <c r="BH1464" s="222">
        <f>IF(N1464="sníž. přenesená",J1464,0)</f>
        <v>0</v>
      </c>
      <c r="BI1464" s="222">
        <f>IF(N1464="nulová",J1464,0)</f>
        <v>0</v>
      </c>
      <c r="BJ1464" s="14" t="s">
        <v>81</v>
      </c>
      <c r="BK1464" s="222">
        <f>ROUND(I1464*H1464,2)</f>
        <v>0</v>
      </c>
      <c r="BL1464" s="14" t="s">
        <v>511</v>
      </c>
      <c r="BM1464" s="221" t="s">
        <v>3362</v>
      </c>
    </row>
    <row r="1465" s="2" customFormat="1" ht="16.5" customHeight="1">
      <c r="A1465" s="35"/>
      <c r="B1465" s="36"/>
      <c r="C1465" s="223" t="s">
        <v>3363</v>
      </c>
      <c r="D1465" s="223" t="s">
        <v>166</v>
      </c>
      <c r="E1465" s="224" t="s">
        <v>3218</v>
      </c>
      <c r="F1465" s="225" t="s">
        <v>3219</v>
      </c>
      <c r="G1465" s="226" t="s">
        <v>789</v>
      </c>
      <c r="H1465" s="227">
        <v>1</v>
      </c>
      <c r="I1465" s="228"/>
      <c r="J1465" s="229">
        <f>ROUND(I1465*H1465,2)</f>
        <v>0</v>
      </c>
      <c r="K1465" s="230"/>
      <c r="L1465" s="231"/>
      <c r="M1465" s="232" t="s">
        <v>1</v>
      </c>
      <c r="N1465" s="233" t="s">
        <v>41</v>
      </c>
      <c r="O1465" s="88"/>
      <c r="P1465" s="219">
        <f>O1465*H1465</f>
        <v>0</v>
      </c>
      <c r="Q1465" s="219">
        <v>0</v>
      </c>
      <c r="R1465" s="219">
        <f>Q1465*H1465</f>
        <v>0</v>
      </c>
      <c r="S1465" s="219">
        <v>0</v>
      </c>
      <c r="T1465" s="220">
        <f>S1465*H1465</f>
        <v>0</v>
      </c>
      <c r="U1465" s="35"/>
      <c r="V1465" s="35"/>
      <c r="W1465" s="35"/>
      <c r="X1465" s="35"/>
      <c r="Y1465" s="35"/>
      <c r="Z1465" s="35"/>
      <c r="AA1465" s="35"/>
      <c r="AB1465" s="35"/>
      <c r="AC1465" s="35"/>
      <c r="AD1465" s="35"/>
      <c r="AE1465" s="35"/>
      <c r="AR1465" s="221" t="s">
        <v>516</v>
      </c>
      <c r="AT1465" s="221" t="s">
        <v>166</v>
      </c>
      <c r="AU1465" s="221" t="s">
        <v>83</v>
      </c>
      <c r="AY1465" s="14" t="s">
        <v>142</v>
      </c>
      <c r="BE1465" s="222">
        <f>IF(N1465="základní",J1465,0)</f>
        <v>0</v>
      </c>
      <c r="BF1465" s="222">
        <f>IF(N1465="snížená",J1465,0)</f>
        <v>0</v>
      </c>
      <c r="BG1465" s="222">
        <f>IF(N1465="zákl. přenesená",J1465,0)</f>
        <v>0</v>
      </c>
      <c r="BH1465" s="222">
        <f>IF(N1465="sníž. přenesená",J1465,0)</f>
        <v>0</v>
      </c>
      <c r="BI1465" s="222">
        <f>IF(N1465="nulová",J1465,0)</f>
        <v>0</v>
      </c>
      <c r="BJ1465" s="14" t="s">
        <v>81</v>
      </c>
      <c r="BK1465" s="222">
        <f>ROUND(I1465*H1465,2)</f>
        <v>0</v>
      </c>
      <c r="BL1465" s="14" t="s">
        <v>511</v>
      </c>
      <c r="BM1465" s="221" t="s">
        <v>3364</v>
      </c>
    </row>
    <row r="1466" s="2" customFormat="1" ht="16.5" customHeight="1">
      <c r="A1466" s="35"/>
      <c r="B1466" s="36"/>
      <c r="C1466" s="223" t="s">
        <v>3365</v>
      </c>
      <c r="D1466" s="223" t="s">
        <v>166</v>
      </c>
      <c r="E1466" s="224" t="s">
        <v>3218</v>
      </c>
      <c r="F1466" s="225" t="s">
        <v>3219</v>
      </c>
      <c r="G1466" s="226" t="s">
        <v>789</v>
      </c>
      <c r="H1466" s="227">
        <v>1</v>
      </c>
      <c r="I1466" s="228"/>
      <c r="J1466" s="229">
        <f>ROUND(I1466*H1466,2)</f>
        <v>0</v>
      </c>
      <c r="K1466" s="230"/>
      <c r="L1466" s="231"/>
      <c r="M1466" s="232" t="s">
        <v>1</v>
      </c>
      <c r="N1466" s="233" t="s">
        <v>41</v>
      </c>
      <c r="O1466" s="88"/>
      <c r="P1466" s="219">
        <f>O1466*H1466</f>
        <v>0</v>
      </c>
      <c r="Q1466" s="219">
        <v>0</v>
      </c>
      <c r="R1466" s="219">
        <f>Q1466*H1466</f>
        <v>0</v>
      </c>
      <c r="S1466" s="219">
        <v>0</v>
      </c>
      <c r="T1466" s="220">
        <f>S1466*H1466</f>
        <v>0</v>
      </c>
      <c r="U1466" s="35"/>
      <c r="V1466" s="35"/>
      <c r="W1466" s="35"/>
      <c r="X1466" s="35"/>
      <c r="Y1466" s="35"/>
      <c r="Z1466" s="35"/>
      <c r="AA1466" s="35"/>
      <c r="AB1466" s="35"/>
      <c r="AC1466" s="35"/>
      <c r="AD1466" s="35"/>
      <c r="AE1466" s="35"/>
      <c r="AR1466" s="221" t="s">
        <v>516</v>
      </c>
      <c r="AT1466" s="221" t="s">
        <v>166</v>
      </c>
      <c r="AU1466" s="221" t="s">
        <v>83</v>
      </c>
      <c r="AY1466" s="14" t="s">
        <v>142</v>
      </c>
      <c r="BE1466" s="222">
        <f>IF(N1466="základní",J1466,0)</f>
        <v>0</v>
      </c>
      <c r="BF1466" s="222">
        <f>IF(N1466="snížená",J1466,0)</f>
        <v>0</v>
      </c>
      <c r="BG1466" s="222">
        <f>IF(N1466="zákl. přenesená",J1466,0)</f>
        <v>0</v>
      </c>
      <c r="BH1466" s="222">
        <f>IF(N1466="sníž. přenesená",J1466,0)</f>
        <v>0</v>
      </c>
      <c r="BI1466" s="222">
        <f>IF(N1466="nulová",J1466,0)</f>
        <v>0</v>
      </c>
      <c r="BJ1466" s="14" t="s">
        <v>81</v>
      </c>
      <c r="BK1466" s="222">
        <f>ROUND(I1466*H1466,2)</f>
        <v>0</v>
      </c>
      <c r="BL1466" s="14" t="s">
        <v>511</v>
      </c>
      <c r="BM1466" s="221" t="s">
        <v>3366</v>
      </c>
    </row>
    <row r="1467" s="2" customFormat="1" ht="16.5" customHeight="1">
      <c r="A1467" s="35"/>
      <c r="B1467" s="36"/>
      <c r="C1467" s="223" t="s">
        <v>3367</v>
      </c>
      <c r="D1467" s="223" t="s">
        <v>166</v>
      </c>
      <c r="E1467" s="224" t="s">
        <v>3218</v>
      </c>
      <c r="F1467" s="225" t="s">
        <v>3219</v>
      </c>
      <c r="G1467" s="226" t="s">
        <v>789</v>
      </c>
      <c r="H1467" s="227">
        <v>1</v>
      </c>
      <c r="I1467" s="228"/>
      <c r="J1467" s="229">
        <f>ROUND(I1467*H1467,2)</f>
        <v>0</v>
      </c>
      <c r="K1467" s="230"/>
      <c r="L1467" s="231"/>
      <c r="M1467" s="232" t="s">
        <v>1</v>
      </c>
      <c r="N1467" s="233" t="s">
        <v>41</v>
      </c>
      <c r="O1467" s="88"/>
      <c r="P1467" s="219">
        <f>O1467*H1467</f>
        <v>0</v>
      </c>
      <c r="Q1467" s="219">
        <v>0</v>
      </c>
      <c r="R1467" s="219">
        <f>Q1467*H1467</f>
        <v>0</v>
      </c>
      <c r="S1467" s="219">
        <v>0</v>
      </c>
      <c r="T1467" s="220">
        <f>S1467*H1467</f>
        <v>0</v>
      </c>
      <c r="U1467" s="35"/>
      <c r="V1467" s="35"/>
      <c r="W1467" s="35"/>
      <c r="X1467" s="35"/>
      <c r="Y1467" s="35"/>
      <c r="Z1467" s="35"/>
      <c r="AA1467" s="35"/>
      <c r="AB1467" s="35"/>
      <c r="AC1467" s="35"/>
      <c r="AD1467" s="35"/>
      <c r="AE1467" s="35"/>
      <c r="AR1467" s="221" t="s">
        <v>516</v>
      </c>
      <c r="AT1467" s="221" t="s">
        <v>166</v>
      </c>
      <c r="AU1467" s="221" t="s">
        <v>83</v>
      </c>
      <c r="AY1467" s="14" t="s">
        <v>142</v>
      </c>
      <c r="BE1467" s="222">
        <f>IF(N1467="základní",J1467,0)</f>
        <v>0</v>
      </c>
      <c r="BF1467" s="222">
        <f>IF(N1467="snížená",J1467,0)</f>
        <v>0</v>
      </c>
      <c r="BG1467" s="222">
        <f>IF(N1467="zákl. přenesená",J1467,0)</f>
        <v>0</v>
      </c>
      <c r="BH1467" s="222">
        <f>IF(N1467="sníž. přenesená",J1467,0)</f>
        <v>0</v>
      </c>
      <c r="BI1467" s="222">
        <f>IF(N1467="nulová",J1467,0)</f>
        <v>0</v>
      </c>
      <c r="BJ1467" s="14" t="s">
        <v>81</v>
      </c>
      <c r="BK1467" s="222">
        <f>ROUND(I1467*H1467,2)</f>
        <v>0</v>
      </c>
      <c r="BL1467" s="14" t="s">
        <v>511</v>
      </c>
      <c r="BM1467" s="221" t="s">
        <v>3368</v>
      </c>
    </row>
    <row r="1468" s="2" customFormat="1" ht="16.5" customHeight="1">
      <c r="A1468" s="35"/>
      <c r="B1468" s="36"/>
      <c r="C1468" s="223" t="s">
        <v>3369</v>
      </c>
      <c r="D1468" s="223" t="s">
        <v>166</v>
      </c>
      <c r="E1468" s="224" t="s">
        <v>3218</v>
      </c>
      <c r="F1468" s="225" t="s">
        <v>3219</v>
      </c>
      <c r="G1468" s="226" t="s">
        <v>789</v>
      </c>
      <c r="H1468" s="227">
        <v>1</v>
      </c>
      <c r="I1468" s="228"/>
      <c r="J1468" s="229">
        <f>ROUND(I1468*H1468,2)</f>
        <v>0</v>
      </c>
      <c r="K1468" s="230"/>
      <c r="L1468" s="231"/>
      <c r="M1468" s="232" t="s">
        <v>1</v>
      </c>
      <c r="N1468" s="233" t="s">
        <v>41</v>
      </c>
      <c r="O1468" s="88"/>
      <c r="P1468" s="219">
        <f>O1468*H1468</f>
        <v>0</v>
      </c>
      <c r="Q1468" s="219">
        <v>0</v>
      </c>
      <c r="R1468" s="219">
        <f>Q1468*H1468</f>
        <v>0</v>
      </c>
      <c r="S1468" s="219">
        <v>0</v>
      </c>
      <c r="T1468" s="220">
        <f>S1468*H1468</f>
        <v>0</v>
      </c>
      <c r="U1468" s="35"/>
      <c r="V1468" s="35"/>
      <c r="W1468" s="35"/>
      <c r="X1468" s="35"/>
      <c r="Y1468" s="35"/>
      <c r="Z1468" s="35"/>
      <c r="AA1468" s="35"/>
      <c r="AB1468" s="35"/>
      <c r="AC1468" s="35"/>
      <c r="AD1468" s="35"/>
      <c r="AE1468" s="35"/>
      <c r="AR1468" s="221" t="s">
        <v>516</v>
      </c>
      <c r="AT1468" s="221" t="s">
        <v>166</v>
      </c>
      <c r="AU1468" s="221" t="s">
        <v>83</v>
      </c>
      <c r="AY1468" s="14" t="s">
        <v>142</v>
      </c>
      <c r="BE1468" s="222">
        <f>IF(N1468="základní",J1468,0)</f>
        <v>0</v>
      </c>
      <c r="BF1468" s="222">
        <f>IF(N1468="snížená",J1468,0)</f>
        <v>0</v>
      </c>
      <c r="BG1468" s="222">
        <f>IF(N1468="zákl. přenesená",J1468,0)</f>
        <v>0</v>
      </c>
      <c r="BH1468" s="222">
        <f>IF(N1468="sníž. přenesená",J1468,0)</f>
        <v>0</v>
      </c>
      <c r="BI1468" s="222">
        <f>IF(N1468="nulová",J1468,0)</f>
        <v>0</v>
      </c>
      <c r="BJ1468" s="14" t="s">
        <v>81</v>
      </c>
      <c r="BK1468" s="222">
        <f>ROUND(I1468*H1468,2)</f>
        <v>0</v>
      </c>
      <c r="BL1468" s="14" t="s">
        <v>511</v>
      </c>
      <c r="BM1468" s="221" t="s">
        <v>3370</v>
      </c>
    </row>
    <row r="1469" s="2" customFormat="1" ht="16.5" customHeight="1">
      <c r="A1469" s="35"/>
      <c r="B1469" s="36"/>
      <c r="C1469" s="223" t="s">
        <v>3371</v>
      </c>
      <c r="D1469" s="223" t="s">
        <v>166</v>
      </c>
      <c r="E1469" s="224" t="s">
        <v>3218</v>
      </c>
      <c r="F1469" s="225" t="s">
        <v>3219</v>
      </c>
      <c r="G1469" s="226" t="s">
        <v>789</v>
      </c>
      <c r="H1469" s="227">
        <v>1</v>
      </c>
      <c r="I1469" s="228"/>
      <c r="J1469" s="229">
        <f>ROUND(I1469*H1469,2)</f>
        <v>0</v>
      </c>
      <c r="K1469" s="230"/>
      <c r="L1469" s="231"/>
      <c r="M1469" s="232" t="s">
        <v>1</v>
      </c>
      <c r="N1469" s="233" t="s">
        <v>41</v>
      </c>
      <c r="O1469" s="88"/>
      <c r="P1469" s="219">
        <f>O1469*H1469</f>
        <v>0</v>
      </c>
      <c r="Q1469" s="219">
        <v>0</v>
      </c>
      <c r="R1469" s="219">
        <f>Q1469*H1469</f>
        <v>0</v>
      </c>
      <c r="S1469" s="219">
        <v>0</v>
      </c>
      <c r="T1469" s="220">
        <f>S1469*H1469</f>
        <v>0</v>
      </c>
      <c r="U1469" s="35"/>
      <c r="V1469" s="35"/>
      <c r="W1469" s="35"/>
      <c r="X1469" s="35"/>
      <c r="Y1469" s="35"/>
      <c r="Z1469" s="35"/>
      <c r="AA1469" s="35"/>
      <c r="AB1469" s="35"/>
      <c r="AC1469" s="35"/>
      <c r="AD1469" s="35"/>
      <c r="AE1469" s="35"/>
      <c r="AR1469" s="221" t="s">
        <v>516</v>
      </c>
      <c r="AT1469" s="221" t="s">
        <v>166</v>
      </c>
      <c r="AU1469" s="221" t="s">
        <v>83</v>
      </c>
      <c r="AY1469" s="14" t="s">
        <v>142</v>
      </c>
      <c r="BE1469" s="222">
        <f>IF(N1469="základní",J1469,0)</f>
        <v>0</v>
      </c>
      <c r="BF1469" s="222">
        <f>IF(N1469="snížená",J1469,0)</f>
        <v>0</v>
      </c>
      <c r="BG1469" s="222">
        <f>IF(N1469="zákl. přenesená",J1469,0)</f>
        <v>0</v>
      </c>
      <c r="BH1469" s="222">
        <f>IF(N1469="sníž. přenesená",J1469,0)</f>
        <v>0</v>
      </c>
      <c r="BI1469" s="222">
        <f>IF(N1469="nulová",J1469,0)</f>
        <v>0</v>
      </c>
      <c r="BJ1469" s="14" t="s">
        <v>81</v>
      </c>
      <c r="BK1469" s="222">
        <f>ROUND(I1469*H1469,2)</f>
        <v>0</v>
      </c>
      <c r="BL1469" s="14" t="s">
        <v>511</v>
      </c>
      <c r="BM1469" s="221" t="s">
        <v>3372</v>
      </c>
    </row>
    <row r="1470" s="2" customFormat="1" ht="16.5" customHeight="1">
      <c r="A1470" s="35"/>
      <c r="B1470" s="36"/>
      <c r="C1470" s="223" t="s">
        <v>3373</v>
      </c>
      <c r="D1470" s="223" t="s">
        <v>166</v>
      </c>
      <c r="E1470" s="224" t="s">
        <v>3218</v>
      </c>
      <c r="F1470" s="225" t="s">
        <v>3219</v>
      </c>
      <c r="G1470" s="226" t="s">
        <v>789</v>
      </c>
      <c r="H1470" s="227">
        <v>1</v>
      </c>
      <c r="I1470" s="228"/>
      <c r="J1470" s="229">
        <f>ROUND(I1470*H1470,2)</f>
        <v>0</v>
      </c>
      <c r="K1470" s="230"/>
      <c r="L1470" s="231"/>
      <c r="M1470" s="232" t="s">
        <v>1</v>
      </c>
      <c r="N1470" s="233" t="s">
        <v>41</v>
      </c>
      <c r="O1470" s="88"/>
      <c r="P1470" s="219">
        <f>O1470*H1470</f>
        <v>0</v>
      </c>
      <c r="Q1470" s="219">
        <v>0</v>
      </c>
      <c r="R1470" s="219">
        <f>Q1470*H1470</f>
        <v>0</v>
      </c>
      <c r="S1470" s="219">
        <v>0</v>
      </c>
      <c r="T1470" s="220">
        <f>S1470*H1470</f>
        <v>0</v>
      </c>
      <c r="U1470" s="35"/>
      <c r="V1470" s="35"/>
      <c r="W1470" s="35"/>
      <c r="X1470" s="35"/>
      <c r="Y1470" s="35"/>
      <c r="Z1470" s="35"/>
      <c r="AA1470" s="35"/>
      <c r="AB1470" s="35"/>
      <c r="AC1470" s="35"/>
      <c r="AD1470" s="35"/>
      <c r="AE1470" s="35"/>
      <c r="AR1470" s="221" t="s">
        <v>516</v>
      </c>
      <c r="AT1470" s="221" t="s">
        <v>166</v>
      </c>
      <c r="AU1470" s="221" t="s">
        <v>83</v>
      </c>
      <c r="AY1470" s="14" t="s">
        <v>142</v>
      </c>
      <c r="BE1470" s="222">
        <f>IF(N1470="základní",J1470,0)</f>
        <v>0</v>
      </c>
      <c r="BF1470" s="222">
        <f>IF(N1470="snížená",J1470,0)</f>
        <v>0</v>
      </c>
      <c r="BG1470" s="222">
        <f>IF(N1470="zákl. přenesená",J1470,0)</f>
        <v>0</v>
      </c>
      <c r="BH1470" s="222">
        <f>IF(N1470="sníž. přenesená",J1470,0)</f>
        <v>0</v>
      </c>
      <c r="BI1470" s="222">
        <f>IF(N1470="nulová",J1470,0)</f>
        <v>0</v>
      </c>
      <c r="BJ1470" s="14" t="s">
        <v>81</v>
      </c>
      <c r="BK1470" s="222">
        <f>ROUND(I1470*H1470,2)</f>
        <v>0</v>
      </c>
      <c r="BL1470" s="14" t="s">
        <v>511</v>
      </c>
      <c r="BM1470" s="221" t="s">
        <v>3374</v>
      </c>
    </row>
    <row r="1471" s="2" customFormat="1" ht="16.5" customHeight="1">
      <c r="A1471" s="35"/>
      <c r="B1471" s="36"/>
      <c r="C1471" s="223" t="s">
        <v>3375</v>
      </c>
      <c r="D1471" s="223" t="s">
        <v>166</v>
      </c>
      <c r="E1471" s="224" t="s">
        <v>3218</v>
      </c>
      <c r="F1471" s="225" t="s">
        <v>3219</v>
      </c>
      <c r="G1471" s="226" t="s">
        <v>789</v>
      </c>
      <c r="H1471" s="227">
        <v>1</v>
      </c>
      <c r="I1471" s="228"/>
      <c r="J1471" s="229">
        <f>ROUND(I1471*H1471,2)</f>
        <v>0</v>
      </c>
      <c r="K1471" s="230"/>
      <c r="L1471" s="231"/>
      <c r="M1471" s="232" t="s">
        <v>1</v>
      </c>
      <c r="N1471" s="233" t="s">
        <v>41</v>
      </c>
      <c r="O1471" s="88"/>
      <c r="P1471" s="219">
        <f>O1471*H1471</f>
        <v>0</v>
      </c>
      <c r="Q1471" s="219">
        <v>0</v>
      </c>
      <c r="R1471" s="219">
        <f>Q1471*H1471</f>
        <v>0</v>
      </c>
      <c r="S1471" s="219">
        <v>0</v>
      </c>
      <c r="T1471" s="220">
        <f>S1471*H1471</f>
        <v>0</v>
      </c>
      <c r="U1471" s="35"/>
      <c r="V1471" s="35"/>
      <c r="W1471" s="35"/>
      <c r="X1471" s="35"/>
      <c r="Y1471" s="35"/>
      <c r="Z1471" s="35"/>
      <c r="AA1471" s="35"/>
      <c r="AB1471" s="35"/>
      <c r="AC1471" s="35"/>
      <c r="AD1471" s="35"/>
      <c r="AE1471" s="35"/>
      <c r="AR1471" s="221" t="s">
        <v>516</v>
      </c>
      <c r="AT1471" s="221" t="s">
        <v>166</v>
      </c>
      <c r="AU1471" s="221" t="s">
        <v>83</v>
      </c>
      <c r="AY1471" s="14" t="s">
        <v>142</v>
      </c>
      <c r="BE1471" s="222">
        <f>IF(N1471="základní",J1471,0)</f>
        <v>0</v>
      </c>
      <c r="BF1471" s="222">
        <f>IF(N1471="snížená",J1471,0)</f>
        <v>0</v>
      </c>
      <c r="BG1471" s="222">
        <f>IF(N1471="zákl. přenesená",J1471,0)</f>
        <v>0</v>
      </c>
      <c r="BH1471" s="222">
        <f>IF(N1471="sníž. přenesená",J1471,0)</f>
        <v>0</v>
      </c>
      <c r="BI1471" s="222">
        <f>IF(N1471="nulová",J1471,0)</f>
        <v>0</v>
      </c>
      <c r="BJ1471" s="14" t="s">
        <v>81</v>
      </c>
      <c r="BK1471" s="222">
        <f>ROUND(I1471*H1471,2)</f>
        <v>0</v>
      </c>
      <c r="BL1471" s="14" t="s">
        <v>511</v>
      </c>
      <c r="BM1471" s="221" t="s">
        <v>3376</v>
      </c>
    </row>
    <row r="1472" s="2" customFormat="1" ht="16.5" customHeight="1">
      <c r="A1472" s="35"/>
      <c r="B1472" s="36"/>
      <c r="C1472" s="223" t="s">
        <v>3377</v>
      </c>
      <c r="D1472" s="223" t="s">
        <v>166</v>
      </c>
      <c r="E1472" s="224" t="s">
        <v>3100</v>
      </c>
      <c r="F1472" s="225" t="s">
        <v>3101</v>
      </c>
      <c r="G1472" s="226" t="s">
        <v>789</v>
      </c>
      <c r="H1472" s="227">
        <v>1</v>
      </c>
      <c r="I1472" s="228"/>
      <c r="J1472" s="229">
        <f>ROUND(I1472*H1472,2)</f>
        <v>0</v>
      </c>
      <c r="K1472" s="230"/>
      <c r="L1472" s="231"/>
      <c r="M1472" s="232" t="s">
        <v>1</v>
      </c>
      <c r="N1472" s="233" t="s">
        <v>41</v>
      </c>
      <c r="O1472" s="88"/>
      <c r="P1472" s="219">
        <f>O1472*H1472</f>
        <v>0</v>
      </c>
      <c r="Q1472" s="219">
        <v>0</v>
      </c>
      <c r="R1472" s="219">
        <f>Q1472*H1472</f>
        <v>0</v>
      </c>
      <c r="S1472" s="219">
        <v>0</v>
      </c>
      <c r="T1472" s="220">
        <f>S1472*H1472</f>
        <v>0</v>
      </c>
      <c r="U1472" s="35"/>
      <c r="V1472" s="35"/>
      <c r="W1472" s="35"/>
      <c r="X1472" s="35"/>
      <c r="Y1472" s="35"/>
      <c r="Z1472" s="35"/>
      <c r="AA1472" s="35"/>
      <c r="AB1472" s="35"/>
      <c r="AC1472" s="35"/>
      <c r="AD1472" s="35"/>
      <c r="AE1472" s="35"/>
      <c r="AR1472" s="221" t="s">
        <v>516</v>
      </c>
      <c r="AT1472" s="221" t="s">
        <v>166</v>
      </c>
      <c r="AU1472" s="221" t="s">
        <v>83</v>
      </c>
      <c r="AY1472" s="14" t="s">
        <v>142</v>
      </c>
      <c r="BE1472" s="222">
        <f>IF(N1472="základní",J1472,0)</f>
        <v>0</v>
      </c>
      <c r="BF1472" s="222">
        <f>IF(N1472="snížená",J1472,0)</f>
        <v>0</v>
      </c>
      <c r="BG1472" s="222">
        <f>IF(N1472="zákl. přenesená",J1472,0)</f>
        <v>0</v>
      </c>
      <c r="BH1472" s="222">
        <f>IF(N1472="sníž. přenesená",J1472,0)</f>
        <v>0</v>
      </c>
      <c r="BI1472" s="222">
        <f>IF(N1472="nulová",J1472,0)</f>
        <v>0</v>
      </c>
      <c r="BJ1472" s="14" t="s">
        <v>81</v>
      </c>
      <c r="BK1472" s="222">
        <f>ROUND(I1472*H1472,2)</f>
        <v>0</v>
      </c>
      <c r="BL1472" s="14" t="s">
        <v>511</v>
      </c>
      <c r="BM1472" s="221" t="s">
        <v>3378</v>
      </c>
    </row>
    <row r="1473" s="2" customFormat="1" ht="16.5" customHeight="1">
      <c r="A1473" s="35"/>
      <c r="B1473" s="36"/>
      <c r="C1473" s="223" t="s">
        <v>3379</v>
      </c>
      <c r="D1473" s="223" t="s">
        <v>166</v>
      </c>
      <c r="E1473" s="224" t="s">
        <v>2934</v>
      </c>
      <c r="F1473" s="225" t="s">
        <v>2935</v>
      </c>
      <c r="G1473" s="226" t="s">
        <v>789</v>
      </c>
      <c r="H1473" s="227">
        <v>1</v>
      </c>
      <c r="I1473" s="228"/>
      <c r="J1473" s="229">
        <f>ROUND(I1473*H1473,2)</f>
        <v>0</v>
      </c>
      <c r="K1473" s="230"/>
      <c r="L1473" s="231"/>
      <c r="M1473" s="232" t="s">
        <v>1</v>
      </c>
      <c r="N1473" s="233" t="s">
        <v>41</v>
      </c>
      <c r="O1473" s="88"/>
      <c r="P1473" s="219">
        <f>O1473*H1473</f>
        <v>0</v>
      </c>
      <c r="Q1473" s="219">
        <v>0</v>
      </c>
      <c r="R1473" s="219">
        <f>Q1473*H1473</f>
        <v>0</v>
      </c>
      <c r="S1473" s="219">
        <v>0</v>
      </c>
      <c r="T1473" s="220">
        <f>S1473*H1473</f>
        <v>0</v>
      </c>
      <c r="U1473" s="35"/>
      <c r="V1473" s="35"/>
      <c r="W1473" s="35"/>
      <c r="X1473" s="35"/>
      <c r="Y1473" s="35"/>
      <c r="Z1473" s="35"/>
      <c r="AA1473" s="35"/>
      <c r="AB1473" s="35"/>
      <c r="AC1473" s="35"/>
      <c r="AD1473" s="35"/>
      <c r="AE1473" s="35"/>
      <c r="AR1473" s="221" t="s">
        <v>516</v>
      </c>
      <c r="AT1473" s="221" t="s">
        <v>166</v>
      </c>
      <c r="AU1473" s="221" t="s">
        <v>83</v>
      </c>
      <c r="AY1473" s="14" t="s">
        <v>142</v>
      </c>
      <c r="BE1473" s="222">
        <f>IF(N1473="základní",J1473,0)</f>
        <v>0</v>
      </c>
      <c r="BF1473" s="222">
        <f>IF(N1473="snížená",J1473,0)</f>
        <v>0</v>
      </c>
      <c r="BG1473" s="222">
        <f>IF(N1473="zákl. přenesená",J1473,0)</f>
        <v>0</v>
      </c>
      <c r="BH1473" s="222">
        <f>IF(N1473="sníž. přenesená",J1473,0)</f>
        <v>0</v>
      </c>
      <c r="BI1473" s="222">
        <f>IF(N1473="nulová",J1473,0)</f>
        <v>0</v>
      </c>
      <c r="BJ1473" s="14" t="s">
        <v>81</v>
      </c>
      <c r="BK1473" s="222">
        <f>ROUND(I1473*H1473,2)</f>
        <v>0</v>
      </c>
      <c r="BL1473" s="14" t="s">
        <v>511</v>
      </c>
      <c r="BM1473" s="221" t="s">
        <v>3380</v>
      </c>
    </row>
    <row r="1474" s="2" customFormat="1" ht="16.5" customHeight="1">
      <c r="A1474" s="35"/>
      <c r="B1474" s="36"/>
      <c r="C1474" s="223" t="s">
        <v>3381</v>
      </c>
      <c r="D1474" s="223" t="s">
        <v>166</v>
      </c>
      <c r="E1474" s="224" t="s">
        <v>3100</v>
      </c>
      <c r="F1474" s="225" t="s">
        <v>3101</v>
      </c>
      <c r="G1474" s="226" t="s">
        <v>789</v>
      </c>
      <c r="H1474" s="227">
        <v>1</v>
      </c>
      <c r="I1474" s="228"/>
      <c r="J1474" s="229">
        <f>ROUND(I1474*H1474,2)</f>
        <v>0</v>
      </c>
      <c r="K1474" s="230"/>
      <c r="L1474" s="231"/>
      <c r="M1474" s="232" t="s">
        <v>1</v>
      </c>
      <c r="N1474" s="233" t="s">
        <v>41</v>
      </c>
      <c r="O1474" s="88"/>
      <c r="P1474" s="219">
        <f>O1474*H1474</f>
        <v>0</v>
      </c>
      <c r="Q1474" s="219">
        <v>0</v>
      </c>
      <c r="R1474" s="219">
        <f>Q1474*H1474</f>
        <v>0</v>
      </c>
      <c r="S1474" s="219">
        <v>0</v>
      </c>
      <c r="T1474" s="220">
        <f>S1474*H1474</f>
        <v>0</v>
      </c>
      <c r="U1474" s="35"/>
      <c r="V1474" s="35"/>
      <c r="W1474" s="35"/>
      <c r="X1474" s="35"/>
      <c r="Y1474" s="35"/>
      <c r="Z1474" s="35"/>
      <c r="AA1474" s="35"/>
      <c r="AB1474" s="35"/>
      <c r="AC1474" s="35"/>
      <c r="AD1474" s="35"/>
      <c r="AE1474" s="35"/>
      <c r="AR1474" s="221" t="s">
        <v>516</v>
      </c>
      <c r="AT1474" s="221" t="s">
        <v>166</v>
      </c>
      <c r="AU1474" s="221" t="s">
        <v>83</v>
      </c>
      <c r="AY1474" s="14" t="s">
        <v>142</v>
      </c>
      <c r="BE1474" s="222">
        <f>IF(N1474="základní",J1474,0)</f>
        <v>0</v>
      </c>
      <c r="BF1474" s="222">
        <f>IF(N1474="snížená",J1474,0)</f>
        <v>0</v>
      </c>
      <c r="BG1474" s="222">
        <f>IF(N1474="zákl. přenesená",J1474,0)</f>
        <v>0</v>
      </c>
      <c r="BH1474" s="222">
        <f>IF(N1474="sníž. přenesená",J1474,0)</f>
        <v>0</v>
      </c>
      <c r="BI1474" s="222">
        <f>IF(N1474="nulová",J1474,0)</f>
        <v>0</v>
      </c>
      <c r="BJ1474" s="14" t="s">
        <v>81</v>
      </c>
      <c r="BK1474" s="222">
        <f>ROUND(I1474*H1474,2)</f>
        <v>0</v>
      </c>
      <c r="BL1474" s="14" t="s">
        <v>511</v>
      </c>
      <c r="BM1474" s="221" t="s">
        <v>3382</v>
      </c>
    </row>
    <row r="1475" s="2" customFormat="1" ht="16.5" customHeight="1">
      <c r="A1475" s="35"/>
      <c r="B1475" s="36"/>
      <c r="C1475" s="223" t="s">
        <v>3383</v>
      </c>
      <c r="D1475" s="223" t="s">
        <v>166</v>
      </c>
      <c r="E1475" s="224" t="s">
        <v>3100</v>
      </c>
      <c r="F1475" s="225" t="s">
        <v>3101</v>
      </c>
      <c r="G1475" s="226" t="s">
        <v>789</v>
      </c>
      <c r="H1475" s="227">
        <v>1</v>
      </c>
      <c r="I1475" s="228"/>
      <c r="J1475" s="229">
        <f>ROUND(I1475*H1475,2)</f>
        <v>0</v>
      </c>
      <c r="K1475" s="230"/>
      <c r="L1475" s="231"/>
      <c r="M1475" s="232" t="s">
        <v>1</v>
      </c>
      <c r="N1475" s="233" t="s">
        <v>41</v>
      </c>
      <c r="O1475" s="88"/>
      <c r="P1475" s="219">
        <f>O1475*H1475</f>
        <v>0</v>
      </c>
      <c r="Q1475" s="219">
        <v>0</v>
      </c>
      <c r="R1475" s="219">
        <f>Q1475*H1475</f>
        <v>0</v>
      </c>
      <c r="S1475" s="219">
        <v>0</v>
      </c>
      <c r="T1475" s="220">
        <f>S1475*H1475</f>
        <v>0</v>
      </c>
      <c r="U1475" s="35"/>
      <c r="V1475" s="35"/>
      <c r="W1475" s="35"/>
      <c r="X1475" s="35"/>
      <c r="Y1475" s="35"/>
      <c r="Z1475" s="35"/>
      <c r="AA1475" s="35"/>
      <c r="AB1475" s="35"/>
      <c r="AC1475" s="35"/>
      <c r="AD1475" s="35"/>
      <c r="AE1475" s="35"/>
      <c r="AR1475" s="221" t="s">
        <v>516</v>
      </c>
      <c r="AT1475" s="221" t="s">
        <v>166</v>
      </c>
      <c r="AU1475" s="221" t="s">
        <v>83</v>
      </c>
      <c r="AY1475" s="14" t="s">
        <v>142</v>
      </c>
      <c r="BE1475" s="222">
        <f>IF(N1475="základní",J1475,0)</f>
        <v>0</v>
      </c>
      <c r="BF1475" s="222">
        <f>IF(N1475="snížená",J1475,0)</f>
        <v>0</v>
      </c>
      <c r="BG1475" s="222">
        <f>IF(N1475="zákl. přenesená",J1475,0)</f>
        <v>0</v>
      </c>
      <c r="BH1475" s="222">
        <f>IF(N1475="sníž. přenesená",J1475,0)</f>
        <v>0</v>
      </c>
      <c r="BI1475" s="222">
        <f>IF(N1475="nulová",J1475,0)</f>
        <v>0</v>
      </c>
      <c r="BJ1475" s="14" t="s">
        <v>81</v>
      </c>
      <c r="BK1475" s="222">
        <f>ROUND(I1475*H1475,2)</f>
        <v>0</v>
      </c>
      <c r="BL1475" s="14" t="s">
        <v>511</v>
      </c>
      <c r="BM1475" s="221" t="s">
        <v>3384</v>
      </c>
    </row>
    <row r="1476" s="2" customFormat="1" ht="16.5" customHeight="1">
      <c r="A1476" s="35"/>
      <c r="B1476" s="36"/>
      <c r="C1476" s="223" t="s">
        <v>3385</v>
      </c>
      <c r="D1476" s="223" t="s">
        <v>166</v>
      </c>
      <c r="E1476" s="224" t="s">
        <v>3100</v>
      </c>
      <c r="F1476" s="225" t="s">
        <v>3101</v>
      </c>
      <c r="G1476" s="226" t="s">
        <v>789</v>
      </c>
      <c r="H1476" s="227">
        <v>1</v>
      </c>
      <c r="I1476" s="228"/>
      <c r="J1476" s="229">
        <f>ROUND(I1476*H1476,2)</f>
        <v>0</v>
      </c>
      <c r="K1476" s="230"/>
      <c r="L1476" s="231"/>
      <c r="M1476" s="232" t="s">
        <v>1</v>
      </c>
      <c r="N1476" s="233" t="s">
        <v>41</v>
      </c>
      <c r="O1476" s="88"/>
      <c r="P1476" s="219">
        <f>O1476*H1476</f>
        <v>0</v>
      </c>
      <c r="Q1476" s="219">
        <v>0</v>
      </c>
      <c r="R1476" s="219">
        <f>Q1476*H1476</f>
        <v>0</v>
      </c>
      <c r="S1476" s="219">
        <v>0</v>
      </c>
      <c r="T1476" s="220">
        <f>S1476*H1476</f>
        <v>0</v>
      </c>
      <c r="U1476" s="35"/>
      <c r="V1476" s="35"/>
      <c r="W1476" s="35"/>
      <c r="X1476" s="35"/>
      <c r="Y1476" s="35"/>
      <c r="Z1476" s="35"/>
      <c r="AA1476" s="35"/>
      <c r="AB1476" s="35"/>
      <c r="AC1476" s="35"/>
      <c r="AD1476" s="35"/>
      <c r="AE1476" s="35"/>
      <c r="AR1476" s="221" t="s">
        <v>516</v>
      </c>
      <c r="AT1476" s="221" t="s">
        <v>166</v>
      </c>
      <c r="AU1476" s="221" t="s">
        <v>83</v>
      </c>
      <c r="AY1476" s="14" t="s">
        <v>142</v>
      </c>
      <c r="BE1476" s="222">
        <f>IF(N1476="základní",J1476,0)</f>
        <v>0</v>
      </c>
      <c r="BF1476" s="222">
        <f>IF(N1476="snížená",J1476,0)</f>
        <v>0</v>
      </c>
      <c r="BG1476" s="222">
        <f>IF(N1476="zákl. přenesená",J1476,0)</f>
        <v>0</v>
      </c>
      <c r="BH1476" s="222">
        <f>IF(N1476="sníž. přenesená",J1476,0)</f>
        <v>0</v>
      </c>
      <c r="BI1476" s="222">
        <f>IF(N1476="nulová",J1476,0)</f>
        <v>0</v>
      </c>
      <c r="BJ1476" s="14" t="s">
        <v>81</v>
      </c>
      <c r="BK1476" s="222">
        <f>ROUND(I1476*H1476,2)</f>
        <v>0</v>
      </c>
      <c r="BL1476" s="14" t="s">
        <v>511</v>
      </c>
      <c r="BM1476" s="221" t="s">
        <v>3386</v>
      </c>
    </row>
    <row r="1477" s="2" customFormat="1" ht="16.5" customHeight="1">
      <c r="A1477" s="35"/>
      <c r="B1477" s="36"/>
      <c r="C1477" s="223" t="s">
        <v>3387</v>
      </c>
      <c r="D1477" s="223" t="s">
        <v>166</v>
      </c>
      <c r="E1477" s="224" t="s">
        <v>3126</v>
      </c>
      <c r="F1477" s="225" t="s">
        <v>3127</v>
      </c>
      <c r="G1477" s="226" t="s">
        <v>789</v>
      </c>
      <c r="H1477" s="227">
        <v>1</v>
      </c>
      <c r="I1477" s="228"/>
      <c r="J1477" s="229">
        <f>ROUND(I1477*H1477,2)</f>
        <v>0</v>
      </c>
      <c r="K1477" s="230"/>
      <c r="L1477" s="231"/>
      <c r="M1477" s="232" t="s">
        <v>1</v>
      </c>
      <c r="N1477" s="233" t="s">
        <v>41</v>
      </c>
      <c r="O1477" s="88"/>
      <c r="P1477" s="219">
        <f>O1477*H1477</f>
        <v>0</v>
      </c>
      <c r="Q1477" s="219">
        <v>0</v>
      </c>
      <c r="R1477" s="219">
        <f>Q1477*H1477</f>
        <v>0</v>
      </c>
      <c r="S1477" s="219">
        <v>0</v>
      </c>
      <c r="T1477" s="220">
        <f>S1477*H1477</f>
        <v>0</v>
      </c>
      <c r="U1477" s="35"/>
      <c r="V1477" s="35"/>
      <c r="W1477" s="35"/>
      <c r="X1477" s="35"/>
      <c r="Y1477" s="35"/>
      <c r="Z1477" s="35"/>
      <c r="AA1477" s="35"/>
      <c r="AB1477" s="35"/>
      <c r="AC1477" s="35"/>
      <c r="AD1477" s="35"/>
      <c r="AE1477" s="35"/>
      <c r="AR1477" s="221" t="s">
        <v>516</v>
      </c>
      <c r="AT1477" s="221" t="s">
        <v>166</v>
      </c>
      <c r="AU1477" s="221" t="s">
        <v>83</v>
      </c>
      <c r="AY1477" s="14" t="s">
        <v>142</v>
      </c>
      <c r="BE1477" s="222">
        <f>IF(N1477="základní",J1477,0)</f>
        <v>0</v>
      </c>
      <c r="BF1477" s="222">
        <f>IF(N1477="snížená",J1477,0)</f>
        <v>0</v>
      </c>
      <c r="BG1477" s="222">
        <f>IF(N1477="zákl. přenesená",J1477,0)</f>
        <v>0</v>
      </c>
      <c r="BH1477" s="222">
        <f>IF(N1477="sníž. přenesená",J1477,0)</f>
        <v>0</v>
      </c>
      <c r="BI1477" s="222">
        <f>IF(N1477="nulová",J1477,0)</f>
        <v>0</v>
      </c>
      <c r="BJ1477" s="14" t="s">
        <v>81</v>
      </c>
      <c r="BK1477" s="222">
        <f>ROUND(I1477*H1477,2)</f>
        <v>0</v>
      </c>
      <c r="BL1477" s="14" t="s">
        <v>511</v>
      </c>
      <c r="BM1477" s="221" t="s">
        <v>3388</v>
      </c>
    </row>
    <row r="1478" s="2" customFormat="1" ht="16.5" customHeight="1">
      <c r="A1478" s="35"/>
      <c r="B1478" s="36"/>
      <c r="C1478" s="223" t="s">
        <v>3389</v>
      </c>
      <c r="D1478" s="223" t="s">
        <v>166</v>
      </c>
      <c r="E1478" s="224" t="s">
        <v>3160</v>
      </c>
      <c r="F1478" s="225" t="s">
        <v>3161</v>
      </c>
      <c r="G1478" s="226" t="s">
        <v>789</v>
      </c>
      <c r="H1478" s="227">
        <v>1</v>
      </c>
      <c r="I1478" s="228"/>
      <c r="J1478" s="229">
        <f>ROUND(I1478*H1478,2)</f>
        <v>0</v>
      </c>
      <c r="K1478" s="230"/>
      <c r="L1478" s="231"/>
      <c r="M1478" s="232" t="s">
        <v>1</v>
      </c>
      <c r="N1478" s="233" t="s">
        <v>41</v>
      </c>
      <c r="O1478" s="88"/>
      <c r="P1478" s="219">
        <f>O1478*H1478</f>
        <v>0</v>
      </c>
      <c r="Q1478" s="219">
        <v>0</v>
      </c>
      <c r="R1478" s="219">
        <f>Q1478*H1478</f>
        <v>0</v>
      </c>
      <c r="S1478" s="219">
        <v>0</v>
      </c>
      <c r="T1478" s="220">
        <f>S1478*H1478</f>
        <v>0</v>
      </c>
      <c r="U1478" s="35"/>
      <c r="V1478" s="35"/>
      <c r="W1478" s="35"/>
      <c r="X1478" s="35"/>
      <c r="Y1478" s="35"/>
      <c r="Z1478" s="35"/>
      <c r="AA1478" s="35"/>
      <c r="AB1478" s="35"/>
      <c r="AC1478" s="35"/>
      <c r="AD1478" s="35"/>
      <c r="AE1478" s="35"/>
      <c r="AR1478" s="221" t="s">
        <v>516</v>
      </c>
      <c r="AT1478" s="221" t="s">
        <v>166</v>
      </c>
      <c r="AU1478" s="221" t="s">
        <v>83</v>
      </c>
      <c r="AY1478" s="14" t="s">
        <v>142</v>
      </c>
      <c r="BE1478" s="222">
        <f>IF(N1478="základní",J1478,0)</f>
        <v>0</v>
      </c>
      <c r="BF1478" s="222">
        <f>IF(N1478="snížená",J1478,0)</f>
        <v>0</v>
      </c>
      <c r="BG1478" s="222">
        <f>IF(N1478="zákl. přenesená",J1478,0)</f>
        <v>0</v>
      </c>
      <c r="BH1478" s="222">
        <f>IF(N1478="sníž. přenesená",J1478,0)</f>
        <v>0</v>
      </c>
      <c r="BI1478" s="222">
        <f>IF(N1478="nulová",J1478,0)</f>
        <v>0</v>
      </c>
      <c r="BJ1478" s="14" t="s">
        <v>81</v>
      </c>
      <c r="BK1478" s="222">
        <f>ROUND(I1478*H1478,2)</f>
        <v>0</v>
      </c>
      <c r="BL1478" s="14" t="s">
        <v>511</v>
      </c>
      <c r="BM1478" s="221" t="s">
        <v>3390</v>
      </c>
    </row>
    <row r="1479" s="2" customFormat="1" ht="16.5" customHeight="1">
      <c r="A1479" s="35"/>
      <c r="B1479" s="36"/>
      <c r="C1479" s="223" t="s">
        <v>3391</v>
      </c>
      <c r="D1479" s="223" t="s">
        <v>166</v>
      </c>
      <c r="E1479" s="224" t="s">
        <v>3126</v>
      </c>
      <c r="F1479" s="225" t="s">
        <v>3127</v>
      </c>
      <c r="G1479" s="226" t="s">
        <v>789</v>
      </c>
      <c r="H1479" s="227">
        <v>1</v>
      </c>
      <c r="I1479" s="228"/>
      <c r="J1479" s="229">
        <f>ROUND(I1479*H1479,2)</f>
        <v>0</v>
      </c>
      <c r="K1479" s="230"/>
      <c r="L1479" s="231"/>
      <c r="M1479" s="232" t="s">
        <v>1</v>
      </c>
      <c r="N1479" s="233" t="s">
        <v>41</v>
      </c>
      <c r="O1479" s="88"/>
      <c r="P1479" s="219">
        <f>O1479*H1479</f>
        <v>0</v>
      </c>
      <c r="Q1479" s="219">
        <v>0</v>
      </c>
      <c r="R1479" s="219">
        <f>Q1479*H1479</f>
        <v>0</v>
      </c>
      <c r="S1479" s="219">
        <v>0</v>
      </c>
      <c r="T1479" s="220">
        <f>S1479*H1479</f>
        <v>0</v>
      </c>
      <c r="U1479" s="35"/>
      <c r="V1479" s="35"/>
      <c r="W1479" s="35"/>
      <c r="X1479" s="35"/>
      <c r="Y1479" s="35"/>
      <c r="Z1479" s="35"/>
      <c r="AA1479" s="35"/>
      <c r="AB1479" s="35"/>
      <c r="AC1479" s="35"/>
      <c r="AD1479" s="35"/>
      <c r="AE1479" s="35"/>
      <c r="AR1479" s="221" t="s">
        <v>516</v>
      </c>
      <c r="AT1479" s="221" t="s">
        <v>166</v>
      </c>
      <c r="AU1479" s="221" t="s">
        <v>83</v>
      </c>
      <c r="AY1479" s="14" t="s">
        <v>142</v>
      </c>
      <c r="BE1479" s="222">
        <f>IF(N1479="základní",J1479,0)</f>
        <v>0</v>
      </c>
      <c r="BF1479" s="222">
        <f>IF(N1479="snížená",J1479,0)</f>
        <v>0</v>
      </c>
      <c r="BG1479" s="222">
        <f>IF(N1479="zákl. přenesená",J1479,0)</f>
        <v>0</v>
      </c>
      <c r="BH1479" s="222">
        <f>IF(N1479="sníž. přenesená",J1479,0)</f>
        <v>0</v>
      </c>
      <c r="BI1479" s="222">
        <f>IF(N1479="nulová",J1479,0)</f>
        <v>0</v>
      </c>
      <c r="BJ1479" s="14" t="s">
        <v>81</v>
      </c>
      <c r="BK1479" s="222">
        <f>ROUND(I1479*H1479,2)</f>
        <v>0</v>
      </c>
      <c r="BL1479" s="14" t="s">
        <v>511</v>
      </c>
      <c r="BM1479" s="221" t="s">
        <v>3392</v>
      </c>
    </row>
    <row r="1480" s="2" customFormat="1" ht="16.5" customHeight="1">
      <c r="A1480" s="35"/>
      <c r="B1480" s="36"/>
      <c r="C1480" s="223" t="s">
        <v>3393</v>
      </c>
      <c r="D1480" s="223" t="s">
        <v>166</v>
      </c>
      <c r="E1480" s="224" t="s">
        <v>3126</v>
      </c>
      <c r="F1480" s="225" t="s">
        <v>3127</v>
      </c>
      <c r="G1480" s="226" t="s">
        <v>789</v>
      </c>
      <c r="H1480" s="227">
        <v>1</v>
      </c>
      <c r="I1480" s="228"/>
      <c r="J1480" s="229">
        <f>ROUND(I1480*H1480,2)</f>
        <v>0</v>
      </c>
      <c r="K1480" s="230"/>
      <c r="L1480" s="231"/>
      <c r="M1480" s="232" t="s">
        <v>1</v>
      </c>
      <c r="N1480" s="233" t="s">
        <v>41</v>
      </c>
      <c r="O1480" s="88"/>
      <c r="P1480" s="219">
        <f>O1480*H1480</f>
        <v>0</v>
      </c>
      <c r="Q1480" s="219">
        <v>0</v>
      </c>
      <c r="R1480" s="219">
        <f>Q1480*H1480</f>
        <v>0</v>
      </c>
      <c r="S1480" s="219">
        <v>0</v>
      </c>
      <c r="T1480" s="220">
        <f>S1480*H1480</f>
        <v>0</v>
      </c>
      <c r="U1480" s="35"/>
      <c r="V1480" s="35"/>
      <c r="W1480" s="35"/>
      <c r="X1480" s="35"/>
      <c r="Y1480" s="35"/>
      <c r="Z1480" s="35"/>
      <c r="AA1480" s="35"/>
      <c r="AB1480" s="35"/>
      <c r="AC1480" s="35"/>
      <c r="AD1480" s="35"/>
      <c r="AE1480" s="35"/>
      <c r="AR1480" s="221" t="s">
        <v>516</v>
      </c>
      <c r="AT1480" s="221" t="s">
        <v>166</v>
      </c>
      <c r="AU1480" s="221" t="s">
        <v>83</v>
      </c>
      <c r="AY1480" s="14" t="s">
        <v>142</v>
      </c>
      <c r="BE1480" s="222">
        <f>IF(N1480="základní",J1480,0)</f>
        <v>0</v>
      </c>
      <c r="BF1480" s="222">
        <f>IF(N1480="snížená",J1480,0)</f>
        <v>0</v>
      </c>
      <c r="BG1480" s="222">
        <f>IF(N1480="zákl. přenesená",J1480,0)</f>
        <v>0</v>
      </c>
      <c r="BH1480" s="222">
        <f>IF(N1480="sníž. přenesená",J1480,0)</f>
        <v>0</v>
      </c>
      <c r="BI1480" s="222">
        <f>IF(N1480="nulová",J1480,0)</f>
        <v>0</v>
      </c>
      <c r="BJ1480" s="14" t="s">
        <v>81</v>
      </c>
      <c r="BK1480" s="222">
        <f>ROUND(I1480*H1480,2)</f>
        <v>0</v>
      </c>
      <c r="BL1480" s="14" t="s">
        <v>511</v>
      </c>
      <c r="BM1480" s="221" t="s">
        <v>3394</v>
      </c>
    </row>
    <row r="1481" s="2" customFormat="1" ht="16.5" customHeight="1">
      <c r="A1481" s="35"/>
      <c r="B1481" s="36"/>
      <c r="C1481" s="223" t="s">
        <v>3395</v>
      </c>
      <c r="D1481" s="223" t="s">
        <v>166</v>
      </c>
      <c r="E1481" s="224" t="s">
        <v>3126</v>
      </c>
      <c r="F1481" s="225" t="s">
        <v>3127</v>
      </c>
      <c r="G1481" s="226" t="s">
        <v>789</v>
      </c>
      <c r="H1481" s="227">
        <v>1</v>
      </c>
      <c r="I1481" s="228"/>
      <c r="J1481" s="229">
        <f>ROUND(I1481*H1481,2)</f>
        <v>0</v>
      </c>
      <c r="K1481" s="230"/>
      <c r="L1481" s="231"/>
      <c r="M1481" s="232" t="s">
        <v>1</v>
      </c>
      <c r="N1481" s="233" t="s">
        <v>41</v>
      </c>
      <c r="O1481" s="88"/>
      <c r="P1481" s="219">
        <f>O1481*H1481</f>
        <v>0</v>
      </c>
      <c r="Q1481" s="219">
        <v>0</v>
      </c>
      <c r="R1481" s="219">
        <f>Q1481*H1481</f>
        <v>0</v>
      </c>
      <c r="S1481" s="219">
        <v>0</v>
      </c>
      <c r="T1481" s="220">
        <f>S1481*H1481</f>
        <v>0</v>
      </c>
      <c r="U1481" s="35"/>
      <c r="V1481" s="35"/>
      <c r="W1481" s="35"/>
      <c r="X1481" s="35"/>
      <c r="Y1481" s="35"/>
      <c r="Z1481" s="35"/>
      <c r="AA1481" s="35"/>
      <c r="AB1481" s="35"/>
      <c r="AC1481" s="35"/>
      <c r="AD1481" s="35"/>
      <c r="AE1481" s="35"/>
      <c r="AR1481" s="221" t="s">
        <v>516</v>
      </c>
      <c r="AT1481" s="221" t="s">
        <v>166</v>
      </c>
      <c r="AU1481" s="221" t="s">
        <v>83</v>
      </c>
      <c r="AY1481" s="14" t="s">
        <v>142</v>
      </c>
      <c r="BE1481" s="222">
        <f>IF(N1481="základní",J1481,0)</f>
        <v>0</v>
      </c>
      <c r="BF1481" s="222">
        <f>IF(N1481="snížená",J1481,0)</f>
        <v>0</v>
      </c>
      <c r="BG1481" s="222">
        <f>IF(N1481="zákl. přenesená",J1481,0)</f>
        <v>0</v>
      </c>
      <c r="BH1481" s="222">
        <f>IF(N1481="sníž. přenesená",J1481,0)</f>
        <v>0</v>
      </c>
      <c r="BI1481" s="222">
        <f>IF(N1481="nulová",J1481,0)</f>
        <v>0</v>
      </c>
      <c r="BJ1481" s="14" t="s">
        <v>81</v>
      </c>
      <c r="BK1481" s="222">
        <f>ROUND(I1481*H1481,2)</f>
        <v>0</v>
      </c>
      <c r="BL1481" s="14" t="s">
        <v>511</v>
      </c>
      <c r="BM1481" s="221" t="s">
        <v>3396</v>
      </c>
    </row>
    <row r="1482" s="2" customFormat="1" ht="16.5" customHeight="1">
      <c r="A1482" s="35"/>
      <c r="B1482" s="36"/>
      <c r="C1482" s="223" t="s">
        <v>3397</v>
      </c>
      <c r="D1482" s="223" t="s">
        <v>166</v>
      </c>
      <c r="E1482" s="224" t="s">
        <v>3126</v>
      </c>
      <c r="F1482" s="225" t="s">
        <v>3127</v>
      </c>
      <c r="G1482" s="226" t="s">
        <v>789</v>
      </c>
      <c r="H1482" s="227">
        <v>1</v>
      </c>
      <c r="I1482" s="228"/>
      <c r="J1482" s="229">
        <f>ROUND(I1482*H1482,2)</f>
        <v>0</v>
      </c>
      <c r="K1482" s="230"/>
      <c r="L1482" s="231"/>
      <c r="M1482" s="232" t="s">
        <v>1</v>
      </c>
      <c r="N1482" s="233" t="s">
        <v>41</v>
      </c>
      <c r="O1482" s="88"/>
      <c r="P1482" s="219">
        <f>O1482*H1482</f>
        <v>0</v>
      </c>
      <c r="Q1482" s="219">
        <v>0</v>
      </c>
      <c r="R1482" s="219">
        <f>Q1482*H1482</f>
        <v>0</v>
      </c>
      <c r="S1482" s="219">
        <v>0</v>
      </c>
      <c r="T1482" s="220">
        <f>S1482*H1482</f>
        <v>0</v>
      </c>
      <c r="U1482" s="35"/>
      <c r="V1482" s="35"/>
      <c r="W1482" s="35"/>
      <c r="X1482" s="35"/>
      <c r="Y1482" s="35"/>
      <c r="Z1482" s="35"/>
      <c r="AA1482" s="35"/>
      <c r="AB1482" s="35"/>
      <c r="AC1482" s="35"/>
      <c r="AD1482" s="35"/>
      <c r="AE1482" s="35"/>
      <c r="AR1482" s="221" t="s">
        <v>516</v>
      </c>
      <c r="AT1482" s="221" t="s">
        <v>166</v>
      </c>
      <c r="AU1482" s="221" t="s">
        <v>83</v>
      </c>
      <c r="AY1482" s="14" t="s">
        <v>142</v>
      </c>
      <c r="BE1482" s="222">
        <f>IF(N1482="základní",J1482,0)</f>
        <v>0</v>
      </c>
      <c r="BF1482" s="222">
        <f>IF(N1482="snížená",J1482,0)</f>
        <v>0</v>
      </c>
      <c r="BG1482" s="222">
        <f>IF(N1482="zákl. přenesená",J1482,0)</f>
        <v>0</v>
      </c>
      <c r="BH1482" s="222">
        <f>IF(N1482="sníž. přenesená",J1482,0)</f>
        <v>0</v>
      </c>
      <c r="BI1482" s="222">
        <f>IF(N1482="nulová",J1482,0)</f>
        <v>0</v>
      </c>
      <c r="BJ1482" s="14" t="s">
        <v>81</v>
      </c>
      <c r="BK1482" s="222">
        <f>ROUND(I1482*H1482,2)</f>
        <v>0</v>
      </c>
      <c r="BL1482" s="14" t="s">
        <v>511</v>
      </c>
      <c r="BM1482" s="221" t="s">
        <v>3398</v>
      </c>
    </row>
    <row r="1483" s="2" customFormat="1" ht="16.5" customHeight="1">
      <c r="A1483" s="35"/>
      <c r="B1483" s="36"/>
      <c r="C1483" s="223" t="s">
        <v>3399</v>
      </c>
      <c r="D1483" s="223" t="s">
        <v>166</v>
      </c>
      <c r="E1483" s="224" t="s">
        <v>3126</v>
      </c>
      <c r="F1483" s="225" t="s">
        <v>3127</v>
      </c>
      <c r="G1483" s="226" t="s">
        <v>789</v>
      </c>
      <c r="H1483" s="227">
        <v>1</v>
      </c>
      <c r="I1483" s="228"/>
      <c r="J1483" s="229">
        <f>ROUND(I1483*H1483,2)</f>
        <v>0</v>
      </c>
      <c r="K1483" s="230"/>
      <c r="L1483" s="231"/>
      <c r="M1483" s="232" t="s">
        <v>1</v>
      </c>
      <c r="N1483" s="233" t="s">
        <v>41</v>
      </c>
      <c r="O1483" s="88"/>
      <c r="P1483" s="219">
        <f>O1483*H1483</f>
        <v>0</v>
      </c>
      <c r="Q1483" s="219">
        <v>0</v>
      </c>
      <c r="R1483" s="219">
        <f>Q1483*H1483</f>
        <v>0</v>
      </c>
      <c r="S1483" s="219">
        <v>0</v>
      </c>
      <c r="T1483" s="220">
        <f>S1483*H1483</f>
        <v>0</v>
      </c>
      <c r="U1483" s="35"/>
      <c r="V1483" s="35"/>
      <c r="W1483" s="35"/>
      <c r="X1483" s="35"/>
      <c r="Y1483" s="35"/>
      <c r="Z1483" s="35"/>
      <c r="AA1483" s="35"/>
      <c r="AB1483" s="35"/>
      <c r="AC1483" s="35"/>
      <c r="AD1483" s="35"/>
      <c r="AE1483" s="35"/>
      <c r="AR1483" s="221" t="s">
        <v>516</v>
      </c>
      <c r="AT1483" s="221" t="s">
        <v>166</v>
      </c>
      <c r="AU1483" s="221" t="s">
        <v>83</v>
      </c>
      <c r="AY1483" s="14" t="s">
        <v>142</v>
      </c>
      <c r="BE1483" s="222">
        <f>IF(N1483="základní",J1483,0)</f>
        <v>0</v>
      </c>
      <c r="BF1483" s="222">
        <f>IF(N1483="snížená",J1483,0)</f>
        <v>0</v>
      </c>
      <c r="BG1483" s="222">
        <f>IF(N1483="zákl. přenesená",J1483,0)</f>
        <v>0</v>
      </c>
      <c r="BH1483" s="222">
        <f>IF(N1483="sníž. přenesená",J1483,0)</f>
        <v>0</v>
      </c>
      <c r="BI1483" s="222">
        <f>IF(N1483="nulová",J1483,0)</f>
        <v>0</v>
      </c>
      <c r="BJ1483" s="14" t="s">
        <v>81</v>
      </c>
      <c r="BK1483" s="222">
        <f>ROUND(I1483*H1483,2)</f>
        <v>0</v>
      </c>
      <c r="BL1483" s="14" t="s">
        <v>511</v>
      </c>
      <c r="BM1483" s="221" t="s">
        <v>3400</v>
      </c>
    </row>
    <row r="1484" s="2" customFormat="1" ht="16.5" customHeight="1">
      <c r="A1484" s="35"/>
      <c r="B1484" s="36"/>
      <c r="C1484" s="223" t="s">
        <v>3401</v>
      </c>
      <c r="D1484" s="223" t="s">
        <v>166</v>
      </c>
      <c r="E1484" s="224" t="s">
        <v>3126</v>
      </c>
      <c r="F1484" s="225" t="s">
        <v>3127</v>
      </c>
      <c r="G1484" s="226" t="s">
        <v>789</v>
      </c>
      <c r="H1484" s="227">
        <v>1</v>
      </c>
      <c r="I1484" s="228"/>
      <c r="J1484" s="229">
        <f>ROUND(I1484*H1484,2)</f>
        <v>0</v>
      </c>
      <c r="K1484" s="230"/>
      <c r="L1484" s="231"/>
      <c r="M1484" s="232" t="s">
        <v>1</v>
      </c>
      <c r="N1484" s="233" t="s">
        <v>41</v>
      </c>
      <c r="O1484" s="88"/>
      <c r="P1484" s="219">
        <f>O1484*H1484</f>
        <v>0</v>
      </c>
      <c r="Q1484" s="219">
        <v>0</v>
      </c>
      <c r="R1484" s="219">
        <f>Q1484*H1484</f>
        <v>0</v>
      </c>
      <c r="S1484" s="219">
        <v>0</v>
      </c>
      <c r="T1484" s="220">
        <f>S1484*H1484</f>
        <v>0</v>
      </c>
      <c r="U1484" s="35"/>
      <c r="V1484" s="35"/>
      <c r="W1484" s="35"/>
      <c r="X1484" s="35"/>
      <c r="Y1484" s="35"/>
      <c r="Z1484" s="35"/>
      <c r="AA1484" s="35"/>
      <c r="AB1484" s="35"/>
      <c r="AC1484" s="35"/>
      <c r="AD1484" s="35"/>
      <c r="AE1484" s="35"/>
      <c r="AR1484" s="221" t="s">
        <v>516</v>
      </c>
      <c r="AT1484" s="221" t="s">
        <v>166</v>
      </c>
      <c r="AU1484" s="221" t="s">
        <v>83</v>
      </c>
      <c r="AY1484" s="14" t="s">
        <v>142</v>
      </c>
      <c r="BE1484" s="222">
        <f>IF(N1484="základní",J1484,0)</f>
        <v>0</v>
      </c>
      <c r="BF1484" s="222">
        <f>IF(N1484="snížená",J1484,0)</f>
        <v>0</v>
      </c>
      <c r="BG1484" s="222">
        <f>IF(N1484="zákl. přenesená",J1484,0)</f>
        <v>0</v>
      </c>
      <c r="BH1484" s="222">
        <f>IF(N1484="sníž. přenesená",J1484,0)</f>
        <v>0</v>
      </c>
      <c r="BI1484" s="222">
        <f>IF(N1484="nulová",J1484,0)</f>
        <v>0</v>
      </c>
      <c r="BJ1484" s="14" t="s">
        <v>81</v>
      </c>
      <c r="BK1484" s="222">
        <f>ROUND(I1484*H1484,2)</f>
        <v>0</v>
      </c>
      <c r="BL1484" s="14" t="s">
        <v>511</v>
      </c>
      <c r="BM1484" s="221" t="s">
        <v>3402</v>
      </c>
    </row>
    <row r="1485" s="2" customFormat="1" ht="16.5" customHeight="1">
      <c r="A1485" s="35"/>
      <c r="B1485" s="36"/>
      <c r="C1485" s="223" t="s">
        <v>3403</v>
      </c>
      <c r="D1485" s="223" t="s">
        <v>166</v>
      </c>
      <c r="E1485" s="224" t="s">
        <v>3126</v>
      </c>
      <c r="F1485" s="225" t="s">
        <v>3127</v>
      </c>
      <c r="G1485" s="226" t="s">
        <v>789</v>
      </c>
      <c r="H1485" s="227">
        <v>1</v>
      </c>
      <c r="I1485" s="228"/>
      <c r="J1485" s="229">
        <f>ROUND(I1485*H1485,2)</f>
        <v>0</v>
      </c>
      <c r="K1485" s="230"/>
      <c r="L1485" s="231"/>
      <c r="M1485" s="232" t="s">
        <v>1</v>
      </c>
      <c r="N1485" s="233" t="s">
        <v>41</v>
      </c>
      <c r="O1485" s="88"/>
      <c r="P1485" s="219">
        <f>O1485*H1485</f>
        <v>0</v>
      </c>
      <c r="Q1485" s="219">
        <v>0</v>
      </c>
      <c r="R1485" s="219">
        <f>Q1485*H1485</f>
        <v>0</v>
      </c>
      <c r="S1485" s="219">
        <v>0</v>
      </c>
      <c r="T1485" s="220">
        <f>S1485*H1485</f>
        <v>0</v>
      </c>
      <c r="U1485" s="35"/>
      <c r="V1485" s="35"/>
      <c r="W1485" s="35"/>
      <c r="X1485" s="35"/>
      <c r="Y1485" s="35"/>
      <c r="Z1485" s="35"/>
      <c r="AA1485" s="35"/>
      <c r="AB1485" s="35"/>
      <c r="AC1485" s="35"/>
      <c r="AD1485" s="35"/>
      <c r="AE1485" s="35"/>
      <c r="AR1485" s="221" t="s">
        <v>516</v>
      </c>
      <c r="AT1485" s="221" t="s">
        <v>166</v>
      </c>
      <c r="AU1485" s="221" t="s">
        <v>83</v>
      </c>
      <c r="AY1485" s="14" t="s">
        <v>142</v>
      </c>
      <c r="BE1485" s="222">
        <f>IF(N1485="základní",J1485,0)</f>
        <v>0</v>
      </c>
      <c r="BF1485" s="222">
        <f>IF(N1485="snížená",J1485,0)</f>
        <v>0</v>
      </c>
      <c r="BG1485" s="222">
        <f>IF(N1485="zákl. přenesená",J1485,0)</f>
        <v>0</v>
      </c>
      <c r="BH1485" s="222">
        <f>IF(N1485="sníž. přenesená",J1485,0)</f>
        <v>0</v>
      </c>
      <c r="BI1485" s="222">
        <f>IF(N1485="nulová",J1485,0)</f>
        <v>0</v>
      </c>
      <c r="BJ1485" s="14" t="s">
        <v>81</v>
      </c>
      <c r="BK1485" s="222">
        <f>ROUND(I1485*H1485,2)</f>
        <v>0</v>
      </c>
      <c r="BL1485" s="14" t="s">
        <v>511</v>
      </c>
      <c r="BM1485" s="221" t="s">
        <v>3404</v>
      </c>
    </row>
    <row r="1486" s="2" customFormat="1" ht="16.5" customHeight="1">
      <c r="A1486" s="35"/>
      <c r="B1486" s="36"/>
      <c r="C1486" s="223" t="s">
        <v>3405</v>
      </c>
      <c r="D1486" s="223" t="s">
        <v>166</v>
      </c>
      <c r="E1486" s="224" t="s">
        <v>3126</v>
      </c>
      <c r="F1486" s="225" t="s">
        <v>3127</v>
      </c>
      <c r="G1486" s="226" t="s">
        <v>789</v>
      </c>
      <c r="H1486" s="227">
        <v>1</v>
      </c>
      <c r="I1486" s="228"/>
      <c r="J1486" s="229">
        <f>ROUND(I1486*H1486,2)</f>
        <v>0</v>
      </c>
      <c r="K1486" s="230"/>
      <c r="L1486" s="231"/>
      <c r="M1486" s="232" t="s">
        <v>1</v>
      </c>
      <c r="N1486" s="233" t="s">
        <v>41</v>
      </c>
      <c r="O1486" s="88"/>
      <c r="P1486" s="219">
        <f>O1486*H1486</f>
        <v>0</v>
      </c>
      <c r="Q1486" s="219">
        <v>0</v>
      </c>
      <c r="R1486" s="219">
        <f>Q1486*H1486</f>
        <v>0</v>
      </c>
      <c r="S1486" s="219">
        <v>0</v>
      </c>
      <c r="T1486" s="220">
        <f>S1486*H1486</f>
        <v>0</v>
      </c>
      <c r="U1486" s="35"/>
      <c r="V1486" s="35"/>
      <c r="W1486" s="35"/>
      <c r="X1486" s="35"/>
      <c r="Y1486" s="35"/>
      <c r="Z1486" s="35"/>
      <c r="AA1486" s="35"/>
      <c r="AB1486" s="35"/>
      <c r="AC1486" s="35"/>
      <c r="AD1486" s="35"/>
      <c r="AE1486" s="35"/>
      <c r="AR1486" s="221" t="s">
        <v>516</v>
      </c>
      <c r="AT1486" s="221" t="s">
        <v>166</v>
      </c>
      <c r="AU1486" s="221" t="s">
        <v>83</v>
      </c>
      <c r="AY1486" s="14" t="s">
        <v>142</v>
      </c>
      <c r="BE1486" s="222">
        <f>IF(N1486="základní",J1486,0)</f>
        <v>0</v>
      </c>
      <c r="BF1486" s="222">
        <f>IF(N1486="snížená",J1486,0)</f>
        <v>0</v>
      </c>
      <c r="BG1486" s="222">
        <f>IF(N1486="zákl. přenesená",J1486,0)</f>
        <v>0</v>
      </c>
      <c r="BH1486" s="222">
        <f>IF(N1486="sníž. přenesená",J1486,0)</f>
        <v>0</v>
      </c>
      <c r="BI1486" s="222">
        <f>IF(N1486="nulová",J1486,0)</f>
        <v>0</v>
      </c>
      <c r="BJ1486" s="14" t="s">
        <v>81</v>
      </c>
      <c r="BK1486" s="222">
        <f>ROUND(I1486*H1486,2)</f>
        <v>0</v>
      </c>
      <c r="BL1486" s="14" t="s">
        <v>511</v>
      </c>
      <c r="BM1486" s="221" t="s">
        <v>3406</v>
      </c>
    </row>
    <row r="1487" s="2" customFormat="1" ht="16.5" customHeight="1">
      <c r="A1487" s="35"/>
      <c r="B1487" s="36"/>
      <c r="C1487" s="223" t="s">
        <v>3407</v>
      </c>
      <c r="D1487" s="223" t="s">
        <v>166</v>
      </c>
      <c r="E1487" s="224" t="s">
        <v>3126</v>
      </c>
      <c r="F1487" s="225" t="s">
        <v>3127</v>
      </c>
      <c r="G1487" s="226" t="s">
        <v>789</v>
      </c>
      <c r="H1487" s="227">
        <v>1</v>
      </c>
      <c r="I1487" s="228"/>
      <c r="J1487" s="229">
        <f>ROUND(I1487*H1487,2)</f>
        <v>0</v>
      </c>
      <c r="K1487" s="230"/>
      <c r="L1487" s="231"/>
      <c r="M1487" s="232" t="s">
        <v>1</v>
      </c>
      <c r="N1487" s="233" t="s">
        <v>41</v>
      </c>
      <c r="O1487" s="88"/>
      <c r="P1487" s="219">
        <f>O1487*H1487</f>
        <v>0</v>
      </c>
      <c r="Q1487" s="219">
        <v>0</v>
      </c>
      <c r="R1487" s="219">
        <f>Q1487*H1487</f>
        <v>0</v>
      </c>
      <c r="S1487" s="219">
        <v>0</v>
      </c>
      <c r="T1487" s="220">
        <f>S1487*H1487</f>
        <v>0</v>
      </c>
      <c r="U1487" s="35"/>
      <c r="V1487" s="35"/>
      <c r="W1487" s="35"/>
      <c r="X1487" s="35"/>
      <c r="Y1487" s="35"/>
      <c r="Z1487" s="35"/>
      <c r="AA1487" s="35"/>
      <c r="AB1487" s="35"/>
      <c r="AC1487" s="35"/>
      <c r="AD1487" s="35"/>
      <c r="AE1487" s="35"/>
      <c r="AR1487" s="221" t="s">
        <v>516</v>
      </c>
      <c r="AT1487" s="221" t="s">
        <v>166</v>
      </c>
      <c r="AU1487" s="221" t="s">
        <v>83</v>
      </c>
      <c r="AY1487" s="14" t="s">
        <v>142</v>
      </c>
      <c r="BE1487" s="222">
        <f>IF(N1487="základní",J1487,0)</f>
        <v>0</v>
      </c>
      <c r="BF1487" s="222">
        <f>IF(N1487="snížená",J1487,0)</f>
        <v>0</v>
      </c>
      <c r="BG1487" s="222">
        <f>IF(N1487="zákl. přenesená",J1487,0)</f>
        <v>0</v>
      </c>
      <c r="BH1487" s="222">
        <f>IF(N1487="sníž. přenesená",J1487,0)</f>
        <v>0</v>
      </c>
      <c r="BI1487" s="222">
        <f>IF(N1487="nulová",J1487,0)</f>
        <v>0</v>
      </c>
      <c r="BJ1487" s="14" t="s">
        <v>81</v>
      </c>
      <c r="BK1487" s="222">
        <f>ROUND(I1487*H1487,2)</f>
        <v>0</v>
      </c>
      <c r="BL1487" s="14" t="s">
        <v>511</v>
      </c>
      <c r="BM1487" s="221" t="s">
        <v>3408</v>
      </c>
    </row>
    <row r="1488" s="2" customFormat="1" ht="16.5" customHeight="1">
      <c r="A1488" s="35"/>
      <c r="B1488" s="36"/>
      <c r="C1488" s="223" t="s">
        <v>3409</v>
      </c>
      <c r="D1488" s="223" t="s">
        <v>166</v>
      </c>
      <c r="E1488" s="224" t="s">
        <v>3126</v>
      </c>
      <c r="F1488" s="225" t="s">
        <v>3127</v>
      </c>
      <c r="G1488" s="226" t="s">
        <v>789</v>
      </c>
      <c r="H1488" s="227">
        <v>1</v>
      </c>
      <c r="I1488" s="228"/>
      <c r="J1488" s="229">
        <f>ROUND(I1488*H1488,2)</f>
        <v>0</v>
      </c>
      <c r="K1488" s="230"/>
      <c r="L1488" s="231"/>
      <c r="M1488" s="232" t="s">
        <v>1</v>
      </c>
      <c r="N1488" s="233" t="s">
        <v>41</v>
      </c>
      <c r="O1488" s="88"/>
      <c r="P1488" s="219">
        <f>O1488*H1488</f>
        <v>0</v>
      </c>
      <c r="Q1488" s="219">
        <v>0</v>
      </c>
      <c r="R1488" s="219">
        <f>Q1488*H1488</f>
        <v>0</v>
      </c>
      <c r="S1488" s="219">
        <v>0</v>
      </c>
      <c r="T1488" s="220">
        <f>S1488*H1488</f>
        <v>0</v>
      </c>
      <c r="U1488" s="35"/>
      <c r="V1488" s="35"/>
      <c r="W1488" s="35"/>
      <c r="X1488" s="35"/>
      <c r="Y1488" s="35"/>
      <c r="Z1488" s="35"/>
      <c r="AA1488" s="35"/>
      <c r="AB1488" s="35"/>
      <c r="AC1488" s="35"/>
      <c r="AD1488" s="35"/>
      <c r="AE1488" s="35"/>
      <c r="AR1488" s="221" t="s">
        <v>516</v>
      </c>
      <c r="AT1488" s="221" t="s">
        <v>166</v>
      </c>
      <c r="AU1488" s="221" t="s">
        <v>83</v>
      </c>
      <c r="AY1488" s="14" t="s">
        <v>142</v>
      </c>
      <c r="BE1488" s="222">
        <f>IF(N1488="základní",J1488,0)</f>
        <v>0</v>
      </c>
      <c r="BF1488" s="222">
        <f>IF(N1488="snížená",J1488,0)</f>
        <v>0</v>
      </c>
      <c r="BG1488" s="222">
        <f>IF(N1488="zákl. přenesená",J1488,0)</f>
        <v>0</v>
      </c>
      <c r="BH1488" s="222">
        <f>IF(N1488="sníž. přenesená",J1488,0)</f>
        <v>0</v>
      </c>
      <c r="BI1488" s="222">
        <f>IF(N1488="nulová",J1488,0)</f>
        <v>0</v>
      </c>
      <c r="BJ1488" s="14" t="s">
        <v>81</v>
      </c>
      <c r="BK1488" s="222">
        <f>ROUND(I1488*H1488,2)</f>
        <v>0</v>
      </c>
      <c r="BL1488" s="14" t="s">
        <v>511</v>
      </c>
      <c r="BM1488" s="221" t="s">
        <v>3410</v>
      </c>
    </row>
    <row r="1489" s="2" customFormat="1" ht="16.5" customHeight="1">
      <c r="A1489" s="35"/>
      <c r="B1489" s="36"/>
      <c r="C1489" s="223" t="s">
        <v>3411</v>
      </c>
      <c r="D1489" s="223" t="s">
        <v>166</v>
      </c>
      <c r="E1489" s="224" t="s">
        <v>3126</v>
      </c>
      <c r="F1489" s="225" t="s">
        <v>3127</v>
      </c>
      <c r="G1489" s="226" t="s">
        <v>789</v>
      </c>
      <c r="H1489" s="227">
        <v>1</v>
      </c>
      <c r="I1489" s="228"/>
      <c r="J1489" s="229">
        <f>ROUND(I1489*H1489,2)</f>
        <v>0</v>
      </c>
      <c r="K1489" s="230"/>
      <c r="L1489" s="231"/>
      <c r="M1489" s="232" t="s">
        <v>1</v>
      </c>
      <c r="N1489" s="233" t="s">
        <v>41</v>
      </c>
      <c r="O1489" s="88"/>
      <c r="P1489" s="219">
        <f>O1489*H1489</f>
        <v>0</v>
      </c>
      <c r="Q1489" s="219">
        <v>0</v>
      </c>
      <c r="R1489" s="219">
        <f>Q1489*H1489</f>
        <v>0</v>
      </c>
      <c r="S1489" s="219">
        <v>0</v>
      </c>
      <c r="T1489" s="220">
        <f>S1489*H1489</f>
        <v>0</v>
      </c>
      <c r="U1489" s="35"/>
      <c r="V1489" s="35"/>
      <c r="W1489" s="35"/>
      <c r="X1489" s="35"/>
      <c r="Y1489" s="35"/>
      <c r="Z1489" s="35"/>
      <c r="AA1489" s="35"/>
      <c r="AB1489" s="35"/>
      <c r="AC1489" s="35"/>
      <c r="AD1489" s="35"/>
      <c r="AE1489" s="35"/>
      <c r="AR1489" s="221" t="s">
        <v>516</v>
      </c>
      <c r="AT1489" s="221" t="s">
        <v>166</v>
      </c>
      <c r="AU1489" s="221" t="s">
        <v>83</v>
      </c>
      <c r="AY1489" s="14" t="s">
        <v>142</v>
      </c>
      <c r="BE1489" s="222">
        <f>IF(N1489="základní",J1489,0)</f>
        <v>0</v>
      </c>
      <c r="BF1489" s="222">
        <f>IF(N1489="snížená",J1489,0)</f>
        <v>0</v>
      </c>
      <c r="BG1489" s="222">
        <f>IF(N1489="zákl. přenesená",J1489,0)</f>
        <v>0</v>
      </c>
      <c r="BH1489" s="222">
        <f>IF(N1489="sníž. přenesená",J1489,0)</f>
        <v>0</v>
      </c>
      <c r="BI1489" s="222">
        <f>IF(N1489="nulová",J1489,0)</f>
        <v>0</v>
      </c>
      <c r="BJ1489" s="14" t="s">
        <v>81</v>
      </c>
      <c r="BK1489" s="222">
        <f>ROUND(I1489*H1489,2)</f>
        <v>0</v>
      </c>
      <c r="BL1489" s="14" t="s">
        <v>511</v>
      </c>
      <c r="BM1489" s="221" t="s">
        <v>3412</v>
      </c>
    </row>
    <row r="1490" s="2" customFormat="1" ht="16.5" customHeight="1">
      <c r="A1490" s="35"/>
      <c r="B1490" s="36"/>
      <c r="C1490" s="223" t="s">
        <v>3413</v>
      </c>
      <c r="D1490" s="223" t="s">
        <v>166</v>
      </c>
      <c r="E1490" s="224" t="s">
        <v>3126</v>
      </c>
      <c r="F1490" s="225" t="s">
        <v>3127</v>
      </c>
      <c r="G1490" s="226" t="s">
        <v>789</v>
      </c>
      <c r="H1490" s="227">
        <v>1</v>
      </c>
      <c r="I1490" s="228"/>
      <c r="J1490" s="229">
        <f>ROUND(I1490*H1490,2)</f>
        <v>0</v>
      </c>
      <c r="K1490" s="230"/>
      <c r="L1490" s="231"/>
      <c r="M1490" s="232" t="s">
        <v>1</v>
      </c>
      <c r="N1490" s="233" t="s">
        <v>41</v>
      </c>
      <c r="O1490" s="88"/>
      <c r="P1490" s="219">
        <f>O1490*H1490</f>
        <v>0</v>
      </c>
      <c r="Q1490" s="219">
        <v>0</v>
      </c>
      <c r="R1490" s="219">
        <f>Q1490*H1490</f>
        <v>0</v>
      </c>
      <c r="S1490" s="219">
        <v>0</v>
      </c>
      <c r="T1490" s="220">
        <f>S1490*H1490</f>
        <v>0</v>
      </c>
      <c r="U1490" s="35"/>
      <c r="V1490" s="35"/>
      <c r="W1490" s="35"/>
      <c r="X1490" s="35"/>
      <c r="Y1490" s="35"/>
      <c r="Z1490" s="35"/>
      <c r="AA1490" s="35"/>
      <c r="AB1490" s="35"/>
      <c r="AC1490" s="35"/>
      <c r="AD1490" s="35"/>
      <c r="AE1490" s="35"/>
      <c r="AR1490" s="221" t="s">
        <v>516</v>
      </c>
      <c r="AT1490" s="221" t="s">
        <v>166</v>
      </c>
      <c r="AU1490" s="221" t="s">
        <v>83</v>
      </c>
      <c r="AY1490" s="14" t="s">
        <v>142</v>
      </c>
      <c r="BE1490" s="222">
        <f>IF(N1490="základní",J1490,0)</f>
        <v>0</v>
      </c>
      <c r="BF1490" s="222">
        <f>IF(N1490="snížená",J1490,0)</f>
        <v>0</v>
      </c>
      <c r="BG1490" s="222">
        <f>IF(N1490="zákl. přenesená",J1490,0)</f>
        <v>0</v>
      </c>
      <c r="BH1490" s="222">
        <f>IF(N1490="sníž. přenesená",J1490,0)</f>
        <v>0</v>
      </c>
      <c r="BI1490" s="222">
        <f>IF(N1490="nulová",J1490,0)</f>
        <v>0</v>
      </c>
      <c r="BJ1490" s="14" t="s">
        <v>81</v>
      </c>
      <c r="BK1490" s="222">
        <f>ROUND(I1490*H1490,2)</f>
        <v>0</v>
      </c>
      <c r="BL1490" s="14" t="s">
        <v>511</v>
      </c>
      <c r="BM1490" s="221" t="s">
        <v>3414</v>
      </c>
    </row>
    <row r="1491" s="2" customFormat="1" ht="16.5" customHeight="1">
      <c r="A1491" s="35"/>
      <c r="B1491" s="36"/>
      <c r="C1491" s="223" t="s">
        <v>3415</v>
      </c>
      <c r="D1491" s="223" t="s">
        <v>166</v>
      </c>
      <c r="E1491" s="224" t="s">
        <v>3160</v>
      </c>
      <c r="F1491" s="225" t="s">
        <v>3161</v>
      </c>
      <c r="G1491" s="226" t="s">
        <v>789</v>
      </c>
      <c r="H1491" s="227">
        <v>1</v>
      </c>
      <c r="I1491" s="228"/>
      <c r="J1491" s="229">
        <f>ROUND(I1491*H1491,2)</f>
        <v>0</v>
      </c>
      <c r="K1491" s="230"/>
      <c r="L1491" s="231"/>
      <c r="M1491" s="232" t="s">
        <v>1</v>
      </c>
      <c r="N1491" s="233" t="s">
        <v>41</v>
      </c>
      <c r="O1491" s="88"/>
      <c r="P1491" s="219">
        <f>O1491*H1491</f>
        <v>0</v>
      </c>
      <c r="Q1491" s="219">
        <v>0</v>
      </c>
      <c r="R1491" s="219">
        <f>Q1491*H1491</f>
        <v>0</v>
      </c>
      <c r="S1491" s="219">
        <v>0</v>
      </c>
      <c r="T1491" s="220">
        <f>S1491*H1491</f>
        <v>0</v>
      </c>
      <c r="U1491" s="35"/>
      <c r="V1491" s="35"/>
      <c r="W1491" s="35"/>
      <c r="X1491" s="35"/>
      <c r="Y1491" s="35"/>
      <c r="Z1491" s="35"/>
      <c r="AA1491" s="35"/>
      <c r="AB1491" s="35"/>
      <c r="AC1491" s="35"/>
      <c r="AD1491" s="35"/>
      <c r="AE1491" s="35"/>
      <c r="AR1491" s="221" t="s">
        <v>516</v>
      </c>
      <c r="AT1491" s="221" t="s">
        <v>166</v>
      </c>
      <c r="AU1491" s="221" t="s">
        <v>83</v>
      </c>
      <c r="AY1491" s="14" t="s">
        <v>142</v>
      </c>
      <c r="BE1491" s="222">
        <f>IF(N1491="základní",J1491,0)</f>
        <v>0</v>
      </c>
      <c r="BF1491" s="222">
        <f>IF(N1491="snížená",J1491,0)</f>
        <v>0</v>
      </c>
      <c r="BG1491" s="222">
        <f>IF(N1491="zákl. přenesená",J1491,0)</f>
        <v>0</v>
      </c>
      <c r="BH1491" s="222">
        <f>IF(N1491="sníž. přenesená",J1491,0)</f>
        <v>0</v>
      </c>
      <c r="BI1491" s="222">
        <f>IF(N1491="nulová",J1491,0)</f>
        <v>0</v>
      </c>
      <c r="BJ1491" s="14" t="s">
        <v>81</v>
      </c>
      <c r="BK1491" s="222">
        <f>ROUND(I1491*H1491,2)</f>
        <v>0</v>
      </c>
      <c r="BL1491" s="14" t="s">
        <v>511</v>
      </c>
      <c r="BM1491" s="221" t="s">
        <v>3416</v>
      </c>
    </row>
    <row r="1492" s="2" customFormat="1" ht="16.5" customHeight="1">
      <c r="A1492" s="35"/>
      <c r="B1492" s="36"/>
      <c r="C1492" s="223" t="s">
        <v>3417</v>
      </c>
      <c r="D1492" s="223" t="s">
        <v>166</v>
      </c>
      <c r="E1492" s="224" t="s">
        <v>3160</v>
      </c>
      <c r="F1492" s="225" t="s">
        <v>3161</v>
      </c>
      <c r="G1492" s="226" t="s">
        <v>789</v>
      </c>
      <c r="H1492" s="227">
        <v>1</v>
      </c>
      <c r="I1492" s="228"/>
      <c r="J1492" s="229">
        <f>ROUND(I1492*H1492,2)</f>
        <v>0</v>
      </c>
      <c r="K1492" s="230"/>
      <c r="L1492" s="231"/>
      <c r="M1492" s="232" t="s">
        <v>1</v>
      </c>
      <c r="N1492" s="233" t="s">
        <v>41</v>
      </c>
      <c r="O1492" s="88"/>
      <c r="P1492" s="219">
        <f>O1492*H1492</f>
        <v>0</v>
      </c>
      <c r="Q1492" s="219">
        <v>0</v>
      </c>
      <c r="R1492" s="219">
        <f>Q1492*H1492</f>
        <v>0</v>
      </c>
      <c r="S1492" s="219">
        <v>0</v>
      </c>
      <c r="T1492" s="220">
        <f>S1492*H1492</f>
        <v>0</v>
      </c>
      <c r="U1492" s="35"/>
      <c r="V1492" s="35"/>
      <c r="W1492" s="35"/>
      <c r="X1492" s="35"/>
      <c r="Y1492" s="35"/>
      <c r="Z1492" s="35"/>
      <c r="AA1492" s="35"/>
      <c r="AB1492" s="35"/>
      <c r="AC1492" s="35"/>
      <c r="AD1492" s="35"/>
      <c r="AE1492" s="35"/>
      <c r="AR1492" s="221" t="s">
        <v>516</v>
      </c>
      <c r="AT1492" s="221" t="s">
        <v>166</v>
      </c>
      <c r="AU1492" s="221" t="s">
        <v>83</v>
      </c>
      <c r="AY1492" s="14" t="s">
        <v>142</v>
      </c>
      <c r="BE1492" s="222">
        <f>IF(N1492="základní",J1492,0)</f>
        <v>0</v>
      </c>
      <c r="BF1492" s="222">
        <f>IF(N1492="snížená",J1492,0)</f>
        <v>0</v>
      </c>
      <c r="BG1492" s="222">
        <f>IF(N1492="zákl. přenesená",J1492,0)</f>
        <v>0</v>
      </c>
      <c r="BH1492" s="222">
        <f>IF(N1492="sníž. přenesená",J1492,0)</f>
        <v>0</v>
      </c>
      <c r="BI1492" s="222">
        <f>IF(N1492="nulová",J1492,0)</f>
        <v>0</v>
      </c>
      <c r="BJ1492" s="14" t="s">
        <v>81</v>
      </c>
      <c r="BK1492" s="222">
        <f>ROUND(I1492*H1492,2)</f>
        <v>0</v>
      </c>
      <c r="BL1492" s="14" t="s">
        <v>511</v>
      </c>
      <c r="BM1492" s="221" t="s">
        <v>3418</v>
      </c>
    </row>
    <row r="1493" s="2" customFormat="1" ht="16.5" customHeight="1">
      <c r="A1493" s="35"/>
      <c r="B1493" s="36"/>
      <c r="C1493" s="223" t="s">
        <v>3419</v>
      </c>
      <c r="D1493" s="223" t="s">
        <v>166</v>
      </c>
      <c r="E1493" s="224" t="s">
        <v>2980</v>
      </c>
      <c r="F1493" s="225" t="s">
        <v>2981</v>
      </c>
      <c r="G1493" s="226" t="s">
        <v>789</v>
      </c>
      <c r="H1493" s="227">
        <v>1</v>
      </c>
      <c r="I1493" s="228"/>
      <c r="J1493" s="229">
        <f>ROUND(I1493*H1493,2)</f>
        <v>0</v>
      </c>
      <c r="K1493" s="230"/>
      <c r="L1493" s="231"/>
      <c r="M1493" s="232" t="s">
        <v>1</v>
      </c>
      <c r="N1493" s="233" t="s">
        <v>41</v>
      </c>
      <c r="O1493" s="88"/>
      <c r="P1493" s="219">
        <f>O1493*H1493</f>
        <v>0</v>
      </c>
      <c r="Q1493" s="219">
        <v>0</v>
      </c>
      <c r="R1493" s="219">
        <f>Q1493*H1493</f>
        <v>0</v>
      </c>
      <c r="S1493" s="219">
        <v>0</v>
      </c>
      <c r="T1493" s="220">
        <f>S1493*H1493</f>
        <v>0</v>
      </c>
      <c r="U1493" s="35"/>
      <c r="V1493" s="35"/>
      <c r="W1493" s="35"/>
      <c r="X1493" s="35"/>
      <c r="Y1493" s="35"/>
      <c r="Z1493" s="35"/>
      <c r="AA1493" s="35"/>
      <c r="AB1493" s="35"/>
      <c r="AC1493" s="35"/>
      <c r="AD1493" s="35"/>
      <c r="AE1493" s="35"/>
      <c r="AR1493" s="221" t="s">
        <v>516</v>
      </c>
      <c r="AT1493" s="221" t="s">
        <v>166</v>
      </c>
      <c r="AU1493" s="221" t="s">
        <v>83</v>
      </c>
      <c r="AY1493" s="14" t="s">
        <v>142</v>
      </c>
      <c r="BE1493" s="222">
        <f>IF(N1493="základní",J1493,0)</f>
        <v>0</v>
      </c>
      <c r="BF1493" s="222">
        <f>IF(N1493="snížená",J1493,0)</f>
        <v>0</v>
      </c>
      <c r="BG1493" s="222">
        <f>IF(N1493="zákl. přenesená",J1493,0)</f>
        <v>0</v>
      </c>
      <c r="BH1493" s="222">
        <f>IF(N1493="sníž. přenesená",J1493,0)</f>
        <v>0</v>
      </c>
      <c r="BI1493" s="222">
        <f>IF(N1493="nulová",J1493,0)</f>
        <v>0</v>
      </c>
      <c r="BJ1493" s="14" t="s">
        <v>81</v>
      </c>
      <c r="BK1493" s="222">
        <f>ROUND(I1493*H1493,2)</f>
        <v>0</v>
      </c>
      <c r="BL1493" s="14" t="s">
        <v>511</v>
      </c>
      <c r="BM1493" s="221" t="s">
        <v>3420</v>
      </c>
    </row>
    <row r="1494" s="2" customFormat="1" ht="16.5" customHeight="1">
      <c r="A1494" s="35"/>
      <c r="B1494" s="36"/>
      <c r="C1494" s="223" t="s">
        <v>3421</v>
      </c>
      <c r="D1494" s="223" t="s">
        <v>166</v>
      </c>
      <c r="E1494" s="224" t="s">
        <v>3100</v>
      </c>
      <c r="F1494" s="225" t="s">
        <v>3101</v>
      </c>
      <c r="G1494" s="226" t="s">
        <v>789</v>
      </c>
      <c r="H1494" s="227">
        <v>1</v>
      </c>
      <c r="I1494" s="228"/>
      <c r="J1494" s="229">
        <f>ROUND(I1494*H1494,2)</f>
        <v>0</v>
      </c>
      <c r="K1494" s="230"/>
      <c r="L1494" s="231"/>
      <c r="M1494" s="232" t="s">
        <v>1</v>
      </c>
      <c r="N1494" s="233" t="s">
        <v>41</v>
      </c>
      <c r="O1494" s="88"/>
      <c r="P1494" s="219">
        <f>O1494*H1494</f>
        <v>0</v>
      </c>
      <c r="Q1494" s="219">
        <v>0</v>
      </c>
      <c r="R1494" s="219">
        <f>Q1494*H1494</f>
        <v>0</v>
      </c>
      <c r="S1494" s="219">
        <v>0</v>
      </c>
      <c r="T1494" s="220">
        <f>S1494*H1494</f>
        <v>0</v>
      </c>
      <c r="U1494" s="35"/>
      <c r="V1494" s="35"/>
      <c r="W1494" s="35"/>
      <c r="X1494" s="35"/>
      <c r="Y1494" s="35"/>
      <c r="Z1494" s="35"/>
      <c r="AA1494" s="35"/>
      <c r="AB1494" s="35"/>
      <c r="AC1494" s="35"/>
      <c r="AD1494" s="35"/>
      <c r="AE1494" s="35"/>
      <c r="AR1494" s="221" t="s">
        <v>516</v>
      </c>
      <c r="AT1494" s="221" t="s">
        <v>166</v>
      </c>
      <c r="AU1494" s="221" t="s">
        <v>83</v>
      </c>
      <c r="AY1494" s="14" t="s">
        <v>142</v>
      </c>
      <c r="BE1494" s="222">
        <f>IF(N1494="základní",J1494,0)</f>
        <v>0</v>
      </c>
      <c r="BF1494" s="222">
        <f>IF(N1494="snížená",J1494,0)</f>
        <v>0</v>
      </c>
      <c r="BG1494" s="222">
        <f>IF(N1494="zákl. přenesená",J1494,0)</f>
        <v>0</v>
      </c>
      <c r="BH1494" s="222">
        <f>IF(N1494="sníž. přenesená",J1494,0)</f>
        <v>0</v>
      </c>
      <c r="BI1494" s="222">
        <f>IF(N1494="nulová",J1494,0)</f>
        <v>0</v>
      </c>
      <c r="BJ1494" s="14" t="s">
        <v>81</v>
      </c>
      <c r="BK1494" s="222">
        <f>ROUND(I1494*H1494,2)</f>
        <v>0</v>
      </c>
      <c r="BL1494" s="14" t="s">
        <v>511</v>
      </c>
      <c r="BM1494" s="221" t="s">
        <v>3422</v>
      </c>
    </row>
    <row r="1495" s="2" customFormat="1" ht="16.5" customHeight="1">
      <c r="A1495" s="35"/>
      <c r="B1495" s="36"/>
      <c r="C1495" s="223" t="s">
        <v>3423</v>
      </c>
      <c r="D1495" s="223" t="s">
        <v>166</v>
      </c>
      <c r="E1495" s="224" t="s">
        <v>2988</v>
      </c>
      <c r="F1495" s="225" t="s">
        <v>2989</v>
      </c>
      <c r="G1495" s="226" t="s">
        <v>789</v>
      </c>
      <c r="H1495" s="227">
        <v>1</v>
      </c>
      <c r="I1495" s="228"/>
      <c r="J1495" s="229">
        <f>ROUND(I1495*H1495,2)</f>
        <v>0</v>
      </c>
      <c r="K1495" s="230"/>
      <c r="L1495" s="231"/>
      <c r="M1495" s="232" t="s">
        <v>1</v>
      </c>
      <c r="N1495" s="233" t="s">
        <v>41</v>
      </c>
      <c r="O1495" s="88"/>
      <c r="P1495" s="219">
        <f>O1495*H1495</f>
        <v>0</v>
      </c>
      <c r="Q1495" s="219">
        <v>0</v>
      </c>
      <c r="R1495" s="219">
        <f>Q1495*H1495</f>
        <v>0</v>
      </c>
      <c r="S1495" s="219">
        <v>0</v>
      </c>
      <c r="T1495" s="220">
        <f>S1495*H1495</f>
        <v>0</v>
      </c>
      <c r="U1495" s="35"/>
      <c r="V1495" s="35"/>
      <c r="W1495" s="35"/>
      <c r="X1495" s="35"/>
      <c r="Y1495" s="35"/>
      <c r="Z1495" s="35"/>
      <c r="AA1495" s="35"/>
      <c r="AB1495" s="35"/>
      <c r="AC1495" s="35"/>
      <c r="AD1495" s="35"/>
      <c r="AE1495" s="35"/>
      <c r="AR1495" s="221" t="s">
        <v>516</v>
      </c>
      <c r="AT1495" s="221" t="s">
        <v>166</v>
      </c>
      <c r="AU1495" s="221" t="s">
        <v>83</v>
      </c>
      <c r="AY1495" s="14" t="s">
        <v>142</v>
      </c>
      <c r="BE1495" s="222">
        <f>IF(N1495="základní",J1495,0)</f>
        <v>0</v>
      </c>
      <c r="BF1495" s="222">
        <f>IF(N1495="snížená",J1495,0)</f>
        <v>0</v>
      </c>
      <c r="BG1495" s="222">
        <f>IF(N1495="zákl. přenesená",J1495,0)</f>
        <v>0</v>
      </c>
      <c r="BH1495" s="222">
        <f>IF(N1495="sníž. přenesená",J1495,0)</f>
        <v>0</v>
      </c>
      <c r="BI1495" s="222">
        <f>IF(N1495="nulová",J1495,0)</f>
        <v>0</v>
      </c>
      <c r="BJ1495" s="14" t="s">
        <v>81</v>
      </c>
      <c r="BK1495" s="222">
        <f>ROUND(I1495*H1495,2)</f>
        <v>0</v>
      </c>
      <c r="BL1495" s="14" t="s">
        <v>511</v>
      </c>
      <c r="BM1495" s="221" t="s">
        <v>3424</v>
      </c>
    </row>
    <row r="1496" s="2" customFormat="1" ht="16.5" customHeight="1">
      <c r="A1496" s="35"/>
      <c r="B1496" s="36"/>
      <c r="C1496" s="223" t="s">
        <v>3425</v>
      </c>
      <c r="D1496" s="223" t="s">
        <v>166</v>
      </c>
      <c r="E1496" s="224" t="s">
        <v>2988</v>
      </c>
      <c r="F1496" s="225" t="s">
        <v>2989</v>
      </c>
      <c r="G1496" s="226" t="s">
        <v>789</v>
      </c>
      <c r="H1496" s="227">
        <v>1</v>
      </c>
      <c r="I1496" s="228"/>
      <c r="J1496" s="229">
        <f>ROUND(I1496*H1496,2)</f>
        <v>0</v>
      </c>
      <c r="K1496" s="230"/>
      <c r="L1496" s="231"/>
      <c r="M1496" s="232" t="s">
        <v>1</v>
      </c>
      <c r="N1496" s="233" t="s">
        <v>41</v>
      </c>
      <c r="O1496" s="88"/>
      <c r="P1496" s="219">
        <f>O1496*H1496</f>
        <v>0</v>
      </c>
      <c r="Q1496" s="219">
        <v>0</v>
      </c>
      <c r="R1496" s="219">
        <f>Q1496*H1496</f>
        <v>0</v>
      </c>
      <c r="S1496" s="219">
        <v>0</v>
      </c>
      <c r="T1496" s="220">
        <f>S1496*H1496</f>
        <v>0</v>
      </c>
      <c r="U1496" s="35"/>
      <c r="V1496" s="35"/>
      <c r="W1496" s="35"/>
      <c r="X1496" s="35"/>
      <c r="Y1496" s="35"/>
      <c r="Z1496" s="35"/>
      <c r="AA1496" s="35"/>
      <c r="AB1496" s="35"/>
      <c r="AC1496" s="35"/>
      <c r="AD1496" s="35"/>
      <c r="AE1496" s="35"/>
      <c r="AR1496" s="221" t="s">
        <v>516</v>
      </c>
      <c r="AT1496" s="221" t="s">
        <v>166</v>
      </c>
      <c r="AU1496" s="221" t="s">
        <v>83</v>
      </c>
      <c r="AY1496" s="14" t="s">
        <v>142</v>
      </c>
      <c r="BE1496" s="222">
        <f>IF(N1496="základní",J1496,0)</f>
        <v>0</v>
      </c>
      <c r="BF1496" s="222">
        <f>IF(N1496="snížená",J1496,0)</f>
        <v>0</v>
      </c>
      <c r="BG1496" s="222">
        <f>IF(N1496="zákl. přenesená",J1496,0)</f>
        <v>0</v>
      </c>
      <c r="BH1496" s="222">
        <f>IF(N1496="sníž. přenesená",J1496,0)</f>
        <v>0</v>
      </c>
      <c r="BI1496" s="222">
        <f>IF(N1496="nulová",J1496,0)</f>
        <v>0</v>
      </c>
      <c r="BJ1496" s="14" t="s">
        <v>81</v>
      </c>
      <c r="BK1496" s="222">
        <f>ROUND(I1496*H1496,2)</f>
        <v>0</v>
      </c>
      <c r="BL1496" s="14" t="s">
        <v>511</v>
      </c>
      <c r="BM1496" s="221" t="s">
        <v>3426</v>
      </c>
    </row>
    <row r="1497" s="2" customFormat="1" ht="16.5" customHeight="1">
      <c r="A1497" s="35"/>
      <c r="B1497" s="36"/>
      <c r="C1497" s="223" t="s">
        <v>3427</v>
      </c>
      <c r="D1497" s="223" t="s">
        <v>166</v>
      </c>
      <c r="E1497" s="224" t="s">
        <v>2964</v>
      </c>
      <c r="F1497" s="225" t="s">
        <v>2965</v>
      </c>
      <c r="G1497" s="226" t="s">
        <v>789</v>
      </c>
      <c r="H1497" s="227">
        <v>1</v>
      </c>
      <c r="I1497" s="228"/>
      <c r="J1497" s="229">
        <f>ROUND(I1497*H1497,2)</f>
        <v>0</v>
      </c>
      <c r="K1497" s="230"/>
      <c r="L1497" s="231"/>
      <c r="M1497" s="232" t="s">
        <v>1</v>
      </c>
      <c r="N1497" s="233" t="s">
        <v>41</v>
      </c>
      <c r="O1497" s="88"/>
      <c r="P1497" s="219">
        <f>O1497*H1497</f>
        <v>0</v>
      </c>
      <c r="Q1497" s="219">
        <v>0</v>
      </c>
      <c r="R1497" s="219">
        <f>Q1497*H1497</f>
        <v>0</v>
      </c>
      <c r="S1497" s="219">
        <v>0</v>
      </c>
      <c r="T1497" s="220">
        <f>S1497*H1497</f>
        <v>0</v>
      </c>
      <c r="U1497" s="35"/>
      <c r="V1497" s="35"/>
      <c r="W1497" s="35"/>
      <c r="X1497" s="35"/>
      <c r="Y1497" s="35"/>
      <c r="Z1497" s="35"/>
      <c r="AA1497" s="35"/>
      <c r="AB1497" s="35"/>
      <c r="AC1497" s="35"/>
      <c r="AD1497" s="35"/>
      <c r="AE1497" s="35"/>
      <c r="AR1497" s="221" t="s">
        <v>516</v>
      </c>
      <c r="AT1497" s="221" t="s">
        <v>166</v>
      </c>
      <c r="AU1497" s="221" t="s">
        <v>83</v>
      </c>
      <c r="AY1497" s="14" t="s">
        <v>142</v>
      </c>
      <c r="BE1497" s="222">
        <f>IF(N1497="základní",J1497,0)</f>
        <v>0</v>
      </c>
      <c r="BF1497" s="222">
        <f>IF(N1497="snížená",J1497,0)</f>
        <v>0</v>
      </c>
      <c r="BG1497" s="222">
        <f>IF(N1497="zákl. přenesená",J1497,0)</f>
        <v>0</v>
      </c>
      <c r="BH1497" s="222">
        <f>IF(N1497="sníž. přenesená",J1497,0)</f>
        <v>0</v>
      </c>
      <c r="BI1497" s="222">
        <f>IF(N1497="nulová",J1497,0)</f>
        <v>0</v>
      </c>
      <c r="BJ1497" s="14" t="s">
        <v>81</v>
      </c>
      <c r="BK1497" s="222">
        <f>ROUND(I1497*H1497,2)</f>
        <v>0</v>
      </c>
      <c r="BL1497" s="14" t="s">
        <v>511</v>
      </c>
      <c r="BM1497" s="221" t="s">
        <v>3428</v>
      </c>
    </row>
    <row r="1498" s="2" customFormat="1" ht="16.5" customHeight="1">
      <c r="A1498" s="35"/>
      <c r="B1498" s="36"/>
      <c r="C1498" s="223" t="s">
        <v>3429</v>
      </c>
      <c r="D1498" s="223" t="s">
        <v>166</v>
      </c>
      <c r="E1498" s="224" t="s">
        <v>2964</v>
      </c>
      <c r="F1498" s="225" t="s">
        <v>2965</v>
      </c>
      <c r="G1498" s="226" t="s">
        <v>789</v>
      </c>
      <c r="H1498" s="227">
        <v>1</v>
      </c>
      <c r="I1498" s="228"/>
      <c r="J1498" s="229">
        <f>ROUND(I1498*H1498,2)</f>
        <v>0</v>
      </c>
      <c r="K1498" s="230"/>
      <c r="L1498" s="231"/>
      <c r="M1498" s="232" t="s">
        <v>1</v>
      </c>
      <c r="N1498" s="233" t="s">
        <v>41</v>
      </c>
      <c r="O1498" s="88"/>
      <c r="P1498" s="219">
        <f>O1498*H1498</f>
        <v>0</v>
      </c>
      <c r="Q1498" s="219">
        <v>0</v>
      </c>
      <c r="R1498" s="219">
        <f>Q1498*H1498</f>
        <v>0</v>
      </c>
      <c r="S1498" s="219">
        <v>0</v>
      </c>
      <c r="T1498" s="220">
        <f>S1498*H1498</f>
        <v>0</v>
      </c>
      <c r="U1498" s="35"/>
      <c r="V1498" s="35"/>
      <c r="W1498" s="35"/>
      <c r="X1498" s="35"/>
      <c r="Y1498" s="35"/>
      <c r="Z1498" s="35"/>
      <c r="AA1498" s="35"/>
      <c r="AB1498" s="35"/>
      <c r="AC1498" s="35"/>
      <c r="AD1498" s="35"/>
      <c r="AE1498" s="35"/>
      <c r="AR1498" s="221" t="s">
        <v>516</v>
      </c>
      <c r="AT1498" s="221" t="s">
        <v>166</v>
      </c>
      <c r="AU1498" s="221" t="s">
        <v>83</v>
      </c>
      <c r="AY1498" s="14" t="s">
        <v>142</v>
      </c>
      <c r="BE1498" s="222">
        <f>IF(N1498="základní",J1498,0)</f>
        <v>0</v>
      </c>
      <c r="BF1498" s="222">
        <f>IF(N1498="snížená",J1498,0)</f>
        <v>0</v>
      </c>
      <c r="BG1498" s="222">
        <f>IF(N1498="zákl. přenesená",J1498,0)</f>
        <v>0</v>
      </c>
      <c r="BH1498" s="222">
        <f>IF(N1498="sníž. přenesená",J1498,0)</f>
        <v>0</v>
      </c>
      <c r="BI1498" s="222">
        <f>IF(N1498="nulová",J1498,0)</f>
        <v>0</v>
      </c>
      <c r="BJ1498" s="14" t="s">
        <v>81</v>
      </c>
      <c r="BK1498" s="222">
        <f>ROUND(I1498*H1498,2)</f>
        <v>0</v>
      </c>
      <c r="BL1498" s="14" t="s">
        <v>511</v>
      </c>
      <c r="BM1498" s="221" t="s">
        <v>3430</v>
      </c>
    </row>
    <row r="1499" s="2" customFormat="1" ht="16.5" customHeight="1">
      <c r="A1499" s="35"/>
      <c r="B1499" s="36"/>
      <c r="C1499" s="223" t="s">
        <v>3431</v>
      </c>
      <c r="D1499" s="223" t="s">
        <v>166</v>
      </c>
      <c r="E1499" s="224" t="s">
        <v>2988</v>
      </c>
      <c r="F1499" s="225" t="s">
        <v>2989</v>
      </c>
      <c r="G1499" s="226" t="s">
        <v>789</v>
      </c>
      <c r="H1499" s="227">
        <v>1</v>
      </c>
      <c r="I1499" s="228"/>
      <c r="J1499" s="229">
        <f>ROUND(I1499*H1499,2)</f>
        <v>0</v>
      </c>
      <c r="K1499" s="230"/>
      <c r="L1499" s="231"/>
      <c r="M1499" s="232" t="s">
        <v>1</v>
      </c>
      <c r="N1499" s="233" t="s">
        <v>41</v>
      </c>
      <c r="O1499" s="88"/>
      <c r="P1499" s="219">
        <f>O1499*H1499</f>
        <v>0</v>
      </c>
      <c r="Q1499" s="219">
        <v>0</v>
      </c>
      <c r="R1499" s="219">
        <f>Q1499*H1499</f>
        <v>0</v>
      </c>
      <c r="S1499" s="219">
        <v>0</v>
      </c>
      <c r="T1499" s="220">
        <f>S1499*H1499</f>
        <v>0</v>
      </c>
      <c r="U1499" s="35"/>
      <c r="V1499" s="35"/>
      <c r="W1499" s="35"/>
      <c r="X1499" s="35"/>
      <c r="Y1499" s="35"/>
      <c r="Z1499" s="35"/>
      <c r="AA1499" s="35"/>
      <c r="AB1499" s="35"/>
      <c r="AC1499" s="35"/>
      <c r="AD1499" s="35"/>
      <c r="AE1499" s="35"/>
      <c r="AR1499" s="221" t="s">
        <v>516</v>
      </c>
      <c r="AT1499" s="221" t="s">
        <v>166</v>
      </c>
      <c r="AU1499" s="221" t="s">
        <v>83</v>
      </c>
      <c r="AY1499" s="14" t="s">
        <v>142</v>
      </c>
      <c r="BE1499" s="222">
        <f>IF(N1499="základní",J1499,0)</f>
        <v>0</v>
      </c>
      <c r="BF1499" s="222">
        <f>IF(N1499="snížená",J1499,0)</f>
        <v>0</v>
      </c>
      <c r="BG1499" s="222">
        <f>IF(N1499="zákl. přenesená",J1499,0)</f>
        <v>0</v>
      </c>
      <c r="BH1499" s="222">
        <f>IF(N1499="sníž. přenesená",J1499,0)</f>
        <v>0</v>
      </c>
      <c r="BI1499" s="222">
        <f>IF(N1499="nulová",J1499,0)</f>
        <v>0</v>
      </c>
      <c r="BJ1499" s="14" t="s">
        <v>81</v>
      </c>
      <c r="BK1499" s="222">
        <f>ROUND(I1499*H1499,2)</f>
        <v>0</v>
      </c>
      <c r="BL1499" s="14" t="s">
        <v>511</v>
      </c>
      <c r="BM1499" s="221" t="s">
        <v>3432</v>
      </c>
    </row>
    <row r="1500" s="2" customFormat="1" ht="16.5" customHeight="1">
      <c r="A1500" s="35"/>
      <c r="B1500" s="36"/>
      <c r="C1500" s="223" t="s">
        <v>3433</v>
      </c>
      <c r="D1500" s="223" t="s">
        <v>166</v>
      </c>
      <c r="E1500" s="224" t="s">
        <v>2988</v>
      </c>
      <c r="F1500" s="225" t="s">
        <v>2989</v>
      </c>
      <c r="G1500" s="226" t="s">
        <v>789</v>
      </c>
      <c r="H1500" s="227">
        <v>1</v>
      </c>
      <c r="I1500" s="228"/>
      <c r="J1500" s="229">
        <f>ROUND(I1500*H1500,2)</f>
        <v>0</v>
      </c>
      <c r="K1500" s="230"/>
      <c r="L1500" s="231"/>
      <c r="M1500" s="232" t="s">
        <v>1</v>
      </c>
      <c r="N1500" s="233" t="s">
        <v>41</v>
      </c>
      <c r="O1500" s="88"/>
      <c r="P1500" s="219">
        <f>O1500*H1500</f>
        <v>0</v>
      </c>
      <c r="Q1500" s="219">
        <v>0</v>
      </c>
      <c r="R1500" s="219">
        <f>Q1500*H1500</f>
        <v>0</v>
      </c>
      <c r="S1500" s="219">
        <v>0</v>
      </c>
      <c r="T1500" s="220">
        <f>S1500*H1500</f>
        <v>0</v>
      </c>
      <c r="U1500" s="35"/>
      <c r="V1500" s="35"/>
      <c r="W1500" s="35"/>
      <c r="X1500" s="35"/>
      <c r="Y1500" s="35"/>
      <c r="Z1500" s="35"/>
      <c r="AA1500" s="35"/>
      <c r="AB1500" s="35"/>
      <c r="AC1500" s="35"/>
      <c r="AD1500" s="35"/>
      <c r="AE1500" s="35"/>
      <c r="AR1500" s="221" t="s">
        <v>516</v>
      </c>
      <c r="AT1500" s="221" t="s">
        <v>166</v>
      </c>
      <c r="AU1500" s="221" t="s">
        <v>83</v>
      </c>
      <c r="AY1500" s="14" t="s">
        <v>142</v>
      </c>
      <c r="BE1500" s="222">
        <f>IF(N1500="základní",J1500,0)</f>
        <v>0</v>
      </c>
      <c r="BF1500" s="222">
        <f>IF(N1500="snížená",J1500,0)</f>
        <v>0</v>
      </c>
      <c r="BG1500" s="222">
        <f>IF(N1500="zákl. přenesená",J1500,0)</f>
        <v>0</v>
      </c>
      <c r="BH1500" s="222">
        <f>IF(N1500="sníž. přenesená",J1500,0)</f>
        <v>0</v>
      </c>
      <c r="BI1500" s="222">
        <f>IF(N1500="nulová",J1500,0)</f>
        <v>0</v>
      </c>
      <c r="BJ1500" s="14" t="s">
        <v>81</v>
      </c>
      <c r="BK1500" s="222">
        <f>ROUND(I1500*H1500,2)</f>
        <v>0</v>
      </c>
      <c r="BL1500" s="14" t="s">
        <v>511</v>
      </c>
      <c r="BM1500" s="221" t="s">
        <v>3434</v>
      </c>
    </row>
    <row r="1501" s="2" customFormat="1" ht="16.5" customHeight="1">
      <c r="A1501" s="35"/>
      <c r="B1501" s="36"/>
      <c r="C1501" s="223" t="s">
        <v>3435</v>
      </c>
      <c r="D1501" s="223" t="s">
        <v>166</v>
      </c>
      <c r="E1501" s="224" t="s">
        <v>2988</v>
      </c>
      <c r="F1501" s="225" t="s">
        <v>2989</v>
      </c>
      <c r="G1501" s="226" t="s">
        <v>789</v>
      </c>
      <c r="H1501" s="227">
        <v>1</v>
      </c>
      <c r="I1501" s="228"/>
      <c r="J1501" s="229">
        <f>ROUND(I1501*H1501,2)</f>
        <v>0</v>
      </c>
      <c r="K1501" s="230"/>
      <c r="L1501" s="231"/>
      <c r="M1501" s="232" t="s">
        <v>1</v>
      </c>
      <c r="N1501" s="233" t="s">
        <v>41</v>
      </c>
      <c r="O1501" s="88"/>
      <c r="P1501" s="219">
        <f>O1501*H1501</f>
        <v>0</v>
      </c>
      <c r="Q1501" s="219">
        <v>0</v>
      </c>
      <c r="R1501" s="219">
        <f>Q1501*H1501</f>
        <v>0</v>
      </c>
      <c r="S1501" s="219">
        <v>0</v>
      </c>
      <c r="T1501" s="220">
        <f>S1501*H1501</f>
        <v>0</v>
      </c>
      <c r="U1501" s="35"/>
      <c r="V1501" s="35"/>
      <c r="W1501" s="35"/>
      <c r="X1501" s="35"/>
      <c r="Y1501" s="35"/>
      <c r="Z1501" s="35"/>
      <c r="AA1501" s="35"/>
      <c r="AB1501" s="35"/>
      <c r="AC1501" s="35"/>
      <c r="AD1501" s="35"/>
      <c r="AE1501" s="35"/>
      <c r="AR1501" s="221" t="s">
        <v>516</v>
      </c>
      <c r="AT1501" s="221" t="s">
        <v>166</v>
      </c>
      <c r="AU1501" s="221" t="s">
        <v>83</v>
      </c>
      <c r="AY1501" s="14" t="s">
        <v>142</v>
      </c>
      <c r="BE1501" s="222">
        <f>IF(N1501="základní",J1501,0)</f>
        <v>0</v>
      </c>
      <c r="BF1501" s="222">
        <f>IF(N1501="snížená",J1501,0)</f>
        <v>0</v>
      </c>
      <c r="BG1501" s="222">
        <f>IF(N1501="zákl. přenesená",J1501,0)</f>
        <v>0</v>
      </c>
      <c r="BH1501" s="222">
        <f>IF(N1501="sníž. přenesená",J1501,0)</f>
        <v>0</v>
      </c>
      <c r="BI1501" s="222">
        <f>IF(N1501="nulová",J1501,0)</f>
        <v>0</v>
      </c>
      <c r="BJ1501" s="14" t="s">
        <v>81</v>
      </c>
      <c r="BK1501" s="222">
        <f>ROUND(I1501*H1501,2)</f>
        <v>0</v>
      </c>
      <c r="BL1501" s="14" t="s">
        <v>511</v>
      </c>
      <c r="BM1501" s="221" t="s">
        <v>3436</v>
      </c>
    </row>
    <row r="1502" s="2" customFormat="1" ht="16.5" customHeight="1">
      <c r="A1502" s="35"/>
      <c r="B1502" s="36"/>
      <c r="C1502" s="223" t="s">
        <v>3437</v>
      </c>
      <c r="D1502" s="223" t="s">
        <v>166</v>
      </c>
      <c r="E1502" s="224" t="s">
        <v>2988</v>
      </c>
      <c r="F1502" s="225" t="s">
        <v>2989</v>
      </c>
      <c r="G1502" s="226" t="s">
        <v>789</v>
      </c>
      <c r="H1502" s="227">
        <v>1</v>
      </c>
      <c r="I1502" s="228"/>
      <c r="J1502" s="229">
        <f>ROUND(I1502*H1502,2)</f>
        <v>0</v>
      </c>
      <c r="K1502" s="230"/>
      <c r="L1502" s="231"/>
      <c r="M1502" s="232" t="s">
        <v>1</v>
      </c>
      <c r="N1502" s="233" t="s">
        <v>41</v>
      </c>
      <c r="O1502" s="88"/>
      <c r="P1502" s="219">
        <f>O1502*H1502</f>
        <v>0</v>
      </c>
      <c r="Q1502" s="219">
        <v>0</v>
      </c>
      <c r="R1502" s="219">
        <f>Q1502*H1502</f>
        <v>0</v>
      </c>
      <c r="S1502" s="219">
        <v>0</v>
      </c>
      <c r="T1502" s="220">
        <f>S1502*H1502</f>
        <v>0</v>
      </c>
      <c r="U1502" s="35"/>
      <c r="V1502" s="35"/>
      <c r="W1502" s="35"/>
      <c r="X1502" s="35"/>
      <c r="Y1502" s="35"/>
      <c r="Z1502" s="35"/>
      <c r="AA1502" s="35"/>
      <c r="AB1502" s="35"/>
      <c r="AC1502" s="35"/>
      <c r="AD1502" s="35"/>
      <c r="AE1502" s="35"/>
      <c r="AR1502" s="221" t="s">
        <v>516</v>
      </c>
      <c r="AT1502" s="221" t="s">
        <v>166</v>
      </c>
      <c r="AU1502" s="221" t="s">
        <v>83</v>
      </c>
      <c r="AY1502" s="14" t="s">
        <v>142</v>
      </c>
      <c r="BE1502" s="222">
        <f>IF(N1502="základní",J1502,0)</f>
        <v>0</v>
      </c>
      <c r="BF1502" s="222">
        <f>IF(N1502="snížená",J1502,0)</f>
        <v>0</v>
      </c>
      <c r="BG1502" s="222">
        <f>IF(N1502="zákl. přenesená",J1502,0)</f>
        <v>0</v>
      </c>
      <c r="BH1502" s="222">
        <f>IF(N1502="sníž. přenesená",J1502,0)</f>
        <v>0</v>
      </c>
      <c r="BI1502" s="222">
        <f>IF(N1502="nulová",J1502,0)</f>
        <v>0</v>
      </c>
      <c r="BJ1502" s="14" t="s">
        <v>81</v>
      </c>
      <c r="BK1502" s="222">
        <f>ROUND(I1502*H1502,2)</f>
        <v>0</v>
      </c>
      <c r="BL1502" s="14" t="s">
        <v>511</v>
      </c>
      <c r="BM1502" s="221" t="s">
        <v>3438</v>
      </c>
    </row>
    <row r="1503" s="2" customFormat="1" ht="16.5" customHeight="1">
      <c r="A1503" s="35"/>
      <c r="B1503" s="36"/>
      <c r="C1503" s="223" t="s">
        <v>3439</v>
      </c>
      <c r="D1503" s="223" t="s">
        <v>166</v>
      </c>
      <c r="E1503" s="224" t="s">
        <v>2988</v>
      </c>
      <c r="F1503" s="225" t="s">
        <v>2989</v>
      </c>
      <c r="G1503" s="226" t="s">
        <v>789</v>
      </c>
      <c r="H1503" s="227">
        <v>1</v>
      </c>
      <c r="I1503" s="228"/>
      <c r="J1503" s="229">
        <f>ROUND(I1503*H1503,2)</f>
        <v>0</v>
      </c>
      <c r="K1503" s="230"/>
      <c r="L1503" s="231"/>
      <c r="M1503" s="232" t="s">
        <v>1</v>
      </c>
      <c r="N1503" s="233" t="s">
        <v>41</v>
      </c>
      <c r="O1503" s="88"/>
      <c r="P1503" s="219">
        <f>O1503*H1503</f>
        <v>0</v>
      </c>
      <c r="Q1503" s="219">
        <v>0</v>
      </c>
      <c r="R1503" s="219">
        <f>Q1503*H1503</f>
        <v>0</v>
      </c>
      <c r="S1503" s="219">
        <v>0</v>
      </c>
      <c r="T1503" s="220">
        <f>S1503*H1503</f>
        <v>0</v>
      </c>
      <c r="U1503" s="35"/>
      <c r="V1503" s="35"/>
      <c r="W1503" s="35"/>
      <c r="X1503" s="35"/>
      <c r="Y1503" s="35"/>
      <c r="Z1503" s="35"/>
      <c r="AA1503" s="35"/>
      <c r="AB1503" s="35"/>
      <c r="AC1503" s="35"/>
      <c r="AD1503" s="35"/>
      <c r="AE1503" s="35"/>
      <c r="AR1503" s="221" t="s">
        <v>516</v>
      </c>
      <c r="AT1503" s="221" t="s">
        <v>166</v>
      </c>
      <c r="AU1503" s="221" t="s">
        <v>83</v>
      </c>
      <c r="AY1503" s="14" t="s">
        <v>142</v>
      </c>
      <c r="BE1503" s="222">
        <f>IF(N1503="základní",J1503,0)</f>
        <v>0</v>
      </c>
      <c r="BF1503" s="222">
        <f>IF(N1503="snížená",J1503,0)</f>
        <v>0</v>
      </c>
      <c r="BG1503" s="222">
        <f>IF(N1503="zákl. přenesená",J1503,0)</f>
        <v>0</v>
      </c>
      <c r="BH1503" s="222">
        <f>IF(N1503="sníž. přenesená",J1503,0)</f>
        <v>0</v>
      </c>
      <c r="BI1503" s="222">
        <f>IF(N1503="nulová",J1503,0)</f>
        <v>0</v>
      </c>
      <c r="BJ1503" s="14" t="s">
        <v>81</v>
      </c>
      <c r="BK1503" s="222">
        <f>ROUND(I1503*H1503,2)</f>
        <v>0</v>
      </c>
      <c r="BL1503" s="14" t="s">
        <v>511</v>
      </c>
      <c r="BM1503" s="221" t="s">
        <v>3440</v>
      </c>
    </row>
    <row r="1504" s="2" customFormat="1" ht="16.5" customHeight="1">
      <c r="A1504" s="35"/>
      <c r="B1504" s="36"/>
      <c r="C1504" s="223" t="s">
        <v>3441</v>
      </c>
      <c r="D1504" s="223" t="s">
        <v>166</v>
      </c>
      <c r="E1504" s="224" t="s">
        <v>2988</v>
      </c>
      <c r="F1504" s="225" t="s">
        <v>2989</v>
      </c>
      <c r="G1504" s="226" t="s">
        <v>789</v>
      </c>
      <c r="H1504" s="227">
        <v>1</v>
      </c>
      <c r="I1504" s="228"/>
      <c r="J1504" s="229">
        <f>ROUND(I1504*H1504,2)</f>
        <v>0</v>
      </c>
      <c r="K1504" s="230"/>
      <c r="L1504" s="231"/>
      <c r="M1504" s="232" t="s">
        <v>1</v>
      </c>
      <c r="N1504" s="233" t="s">
        <v>41</v>
      </c>
      <c r="O1504" s="88"/>
      <c r="P1504" s="219">
        <f>O1504*H1504</f>
        <v>0</v>
      </c>
      <c r="Q1504" s="219">
        <v>0</v>
      </c>
      <c r="R1504" s="219">
        <f>Q1504*H1504</f>
        <v>0</v>
      </c>
      <c r="S1504" s="219">
        <v>0</v>
      </c>
      <c r="T1504" s="220">
        <f>S1504*H1504</f>
        <v>0</v>
      </c>
      <c r="U1504" s="35"/>
      <c r="V1504" s="35"/>
      <c r="W1504" s="35"/>
      <c r="X1504" s="35"/>
      <c r="Y1504" s="35"/>
      <c r="Z1504" s="35"/>
      <c r="AA1504" s="35"/>
      <c r="AB1504" s="35"/>
      <c r="AC1504" s="35"/>
      <c r="AD1504" s="35"/>
      <c r="AE1504" s="35"/>
      <c r="AR1504" s="221" t="s">
        <v>516</v>
      </c>
      <c r="AT1504" s="221" t="s">
        <v>166</v>
      </c>
      <c r="AU1504" s="221" t="s">
        <v>83</v>
      </c>
      <c r="AY1504" s="14" t="s">
        <v>142</v>
      </c>
      <c r="BE1504" s="222">
        <f>IF(N1504="základní",J1504,0)</f>
        <v>0</v>
      </c>
      <c r="BF1504" s="222">
        <f>IF(N1504="snížená",J1504,0)</f>
        <v>0</v>
      </c>
      <c r="BG1504" s="222">
        <f>IF(N1504="zákl. přenesená",J1504,0)</f>
        <v>0</v>
      </c>
      <c r="BH1504" s="222">
        <f>IF(N1504="sníž. přenesená",J1504,0)</f>
        <v>0</v>
      </c>
      <c r="BI1504" s="222">
        <f>IF(N1504="nulová",J1504,0)</f>
        <v>0</v>
      </c>
      <c r="BJ1504" s="14" t="s">
        <v>81</v>
      </c>
      <c r="BK1504" s="222">
        <f>ROUND(I1504*H1504,2)</f>
        <v>0</v>
      </c>
      <c r="BL1504" s="14" t="s">
        <v>511</v>
      </c>
      <c r="BM1504" s="221" t="s">
        <v>3442</v>
      </c>
    </row>
    <row r="1505" s="2" customFormat="1" ht="16.5" customHeight="1">
      <c r="A1505" s="35"/>
      <c r="B1505" s="36"/>
      <c r="C1505" s="223" t="s">
        <v>3443</v>
      </c>
      <c r="D1505" s="223" t="s">
        <v>166</v>
      </c>
      <c r="E1505" s="224" t="s">
        <v>2964</v>
      </c>
      <c r="F1505" s="225" t="s">
        <v>2965</v>
      </c>
      <c r="G1505" s="226" t="s">
        <v>789</v>
      </c>
      <c r="H1505" s="227">
        <v>1</v>
      </c>
      <c r="I1505" s="228"/>
      <c r="J1505" s="229">
        <f>ROUND(I1505*H1505,2)</f>
        <v>0</v>
      </c>
      <c r="K1505" s="230"/>
      <c r="L1505" s="231"/>
      <c r="M1505" s="232" t="s">
        <v>1</v>
      </c>
      <c r="N1505" s="233" t="s">
        <v>41</v>
      </c>
      <c r="O1505" s="88"/>
      <c r="P1505" s="219">
        <f>O1505*H1505</f>
        <v>0</v>
      </c>
      <c r="Q1505" s="219">
        <v>0</v>
      </c>
      <c r="R1505" s="219">
        <f>Q1505*H1505</f>
        <v>0</v>
      </c>
      <c r="S1505" s="219">
        <v>0</v>
      </c>
      <c r="T1505" s="220">
        <f>S1505*H1505</f>
        <v>0</v>
      </c>
      <c r="U1505" s="35"/>
      <c r="V1505" s="35"/>
      <c r="W1505" s="35"/>
      <c r="X1505" s="35"/>
      <c r="Y1505" s="35"/>
      <c r="Z1505" s="35"/>
      <c r="AA1505" s="35"/>
      <c r="AB1505" s="35"/>
      <c r="AC1505" s="35"/>
      <c r="AD1505" s="35"/>
      <c r="AE1505" s="35"/>
      <c r="AR1505" s="221" t="s">
        <v>516</v>
      </c>
      <c r="AT1505" s="221" t="s">
        <v>166</v>
      </c>
      <c r="AU1505" s="221" t="s">
        <v>83</v>
      </c>
      <c r="AY1505" s="14" t="s">
        <v>142</v>
      </c>
      <c r="BE1505" s="222">
        <f>IF(N1505="základní",J1505,0)</f>
        <v>0</v>
      </c>
      <c r="BF1505" s="222">
        <f>IF(N1505="snížená",J1505,0)</f>
        <v>0</v>
      </c>
      <c r="BG1505" s="222">
        <f>IF(N1505="zákl. přenesená",J1505,0)</f>
        <v>0</v>
      </c>
      <c r="BH1505" s="222">
        <f>IF(N1505="sníž. přenesená",J1505,0)</f>
        <v>0</v>
      </c>
      <c r="BI1505" s="222">
        <f>IF(N1505="nulová",J1505,0)</f>
        <v>0</v>
      </c>
      <c r="BJ1505" s="14" t="s">
        <v>81</v>
      </c>
      <c r="BK1505" s="222">
        <f>ROUND(I1505*H1505,2)</f>
        <v>0</v>
      </c>
      <c r="BL1505" s="14" t="s">
        <v>511</v>
      </c>
      <c r="BM1505" s="221" t="s">
        <v>3444</v>
      </c>
    </row>
    <row r="1506" s="2" customFormat="1" ht="16.5" customHeight="1">
      <c r="A1506" s="35"/>
      <c r="B1506" s="36"/>
      <c r="C1506" s="223" t="s">
        <v>3445</v>
      </c>
      <c r="D1506" s="223" t="s">
        <v>166</v>
      </c>
      <c r="E1506" s="224" t="s">
        <v>2964</v>
      </c>
      <c r="F1506" s="225" t="s">
        <v>2965</v>
      </c>
      <c r="G1506" s="226" t="s">
        <v>789</v>
      </c>
      <c r="H1506" s="227">
        <v>1</v>
      </c>
      <c r="I1506" s="228"/>
      <c r="J1506" s="229">
        <f>ROUND(I1506*H1506,2)</f>
        <v>0</v>
      </c>
      <c r="K1506" s="230"/>
      <c r="L1506" s="231"/>
      <c r="M1506" s="232" t="s">
        <v>1</v>
      </c>
      <c r="N1506" s="233" t="s">
        <v>41</v>
      </c>
      <c r="O1506" s="88"/>
      <c r="P1506" s="219">
        <f>O1506*H1506</f>
        <v>0</v>
      </c>
      <c r="Q1506" s="219">
        <v>0</v>
      </c>
      <c r="R1506" s="219">
        <f>Q1506*H1506</f>
        <v>0</v>
      </c>
      <c r="S1506" s="219">
        <v>0</v>
      </c>
      <c r="T1506" s="220">
        <f>S1506*H1506</f>
        <v>0</v>
      </c>
      <c r="U1506" s="35"/>
      <c r="V1506" s="35"/>
      <c r="W1506" s="35"/>
      <c r="X1506" s="35"/>
      <c r="Y1506" s="35"/>
      <c r="Z1506" s="35"/>
      <c r="AA1506" s="35"/>
      <c r="AB1506" s="35"/>
      <c r="AC1506" s="35"/>
      <c r="AD1506" s="35"/>
      <c r="AE1506" s="35"/>
      <c r="AR1506" s="221" t="s">
        <v>516</v>
      </c>
      <c r="AT1506" s="221" t="s">
        <v>166</v>
      </c>
      <c r="AU1506" s="221" t="s">
        <v>83</v>
      </c>
      <c r="AY1506" s="14" t="s">
        <v>142</v>
      </c>
      <c r="BE1506" s="222">
        <f>IF(N1506="základní",J1506,0)</f>
        <v>0</v>
      </c>
      <c r="BF1506" s="222">
        <f>IF(N1506="snížená",J1506,0)</f>
        <v>0</v>
      </c>
      <c r="BG1506" s="222">
        <f>IF(N1506="zákl. přenesená",J1506,0)</f>
        <v>0</v>
      </c>
      <c r="BH1506" s="222">
        <f>IF(N1506="sníž. přenesená",J1506,0)</f>
        <v>0</v>
      </c>
      <c r="BI1506" s="222">
        <f>IF(N1506="nulová",J1506,0)</f>
        <v>0</v>
      </c>
      <c r="BJ1506" s="14" t="s">
        <v>81</v>
      </c>
      <c r="BK1506" s="222">
        <f>ROUND(I1506*H1506,2)</f>
        <v>0</v>
      </c>
      <c r="BL1506" s="14" t="s">
        <v>511</v>
      </c>
      <c r="BM1506" s="221" t="s">
        <v>3446</v>
      </c>
    </row>
    <row r="1507" s="2" customFormat="1" ht="16.5" customHeight="1">
      <c r="A1507" s="35"/>
      <c r="B1507" s="36"/>
      <c r="C1507" s="223" t="s">
        <v>3447</v>
      </c>
      <c r="D1507" s="223" t="s">
        <v>166</v>
      </c>
      <c r="E1507" s="224" t="s">
        <v>2988</v>
      </c>
      <c r="F1507" s="225" t="s">
        <v>2989</v>
      </c>
      <c r="G1507" s="226" t="s">
        <v>789</v>
      </c>
      <c r="H1507" s="227">
        <v>1</v>
      </c>
      <c r="I1507" s="228"/>
      <c r="J1507" s="229">
        <f>ROUND(I1507*H1507,2)</f>
        <v>0</v>
      </c>
      <c r="K1507" s="230"/>
      <c r="L1507" s="231"/>
      <c r="M1507" s="232" t="s">
        <v>1</v>
      </c>
      <c r="N1507" s="233" t="s">
        <v>41</v>
      </c>
      <c r="O1507" s="88"/>
      <c r="P1507" s="219">
        <f>O1507*H1507</f>
        <v>0</v>
      </c>
      <c r="Q1507" s="219">
        <v>0</v>
      </c>
      <c r="R1507" s="219">
        <f>Q1507*H1507</f>
        <v>0</v>
      </c>
      <c r="S1507" s="219">
        <v>0</v>
      </c>
      <c r="T1507" s="220">
        <f>S1507*H1507</f>
        <v>0</v>
      </c>
      <c r="U1507" s="35"/>
      <c r="V1507" s="35"/>
      <c r="W1507" s="35"/>
      <c r="X1507" s="35"/>
      <c r="Y1507" s="35"/>
      <c r="Z1507" s="35"/>
      <c r="AA1507" s="35"/>
      <c r="AB1507" s="35"/>
      <c r="AC1507" s="35"/>
      <c r="AD1507" s="35"/>
      <c r="AE1507" s="35"/>
      <c r="AR1507" s="221" t="s">
        <v>516</v>
      </c>
      <c r="AT1507" s="221" t="s">
        <v>166</v>
      </c>
      <c r="AU1507" s="221" t="s">
        <v>83</v>
      </c>
      <c r="AY1507" s="14" t="s">
        <v>142</v>
      </c>
      <c r="BE1507" s="222">
        <f>IF(N1507="základní",J1507,0)</f>
        <v>0</v>
      </c>
      <c r="BF1507" s="222">
        <f>IF(N1507="snížená",J1507,0)</f>
        <v>0</v>
      </c>
      <c r="BG1507" s="222">
        <f>IF(N1507="zákl. přenesená",J1507,0)</f>
        <v>0</v>
      </c>
      <c r="BH1507" s="222">
        <f>IF(N1507="sníž. přenesená",J1507,0)</f>
        <v>0</v>
      </c>
      <c r="BI1507" s="222">
        <f>IF(N1507="nulová",J1507,0)</f>
        <v>0</v>
      </c>
      <c r="BJ1507" s="14" t="s">
        <v>81</v>
      </c>
      <c r="BK1507" s="222">
        <f>ROUND(I1507*H1507,2)</f>
        <v>0</v>
      </c>
      <c r="BL1507" s="14" t="s">
        <v>511</v>
      </c>
      <c r="BM1507" s="221" t="s">
        <v>3448</v>
      </c>
    </row>
    <row r="1508" s="2" customFormat="1" ht="16.5" customHeight="1">
      <c r="A1508" s="35"/>
      <c r="B1508" s="36"/>
      <c r="C1508" s="223" t="s">
        <v>3449</v>
      </c>
      <c r="D1508" s="223" t="s">
        <v>166</v>
      </c>
      <c r="E1508" s="224" t="s">
        <v>3108</v>
      </c>
      <c r="F1508" s="225" t="s">
        <v>3109</v>
      </c>
      <c r="G1508" s="226" t="s">
        <v>789</v>
      </c>
      <c r="H1508" s="227">
        <v>1</v>
      </c>
      <c r="I1508" s="228"/>
      <c r="J1508" s="229">
        <f>ROUND(I1508*H1508,2)</f>
        <v>0</v>
      </c>
      <c r="K1508" s="230"/>
      <c r="L1508" s="231"/>
      <c r="M1508" s="232" t="s">
        <v>1</v>
      </c>
      <c r="N1508" s="233" t="s">
        <v>41</v>
      </c>
      <c r="O1508" s="88"/>
      <c r="P1508" s="219">
        <f>O1508*H1508</f>
        <v>0</v>
      </c>
      <c r="Q1508" s="219">
        <v>0</v>
      </c>
      <c r="R1508" s="219">
        <f>Q1508*H1508</f>
        <v>0</v>
      </c>
      <c r="S1508" s="219">
        <v>0</v>
      </c>
      <c r="T1508" s="220">
        <f>S1508*H1508</f>
        <v>0</v>
      </c>
      <c r="U1508" s="35"/>
      <c r="V1508" s="35"/>
      <c r="W1508" s="35"/>
      <c r="X1508" s="35"/>
      <c r="Y1508" s="35"/>
      <c r="Z1508" s="35"/>
      <c r="AA1508" s="35"/>
      <c r="AB1508" s="35"/>
      <c r="AC1508" s="35"/>
      <c r="AD1508" s="35"/>
      <c r="AE1508" s="35"/>
      <c r="AR1508" s="221" t="s">
        <v>516</v>
      </c>
      <c r="AT1508" s="221" t="s">
        <v>166</v>
      </c>
      <c r="AU1508" s="221" t="s">
        <v>83</v>
      </c>
      <c r="AY1508" s="14" t="s">
        <v>142</v>
      </c>
      <c r="BE1508" s="222">
        <f>IF(N1508="základní",J1508,0)</f>
        <v>0</v>
      </c>
      <c r="BF1508" s="222">
        <f>IF(N1508="snížená",J1508,0)</f>
        <v>0</v>
      </c>
      <c r="BG1508" s="222">
        <f>IF(N1508="zákl. přenesená",J1508,0)</f>
        <v>0</v>
      </c>
      <c r="BH1508" s="222">
        <f>IF(N1508="sníž. přenesená",J1508,0)</f>
        <v>0</v>
      </c>
      <c r="BI1508" s="222">
        <f>IF(N1508="nulová",J1508,0)</f>
        <v>0</v>
      </c>
      <c r="BJ1508" s="14" t="s">
        <v>81</v>
      </c>
      <c r="BK1508" s="222">
        <f>ROUND(I1508*H1508,2)</f>
        <v>0</v>
      </c>
      <c r="BL1508" s="14" t="s">
        <v>511</v>
      </c>
      <c r="BM1508" s="221" t="s">
        <v>3450</v>
      </c>
    </row>
    <row r="1509" s="2" customFormat="1" ht="16.5" customHeight="1">
      <c r="A1509" s="35"/>
      <c r="B1509" s="36"/>
      <c r="C1509" s="223" t="s">
        <v>3451</v>
      </c>
      <c r="D1509" s="223" t="s">
        <v>166</v>
      </c>
      <c r="E1509" s="224" t="s">
        <v>2934</v>
      </c>
      <c r="F1509" s="225" t="s">
        <v>2935</v>
      </c>
      <c r="G1509" s="226" t="s">
        <v>789</v>
      </c>
      <c r="H1509" s="227">
        <v>1</v>
      </c>
      <c r="I1509" s="228"/>
      <c r="J1509" s="229">
        <f>ROUND(I1509*H1509,2)</f>
        <v>0</v>
      </c>
      <c r="K1509" s="230"/>
      <c r="L1509" s="231"/>
      <c r="M1509" s="232" t="s">
        <v>1</v>
      </c>
      <c r="N1509" s="233" t="s">
        <v>41</v>
      </c>
      <c r="O1509" s="88"/>
      <c r="P1509" s="219">
        <f>O1509*H1509</f>
        <v>0</v>
      </c>
      <c r="Q1509" s="219">
        <v>0</v>
      </c>
      <c r="R1509" s="219">
        <f>Q1509*H1509</f>
        <v>0</v>
      </c>
      <c r="S1509" s="219">
        <v>0</v>
      </c>
      <c r="T1509" s="220">
        <f>S1509*H1509</f>
        <v>0</v>
      </c>
      <c r="U1509" s="35"/>
      <c r="V1509" s="35"/>
      <c r="W1509" s="35"/>
      <c r="X1509" s="35"/>
      <c r="Y1509" s="35"/>
      <c r="Z1509" s="35"/>
      <c r="AA1509" s="35"/>
      <c r="AB1509" s="35"/>
      <c r="AC1509" s="35"/>
      <c r="AD1509" s="35"/>
      <c r="AE1509" s="35"/>
      <c r="AR1509" s="221" t="s">
        <v>516</v>
      </c>
      <c r="AT1509" s="221" t="s">
        <v>166</v>
      </c>
      <c r="AU1509" s="221" t="s">
        <v>83</v>
      </c>
      <c r="AY1509" s="14" t="s">
        <v>142</v>
      </c>
      <c r="BE1509" s="222">
        <f>IF(N1509="základní",J1509,0)</f>
        <v>0</v>
      </c>
      <c r="BF1509" s="222">
        <f>IF(N1509="snížená",J1509,0)</f>
        <v>0</v>
      </c>
      <c r="BG1509" s="222">
        <f>IF(N1509="zákl. přenesená",J1509,0)</f>
        <v>0</v>
      </c>
      <c r="BH1509" s="222">
        <f>IF(N1509="sníž. přenesená",J1509,0)</f>
        <v>0</v>
      </c>
      <c r="BI1509" s="222">
        <f>IF(N1509="nulová",J1509,0)</f>
        <v>0</v>
      </c>
      <c r="BJ1509" s="14" t="s">
        <v>81</v>
      </c>
      <c r="BK1509" s="222">
        <f>ROUND(I1509*H1509,2)</f>
        <v>0</v>
      </c>
      <c r="BL1509" s="14" t="s">
        <v>511</v>
      </c>
      <c r="BM1509" s="221" t="s">
        <v>3452</v>
      </c>
    </row>
    <row r="1510" s="2" customFormat="1" ht="16.5" customHeight="1">
      <c r="A1510" s="35"/>
      <c r="B1510" s="36"/>
      <c r="C1510" s="223" t="s">
        <v>3453</v>
      </c>
      <c r="D1510" s="223" t="s">
        <v>166</v>
      </c>
      <c r="E1510" s="224" t="s">
        <v>2934</v>
      </c>
      <c r="F1510" s="225" t="s">
        <v>2935</v>
      </c>
      <c r="G1510" s="226" t="s">
        <v>789</v>
      </c>
      <c r="H1510" s="227">
        <v>1</v>
      </c>
      <c r="I1510" s="228"/>
      <c r="J1510" s="229">
        <f>ROUND(I1510*H1510,2)</f>
        <v>0</v>
      </c>
      <c r="K1510" s="230"/>
      <c r="L1510" s="231"/>
      <c r="M1510" s="232" t="s">
        <v>1</v>
      </c>
      <c r="N1510" s="233" t="s">
        <v>41</v>
      </c>
      <c r="O1510" s="88"/>
      <c r="P1510" s="219">
        <f>O1510*H1510</f>
        <v>0</v>
      </c>
      <c r="Q1510" s="219">
        <v>0</v>
      </c>
      <c r="R1510" s="219">
        <f>Q1510*H1510</f>
        <v>0</v>
      </c>
      <c r="S1510" s="219">
        <v>0</v>
      </c>
      <c r="T1510" s="220">
        <f>S1510*H1510</f>
        <v>0</v>
      </c>
      <c r="U1510" s="35"/>
      <c r="V1510" s="35"/>
      <c r="W1510" s="35"/>
      <c r="X1510" s="35"/>
      <c r="Y1510" s="35"/>
      <c r="Z1510" s="35"/>
      <c r="AA1510" s="35"/>
      <c r="AB1510" s="35"/>
      <c r="AC1510" s="35"/>
      <c r="AD1510" s="35"/>
      <c r="AE1510" s="35"/>
      <c r="AR1510" s="221" t="s">
        <v>516</v>
      </c>
      <c r="AT1510" s="221" t="s">
        <v>166</v>
      </c>
      <c r="AU1510" s="221" t="s">
        <v>83</v>
      </c>
      <c r="AY1510" s="14" t="s">
        <v>142</v>
      </c>
      <c r="BE1510" s="222">
        <f>IF(N1510="základní",J1510,0)</f>
        <v>0</v>
      </c>
      <c r="BF1510" s="222">
        <f>IF(N1510="snížená",J1510,0)</f>
        <v>0</v>
      </c>
      <c r="BG1510" s="222">
        <f>IF(N1510="zákl. přenesená",J1510,0)</f>
        <v>0</v>
      </c>
      <c r="BH1510" s="222">
        <f>IF(N1510="sníž. přenesená",J1510,0)</f>
        <v>0</v>
      </c>
      <c r="BI1510" s="222">
        <f>IF(N1510="nulová",J1510,0)</f>
        <v>0</v>
      </c>
      <c r="BJ1510" s="14" t="s">
        <v>81</v>
      </c>
      <c r="BK1510" s="222">
        <f>ROUND(I1510*H1510,2)</f>
        <v>0</v>
      </c>
      <c r="BL1510" s="14" t="s">
        <v>511</v>
      </c>
      <c r="BM1510" s="221" t="s">
        <v>3454</v>
      </c>
    </row>
    <row r="1511" s="2" customFormat="1" ht="16.5" customHeight="1">
      <c r="A1511" s="35"/>
      <c r="B1511" s="36"/>
      <c r="C1511" s="223" t="s">
        <v>3455</v>
      </c>
      <c r="D1511" s="223" t="s">
        <v>166</v>
      </c>
      <c r="E1511" s="224" t="s">
        <v>3108</v>
      </c>
      <c r="F1511" s="225" t="s">
        <v>3109</v>
      </c>
      <c r="G1511" s="226" t="s">
        <v>789</v>
      </c>
      <c r="H1511" s="227">
        <v>1</v>
      </c>
      <c r="I1511" s="228"/>
      <c r="J1511" s="229">
        <f>ROUND(I1511*H1511,2)</f>
        <v>0</v>
      </c>
      <c r="K1511" s="230"/>
      <c r="L1511" s="231"/>
      <c r="M1511" s="232" t="s">
        <v>1</v>
      </c>
      <c r="N1511" s="233" t="s">
        <v>41</v>
      </c>
      <c r="O1511" s="88"/>
      <c r="P1511" s="219">
        <f>O1511*H1511</f>
        <v>0</v>
      </c>
      <c r="Q1511" s="219">
        <v>0</v>
      </c>
      <c r="R1511" s="219">
        <f>Q1511*H1511</f>
        <v>0</v>
      </c>
      <c r="S1511" s="219">
        <v>0</v>
      </c>
      <c r="T1511" s="220">
        <f>S1511*H1511</f>
        <v>0</v>
      </c>
      <c r="U1511" s="35"/>
      <c r="V1511" s="35"/>
      <c r="W1511" s="35"/>
      <c r="X1511" s="35"/>
      <c r="Y1511" s="35"/>
      <c r="Z1511" s="35"/>
      <c r="AA1511" s="35"/>
      <c r="AB1511" s="35"/>
      <c r="AC1511" s="35"/>
      <c r="AD1511" s="35"/>
      <c r="AE1511" s="35"/>
      <c r="AR1511" s="221" t="s">
        <v>516</v>
      </c>
      <c r="AT1511" s="221" t="s">
        <v>166</v>
      </c>
      <c r="AU1511" s="221" t="s">
        <v>83</v>
      </c>
      <c r="AY1511" s="14" t="s">
        <v>142</v>
      </c>
      <c r="BE1511" s="222">
        <f>IF(N1511="základní",J1511,0)</f>
        <v>0</v>
      </c>
      <c r="BF1511" s="222">
        <f>IF(N1511="snížená",J1511,0)</f>
        <v>0</v>
      </c>
      <c r="BG1511" s="222">
        <f>IF(N1511="zákl. přenesená",J1511,0)</f>
        <v>0</v>
      </c>
      <c r="BH1511" s="222">
        <f>IF(N1511="sníž. přenesená",J1511,0)</f>
        <v>0</v>
      </c>
      <c r="BI1511" s="222">
        <f>IF(N1511="nulová",J1511,0)</f>
        <v>0</v>
      </c>
      <c r="BJ1511" s="14" t="s">
        <v>81</v>
      </c>
      <c r="BK1511" s="222">
        <f>ROUND(I1511*H1511,2)</f>
        <v>0</v>
      </c>
      <c r="BL1511" s="14" t="s">
        <v>511</v>
      </c>
      <c r="BM1511" s="221" t="s">
        <v>3456</v>
      </c>
    </row>
    <row r="1512" s="2" customFormat="1" ht="16.5" customHeight="1">
      <c r="A1512" s="35"/>
      <c r="B1512" s="36"/>
      <c r="C1512" s="223" t="s">
        <v>3457</v>
      </c>
      <c r="D1512" s="223" t="s">
        <v>166</v>
      </c>
      <c r="E1512" s="224" t="s">
        <v>3108</v>
      </c>
      <c r="F1512" s="225" t="s">
        <v>3109</v>
      </c>
      <c r="G1512" s="226" t="s">
        <v>789</v>
      </c>
      <c r="H1512" s="227">
        <v>1</v>
      </c>
      <c r="I1512" s="228"/>
      <c r="J1512" s="229">
        <f>ROUND(I1512*H1512,2)</f>
        <v>0</v>
      </c>
      <c r="K1512" s="230"/>
      <c r="L1512" s="231"/>
      <c r="M1512" s="232" t="s">
        <v>1</v>
      </c>
      <c r="N1512" s="233" t="s">
        <v>41</v>
      </c>
      <c r="O1512" s="88"/>
      <c r="P1512" s="219">
        <f>O1512*H1512</f>
        <v>0</v>
      </c>
      <c r="Q1512" s="219">
        <v>0</v>
      </c>
      <c r="R1512" s="219">
        <f>Q1512*H1512</f>
        <v>0</v>
      </c>
      <c r="S1512" s="219">
        <v>0</v>
      </c>
      <c r="T1512" s="220">
        <f>S1512*H1512</f>
        <v>0</v>
      </c>
      <c r="U1512" s="35"/>
      <c r="V1512" s="35"/>
      <c r="W1512" s="35"/>
      <c r="X1512" s="35"/>
      <c r="Y1512" s="35"/>
      <c r="Z1512" s="35"/>
      <c r="AA1512" s="35"/>
      <c r="AB1512" s="35"/>
      <c r="AC1512" s="35"/>
      <c r="AD1512" s="35"/>
      <c r="AE1512" s="35"/>
      <c r="AR1512" s="221" t="s">
        <v>516</v>
      </c>
      <c r="AT1512" s="221" t="s">
        <v>166</v>
      </c>
      <c r="AU1512" s="221" t="s">
        <v>83</v>
      </c>
      <c r="AY1512" s="14" t="s">
        <v>142</v>
      </c>
      <c r="BE1512" s="222">
        <f>IF(N1512="základní",J1512,0)</f>
        <v>0</v>
      </c>
      <c r="BF1512" s="222">
        <f>IF(N1512="snížená",J1512,0)</f>
        <v>0</v>
      </c>
      <c r="BG1512" s="222">
        <f>IF(N1512="zákl. přenesená",J1512,0)</f>
        <v>0</v>
      </c>
      <c r="BH1512" s="222">
        <f>IF(N1512="sníž. přenesená",J1512,0)</f>
        <v>0</v>
      </c>
      <c r="BI1512" s="222">
        <f>IF(N1512="nulová",J1512,0)</f>
        <v>0</v>
      </c>
      <c r="BJ1512" s="14" t="s">
        <v>81</v>
      </c>
      <c r="BK1512" s="222">
        <f>ROUND(I1512*H1512,2)</f>
        <v>0</v>
      </c>
      <c r="BL1512" s="14" t="s">
        <v>511</v>
      </c>
      <c r="BM1512" s="221" t="s">
        <v>3458</v>
      </c>
    </row>
    <row r="1513" s="2" customFormat="1" ht="16.5" customHeight="1">
      <c r="A1513" s="35"/>
      <c r="B1513" s="36"/>
      <c r="C1513" s="223" t="s">
        <v>3459</v>
      </c>
      <c r="D1513" s="223" t="s">
        <v>166</v>
      </c>
      <c r="E1513" s="224" t="s">
        <v>3126</v>
      </c>
      <c r="F1513" s="225" t="s">
        <v>3127</v>
      </c>
      <c r="G1513" s="226" t="s">
        <v>789</v>
      </c>
      <c r="H1513" s="227">
        <v>1</v>
      </c>
      <c r="I1513" s="228"/>
      <c r="J1513" s="229">
        <f>ROUND(I1513*H1513,2)</f>
        <v>0</v>
      </c>
      <c r="K1513" s="230"/>
      <c r="L1513" s="231"/>
      <c r="M1513" s="232" t="s">
        <v>1</v>
      </c>
      <c r="N1513" s="233" t="s">
        <v>41</v>
      </c>
      <c r="O1513" s="88"/>
      <c r="P1513" s="219">
        <f>O1513*H1513</f>
        <v>0</v>
      </c>
      <c r="Q1513" s="219">
        <v>0</v>
      </c>
      <c r="R1513" s="219">
        <f>Q1513*H1513</f>
        <v>0</v>
      </c>
      <c r="S1513" s="219">
        <v>0</v>
      </c>
      <c r="T1513" s="220">
        <f>S1513*H1513</f>
        <v>0</v>
      </c>
      <c r="U1513" s="35"/>
      <c r="V1513" s="35"/>
      <c r="W1513" s="35"/>
      <c r="X1513" s="35"/>
      <c r="Y1513" s="35"/>
      <c r="Z1513" s="35"/>
      <c r="AA1513" s="35"/>
      <c r="AB1513" s="35"/>
      <c r="AC1513" s="35"/>
      <c r="AD1513" s="35"/>
      <c r="AE1513" s="35"/>
      <c r="AR1513" s="221" t="s">
        <v>516</v>
      </c>
      <c r="AT1513" s="221" t="s">
        <v>166</v>
      </c>
      <c r="AU1513" s="221" t="s">
        <v>83</v>
      </c>
      <c r="AY1513" s="14" t="s">
        <v>142</v>
      </c>
      <c r="BE1513" s="222">
        <f>IF(N1513="základní",J1513,0)</f>
        <v>0</v>
      </c>
      <c r="BF1513" s="222">
        <f>IF(N1513="snížená",J1513,0)</f>
        <v>0</v>
      </c>
      <c r="BG1513" s="222">
        <f>IF(N1513="zákl. přenesená",J1513,0)</f>
        <v>0</v>
      </c>
      <c r="BH1513" s="222">
        <f>IF(N1513="sníž. přenesená",J1513,0)</f>
        <v>0</v>
      </c>
      <c r="BI1513" s="222">
        <f>IF(N1513="nulová",J1513,0)</f>
        <v>0</v>
      </c>
      <c r="BJ1513" s="14" t="s">
        <v>81</v>
      </c>
      <c r="BK1513" s="222">
        <f>ROUND(I1513*H1513,2)</f>
        <v>0</v>
      </c>
      <c r="BL1513" s="14" t="s">
        <v>511</v>
      </c>
      <c r="BM1513" s="221" t="s">
        <v>3460</v>
      </c>
    </row>
    <row r="1514" s="2" customFormat="1" ht="16.5" customHeight="1">
      <c r="A1514" s="35"/>
      <c r="B1514" s="36"/>
      <c r="C1514" s="223" t="s">
        <v>3461</v>
      </c>
      <c r="D1514" s="223" t="s">
        <v>166</v>
      </c>
      <c r="E1514" s="224" t="s">
        <v>3126</v>
      </c>
      <c r="F1514" s="225" t="s">
        <v>3127</v>
      </c>
      <c r="G1514" s="226" t="s">
        <v>789</v>
      </c>
      <c r="H1514" s="227">
        <v>1</v>
      </c>
      <c r="I1514" s="228"/>
      <c r="J1514" s="229">
        <f>ROUND(I1514*H1514,2)</f>
        <v>0</v>
      </c>
      <c r="K1514" s="230"/>
      <c r="L1514" s="231"/>
      <c r="M1514" s="232" t="s">
        <v>1</v>
      </c>
      <c r="N1514" s="233" t="s">
        <v>41</v>
      </c>
      <c r="O1514" s="88"/>
      <c r="P1514" s="219">
        <f>O1514*H1514</f>
        <v>0</v>
      </c>
      <c r="Q1514" s="219">
        <v>0</v>
      </c>
      <c r="R1514" s="219">
        <f>Q1514*H1514</f>
        <v>0</v>
      </c>
      <c r="S1514" s="219">
        <v>0</v>
      </c>
      <c r="T1514" s="220">
        <f>S1514*H1514</f>
        <v>0</v>
      </c>
      <c r="U1514" s="35"/>
      <c r="V1514" s="35"/>
      <c r="W1514" s="35"/>
      <c r="X1514" s="35"/>
      <c r="Y1514" s="35"/>
      <c r="Z1514" s="35"/>
      <c r="AA1514" s="35"/>
      <c r="AB1514" s="35"/>
      <c r="AC1514" s="35"/>
      <c r="AD1514" s="35"/>
      <c r="AE1514" s="35"/>
      <c r="AR1514" s="221" t="s">
        <v>516</v>
      </c>
      <c r="AT1514" s="221" t="s">
        <v>166</v>
      </c>
      <c r="AU1514" s="221" t="s">
        <v>83</v>
      </c>
      <c r="AY1514" s="14" t="s">
        <v>142</v>
      </c>
      <c r="BE1514" s="222">
        <f>IF(N1514="základní",J1514,0)</f>
        <v>0</v>
      </c>
      <c r="BF1514" s="222">
        <f>IF(N1514="snížená",J1514,0)</f>
        <v>0</v>
      </c>
      <c r="BG1514" s="222">
        <f>IF(N1514="zákl. přenesená",J1514,0)</f>
        <v>0</v>
      </c>
      <c r="BH1514" s="222">
        <f>IF(N1514="sníž. přenesená",J1514,0)</f>
        <v>0</v>
      </c>
      <c r="BI1514" s="222">
        <f>IF(N1514="nulová",J1514,0)</f>
        <v>0</v>
      </c>
      <c r="BJ1514" s="14" t="s">
        <v>81</v>
      </c>
      <c r="BK1514" s="222">
        <f>ROUND(I1514*H1514,2)</f>
        <v>0</v>
      </c>
      <c r="BL1514" s="14" t="s">
        <v>511</v>
      </c>
      <c r="BM1514" s="221" t="s">
        <v>3462</v>
      </c>
    </row>
    <row r="1515" s="2" customFormat="1" ht="16.5" customHeight="1">
      <c r="A1515" s="35"/>
      <c r="B1515" s="36"/>
      <c r="C1515" s="223" t="s">
        <v>3463</v>
      </c>
      <c r="D1515" s="223" t="s">
        <v>166</v>
      </c>
      <c r="E1515" s="224" t="s">
        <v>3126</v>
      </c>
      <c r="F1515" s="225" t="s">
        <v>3127</v>
      </c>
      <c r="G1515" s="226" t="s">
        <v>789</v>
      </c>
      <c r="H1515" s="227">
        <v>1</v>
      </c>
      <c r="I1515" s="228"/>
      <c r="J1515" s="229">
        <f>ROUND(I1515*H1515,2)</f>
        <v>0</v>
      </c>
      <c r="K1515" s="230"/>
      <c r="L1515" s="231"/>
      <c r="M1515" s="232" t="s">
        <v>1</v>
      </c>
      <c r="N1515" s="233" t="s">
        <v>41</v>
      </c>
      <c r="O1515" s="88"/>
      <c r="P1515" s="219">
        <f>O1515*H1515</f>
        <v>0</v>
      </c>
      <c r="Q1515" s="219">
        <v>0</v>
      </c>
      <c r="R1515" s="219">
        <f>Q1515*H1515</f>
        <v>0</v>
      </c>
      <c r="S1515" s="219">
        <v>0</v>
      </c>
      <c r="T1515" s="220">
        <f>S1515*H1515</f>
        <v>0</v>
      </c>
      <c r="U1515" s="35"/>
      <c r="V1515" s="35"/>
      <c r="W1515" s="35"/>
      <c r="X1515" s="35"/>
      <c r="Y1515" s="35"/>
      <c r="Z1515" s="35"/>
      <c r="AA1515" s="35"/>
      <c r="AB1515" s="35"/>
      <c r="AC1515" s="35"/>
      <c r="AD1515" s="35"/>
      <c r="AE1515" s="35"/>
      <c r="AR1515" s="221" t="s">
        <v>516</v>
      </c>
      <c r="AT1515" s="221" t="s">
        <v>166</v>
      </c>
      <c r="AU1515" s="221" t="s">
        <v>83</v>
      </c>
      <c r="AY1515" s="14" t="s">
        <v>142</v>
      </c>
      <c r="BE1515" s="222">
        <f>IF(N1515="základní",J1515,0)</f>
        <v>0</v>
      </c>
      <c r="BF1515" s="222">
        <f>IF(N1515="snížená",J1515,0)</f>
        <v>0</v>
      </c>
      <c r="BG1515" s="222">
        <f>IF(N1515="zákl. přenesená",J1515,0)</f>
        <v>0</v>
      </c>
      <c r="BH1515" s="222">
        <f>IF(N1515="sníž. přenesená",J1515,0)</f>
        <v>0</v>
      </c>
      <c r="BI1515" s="222">
        <f>IF(N1515="nulová",J1515,0)</f>
        <v>0</v>
      </c>
      <c r="BJ1515" s="14" t="s">
        <v>81</v>
      </c>
      <c r="BK1515" s="222">
        <f>ROUND(I1515*H1515,2)</f>
        <v>0</v>
      </c>
      <c r="BL1515" s="14" t="s">
        <v>511</v>
      </c>
      <c r="BM1515" s="221" t="s">
        <v>3464</v>
      </c>
    </row>
    <row r="1516" s="2" customFormat="1" ht="16.5" customHeight="1">
      <c r="A1516" s="35"/>
      <c r="B1516" s="36"/>
      <c r="C1516" s="223" t="s">
        <v>3465</v>
      </c>
      <c r="D1516" s="223" t="s">
        <v>166</v>
      </c>
      <c r="E1516" s="224" t="s">
        <v>3126</v>
      </c>
      <c r="F1516" s="225" t="s">
        <v>3127</v>
      </c>
      <c r="G1516" s="226" t="s">
        <v>789</v>
      </c>
      <c r="H1516" s="227">
        <v>1</v>
      </c>
      <c r="I1516" s="228"/>
      <c r="J1516" s="229">
        <f>ROUND(I1516*H1516,2)</f>
        <v>0</v>
      </c>
      <c r="K1516" s="230"/>
      <c r="L1516" s="231"/>
      <c r="M1516" s="232" t="s">
        <v>1</v>
      </c>
      <c r="N1516" s="233" t="s">
        <v>41</v>
      </c>
      <c r="O1516" s="88"/>
      <c r="P1516" s="219">
        <f>O1516*H1516</f>
        <v>0</v>
      </c>
      <c r="Q1516" s="219">
        <v>0</v>
      </c>
      <c r="R1516" s="219">
        <f>Q1516*H1516</f>
        <v>0</v>
      </c>
      <c r="S1516" s="219">
        <v>0</v>
      </c>
      <c r="T1516" s="220">
        <f>S1516*H1516</f>
        <v>0</v>
      </c>
      <c r="U1516" s="35"/>
      <c r="V1516" s="35"/>
      <c r="W1516" s="35"/>
      <c r="X1516" s="35"/>
      <c r="Y1516" s="35"/>
      <c r="Z1516" s="35"/>
      <c r="AA1516" s="35"/>
      <c r="AB1516" s="35"/>
      <c r="AC1516" s="35"/>
      <c r="AD1516" s="35"/>
      <c r="AE1516" s="35"/>
      <c r="AR1516" s="221" t="s">
        <v>516</v>
      </c>
      <c r="AT1516" s="221" t="s">
        <v>166</v>
      </c>
      <c r="AU1516" s="221" t="s">
        <v>83</v>
      </c>
      <c r="AY1516" s="14" t="s">
        <v>142</v>
      </c>
      <c r="BE1516" s="222">
        <f>IF(N1516="základní",J1516,0)</f>
        <v>0</v>
      </c>
      <c r="BF1516" s="222">
        <f>IF(N1516="snížená",J1516,0)</f>
        <v>0</v>
      </c>
      <c r="BG1516" s="222">
        <f>IF(N1516="zákl. přenesená",J1516,0)</f>
        <v>0</v>
      </c>
      <c r="BH1516" s="222">
        <f>IF(N1516="sníž. přenesená",J1516,0)</f>
        <v>0</v>
      </c>
      <c r="BI1516" s="222">
        <f>IF(N1516="nulová",J1516,0)</f>
        <v>0</v>
      </c>
      <c r="BJ1516" s="14" t="s">
        <v>81</v>
      </c>
      <c r="BK1516" s="222">
        <f>ROUND(I1516*H1516,2)</f>
        <v>0</v>
      </c>
      <c r="BL1516" s="14" t="s">
        <v>511</v>
      </c>
      <c r="BM1516" s="221" t="s">
        <v>3466</v>
      </c>
    </row>
    <row r="1517" s="2" customFormat="1" ht="16.5" customHeight="1">
      <c r="A1517" s="35"/>
      <c r="B1517" s="36"/>
      <c r="C1517" s="223" t="s">
        <v>3467</v>
      </c>
      <c r="D1517" s="223" t="s">
        <v>166</v>
      </c>
      <c r="E1517" s="224" t="s">
        <v>3126</v>
      </c>
      <c r="F1517" s="225" t="s">
        <v>3127</v>
      </c>
      <c r="G1517" s="226" t="s">
        <v>789</v>
      </c>
      <c r="H1517" s="227">
        <v>1</v>
      </c>
      <c r="I1517" s="228"/>
      <c r="J1517" s="229">
        <f>ROUND(I1517*H1517,2)</f>
        <v>0</v>
      </c>
      <c r="K1517" s="230"/>
      <c r="L1517" s="231"/>
      <c r="M1517" s="232" t="s">
        <v>1</v>
      </c>
      <c r="N1517" s="233" t="s">
        <v>41</v>
      </c>
      <c r="O1517" s="88"/>
      <c r="P1517" s="219">
        <f>O1517*H1517</f>
        <v>0</v>
      </c>
      <c r="Q1517" s="219">
        <v>0</v>
      </c>
      <c r="R1517" s="219">
        <f>Q1517*H1517</f>
        <v>0</v>
      </c>
      <c r="S1517" s="219">
        <v>0</v>
      </c>
      <c r="T1517" s="220">
        <f>S1517*H1517</f>
        <v>0</v>
      </c>
      <c r="U1517" s="35"/>
      <c r="V1517" s="35"/>
      <c r="W1517" s="35"/>
      <c r="X1517" s="35"/>
      <c r="Y1517" s="35"/>
      <c r="Z1517" s="35"/>
      <c r="AA1517" s="35"/>
      <c r="AB1517" s="35"/>
      <c r="AC1517" s="35"/>
      <c r="AD1517" s="35"/>
      <c r="AE1517" s="35"/>
      <c r="AR1517" s="221" t="s">
        <v>516</v>
      </c>
      <c r="AT1517" s="221" t="s">
        <v>166</v>
      </c>
      <c r="AU1517" s="221" t="s">
        <v>83</v>
      </c>
      <c r="AY1517" s="14" t="s">
        <v>142</v>
      </c>
      <c r="BE1517" s="222">
        <f>IF(N1517="základní",J1517,0)</f>
        <v>0</v>
      </c>
      <c r="BF1517" s="222">
        <f>IF(N1517="snížená",J1517,0)</f>
        <v>0</v>
      </c>
      <c r="BG1517" s="222">
        <f>IF(N1517="zákl. přenesená",J1517,0)</f>
        <v>0</v>
      </c>
      <c r="BH1517" s="222">
        <f>IF(N1517="sníž. přenesená",J1517,0)</f>
        <v>0</v>
      </c>
      <c r="BI1517" s="222">
        <f>IF(N1517="nulová",J1517,0)</f>
        <v>0</v>
      </c>
      <c r="BJ1517" s="14" t="s">
        <v>81</v>
      </c>
      <c r="BK1517" s="222">
        <f>ROUND(I1517*H1517,2)</f>
        <v>0</v>
      </c>
      <c r="BL1517" s="14" t="s">
        <v>511</v>
      </c>
      <c r="BM1517" s="221" t="s">
        <v>3468</v>
      </c>
    </row>
    <row r="1518" s="2" customFormat="1" ht="16.5" customHeight="1">
      <c r="A1518" s="35"/>
      <c r="B1518" s="36"/>
      <c r="C1518" s="223" t="s">
        <v>3469</v>
      </c>
      <c r="D1518" s="223" t="s">
        <v>166</v>
      </c>
      <c r="E1518" s="224" t="s">
        <v>3126</v>
      </c>
      <c r="F1518" s="225" t="s">
        <v>3127</v>
      </c>
      <c r="G1518" s="226" t="s">
        <v>789</v>
      </c>
      <c r="H1518" s="227">
        <v>1</v>
      </c>
      <c r="I1518" s="228"/>
      <c r="J1518" s="229">
        <f>ROUND(I1518*H1518,2)</f>
        <v>0</v>
      </c>
      <c r="K1518" s="230"/>
      <c r="L1518" s="231"/>
      <c r="M1518" s="232" t="s">
        <v>1</v>
      </c>
      <c r="N1518" s="233" t="s">
        <v>41</v>
      </c>
      <c r="O1518" s="88"/>
      <c r="P1518" s="219">
        <f>O1518*H1518</f>
        <v>0</v>
      </c>
      <c r="Q1518" s="219">
        <v>0</v>
      </c>
      <c r="R1518" s="219">
        <f>Q1518*H1518</f>
        <v>0</v>
      </c>
      <c r="S1518" s="219">
        <v>0</v>
      </c>
      <c r="T1518" s="220">
        <f>S1518*H1518</f>
        <v>0</v>
      </c>
      <c r="U1518" s="35"/>
      <c r="V1518" s="35"/>
      <c r="W1518" s="35"/>
      <c r="X1518" s="35"/>
      <c r="Y1518" s="35"/>
      <c r="Z1518" s="35"/>
      <c r="AA1518" s="35"/>
      <c r="AB1518" s="35"/>
      <c r="AC1518" s="35"/>
      <c r="AD1518" s="35"/>
      <c r="AE1518" s="35"/>
      <c r="AR1518" s="221" t="s">
        <v>516</v>
      </c>
      <c r="AT1518" s="221" t="s">
        <v>166</v>
      </c>
      <c r="AU1518" s="221" t="s">
        <v>83</v>
      </c>
      <c r="AY1518" s="14" t="s">
        <v>142</v>
      </c>
      <c r="BE1518" s="222">
        <f>IF(N1518="základní",J1518,0)</f>
        <v>0</v>
      </c>
      <c r="BF1518" s="222">
        <f>IF(N1518="snížená",J1518,0)</f>
        <v>0</v>
      </c>
      <c r="BG1518" s="222">
        <f>IF(N1518="zákl. přenesená",J1518,0)</f>
        <v>0</v>
      </c>
      <c r="BH1518" s="222">
        <f>IF(N1518="sníž. přenesená",J1518,0)</f>
        <v>0</v>
      </c>
      <c r="BI1518" s="222">
        <f>IF(N1518="nulová",J1518,0)</f>
        <v>0</v>
      </c>
      <c r="BJ1518" s="14" t="s">
        <v>81</v>
      </c>
      <c r="BK1518" s="222">
        <f>ROUND(I1518*H1518,2)</f>
        <v>0</v>
      </c>
      <c r="BL1518" s="14" t="s">
        <v>511</v>
      </c>
      <c r="BM1518" s="221" t="s">
        <v>3470</v>
      </c>
    </row>
    <row r="1519" s="2" customFormat="1" ht="16.5" customHeight="1">
      <c r="A1519" s="35"/>
      <c r="B1519" s="36"/>
      <c r="C1519" s="223" t="s">
        <v>3471</v>
      </c>
      <c r="D1519" s="223" t="s">
        <v>166</v>
      </c>
      <c r="E1519" s="224" t="s">
        <v>3126</v>
      </c>
      <c r="F1519" s="225" t="s">
        <v>3127</v>
      </c>
      <c r="G1519" s="226" t="s">
        <v>789</v>
      </c>
      <c r="H1519" s="227">
        <v>1</v>
      </c>
      <c r="I1519" s="228"/>
      <c r="J1519" s="229">
        <f>ROUND(I1519*H1519,2)</f>
        <v>0</v>
      </c>
      <c r="K1519" s="230"/>
      <c r="L1519" s="231"/>
      <c r="M1519" s="232" t="s">
        <v>1</v>
      </c>
      <c r="N1519" s="233" t="s">
        <v>41</v>
      </c>
      <c r="O1519" s="88"/>
      <c r="P1519" s="219">
        <f>O1519*H1519</f>
        <v>0</v>
      </c>
      <c r="Q1519" s="219">
        <v>0</v>
      </c>
      <c r="R1519" s="219">
        <f>Q1519*H1519</f>
        <v>0</v>
      </c>
      <c r="S1519" s="219">
        <v>0</v>
      </c>
      <c r="T1519" s="220">
        <f>S1519*H1519</f>
        <v>0</v>
      </c>
      <c r="U1519" s="35"/>
      <c r="V1519" s="35"/>
      <c r="W1519" s="35"/>
      <c r="X1519" s="35"/>
      <c r="Y1519" s="35"/>
      <c r="Z1519" s="35"/>
      <c r="AA1519" s="35"/>
      <c r="AB1519" s="35"/>
      <c r="AC1519" s="35"/>
      <c r="AD1519" s="35"/>
      <c r="AE1519" s="35"/>
      <c r="AR1519" s="221" t="s">
        <v>516</v>
      </c>
      <c r="AT1519" s="221" t="s">
        <v>166</v>
      </c>
      <c r="AU1519" s="221" t="s">
        <v>83</v>
      </c>
      <c r="AY1519" s="14" t="s">
        <v>142</v>
      </c>
      <c r="BE1519" s="222">
        <f>IF(N1519="základní",J1519,0)</f>
        <v>0</v>
      </c>
      <c r="BF1519" s="222">
        <f>IF(N1519="snížená",J1519,0)</f>
        <v>0</v>
      </c>
      <c r="BG1519" s="222">
        <f>IF(N1519="zákl. přenesená",J1519,0)</f>
        <v>0</v>
      </c>
      <c r="BH1519" s="222">
        <f>IF(N1519="sníž. přenesená",J1519,0)</f>
        <v>0</v>
      </c>
      <c r="BI1519" s="222">
        <f>IF(N1519="nulová",J1519,0)</f>
        <v>0</v>
      </c>
      <c r="BJ1519" s="14" t="s">
        <v>81</v>
      </c>
      <c r="BK1519" s="222">
        <f>ROUND(I1519*H1519,2)</f>
        <v>0</v>
      </c>
      <c r="BL1519" s="14" t="s">
        <v>511</v>
      </c>
      <c r="BM1519" s="221" t="s">
        <v>3472</v>
      </c>
    </row>
    <row r="1520" s="2" customFormat="1" ht="16.5" customHeight="1">
      <c r="A1520" s="35"/>
      <c r="B1520" s="36"/>
      <c r="C1520" s="223" t="s">
        <v>3473</v>
      </c>
      <c r="D1520" s="223" t="s">
        <v>166</v>
      </c>
      <c r="E1520" s="224" t="s">
        <v>3160</v>
      </c>
      <c r="F1520" s="225" t="s">
        <v>3161</v>
      </c>
      <c r="G1520" s="226" t="s">
        <v>789</v>
      </c>
      <c r="H1520" s="227">
        <v>1</v>
      </c>
      <c r="I1520" s="228"/>
      <c r="J1520" s="229">
        <f>ROUND(I1520*H1520,2)</f>
        <v>0</v>
      </c>
      <c r="K1520" s="230"/>
      <c r="L1520" s="231"/>
      <c r="M1520" s="232" t="s">
        <v>1</v>
      </c>
      <c r="N1520" s="233" t="s">
        <v>41</v>
      </c>
      <c r="O1520" s="88"/>
      <c r="P1520" s="219">
        <f>O1520*H1520</f>
        <v>0</v>
      </c>
      <c r="Q1520" s="219">
        <v>0</v>
      </c>
      <c r="R1520" s="219">
        <f>Q1520*H1520</f>
        <v>0</v>
      </c>
      <c r="S1520" s="219">
        <v>0</v>
      </c>
      <c r="T1520" s="220">
        <f>S1520*H1520</f>
        <v>0</v>
      </c>
      <c r="U1520" s="35"/>
      <c r="V1520" s="35"/>
      <c r="W1520" s="35"/>
      <c r="X1520" s="35"/>
      <c r="Y1520" s="35"/>
      <c r="Z1520" s="35"/>
      <c r="AA1520" s="35"/>
      <c r="AB1520" s="35"/>
      <c r="AC1520" s="35"/>
      <c r="AD1520" s="35"/>
      <c r="AE1520" s="35"/>
      <c r="AR1520" s="221" t="s">
        <v>516</v>
      </c>
      <c r="AT1520" s="221" t="s">
        <v>166</v>
      </c>
      <c r="AU1520" s="221" t="s">
        <v>83</v>
      </c>
      <c r="AY1520" s="14" t="s">
        <v>142</v>
      </c>
      <c r="BE1520" s="222">
        <f>IF(N1520="základní",J1520,0)</f>
        <v>0</v>
      </c>
      <c r="BF1520" s="222">
        <f>IF(N1520="snížená",J1520,0)</f>
        <v>0</v>
      </c>
      <c r="BG1520" s="222">
        <f>IF(N1520="zákl. přenesená",J1520,0)</f>
        <v>0</v>
      </c>
      <c r="BH1520" s="222">
        <f>IF(N1520="sníž. přenesená",J1520,0)</f>
        <v>0</v>
      </c>
      <c r="BI1520" s="222">
        <f>IF(N1520="nulová",J1520,0)</f>
        <v>0</v>
      </c>
      <c r="BJ1520" s="14" t="s">
        <v>81</v>
      </c>
      <c r="BK1520" s="222">
        <f>ROUND(I1520*H1520,2)</f>
        <v>0</v>
      </c>
      <c r="BL1520" s="14" t="s">
        <v>511</v>
      </c>
      <c r="BM1520" s="221" t="s">
        <v>3474</v>
      </c>
    </row>
    <row r="1521" s="12" customFormat="1" ht="22.8" customHeight="1">
      <c r="A1521" s="12"/>
      <c r="B1521" s="193"/>
      <c r="C1521" s="194"/>
      <c r="D1521" s="195" t="s">
        <v>75</v>
      </c>
      <c r="E1521" s="207" t="s">
        <v>2787</v>
      </c>
      <c r="F1521" s="207" t="s">
        <v>3475</v>
      </c>
      <c r="G1521" s="194"/>
      <c r="H1521" s="194"/>
      <c r="I1521" s="197"/>
      <c r="J1521" s="208">
        <f>BK1521</f>
        <v>0</v>
      </c>
      <c r="K1521" s="194"/>
      <c r="L1521" s="199"/>
      <c r="M1521" s="200"/>
      <c r="N1521" s="201"/>
      <c r="O1521" s="201"/>
      <c r="P1521" s="202">
        <f>SUM(P1522:P1534)</f>
        <v>0</v>
      </c>
      <c r="Q1521" s="201"/>
      <c r="R1521" s="202">
        <f>SUM(R1522:R1534)</f>
        <v>0</v>
      </c>
      <c r="S1521" s="201"/>
      <c r="T1521" s="203">
        <f>SUM(T1522:T1534)</f>
        <v>0.17699999999999999</v>
      </c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R1521" s="204" t="s">
        <v>83</v>
      </c>
      <c r="AT1521" s="205" t="s">
        <v>75</v>
      </c>
      <c r="AU1521" s="205" t="s">
        <v>81</v>
      </c>
      <c r="AY1521" s="204" t="s">
        <v>142</v>
      </c>
      <c r="BK1521" s="206">
        <f>SUM(BK1522:BK1534)</f>
        <v>0</v>
      </c>
    </row>
    <row r="1522" s="2" customFormat="1" ht="66.75" customHeight="1">
      <c r="A1522" s="35"/>
      <c r="B1522" s="36"/>
      <c r="C1522" s="223" t="s">
        <v>3476</v>
      </c>
      <c r="D1522" s="223" t="s">
        <v>166</v>
      </c>
      <c r="E1522" s="224" t="s">
        <v>3477</v>
      </c>
      <c r="F1522" s="225" t="s">
        <v>3478</v>
      </c>
      <c r="G1522" s="226" t="s">
        <v>789</v>
      </c>
      <c r="H1522" s="227">
        <v>3</v>
      </c>
      <c r="I1522" s="228"/>
      <c r="J1522" s="229">
        <f>ROUND(I1522*H1522,2)</f>
        <v>0</v>
      </c>
      <c r="K1522" s="230"/>
      <c r="L1522" s="231"/>
      <c r="M1522" s="232" t="s">
        <v>1</v>
      </c>
      <c r="N1522" s="233" t="s">
        <v>41</v>
      </c>
      <c r="O1522" s="88"/>
      <c r="P1522" s="219">
        <f>O1522*H1522</f>
        <v>0</v>
      </c>
      <c r="Q1522" s="219">
        <v>0</v>
      </c>
      <c r="R1522" s="219">
        <f>Q1522*H1522</f>
        <v>0</v>
      </c>
      <c r="S1522" s="219">
        <v>0</v>
      </c>
      <c r="T1522" s="220">
        <f>S1522*H1522</f>
        <v>0</v>
      </c>
      <c r="U1522" s="35"/>
      <c r="V1522" s="35"/>
      <c r="W1522" s="35"/>
      <c r="X1522" s="35"/>
      <c r="Y1522" s="35"/>
      <c r="Z1522" s="35"/>
      <c r="AA1522" s="35"/>
      <c r="AB1522" s="35"/>
      <c r="AC1522" s="35"/>
      <c r="AD1522" s="35"/>
      <c r="AE1522" s="35"/>
      <c r="AR1522" s="221" t="s">
        <v>516</v>
      </c>
      <c r="AT1522" s="221" t="s">
        <v>166</v>
      </c>
      <c r="AU1522" s="221" t="s">
        <v>83</v>
      </c>
      <c r="AY1522" s="14" t="s">
        <v>142</v>
      </c>
      <c r="BE1522" s="222">
        <f>IF(N1522="základní",J1522,0)</f>
        <v>0</v>
      </c>
      <c r="BF1522" s="222">
        <f>IF(N1522="snížená",J1522,0)</f>
        <v>0</v>
      </c>
      <c r="BG1522" s="222">
        <f>IF(N1522="zákl. přenesená",J1522,0)</f>
        <v>0</v>
      </c>
      <c r="BH1522" s="222">
        <f>IF(N1522="sníž. přenesená",J1522,0)</f>
        <v>0</v>
      </c>
      <c r="BI1522" s="222">
        <f>IF(N1522="nulová",J1522,0)</f>
        <v>0</v>
      </c>
      <c r="BJ1522" s="14" t="s">
        <v>81</v>
      </c>
      <c r="BK1522" s="222">
        <f>ROUND(I1522*H1522,2)</f>
        <v>0</v>
      </c>
      <c r="BL1522" s="14" t="s">
        <v>511</v>
      </c>
      <c r="BM1522" s="221" t="s">
        <v>3479</v>
      </c>
    </row>
    <row r="1523" s="2" customFormat="1" ht="37.8" customHeight="1">
      <c r="A1523" s="35"/>
      <c r="B1523" s="36"/>
      <c r="C1523" s="223" t="s">
        <v>3480</v>
      </c>
      <c r="D1523" s="223" t="s">
        <v>166</v>
      </c>
      <c r="E1523" s="224" t="s">
        <v>3481</v>
      </c>
      <c r="F1523" s="225" t="s">
        <v>3482</v>
      </c>
      <c r="G1523" s="226" t="s">
        <v>789</v>
      </c>
      <c r="H1523" s="227">
        <v>1</v>
      </c>
      <c r="I1523" s="228"/>
      <c r="J1523" s="229">
        <f>ROUND(I1523*H1523,2)</f>
        <v>0</v>
      </c>
      <c r="K1523" s="230"/>
      <c r="L1523" s="231"/>
      <c r="M1523" s="232" t="s">
        <v>1</v>
      </c>
      <c r="N1523" s="233" t="s">
        <v>41</v>
      </c>
      <c r="O1523" s="88"/>
      <c r="P1523" s="219">
        <f>O1523*H1523</f>
        <v>0</v>
      </c>
      <c r="Q1523" s="219">
        <v>0</v>
      </c>
      <c r="R1523" s="219">
        <f>Q1523*H1523</f>
        <v>0</v>
      </c>
      <c r="S1523" s="219">
        <v>0</v>
      </c>
      <c r="T1523" s="220">
        <f>S1523*H1523</f>
        <v>0</v>
      </c>
      <c r="U1523" s="35"/>
      <c r="V1523" s="35"/>
      <c r="W1523" s="35"/>
      <c r="X1523" s="35"/>
      <c r="Y1523" s="35"/>
      <c r="Z1523" s="35"/>
      <c r="AA1523" s="35"/>
      <c r="AB1523" s="35"/>
      <c r="AC1523" s="35"/>
      <c r="AD1523" s="35"/>
      <c r="AE1523" s="35"/>
      <c r="AR1523" s="221" t="s">
        <v>516</v>
      </c>
      <c r="AT1523" s="221" t="s">
        <v>166</v>
      </c>
      <c r="AU1523" s="221" t="s">
        <v>83</v>
      </c>
      <c r="AY1523" s="14" t="s">
        <v>142</v>
      </c>
      <c r="BE1523" s="222">
        <f>IF(N1523="základní",J1523,0)</f>
        <v>0</v>
      </c>
      <c r="BF1523" s="222">
        <f>IF(N1523="snížená",J1523,0)</f>
        <v>0</v>
      </c>
      <c r="BG1523" s="222">
        <f>IF(N1523="zákl. přenesená",J1523,0)</f>
        <v>0</v>
      </c>
      <c r="BH1523" s="222">
        <f>IF(N1523="sníž. přenesená",J1523,0)</f>
        <v>0</v>
      </c>
      <c r="BI1523" s="222">
        <f>IF(N1523="nulová",J1523,0)</f>
        <v>0</v>
      </c>
      <c r="BJ1523" s="14" t="s">
        <v>81</v>
      </c>
      <c r="BK1523" s="222">
        <f>ROUND(I1523*H1523,2)</f>
        <v>0</v>
      </c>
      <c r="BL1523" s="14" t="s">
        <v>511</v>
      </c>
      <c r="BM1523" s="221" t="s">
        <v>3483</v>
      </c>
    </row>
    <row r="1524" s="2" customFormat="1" ht="52.2" customHeight="1">
      <c r="A1524" s="35"/>
      <c r="B1524" s="36"/>
      <c r="C1524" s="223" t="s">
        <v>3484</v>
      </c>
      <c r="D1524" s="223" t="s">
        <v>166</v>
      </c>
      <c r="E1524" s="224" t="s">
        <v>3485</v>
      </c>
      <c r="F1524" s="225" t="s">
        <v>3486</v>
      </c>
      <c r="G1524" s="226" t="s">
        <v>789</v>
      </c>
      <c r="H1524" s="227">
        <v>1</v>
      </c>
      <c r="I1524" s="228"/>
      <c r="J1524" s="229">
        <f>ROUND(I1524*H1524,2)</f>
        <v>0</v>
      </c>
      <c r="K1524" s="230"/>
      <c r="L1524" s="231"/>
      <c r="M1524" s="232" t="s">
        <v>1</v>
      </c>
      <c r="N1524" s="233" t="s">
        <v>41</v>
      </c>
      <c r="O1524" s="88"/>
      <c r="P1524" s="219">
        <f>O1524*H1524</f>
        <v>0</v>
      </c>
      <c r="Q1524" s="219">
        <v>0</v>
      </c>
      <c r="R1524" s="219">
        <f>Q1524*H1524</f>
        <v>0</v>
      </c>
      <c r="S1524" s="219">
        <v>0</v>
      </c>
      <c r="T1524" s="220">
        <f>S1524*H1524</f>
        <v>0</v>
      </c>
      <c r="U1524" s="35"/>
      <c r="V1524" s="35"/>
      <c r="W1524" s="35"/>
      <c r="X1524" s="35"/>
      <c r="Y1524" s="35"/>
      <c r="Z1524" s="35"/>
      <c r="AA1524" s="35"/>
      <c r="AB1524" s="35"/>
      <c r="AC1524" s="35"/>
      <c r="AD1524" s="35"/>
      <c r="AE1524" s="35"/>
      <c r="AR1524" s="221" t="s">
        <v>516</v>
      </c>
      <c r="AT1524" s="221" t="s">
        <v>166</v>
      </c>
      <c r="AU1524" s="221" t="s">
        <v>83</v>
      </c>
      <c r="AY1524" s="14" t="s">
        <v>142</v>
      </c>
      <c r="BE1524" s="222">
        <f>IF(N1524="základní",J1524,0)</f>
        <v>0</v>
      </c>
      <c r="BF1524" s="222">
        <f>IF(N1524="snížená",J1524,0)</f>
        <v>0</v>
      </c>
      <c r="BG1524" s="222">
        <f>IF(N1524="zákl. přenesená",J1524,0)</f>
        <v>0</v>
      </c>
      <c r="BH1524" s="222">
        <f>IF(N1524="sníž. přenesená",J1524,0)</f>
        <v>0</v>
      </c>
      <c r="BI1524" s="222">
        <f>IF(N1524="nulová",J1524,0)</f>
        <v>0</v>
      </c>
      <c r="BJ1524" s="14" t="s">
        <v>81</v>
      </c>
      <c r="BK1524" s="222">
        <f>ROUND(I1524*H1524,2)</f>
        <v>0</v>
      </c>
      <c r="BL1524" s="14" t="s">
        <v>511</v>
      </c>
      <c r="BM1524" s="221" t="s">
        <v>3487</v>
      </c>
    </row>
    <row r="1525" s="2" customFormat="1" ht="37.8" customHeight="1">
      <c r="A1525" s="35"/>
      <c r="B1525" s="36"/>
      <c r="C1525" s="223" t="s">
        <v>3488</v>
      </c>
      <c r="D1525" s="223" t="s">
        <v>166</v>
      </c>
      <c r="E1525" s="224" t="s">
        <v>3489</v>
      </c>
      <c r="F1525" s="225" t="s">
        <v>3490</v>
      </c>
      <c r="G1525" s="226" t="s">
        <v>789</v>
      </c>
      <c r="H1525" s="227">
        <v>1</v>
      </c>
      <c r="I1525" s="228"/>
      <c r="J1525" s="229">
        <f>ROUND(I1525*H1525,2)</f>
        <v>0</v>
      </c>
      <c r="K1525" s="230"/>
      <c r="L1525" s="231"/>
      <c r="M1525" s="232" t="s">
        <v>1</v>
      </c>
      <c r="N1525" s="233" t="s">
        <v>41</v>
      </c>
      <c r="O1525" s="88"/>
      <c r="P1525" s="219">
        <f>O1525*H1525</f>
        <v>0</v>
      </c>
      <c r="Q1525" s="219">
        <v>0</v>
      </c>
      <c r="R1525" s="219">
        <f>Q1525*H1525</f>
        <v>0</v>
      </c>
      <c r="S1525" s="219">
        <v>0</v>
      </c>
      <c r="T1525" s="220">
        <f>S1525*H1525</f>
        <v>0</v>
      </c>
      <c r="U1525" s="35"/>
      <c r="V1525" s="35"/>
      <c r="W1525" s="35"/>
      <c r="X1525" s="35"/>
      <c r="Y1525" s="35"/>
      <c r="Z1525" s="35"/>
      <c r="AA1525" s="35"/>
      <c r="AB1525" s="35"/>
      <c r="AC1525" s="35"/>
      <c r="AD1525" s="35"/>
      <c r="AE1525" s="35"/>
      <c r="AR1525" s="221" t="s">
        <v>516</v>
      </c>
      <c r="AT1525" s="221" t="s">
        <v>166</v>
      </c>
      <c r="AU1525" s="221" t="s">
        <v>83</v>
      </c>
      <c r="AY1525" s="14" t="s">
        <v>142</v>
      </c>
      <c r="BE1525" s="222">
        <f>IF(N1525="základní",J1525,0)</f>
        <v>0</v>
      </c>
      <c r="BF1525" s="222">
        <f>IF(N1525="snížená",J1525,0)</f>
        <v>0</v>
      </c>
      <c r="BG1525" s="222">
        <f>IF(N1525="zákl. přenesená",J1525,0)</f>
        <v>0</v>
      </c>
      <c r="BH1525" s="222">
        <f>IF(N1525="sníž. přenesená",J1525,0)</f>
        <v>0</v>
      </c>
      <c r="BI1525" s="222">
        <f>IF(N1525="nulová",J1525,0)</f>
        <v>0</v>
      </c>
      <c r="BJ1525" s="14" t="s">
        <v>81</v>
      </c>
      <c r="BK1525" s="222">
        <f>ROUND(I1525*H1525,2)</f>
        <v>0</v>
      </c>
      <c r="BL1525" s="14" t="s">
        <v>511</v>
      </c>
      <c r="BM1525" s="221" t="s">
        <v>3491</v>
      </c>
    </row>
    <row r="1526" s="2" customFormat="1" ht="16.5" customHeight="1">
      <c r="A1526" s="35"/>
      <c r="B1526" s="36"/>
      <c r="C1526" s="223" t="s">
        <v>3492</v>
      </c>
      <c r="D1526" s="223" t="s">
        <v>166</v>
      </c>
      <c r="E1526" s="224" t="s">
        <v>3493</v>
      </c>
      <c r="F1526" s="225" t="s">
        <v>3494</v>
      </c>
      <c r="G1526" s="226" t="s">
        <v>789</v>
      </c>
      <c r="H1526" s="227">
        <v>4</v>
      </c>
      <c r="I1526" s="228"/>
      <c r="J1526" s="229">
        <f>ROUND(I1526*H1526,2)</f>
        <v>0</v>
      </c>
      <c r="K1526" s="230"/>
      <c r="L1526" s="231"/>
      <c r="M1526" s="232" t="s">
        <v>1</v>
      </c>
      <c r="N1526" s="233" t="s">
        <v>41</v>
      </c>
      <c r="O1526" s="88"/>
      <c r="P1526" s="219">
        <f>O1526*H1526</f>
        <v>0</v>
      </c>
      <c r="Q1526" s="219">
        <v>0</v>
      </c>
      <c r="R1526" s="219">
        <f>Q1526*H1526</f>
        <v>0</v>
      </c>
      <c r="S1526" s="219">
        <v>0</v>
      </c>
      <c r="T1526" s="220">
        <f>S1526*H1526</f>
        <v>0</v>
      </c>
      <c r="U1526" s="35"/>
      <c r="V1526" s="35"/>
      <c r="W1526" s="35"/>
      <c r="X1526" s="35"/>
      <c r="Y1526" s="35"/>
      <c r="Z1526" s="35"/>
      <c r="AA1526" s="35"/>
      <c r="AB1526" s="35"/>
      <c r="AC1526" s="35"/>
      <c r="AD1526" s="35"/>
      <c r="AE1526" s="35"/>
      <c r="AR1526" s="221" t="s">
        <v>516</v>
      </c>
      <c r="AT1526" s="221" t="s">
        <v>166</v>
      </c>
      <c r="AU1526" s="221" t="s">
        <v>83</v>
      </c>
      <c r="AY1526" s="14" t="s">
        <v>142</v>
      </c>
      <c r="BE1526" s="222">
        <f>IF(N1526="základní",J1526,0)</f>
        <v>0</v>
      </c>
      <c r="BF1526" s="222">
        <f>IF(N1526="snížená",J1526,0)</f>
        <v>0</v>
      </c>
      <c r="BG1526" s="222">
        <f>IF(N1526="zákl. přenesená",J1526,0)</f>
        <v>0</v>
      </c>
      <c r="BH1526" s="222">
        <f>IF(N1526="sníž. přenesená",J1526,0)</f>
        <v>0</v>
      </c>
      <c r="BI1526" s="222">
        <f>IF(N1526="nulová",J1526,0)</f>
        <v>0</v>
      </c>
      <c r="BJ1526" s="14" t="s">
        <v>81</v>
      </c>
      <c r="BK1526" s="222">
        <f>ROUND(I1526*H1526,2)</f>
        <v>0</v>
      </c>
      <c r="BL1526" s="14" t="s">
        <v>511</v>
      </c>
      <c r="BM1526" s="221" t="s">
        <v>3495</v>
      </c>
    </row>
    <row r="1527" s="2" customFormat="1" ht="24.15" customHeight="1">
      <c r="A1527" s="35"/>
      <c r="B1527" s="36"/>
      <c r="C1527" s="223" t="s">
        <v>3496</v>
      </c>
      <c r="D1527" s="223" t="s">
        <v>166</v>
      </c>
      <c r="E1527" s="224" t="s">
        <v>3497</v>
      </c>
      <c r="F1527" s="225" t="s">
        <v>3498</v>
      </c>
      <c r="G1527" s="226" t="s">
        <v>492</v>
      </c>
      <c r="H1527" s="227">
        <v>1</v>
      </c>
      <c r="I1527" s="228"/>
      <c r="J1527" s="229">
        <f>ROUND(I1527*H1527,2)</f>
        <v>0</v>
      </c>
      <c r="K1527" s="230"/>
      <c r="L1527" s="231"/>
      <c r="M1527" s="232" t="s">
        <v>1</v>
      </c>
      <c r="N1527" s="233" t="s">
        <v>41</v>
      </c>
      <c r="O1527" s="88"/>
      <c r="P1527" s="219">
        <f>O1527*H1527</f>
        <v>0</v>
      </c>
      <c r="Q1527" s="219">
        <v>0</v>
      </c>
      <c r="R1527" s="219">
        <f>Q1527*H1527</f>
        <v>0</v>
      </c>
      <c r="S1527" s="219">
        <v>0</v>
      </c>
      <c r="T1527" s="220">
        <f>S1527*H1527</f>
        <v>0</v>
      </c>
      <c r="U1527" s="35"/>
      <c r="V1527" s="35"/>
      <c r="W1527" s="35"/>
      <c r="X1527" s="35"/>
      <c r="Y1527" s="35"/>
      <c r="Z1527" s="35"/>
      <c r="AA1527" s="35"/>
      <c r="AB1527" s="35"/>
      <c r="AC1527" s="35"/>
      <c r="AD1527" s="35"/>
      <c r="AE1527" s="35"/>
      <c r="AR1527" s="221" t="s">
        <v>516</v>
      </c>
      <c r="AT1527" s="221" t="s">
        <v>166</v>
      </c>
      <c r="AU1527" s="221" t="s">
        <v>83</v>
      </c>
      <c r="AY1527" s="14" t="s">
        <v>142</v>
      </c>
      <c r="BE1527" s="222">
        <f>IF(N1527="základní",J1527,0)</f>
        <v>0</v>
      </c>
      <c r="BF1527" s="222">
        <f>IF(N1527="snížená",J1527,0)</f>
        <v>0</v>
      </c>
      <c r="BG1527" s="222">
        <f>IF(N1527="zákl. přenesená",J1527,0)</f>
        <v>0</v>
      </c>
      <c r="BH1527" s="222">
        <f>IF(N1527="sníž. přenesená",J1527,0)</f>
        <v>0</v>
      </c>
      <c r="BI1527" s="222">
        <f>IF(N1527="nulová",J1527,0)</f>
        <v>0</v>
      </c>
      <c r="BJ1527" s="14" t="s">
        <v>81</v>
      </c>
      <c r="BK1527" s="222">
        <f>ROUND(I1527*H1527,2)</f>
        <v>0</v>
      </c>
      <c r="BL1527" s="14" t="s">
        <v>511</v>
      </c>
      <c r="BM1527" s="221" t="s">
        <v>3499</v>
      </c>
    </row>
    <row r="1528" s="2" customFormat="1" ht="44.25" customHeight="1">
      <c r="A1528" s="35"/>
      <c r="B1528" s="36"/>
      <c r="C1528" s="223" t="s">
        <v>3500</v>
      </c>
      <c r="D1528" s="223" t="s">
        <v>166</v>
      </c>
      <c r="E1528" s="224" t="s">
        <v>3501</v>
      </c>
      <c r="F1528" s="225" t="s">
        <v>3502</v>
      </c>
      <c r="G1528" s="226" t="s">
        <v>818</v>
      </c>
      <c r="H1528" s="227">
        <v>6</v>
      </c>
      <c r="I1528" s="228"/>
      <c r="J1528" s="229">
        <f>ROUND(I1528*H1528,2)</f>
        <v>0</v>
      </c>
      <c r="K1528" s="230"/>
      <c r="L1528" s="231"/>
      <c r="M1528" s="232" t="s">
        <v>1</v>
      </c>
      <c r="N1528" s="233" t="s">
        <v>41</v>
      </c>
      <c r="O1528" s="88"/>
      <c r="P1528" s="219">
        <f>O1528*H1528</f>
        <v>0</v>
      </c>
      <c r="Q1528" s="219">
        <v>0</v>
      </c>
      <c r="R1528" s="219">
        <f>Q1528*H1528</f>
        <v>0</v>
      </c>
      <c r="S1528" s="219">
        <v>0</v>
      </c>
      <c r="T1528" s="220">
        <f>S1528*H1528</f>
        <v>0</v>
      </c>
      <c r="U1528" s="35"/>
      <c r="V1528" s="35"/>
      <c r="W1528" s="35"/>
      <c r="X1528" s="35"/>
      <c r="Y1528" s="35"/>
      <c r="Z1528" s="35"/>
      <c r="AA1528" s="35"/>
      <c r="AB1528" s="35"/>
      <c r="AC1528" s="35"/>
      <c r="AD1528" s="35"/>
      <c r="AE1528" s="35"/>
      <c r="AR1528" s="221" t="s">
        <v>516</v>
      </c>
      <c r="AT1528" s="221" t="s">
        <v>166</v>
      </c>
      <c r="AU1528" s="221" t="s">
        <v>83</v>
      </c>
      <c r="AY1528" s="14" t="s">
        <v>142</v>
      </c>
      <c r="BE1528" s="222">
        <f>IF(N1528="základní",J1528,0)</f>
        <v>0</v>
      </c>
      <c r="BF1528" s="222">
        <f>IF(N1528="snížená",J1528,0)</f>
        <v>0</v>
      </c>
      <c r="BG1528" s="222">
        <f>IF(N1528="zákl. přenesená",J1528,0)</f>
        <v>0</v>
      </c>
      <c r="BH1528" s="222">
        <f>IF(N1528="sníž. přenesená",J1528,0)</f>
        <v>0</v>
      </c>
      <c r="BI1528" s="222">
        <f>IF(N1528="nulová",J1528,0)</f>
        <v>0</v>
      </c>
      <c r="BJ1528" s="14" t="s">
        <v>81</v>
      </c>
      <c r="BK1528" s="222">
        <f>ROUND(I1528*H1528,2)</f>
        <v>0</v>
      </c>
      <c r="BL1528" s="14" t="s">
        <v>511</v>
      </c>
      <c r="BM1528" s="221" t="s">
        <v>3503</v>
      </c>
    </row>
    <row r="1529" s="2" customFormat="1" ht="44.25" customHeight="1">
      <c r="A1529" s="35"/>
      <c r="B1529" s="36"/>
      <c r="C1529" s="223" t="s">
        <v>3504</v>
      </c>
      <c r="D1529" s="223" t="s">
        <v>166</v>
      </c>
      <c r="E1529" s="224" t="s">
        <v>3505</v>
      </c>
      <c r="F1529" s="225" t="s">
        <v>3506</v>
      </c>
      <c r="G1529" s="226" t="s">
        <v>818</v>
      </c>
      <c r="H1529" s="227">
        <v>6</v>
      </c>
      <c r="I1529" s="228"/>
      <c r="J1529" s="229">
        <f>ROUND(I1529*H1529,2)</f>
        <v>0</v>
      </c>
      <c r="K1529" s="230"/>
      <c r="L1529" s="231"/>
      <c r="M1529" s="232" t="s">
        <v>1</v>
      </c>
      <c r="N1529" s="233" t="s">
        <v>41</v>
      </c>
      <c r="O1529" s="88"/>
      <c r="P1529" s="219">
        <f>O1529*H1529</f>
        <v>0</v>
      </c>
      <c r="Q1529" s="219">
        <v>0</v>
      </c>
      <c r="R1529" s="219">
        <f>Q1529*H1529</f>
        <v>0</v>
      </c>
      <c r="S1529" s="219">
        <v>0</v>
      </c>
      <c r="T1529" s="220">
        <f>S1529*H1529</f>
        <v>0</v>
      </c>
      <c r="U1529" s="35"/>
      <c r="V1529" s="35"/>
      <c r="W1529" s="35"/>
      <c r="X1529" s="35"/>
      <c r="Y1529" s="35"/>
      <c r="Z1529" s="35"/>
      <c r="AA1529" s="35"/>
      <c r="AB1529" s="35"/>
      <c r="AC1529" s="35"/>
      <c r="AD1529" s="35"/>
      <c r="AE1529" s="35"/>
      <c r="AR1529" s="221" t="s">
        <v>516</v>
      </c>
      <c r="AT1529" s="221" t="s">
        <v>166</v>
      </c>
      <c r="AU1529" s="221" t="s">
        <v>83</v>
      </c>
      <c r="AY1529" s="14" t="s">
        <v>142</v>
      </c>
      <c r="BE1529" s="222">
        <f>IF(N1529="základní",J1529,0)</f>
        <v>0</v>
      </c>
      <c r="BF1529" s="222">
        <f>IF(N1529="snížená",J1529,0)</f>
        <v>0</v>
      </c>
      <c r="BG1529" s="222">
        <f>IF(N1529="zákl. přenesená",J1529,0)</f>
        <v>0</v>
      </c>
      <c r="BH1529" s="222">
        <f>IF(N1529="sníž. přenesená",J1529,0)</f>
        <v>0</v>
      </c>
      <c r="BI1529" s="222">
        <f>IF(N1529="nulová",J1529,0)</f>
        <v>0</v>
      </c>
      <c r="BJ1529" s="14" t="s">
        <v>81</v>
      </c>
      <c r="BK1529" s="222">
        <f>ROUND(I1529*H1529,2)</f>
        <v>0</v>
      </c>
      <c r="BL1529" s="14" t="s">
        <v>511</v>
      </c>
      <c r="BM1529" s="221" t="s">
        <v>3507</v>
      </c>
    </row>
    <row r="1530" s="2" customFormat="1" ht="44.25" customHeight="1">
      <c r="A1530" s="35"/>
      <c r="B1530" s="36"/>
      <c r="C1530" s="223" t="s">
        <v>3508</v>
      </c>
      <c r="D1530" s="223" t="s">
        <v>166</v>
      </c>
      <c r="E1530" s="224" t="s">
        <v>3509</v>
      </c>
      <c r="F1530" s="225" t="s">
        <v>3510</v>
      </c>
      <c r="G1530" s="226" t="s">
        <v>818</v>
      </c>
      <c r="H1530" s="227">
        <v>1</v>
      </c>
      <c r="I1530" s="228"/>
      <c r="J1530" s="229">
        <f>ROUND(I1530*H1530,2)</f>
        <v>0</v>
      </c>
      <c r="K1530" s="230"/>
      <c r="L1530" s="231"/>
      <c r="M1530" s="232" t="s">
        <v>1</v>
      </c>
      <c r="N1530" s="233" t="s">
        <v>41</v>
      </c>
      <c r="O1530" s="88"/>
      <c r="P1530" s="219">
        <f>O1530*H1530</f>
        <v>0</v>
      </c>
      <c r="Q1530" s="219">
        <v>0</v>
      </c>
      <c r="R1530" s="219">
        <f>Q1530*H1530</f>
        <v>0</v>
      </c>
      <c r="S1530" s="219">
        <v>0</v>
      </c>
      <c r="T1530" s="220">
        <f>S1530*H1530</f>
        <v>0</v>
      </c>
      <c r="U1530" s="35"/>
      <c r="V1530" s="35"/>
      <c r="W1530" s="35"/>
      <c r="X1530" s="35"/>
      <c r="Y1530" s="35"/>
      <c r="Z1530" s="35"/>
      <c r="AA1530" s="35"/>
      <c r="AB1530" s="35"/>
      <c r="AC1530" s="35"/>
      <c r="AD1530" s="35"/>
      <c r="AE1530" s="35"/>
      <c r="AR1530" s="221" t="s">
        <v>516</v>
      </c>
      <c r="AT1530" s="221" t="s">
        <v>166</v>
      </c>
      <c r="AU1530" s="221" t="s">
        <v>83</v>
      </c>
      <c r="AY1530" s="14" t="s">
        <v>142</v>
      </c>
      <c r="BE1530" s="222">
        <f>IF(N1530="základní",J1530,0)</f>
        <v>0</v>
      </c>
      <c r="BF1530" s="222">
        <f>IF(N1530="snížená",J1530,0)</f>
        <v>0</v>
      </c>
      <c r="BG1530" s="222">
        <f>IF(N1530="zákl. přenesená",J1530,0)</f>
        <v>0</v>
      </c>
      <c r="BH1530" s="222">
        <f>IF(N1530="sníž. přenesená",J1530,0)</f>
        <v>0</v>
      </c>
      <c r="BI1530" s="222">
        <f>IF(N1530="nulová",J1530,0)</f>
        <v>0</v>
      </c>
      <c r="BJ1530" s="14" t="s">
        <v>81</v>
      </c>
      <c r="BK1530" s="222">
        <f>ROUND(I1530*H1530,2)</f>
        <v>0</v>
      </c>
      <c r="BL1530" s="14" t="s">
        <v>511</v>
      </c>
      <c r="BM1530" s="221" t="s">
        <v>3511</v>
      </c>
    </row>
    <row r="1531" s="2" customFormat="1" ht="16.5" customHeight="1">
      <c r="A1531" s="35"/>
      <c r="B1531" s="36"/>
      <c r="C1531" s="223" t="s">
        <v>3512</v>
      </c>
      <c r="D1531" s="223" t="s">
        <v>166</v>
      </c>
      <c r="E1531" s="224" t="s">
        <v>3513</v>
      </c>
      <c r="F1531" s="225" t="s">
        <v>3514</v>
      </c>
      <c r="G1531" s="226" t="s">
        <v>154</v>
      </c>
      <c r="H1531" s="227">
        <v>3</v>
      </c>
      <c r="I1531" s="228"/>
      <c r="J1531" s="229">
        <f>ROUND(I1531*H1531,2)</f>
        <v>0</v>
      </c>
      <c r="K1531" s="230"/>
      <c r="L1531" s="231"/>
      <c r="M1531" s="232" t="s">
        <v>1</v>
      </c>
      <c r="N1531" s="233" t="s">
        <v>41</v>
      </c>
      <c r="O1531" s="88"/>
      <c r="P1531" s="219">
        <f>O1531*H1531</f>
        <v>0</v>
      </c>
      <c r="Q1531" s="219">
        <v>0</v>
      </c>
      <c r="R1531" s="219">
        <f>Q1531*H1531</f>
        <v>0</v>
      </c>
      <c r="S1531" s="219">
        <v>0</v>
      </c>
      <c r="T1531" s="220">
        <f>S1531*H1531</f>
        <v>0</v>
      </c>
      <c r="U1531" s="35"/>
      <c r="V1531" s="35"/>
      <c r="W1531" s="35"/>
      <c r="X1531" s="35"/>
      <c r="Y1531" s="35"/>
      <c r="Z1531" s="35"/>
      <c r="AA1531" s="35"/>
      <c r="AB1531" s="35"/>
      <c r="AC1531" s="35"/>
      <c r="AD1531" s="35"/>
      <c r="AE1531" s="35"/>
      <c r="AR1531" s="221" t="s">
        <v>516</v>
      </c>
      <c r="AT1531" s="221" t="s">
        <v>166</v>
      </c>
      <c r="AU1531" s="221" t="s">
        <v>83</v>
      </c>
      <c r="AY1531" s="14" t="s">
        <v>142</v>
      </c>
      <c r="BE1531" s="222">
        <f>IF(N1531="základní",J1531,0)</f>
        <v>0</v>
      </c>
      <c r="BF1531" s="222">
        <f>IF(N1531="snížená",J1531,0)</f>
        <v>0</v>
      </c>
      <c r="BG1531" s="222">
        <f>IF(N1531="zákl. přenesená",J1531,0)</f>
        <v>0</v>
      </c>
      <c r="BH1531" s="222">
        <f>IF(N1531="sníž. přenesená",J1531,0)</f>
        <v>0</v>
      </c>
      <c r="BI1531" s="222">
        <f>IF(N1531="nulová",J1531,0)</f>
        <v>0</v>
      </c>
      <c r="BJ1531" s="14" t="s">
        <v>81</v>
      </c>
      <c r="BK1531" s="222">
        <f>ROUND(I1531*H1531,2)</f>
        <v>0</v>
      </c>
      <c r="BL1531" s="14" t="s">
        <v>511</v>
      </c>
      <c r="BM1531" s="221" t="s">
        <v>3515</v>
      </c>
    </row>
    <row r="1532" s="2" customFormat="1" ht="37.8" customHeight="1">
      <c r="A1532" s="35"/>
      <c r="B1532" s="36"/>
      <c r="C1532" s="209" t="s">
        <v>3516</v>
      </c>
      <c r="D1532" s="209" t="s">
        <v>145</v>
      </c>
      <c r="E1532" s="210" t="s">
        <v>3517</v>
      </c>
      <c r="F1532" s="211" t="s">
        <v>3518</v>
      </c>
      <c r="G1532" s="212" t="s">
        <v>206</v>
      </c>
      <c r="H1532" s="213">
        <v>3</v>
      </c>
      <c r="I1532" s="214"/>
      <c r="J1532" s="215">
        <f>ROUND(I1532*H1532,2)</f>
        <v>0</v>
      </c>
      <c r="K1532" s="216"/>
      <c r="L1532" s="41"/>
      <c r="M1532" s="217" t="s">
        <v>1</v>
      </c>
      <c r="N1532" s="218" t="s">
        <v>41</v>
      </c>
      <c r="O1532" s="88"/>
      <c r="P1532" s="219">
        <f>O1532*H1532</f>
        <v>0</v>
      </c>
      <c r="Q1532" s="219">
        <v>0</v>
      </c>
      <c r="R1532" s="219">
        <f>Q1532*H1532</f>
        <v>0</v>
      </c>
      <c r="S1532" s="219">
        <v>0.02</v>
      </c>
      <c r="T1532" s="220">
        <f>S1532*H1532</f>
        <v>0.059999999999999998</v>
      </c>
      <c r="U1532" s="35"/>
      <c r="V1532" s="35"/>
      <c r="W1532" s="35"/>
      <c r="X1532" s="35"/>
      <c r="Y1532" s="35"/>
      <c r="Z1532" s="35"/>
      <c r="AA1532" s="35"/>
      <c r="AB1532" s="35"/>
      <c r="AC1532" s="35"/>
      <c r="AD1532" s="35"/>
      <c r="AE1532" s="35"/>
      <c r="AR1532" s="221" t="s">
        <v>511</v>
      </c>
      <c r="AT1532" s="221" t="s">
        <v>145</v>
      </c>
      <c r="AU1532" s="221" t="s">
        <v>83</v>
      </c>
      <c r="AY1532" s="14" t="s">
        <v>142</v>
      </c>
      <c r="BE1532" s="222">
        <f>IF(N1532="základní",J1532,0)</f>
        <v>0</v>
      </c>
      <c r="BF1532" s="222">
        <f>IF(N1532="snížená",J1532,0)</f>
        <v>0</v>
      </c>
      <c r="BG1532" s="222">
        <f>IF(N1532="zákl. přenesená",J1532,0)</f>
        <v>0</v>
      </c>
      <c r="BH1532" s="222">
        <f>IF(N1532="sníž. přenesená",J1532,0)</f>
        <v>0</v>
      </c>
      <c r="BI1532" s="222">
        <f>IF(N1532="nulová",J1532,0)</f>
        <v>0</v>
      </c>
      <c r="BJ1532" s="14" t="s">
        <v>81</v>
      </c>
      <c r="BK1532" s="222">
        <f>ROUND(I1532*H1532,2)</f>
        <v>0</v>
      </c>
      <c r="BL1532" s="14" t="s">
        <v>511</v>
      </c>
      <c r="BM1532" s="221" t="s">
        <v>3519</v>
      </c>
    </row>
    <row r="1533" s="2" customFormat="1" ht="24.15" customHeight="1">
      <c r="A1533" s="35"/>
      <c r="B1533" s="36"/>
      <c r="C1533" s="209" t="s">
        <v>3520</v>
      </c>
      <c r="D1533" s="209" t="s">
        <v>145</v>
      </c>
      <c r="E1533" s="210" t="s">
        <v>3521</v>
      </c>
      <c r="F1533" s="211" t="s">
        <v>3522</v>
      </c>
      <c r="G1533" s="212" t="s">
        <v>206</v>
      </c>
      <c r="H1533" s="213">
        <v>3</v>
      </c>
      <c r="I1533" s="214"/>
      <c r="J1533" s="215">
        <f>ROUND(I1533*H1533,2)</f>
        <v>0</v>
      </c>
      <c r="K1533" s="216"/>
      <c r="L1533" s="41"/>
      <c r="M1533" s="217" t="s">
        <v>1</v>
      </c>
      <c r="N1533" s="218" t="s">
        <v>41</v>
      </c>
      <c r="O1533" s="88"/>
      <c r="P1533" s="219">
        <f>O1533*H1533</f>
        <v>0</v>
      </c>
      <c r="Q1533" s="219">
        <v>0</v>
      </c>
      <c r="R1533" s="219">
        <f>Q1533*H1533</f>
        <v>0</v>
      </c>
      <c r="S1533" s="219">
        <v>0.039</v>
      </c>
      <c r="T1533" s="220">
        <f>S1533*H1533</f>
        <v>0.11699999999999999</v>
      </c>
      <c r="U1533" s="35"/>
      <c r="V1533" s="35"/>
      <c r="W1533" s="35"/>
      <c r="X1533" s="35"/>
      <c r="Y1533" s="35"/>
      <c r="Z1533" s="35"/>
      <c r="AA1533" s="35"/>
      <c r="AB1533" s="35"/>
      <c r="AC1533" s="35"/>
      <c r="AD1533" s="35"/>
      <c r="AE1533" s="35"/>
      <c r="AR1533" s="221" t="s">
        <v>511</v>
      </c>
      <c r="AT1533" s="221" t="s">
        <v>145</v>
      </c>
      <c r="AU1533" s="221" t="s">
        <v>83</v>
      </c>
      <c r="AY1533" s="14" t="s">
        <v>142</v>
      </c>
      <c r="BE1533" s="222">
        <f>IF(N1533="základní",J1533,0)</f>
        <v>0</v>
      </c>
      <c r="BF1533" s="222">
        <f>IF(N1533="snížená",J1533,0)</f>
        <v>0</v>
      </c>
      <c r="BG1533" s="222">
        <f>IF(N1533="zákl. přenesená",J1533,0)</f>
        <v>0</v>
      </c>
      <c r="BH1533" s="222">
        <f>IF(N1533="sníž. přenesená",J1533,0)</f>
        <v>0</v>
      </c>
      <c r="BI1533" s="222">
        <f>IF(N1533="nulová",J1533,0)</f>
        <v>0</v>
      </c>
      <c r="BJ1533" s="14" t="s">
        <v>81</v>
      </c>
      <c r="BK1533" s="222">
        <f>ROUND(I1533*H1533,2)</f>
        <v>0</v>
      </c>
      <c r="BL1533" s="14" t="s">
        <v>511</v>
      </c>
      <c r="BM1533" s="221" t="s">
        <v>3523</v>
      </c>
    </row>
    <row r="1534" s="2" customFormat="1" ht="55.5" customHeight="1">
      <c r="A1534" s="35"/>
      <c r="B1534" s="36"/>
      <c r="C1534" s="209" t="s">
        <v>3524</v>
      </c>
      <c r="D1534" s="209" t="s">
        <v>145</v>
      </c>
      <c r="E1534" s="210" t="s">
        <v>3525</v>
      </c>
      <c r="F1534" s="211" t="s">
        <v>3526</v>
      </c>
      <c r="G1534" s="212" t="s">
        <v>529</v>
      </c>
      <c r="H1534" s="234"/>
      <c r="I1534" s="214"/>
      <c r="J1534" s="215">
        <f>ROUND(I1534*H1534,2)</f>
        <v>0</v>
      </c>
      <c r="K1534" s="216"/>
      <c r="L1534" s="41"/>
      <c r="M1534" s="217" t="s">
        <v>1</v>
      </c>
      <c r="N1534" s="218" t="s">
        <v>41</v>
      </c>
      <c r="O1534" s="88"/>
      <c r="P1534" s="219">
        <f>O1534*H1534</f>
        <v>0</v>
      </c>
      <c r="Q1534" s="219">
        <v>0</v>
      </c>
      <c r="R1534" s="219">
        <f>Q1534*H1534</f>
        <v>0</v>
      </c>
      <c r="S1534" s="219">
        <v>0</v>
      </c>
      <c r="T1534" s="220">
        <f>S1534*H1534</f>
        <v>0</v>
      </c>
      <c r="U1534" s="35"/>
      <c r="V1534" s="35"/>
      <c r="W1534" s="35"/>
      <c r="X1534" s="35"/>
      <c r="Y1534" s="35"/>
      <c r="Z1534" s="35"/>
      <c r="AA1534" s="35"/>
      <c r="AB1534" s="35"/>
      <c r="AC1534" s="35"/>
      <c r="AD1534" s="35"/>
      <c r="AE1534" s="35"/>
      <c r="AR1534" s="221" t="s">
        <v>511</v>
      </c>
      <c r="AT1534" s="221" t="s">
        <v>145</v>
      </c>
      <c r="AU1534" s="221" t="s">
        <v>83</v>
      </c>
      <c r="AY1534" s="14" t="s">
        <v>142</v>
      </c>
      <c r="BE1534" s="222">
        <f>IF(N1534="základní",J1534,0)</f>
        <v>0</v>
      </c>
      <c r="BF1534" s="222">
        <f>IF(N1534="snížená",J1534,0)</f>
        <v>0</v>
      </c>
      <c r="BG1534" s="222">
        <f>IF(N1534="zákl. přenesená",J1534,0)</f>
        <v>0</v>
      </c>
      <c r="BH1534" s="222">
        <f>IF(N1534="sníž. přenesená",J1534,0)</f>
        <v>0</v>
      </c>
      <c r="BI1534" s="222">
        <f>IF(N1534="nulová",J1534,0)</f>
        <v>0</v>
      </c>
      <c r="BJ1534" s="14" t="s">
        <v>81</v>
      </c>
      <c r="BK1534" s="222">
        <f>ROUND(I1534*H1534,2)</f>
        <v>0</v>
      </c>
      <c r="BL1534" s="14" t="s">
        <v>511</v>
      </c>
      <c r="BM1534" s="221" t="s">
        <v>3527</v>
      </c>
    </row>
    <row r="1535" s="12" customFormat="1" ht="22.8" customHeight="1">
      <c r="A1535" s="12"/>
      <c r="B1535" s="193"/>
      <c r="C1535" s="194"/>
      <c r="D1535" s="195" t="s">
        <v>75</v>
      </c>
      <c r="E1535" s="207" t="s">
        <v>2809</v>
      </c>
      <c r="F1535" s="207" t="s">
        <v>3528</v>
      </c>
      <c r="G1535" s="194"/>
      <c r="H1535" s="194"/>
      <c r="I1535" s="197"/>
      <c r="J1535" s="208">
        <f>BK1535</f>
        <v>0</v>
      </c>
      <c r="K1535" s="194"/>
      <c r="L1535" s="199"/>
      <c r="M1535" s="200"/>
      <c r="N1535" s="201"/>
      <c r="O1535" s="201"/>
      <c r="P1535" s="202">
        <f>SUM(P1536:P1537)</f>
        <v>0</v>
      </c>
      <c r="Q1535" s="201"/>
      <c r="R1535" s="202">
        <f>SUM(R1536:R1537)</f>
        <v>0.48900000000000005</v>
      </c>
      <c r="S1535" s="201"/>
      <c r="T1535" s="203">
        <f>SUM(T1536:T1537)</f>
        <v>0</v>
      </c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R1535" s="204" t="s">
        <v>83</v>
      </c>
      <c r="AT1535" s="205" t="s">
        <v>75</v>
      </c>
      <c r="AU1535" s="205" t="s">
        <v>81</v>
      </c>
      <c r="AY1535" s="204" t="s">
        <v>142</v>
      </c>
      <c r="BK1535" s="206">
        <f>SUM(BK1536:BK1537)</f>
        <v>0</v>
      </c>
    </row>
    <row r="1536" s="2" customFormat="1" ht="37.8" customHeight="1">
      <c r="A1536" s="35"/>
      <c r="B1536" s="36"/>
      <c r="C1536" s="209" t="s">
        <v>3529</v>
      </c>
      <c r="D1536" s="209" t="s">
        <v>145</v>
      </c>
      <c r="E1536" s="210" t="s">
        <v>3530</v>
      </c>
      <c r="F1536" s="211" t="s">
        <v>3531</v>
      </c>
      <c r="G1536" s="212" t="s">
        <v>148</v>
      </c>
      <c r="H1536" s="213">
        <v>50</v>
      </c>
      <c r="I1536" s="214"/>
      <c r="J1536" s="215">
        <f>ROUND(I1536*H1536,2)</f>
        <v>0</v>
      </c>
      <c r="K1536" s="216"/>
      <c r="L1536" s="41"/>
      <c r="M1536" s="217" t="s">
        <v>1</v>
      </c>
      <c r="N1536" s="218" t="s">
        <v>41</v>
      </c>
      <c r="O1536" s="88"/>
      <c r="P1536" s="219">
        <f>O1536*H1536</f>
        <v>0</v>
      </c>
      <c r="Q1536" s="219">
        <v>0.0097800000000000005</v>
      </c>
      <c r="R1536" s="219">
        <f>Q1536*H1536</f>
        <v>0.48900000000000005</v>
      </c>
      <c r="S1536" s="219">
        <v>0</v>
      </c>
      <c r="T1536" s="220">
        <f>S1536*H1536</f>
        <v>0</v>
      </c>
      <c r="U1536" s="35"/>
      <c r="V1536" s="35"/>
      <c r="W1536" s="35"/>
      <c r="X1536" s="35"/>
      <c r="Y1536" s="35"/>
      <c r="Z1536" s="35"/>
      <c r="AA1536" s="35"/>
      <c r="AB1536" s="35"/>
      <c r="AC1536" s="35"/>
      <c r="AD1536" s="35"/>
      <c r="AE1536" s="35"/>
      <c r="AR1536" s="221" t="s">
        <v>511</v>
      </c>
      <c r="AT1536" s="221" t="s">
        <v>145</v>
      </c>
      <c r="AU1536" s="221" t="s">
        <v>83</v>
      </c>
      <c r="AY1536" s="14" t="s">
        <v>142</v>
      </c>
      <c r="BE1536" s="222">
        <f>IF(N1536="základní",J1536,0)</f>
        <v>0</v>
      </c>
      <c r="BF1536" s="222">
        <f>IF(N1536="snížená",J1536,0)</f>
        <v>0</v>
      </c>
      <c r="BG1536" s="222">
        <f>IF(N1536="zákl. přenesená",J1536,0)</f>
        <v>0</v>
      </c>
      <c r="BH1536" s="222">
        <f>IF(N1536="sníž. přenesená",J1536,0)</f>
        <v>0</v>
      </c>
      <c r="BI1536" s="222">
        <f>IF(N1536="nulová",J1536,0)</f>
        <v>0</v>
      </c>
      <c r="BJ1536" s="14" t="s">
        <v>81</v>
      </c>
      <c r="BK1536" s="222">
        <f>ROUND(I1536*H1536,2)</f>
        <v>0</v>
      </c>
      <c r="BL1536" s="14" t="s">
        <v>511</v>
      </c>
      <c r="BM1536" s="221" t="s">
        <v>3532</v>
      </c>
    </row>
    <row r="1537" s="2" customFormat="1" ht="55.5" customHeight="1">
      <c r="A1537" s="35"/>
      <c r="B1537" s="36"/>
      <c r="C1537" s="209" t="s">
        <v>3533</v>
      </c>
      <c r="D1537" s="209" t="s">
        <v>145</v>
      </c>
      <c r="E1537" s="210" t="s">
        <v>3534</v>
      </c>
      <c r="F1537" s="211" t="s">
        <v>3535</v>
      </c>
      <c r="G1537" s="212" t="s">
        <v>529</v>
      </c>
      <c r="H1537" s="234"/>
      <c r="I1537" s="214"/>
      <c r="J1537" s="215">
        <f>ROUND(I1537*H1537,2)</f>
        <v>0</v>
      </c>
      <c r="K1537" s="216"/>
      <c r="L1537" s="41"/>
      <c r="M1537" s="217" t="s">
        <v>1</v>
      </c>
      <c r="N1537" s="218" t="s">
        <v>41</v>
      </c>
      <c r="O1537" s="88"/>
      <c r="P1537" s="219">
        <f>O1537*H1537</f>
        <v>0</v>
      </c>
      <c r="Q1537" s="219">
        <v>0</v>
      </c>
      <c r="R1537" s="219">
        <f>Q1537*H1537</f>
        <v>0</v>
      </c>
      <c r="S1537" s="219">
        <v>0</v>
      </c>
      <c r="T1537" s="220">
        <f>S1537*H1537</f>
        <v>0</v>
      </c>
      <c r="U1537" s="35"/>
      <c r="V1537" s="35"/>
      <c r="W1537" s="35"/>
      <c r="X1537" s="35"/>
      <c r="Y1537" s="35"/>
      <c r="Z1537" s="35"/>
      <c r="AA1537" s="35"/>
      <c r="AB1537" s="35"/>
      <c r="AC1537" s="35"/>
      <c r="AD1537" s="35"/>
      <c r="AE1537" s="35"/>
      <c r="AR1537" s="221" t="s">
        <v>511</v>
      </c>
      <c r="AT1537" s="221" t="s">
        <v>145</v>
      </c>
      <c r="AU1537" s="221" t="s">
        <v>83</v>
      </c>
      <c r="AY1537" s="14" t="s">
        <v>142</v>
      </c>
      <c r="BE1537" s="222">
        <f>IF(N1537="základní",J1537,0)</f>
        <v>0</v>
      </c>
      <c r="BF1537" s="222">
        <f>IF(N1537="snížená",J1537,0)</f>
        <v>0</v>
      </c>
      <c r="BG1537" s="222">
        <f>IF(N1537="zákl. přenesená",J1537,0)</f>
        <v>0</v>
      </c>
      <c r="BH1537" s="222">
        <f>IF(N1537="sníž. přenesená",J1537,0)</f>
        <v>0</v>
      </c>
      <c r="BI1537" s="222">
        <f>IF(N1537="nulová",J1537,0)</f>
        <v>0</v>
      </c>
      <c r="BJ1537" s="14" t="s">
        <v>81</v>
      </c>
      <c r="BK1537" s="222">
        <f>ROUND(I1537*H1537,2)</f>
        <v>0</v>
      </c>
      <c r="BL1537" s="14" t="s">
        <v>511</v>
      </c>
      <c r="BM1537" s="221" t="s">
        <v>3536</v>
      </c>
    </row>
    <row r="1538" s="12" customFormat="1" ht="22.8" customHeight="1">
      <c r="A1538" s="12"/>
      <c r="B1538" s="193"/>
      <c r="C1538" s="194"/>
      <c r="D1538" s="195" t="s">
        <v>75</v>
      </c>
      <c r="E1538" s="207" t="s">
        <v>2811</v>
      </c>
      <c r="F1538" s="207" t="s">
        <v>3537</v>
      </c>
      <c r="G1538" s="194"/>
      <c r="H1538" s="194"/>
      <c r="I1538" s="197"/>
      <c r="J1538" s="208">
        <f>BK1538</f>
        <v>0</v>
      </c>
      <c r="K1538" s="194"/>
      <c r="L1538" s="199"/>
      <c r="M1538" s="200"/>
      <c r="N1538" s="201"/>
      <c r="O1538" s="201"/>
      <c r="P1538" s="202">
        <f>SUM(P1539:P1548)</f>
        <v>0</v>
      </c>
      <c r="Q1538" s="201"/>
      <c r="R1538" s="202">
        <f>SUM(R1539:R1548)</f>
        <v>4.6878982999999996</v>
      </c>
      <c r="S1538" s="201"/>
      <c r="T1538" s="203">
        <f>SUM(T1539:T1548)</f>
        <v>0.15570499999999998</v>
      </c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R1538" s="204" t="s">
        <v>83</v>
      </c>
      <c r="AT1538" s="205" t="s">
        <v>75</v>
      </c>
      <c r="AU1538" s="205" t="s">
        <v>81</v>
      </c>
      <c r="AY1538" s="204" t="s">
        <v>142</v>
      </c>
      <c r="BK1538" s="206">
        <f>SUM(BK1539:BK1548)</f>
        <v>0</v>
      </c>
    </row>
    <row r="1539" s="2" customFormat="1" ht="24.15" customHeight="1">
      <c r="A1539" s="35"/>
      <c r="B1539" s="36"/>
      <c r="C1539" s="209" t="s">
        <v>3538</v>
      </c>
      <c r="D1539" s="209" t="s">
        <v>145</v>
      </c>
      <c r="E1539" s="210" t="s">
        <v>3539</v>
      </c>
      <c r="F1539" s="211" t="s">
        <v>3540</v>
      </c>
      <c r="G1539" s="212" t="s">
        <v>148</v>
      </c>
      <c r="H1539" s="213">
        <v>34.229999999999997</v>
      </c>
      <c r="I1539" s="214"/>
      <c r="J1539" s="215">
        <f>ROUND(I1539*H1539,2)</f>
        <v>0</v>
      </c>
      <c r="K1539" s="216"/>
      <c r="L1539" s="41"/>
      <c r="M1539" s="217" t="s">
        <v>1</v>
      </c>
      <c r="N1539" s="218" t="s">
        <v>41</v>
      </c>
      <c r="O1539" s="88"/>
      <c r="P1539" s="219">
        <f>O1539*H1539</f>
        <v>0</v>
      </c>
      <c r="Q1539" s="219">
        <v>0.02188</v>
      </c>
      <c r="R1539" s="219">
        <f>Q1539*H1539</f>
        <v>0.74895239999999996</v>
      </c>
      <c r="S1539" s="219">
        <v>0</v>
      </c>
      <c r="T1539" s="220">
        <f>S1539*H1539</f>
        <v>0</v>
      </c>
      <c r="U1539" s="35"/>
      <c r="V1539" s="35"/>
      <c r="W1539" s="35"/>
      <c r="X1539" s="35"/>
      <c r="Y1539" s="35"/>
      <c r="Z1539" s="35"/>
      <c r="AA1539" s="35"/>
      <c r="AB1539" s="35"/>
      <c r="AC1539" s="35"/>
      <c r="AD1539" s="35"/>
      <c r="AE1539" s="35"/>
      <c r="AR1539" s="221" t="s">
        <v>511</v>
      </c>
      <c r="AT1539" s="221" t="s">
        <v>145</v>
      </c>
      <c r="AU1539" s="221" t="s">
        <v>83</v>
      </c>
      <c r="AY1539" s="14" t="s">
        <v>142</v>
      </c>
      <c r="BE1539" s="222">
        <f>IF(N1539="základní",J1539,0)</f>
        <v>0</v>
      </c>
      <c r="BF1539" s="222">
        <f>IF(N1539="snížená",J1539,0)</f>
        <v>0</v>
      </c>
      <c r="BG1539" s="222">
        <f>IF(N1539="zákl. přenesená",J1539,0)</f>
        <v>0</v>
      </c>
      <c r="BH1539" s="222">
        <f>IF(N1539="sníž. přenesená",J1539,0)</f>
        <v>0</v>
      </c>
      <c r="BI1539" s="222">
        <f>IF(N1539="nulová",J1539,0)</f>
        <v>0</v>
      </c>
      <c r="BJ1539" s="14" t="s">
        <v>81</v>
      </c>
      <c r="BK1539" s="222">
        <f>ROUND(I1539*H1539,2)</f>
        <v>0</v>
      </c>
      <c r="BL1539" s="14" t="s">
        <v>511</v>
      </c>
      <c r="BM1539" s="221" t="s">
        <v>3541</v>
      </c>
    </row>
    <row r="1540" s="2" customFormat="1" ht="33" customHeight="1">
      <c r="A1540" s="35"/>
      <c r="B1540" s="36"/>
      <c r="C1540" s="209" t="s">
        <v>3542</v>
      </c>
      <c r="D1540" s="209" t="s">
        <v>145</v>
      </c>
      <c r="E1540" s="210" t="s">
        <v>3543</v>
      </c>
      <c r="F1540" s="211" t="s">
        <v>3544</v>
      </c>
      <c r="G1540" s="212" t="s">
        <v>148</v>
      </c>
      <c r="H1540" s="213">
        <v>25.829999999999998</v>
      </c>
      <c r="I1540" s="214"/>
      <c r="J1540" s="215">
        <f>ROUND(I1540*H1540,2)</f>
        <v>0</v>
      </c>
      <c r="K1540" s="216"/>
      <c r="L1540" s="41"/>
      <c r="M1540" s="217" t="s">
        <v>1</v>
      </c>
      <c r="N1540" s="218" t="s">
        <v>41</v>
      </c>
      <c r="O1540" s="88"/>
      <c r="P1540" s="219">
        <f>O1540*H1540</f>
        <v>0</v>
      </c>
      <c r="Q1540" s="219">
        <v>0.022610000000000002</v>
      </c>
      <c r="R1540" s="219">
        <f>Q1540*H1540</f>
        <v>0.58401630000000004</v>
      </c>
      <c r="S1540" s="219">
        <v>0</v>
      </c>
      <c r="T1540" s="220">
        <f>S1540*H1540</f>
        <v>0</v>
      </c>
      <c r="U1540" s="35"/>
      <c r="V1540" s="35"/>
      <c r="W1540" s="35"/>
      <c r="X1540" s="35"/>
      <c r="Y1540" s="35"/>
      <c r="Z1540" s="35"/>
      <c r="AA1540" s="35"/>
      <c r="AB1540" s="35"/>
      <c r="AC1540" s="35"/>
      <c r="AD1540" s="35"/>
      <c r="AE1540" s="35"/>
      <c r="AR1540" s="221" t="s">
        <v>511</v>
      </c>
      <c r="AT1540" s="221" t="s">
        <v>145</v>
      </c>
      <c r="AU1540" s="221" t="s">
        <v>83</v>
      </c>
      <c r="AY1540" s="14" t="s">
        <v>142</v>
      </c>
      <c r="BE1540" s="222">
        <f>IF(N1540="základní",J1540,0)</f>
        <v>0</v>
      </c>
      <c r="BF1540" s="222">
        <f>IF(N1540="snížená",J1540,0)</f>
        <v>0</v>
      </c>
      <c r="BG1540" s="222">
        <f>IF(N1540="zákl. přenesená",J1540,0)</f>
        <v>0</v>
      </c>
      <c r="BH1540" s="222">
        <f>IF(N1540="sníž. přenesená",J1540,0)</f>
        <v>0</v>
      </c>
      <c r="BI1540" s="222">
        <f>IF(N1540="nulová",J1540,0)</f>
        <v>0</v>
      </c>
      <c r="BJ1540" s="14" t="s">
        <v>81</v>
      </c>
      <c r="BK1540" s="222">
        <f>ROUND(I1540*H1540,2)</f>
        <v>0</v>
      </c>
      <c r="BL1540" s="14" t="s">
        <v>511</v>
      </c>
      <c r="BM1540" s="221" t="s">
        <v>3545</v>
      </c>
    </row>
    <row r="1541" s="2" customFormat="1" ht="37.8" customHeight="1">
      <c r="A1541" s="35"/>
      <c r="B1541" s="36"/>
      <c r="C1541" s="209" t="s">
        <v>3546</v>
      </c>
      <c r="D1541" s="209" t="s">
        <v>145</v>
      </c>
      <c r="E1541" s="210" t="s">
        <v>3547</v>
      </c>
      <c r="F1541" s="211" t="s">
        <v>3548</v>
      </c>
      <c r="G1541" s="212" t="s">
        <v>148</v>
      </c>
      <c r="H1541" s="213">
        <v>196.97</v>
      </c>
      <c r="I1541" s="214"/>
      <c r="J1541" s="215">
        <f>ROUND(I1541*H1541,2)</f>
        <v>0</v>
      </c>
      <c r="K1541" s="216"/>
      <c r="L1541" s="41"/>
      <c r="M1541" s="217" t="s">
        <v>1</v>
      </c>
      <c r="N1541" s="218" t="s">
        <v>41</v>
      </c>
      <c r="O1541" s="88"/>
      <c r="P1541" s="219">
        <f>O1541*H1541</f>
        <v>0</v>
      </c>
      <c r="Q1541" s="219">
        <v>0.01678</v>
      </c>
      <c r="R1541" s="219">
        <f>Q1541*H1541</f>
        <v>3.3051566000000001</v>
      </c>
      <c r="S1541" s="219">
        <v>0</v>
      </c>
      <c r="T1541" s="220">
        <f>S1541*H1541</f>
        <v>0</v>
      </c>
      <c r="U1541" s="35"/>
      <c r="V1541" s="35"/>
      <c r="W1541" s="35"/>
      <c r="X1541" s="35"/>
      <c r="Y1541" s="35"/>
      <c r="Z1541" s="35"/>
      <c r="AA1541" s="35"/>
      <c r="AB1541" s="35"/>
      <c r="AC1541" s="35"/>
      <c r="AD1541" s="35"/>
      <c r="AE1541" s="35"/>
      <c r="AR1541" s="221" t="s">
        <v>511</v>
      </c>
      <c r="AT1541" s="221" t="s">
        <v>145</v>
      </c>
      <c r="AU1541" s="221" t="s">
        <v>83</v>
      </c>
      <c r="AY1541" s="14" t="s">
        <v>142</v>
      </c>
      <c r="BE1541" s="222">
        <f>IF(N1541="základní",J1541,0)</f>
        <v>0</v>
      </c>
      <c r="BF1541" s="222">
        <f>IF(N1541="snížená",J1541,0)</f>
        <v>0</v>
      </c>
      <c r="BG1541" s="222">
        <f>IF(N1541="zákl. přenesená",J1541,0)</f>
        <v>0</v>
      </c>
      <c r="BH1541" s="222">
        <f>IF(N1541="sníž. přenesená",J1541,0)</f>
        <v>0</v>
      </c>
      <c r="BI1541" s="222">
        <f>IF(N1541="nulová",J1541,0)</f>
        <v>0</v>
      </c>
      <c r="BJ1541" s="14" t="s">
        <v>81</v>
      </c>
      <c r="BK1541" s="222">
        <f>ROUND(I1541*H1541,2)</f>
        <v>0</v>
      </c>
      <c r="BL1541" s="14" t="s">
        <v>511</v>
      </c>
      <c r="BM1541" s="221" t="s">
        <v>3549</v>
      </c>
    </row>
    <row r="1542" s="2" customFormat="1" ht="37.8" customHeight="1">
      <c r="A1542" s="35"/>
      <c r="B1542" s="36"/>
      <c r="C1542" s="209" t="s">
        <v>3550</v>
      </c>
      <c r="D1542" s="209" t="s">
        <v>145</v>
      </c>
      <c r="E1542" s="210" t="s">
        <v>3551</v>
      </c>
      <c r="F1542" s="211" t="s">
        <v>3552</v>
      </c>
      <c r="G1542" s="212" t="s">
        <v>148</v>
      </c>
      <c r="H1542" s="213">
        <v>257.02999999999997</v>
      </c>
      <c r="I1542" s="214"/>
      <c r="J1542" s="215">
        <f>ROUND(I1542*H1542,2)</f>
        <v>0</v>
      </c>
      <c r="K1542" s="216"/>
      <c r="L1542" s="41"/>
      <c r="M1542" s="217" t="s">
        <v>1</v>
      </c>
      <c r="N1542" s="218" t="s">
        <v>41</v>
      </c>
      <c r="O1542" s="88"/>
      <c r="P1542" s="219">
        <f>O1542*H1542</f>
        <v>0</v>
      </c>
      <c r="Q1542" s="219">
        <v>0.00010000000000000001</v>
      </c>
      <c r="R1542" s="219">
        <f>Q1542*H1542</f>
        <v>0.025703</v>
      </c>
      <c r="S1542" s="219">
        <v>0</v>
      </c>
      <c r="T1542" s="220">
        <f>S1542*H1542</f>
        <v>0</v>
      </c>
      <c r="U1542" s="35"/>
      <c r="V1542" s="35"/>
      <c r="W1542" s="35"/>
      <c r="X1542" s="35"/>
      <c r="Y1542" s="35"/>
      <c r="Z1542" s="35"/>
      <c r="AA1542" s="35"/>
      <c r="AB1542" s="35"/>
      <c r="AC1542" s="35"/>
      <c r="AD1542" s="35"/>
      <c r="AE1542" s="35"/>
      <c r="AR1542" s="221" t="s">
        <v>511</v>
      </c>
      <c r="AT1542" s="221" t="s">
        <v>145</v>
      </c>
      <c r="AU1542" s="221" t="s">
        <v>83</v>
      </c>
      <c r="AY1542" s="14" t="s">
        <v>142</v>
      </c>
      <c r="BE1542" s="222">
        <f>IF(N1542="základní",J1542,0)</f>
        <v>0</v>
      </c>
      <c r="BF1542" s="222">
        <f>IF(N1542="snížená",J1542,0)</f>
        <v>0</v>
      </c>
      <c r="BG1542" s="222">
        <f>IF(N1542="zákl. přenesená",J1542,0)</f>
        <v>0</v>
      </c>
      <c r="BH1542" s="222">
        <f>IF(N1542="sníž. přenesená",J1542,0)</f>
        <v>0</v>
      </c>
      <c r="BI1542" s="222">
        <f>IF(N1542="nulová",J1542,0)</f>
        <v>0</v>
      </c>
      <c r="BJ1542" s="14" t="s">
        <v>81</v>
      </c>
      <c r="BK1542" s="222">
        <f>ROUND(I1542*H1542,2)</f>
        <v>0</v>
      </c>
      <c r="BL1542" s="14" t="s">
        <v>511</v>
      </c>
      <c r="BM1542" s="221" t="s">
        <v>3553</v>
      </c>
    </row>
    <row r="1543" s="2" customFormat="1" ht="49.05" customHeight="1">
      <c r="A1543" s="35"/>
      <c r="B1543" s="36"/>
      <c r="C1543" s="209" t="s">
        <v>3554</v>
      </c>
      <c r="D1543" s="209" t="s">
        <v>145</v>
      </c>
      <c r="E1543" s="210" t="s">
        <v>3555</v>
      </c>
      <c r="F1543" s="211" t="s">
        <v>3556</v>
      </c>
      <c r="G1543" s="212" t="s">
        <v>148</v>
      </c>
      <c r="H1543" s="213">
        <v>5.5</v>
      </c>
      <c r="I1543" s="214"/>
      <c r="J1543" s="215">
        <f>ROUND(I1543*H1543,2)</f>
        <v>0</v>
      </c>
      <c r="K1543" s="216"/>
      <c r="L1543" s="41"/>
      <c r="M1543" s="217" t="s">
        <v>1</v>
      </c>
      <c r="N1543" s="218" t="s">
        <v>41</v>
      </c>
      <c r="O1543" s="88"/>
      <c r="P1543" s="219">
        <f>O1543*H1543</f>
        <v>0</v>
      </c>
      <c r="Q1543" s="219">
        <v>0</v>
      </c>
      <c r="R1543" s="219">
        <f>Q1543*H1543</f>
        <v>0</v>
      </c>
      <c r="S1543" s="219">
        <v>0.028309999999999998</v>
      </c>
      <c r="T1543" s="220">
        <f>S1543*H1543</f>
        <v>0.15570499999999998</v>
      </c>
      <c r="U1543" s="35"/>
      <c r="V1543" s="35"/>
      <c r="W1543" s="35"/>
      <c r="X1543" s="35"/>
      <c r="Y1543" s="35"/>
      <c r="Z1543" s="35"/>
      <c r="AA1543" s="35"/>
      <c r="AB1543" s="35"/>
      <c r="AC1543" s="35"/>
      <c r="AD1543" s="35"/>
      <c r="AE1543" s="35"/>
      <c r="AR1543" s="221" t="s">
        <v>511</v>
      </c>
      <c r="AT1543" s="221" t="s">
        <v>145</v>
      </c>
      <c r="AU1543" s="221" t="s">
        <v>83</v>
      </c>
      <c r="AY1543" s="14" t="s">
        <v>142</v>
      </c>
      <c r="BE1543" s="222">
        <f>IF(N1543="základní",J1543,0)</f>
        <v>0</v>
      </c>
      <c r="BF1543" s="222">
        <f>IF(N1543="snížená",J1543,0)</f>
        <v>0</v>
      </c>
      <c r="BG1543" s="222">
        <f>IF(N1543="zákl. přenesená",J1543,0)</f>
        <v>0</v>
      </c>
      <c r="BH1543" s="222">
        <f>IF(N1543="sníž. přenesená",J1543,0)</f>
        <v>0</v>
      </c>
      <c r="BI1543" s="222">
        <f>IF(N1543="nulová",J1543,0)</f>
        <v>0</v>
      </c>
      <c r="BJ1543" s="14" t="s">
        <v>81</v>
      </c>
      <c r="BK1543" s="222">
        <f>ROUND(I1543*H1543,2)</f>
        <v>0</v>
      </c>
      <c r="BL1543" s="14" t="s">
        <v>511</v>
      </c>
      <c r="BM1543" s="221" t="s">
        <v>3557</v>
      </c>
    </row>
    <row r="1544" s="2" customFormat="1" ht="37.8" customHeight="1">
      <c r="A1544" s="35"/>
      <c r="B1544" s="36"/>
      <c r="C1544" s="209" t="s">
        <v>3558</v>
      </c>
      <c r="D1544" s="209" t="s">
        <v>145</v>
      </c>
      <c r="E1544" s="210" t="s">
        <v>3559</v>
      </c>
      <c r="F1544" s="211" t="s">
        <v>3560</v>
      </c>
      <c r="G1544" s="212" t="s">
        <v>206</v>
      </c>
      <c r="H1544" s="213">
        <v>5</v>
      </c>
      <c r="I1544" s="214"/>
      <c r="J1544" s="215">
        <f>ROUND(I1544*H1544,2)</f>
        <v>0</v>
      </c>
      <c r="K1544" s="216"/>
      <c r="L1544" s="41"/>
      <c r="M1544" s="217" t="s">
        <v>1</v>
      </c>
      <c r="N1544" s="218" t="s">
        <v>41</v>
      </c>
      <c r="O1544" s="88"/>
      <c r="P1544" s="219">
        <f>O1544*H1544</f>
        <v>0</v>
      </c>
      <c r="Q1544" s="219">
        <v>3.0000000000000001E-05</v>
      </c>
      <c r="R1544" s="219">
        <f>Q1544*H1544</f>
        <v>0.00015000000000000001</v>
      </c>
      <c r="S1544" s="219">
        <v>0</v>
      </c>
      <c r="T1544" s="220">
        <f>S1544*H1544</f>
        <v>0</v>
      </c>
      <c r="U1544" s="35"/>
      <c r="V1544" s="35"/>
      <c r="W1544" s="35"/>
      <c r="X1544" s="35"/>
      <c r="Y1544" s="35"/>
      <c r="Z1544" s="35"/>
      <c r="AA1544" s="35"/>
      <c r="AB1544" s="35"/>
      <c r="AC1544" s="35"/>
      <c r="AD1544" s="35"/>
      <c r="AE1544" s="35"/>
      <c r="AR1544" s="221" t="s">
        <v>511</v>
      </c>
      <c r="AT1544" s="221" t="s">
        <v>145</v>
      </c>
      <c r="AU1544" s="221" t="s">
        <v>83</v>
      </c>
      <c r="AY1544" s="14" t="s">
        <v>142</v>
      </c>
      <c r="BE1544" s="222">
        <f>IF(N1544="základní",J1544,0)</f>
        <v>0</v>
      </c>
      <c r="BF1544" s="222">
        <f>IF(N1544="snížená",J1544,0)</f>
        <v>0</v>
      </c>
      <c r="BG1544" s="222">
        <f>IF(N1544="zákl. přenesená",J1544,0)</f>
        <v>0</v>
      </c>
      <c r="BH1544" s="222">
        <f>IF(N1544="sníž. přenesená",J1544,0)</f>
        <v>0</v>
      </c>
      <c r="BI1544" s="222">
        <f>IF(N1544="nulová",J1544,0)</f>
        <v>0</v>
      </c>
      <c r="BJ1544" s="14" t="s">
        <v>81</v>
      </c>
      <c r="BK1544" s="222">
        <f>ROUND(I1544*H1544,2)</f>
        <v>0</v>
      </c>
      <c r="BL1544" s="14" t="s">
        <v>511</v>
      </c>
      <c r="BM1544" s="221" t="s">
        <v>3561</v>
      </c>
    </row>
    <row r="1545" s="2" customFormat="1" ht="16.5" customHeight="1">
      <c r="A1545" s="35"/>
      <c r="B1545" s="36"/>
      <c r="C1545" s="223" t="s">
        <v>3562</v>
      </c>
      <c r="D1545" s="223" t="s">
        <v>166</v>
      </c>
      <c r="E1545" s="224" t="s">
        <v>3563</v>
      </c>
      <c r="F1545" s="225" t="s">
        <v>3564</v>
      </c>
      <c r="G1545" s="226" t="s">
        <v>206</v>
      </c>
      <c r="H1545" s="227">
        <v>5</v>
      </c>
      <c r="I1545" s="228"/>
      <c r="J1545" s="229">
        <f>ROUND(I1545*H1545,2)</f>
        <v>0</v>
      </c>
      <c r="K1545" s="230"/>
      <c r="L1545" s="231"/>
      <c r="M1545" s="232" t="s">
        <v>1</v>
      </c>
      <c r="N1545" s="233" t="s">
        <v>41</v>
      </c>
      <c r="O1545" s="88"/>
      <c r="P1545" s="219">
        <f>O1545*H1545</f>
        <v>0</v>
      </c>
      <c r="Q1545" s="219">
        <v>0.0014</v>
      </c>
      <c r="R1545" s="219">
        <f>Q1545*H1545</f>
        <v>0.0070000000000000001</v>
      </c>
      <c r="S1545" s="219">
        <v>0</v>
      </c>
      <c r="T1545" s="220">
        <f>S1545*H1545</f>
        <v>0</v>
      </c>
      <c r="U1545" s="35"/>
      <c r="V1545" s="35"/>
      <c r="W1545" s="35"/>
      <c r="X1545" s="35"/>
      <c r="Y1545" s="35"/>
      <c r="Z1545" s="35"/>
      <c r="AA1545" s="35"/>
      <c r="AB1545" s="35"/>
      <c r="AC1545" s="35"/>
      <c r="AD1545" s="35"/>
      <c r="AE1545" s="35"/>
      <c r="AR1545" s="221" t="s">
        <v>516</v>
      </c>
      <c r="AT1545" s="221" t="s">
        <v>166</v>
      </c>
      <c r="AU1545" s="221" t="s">
        <v>83</v>
      </c>
      <c r="AY1545" s="14" t="s">
        <v>142</v>
      </c>
      <c r="BE1545" s="222">
        <f>IF(N1545="základní",J1545,0)</f>
        <v>0</v>
      </c>
      <c r="BF1545" s="222">
        <f>IF(N1545="snížená",J1545,0)</f>
        <v>0</v>
      </c>
      <c r="BG1545" s="222">
        <f>IF(N1545="zákl. přenesená",J1545,0)</f>
        <v>0</v>
      </c>
      <c r="BH1545" s="222">
        <f>IF(N1545="sníž. přenesená",J1545,0)</f>
        <v>0</v>
      </c>
      <c r="BI1545" s="222">
        <f>IF(N1545="nulová",J1545,0)</f>
        <v>0</v>
      </c>
      <c r="BJ1545" s="14" t="s">
        <v>81</v>
      </c>
      <c r="BK1545" s="222">
        <f>ROUND(I1545*H1545,2)</f>
        <v>0</v>
      </c>
      <c r="BL1545" s="14" t="s">
        <v>511</v>
      </c>
      <c r="BM1545" s="221" t="s">
        <v>3565</v>
      </c>
    </row>
    <row r="1546" s="2" customFormat="1" ht="37.8" customHeight="1">
      <c r="A1546" s="35"/>
      <c r="B1546" s="36"/>
      <c r="C1546" s="209" t="s">
        <v>3566</v>
      </c>
      <c r="D1546" s="209" t="s">
        <v>145</v>
      </c>
      <c r="E1546" s="210" t="s">
        <v>3567</v>
      </c>
      <c r="F1546" s="211" t="s">
        <v>3568</v>
      </c>
      <c r="G1546" s="212" t="s">
        <v>206</v>
      </c>
      <c r="H1546" s="213">
        <v>4</v>
      </c>
      <c r="I1546" s="214"/>
      <c r="J1546" s="215">
        <f>ROUND(I1546*H1546,2)</f>
        <v>0</v>
      </c>
      <c r="K1546" s="216"/>
      <c r="L1546" s="41"/>
      <c r="M1546" s="217" t="s">
        <v>1</v>
      </c>
      <c r="N1546" s="218" t="s">
        <v>41</v>
      </c>
      <c r="O1546" s="88"/>
      <c r="P1546" s="219">
        <f>O1546*H1546</f>
        <v>0</v>
      </c>
      <c r="Q1546" s="219">
        <v>3.0000000000000001E-05</v>
      </c>
      <c r="R1546" s="219">
        <f>Q1546*H1546</f>
        <v>0.00012</v>
      </c>
      <c r="S1546" s="219">
        <v>0</v>
      </c>
      <c r="T1546" s="220">
        <f>S1546*H1546</f>
        <v>0</v>
      </c>
      <c r="U1546" s="35"/>
      <c r="V1546" s="35"/>
      <c r="W1546" s="35"/>
      <c r="X1546" s="35"/>
      <c r="Y1546" s="35"/>
      <c r="Z1546" s="35"/>
      <c r="AA1546" s="35"/>
      <c r="AB1546" s="35"/>
      <c r="AC1546" s="35"/>
      <c r="AD1546" s="35"/>
      <c r="AE1546" s="35"/>
      <c r="AR1546" s="221" t="s">
        <v>511</v>
      </c>
      <c r="AT1546" s="221" t="s">
        <v>145</v>
      </c>
      <c r="AU1546" s="221" t="s">
        <v>83</v>
      </c>
      <c r="AY1546" s="14" t="s">
        <v>142</v>
      </c>
      <c r="BE1546" s="222">
        <f>IF(N1546="základní",J1546,0)</f>
        <v>0</v>
      </c>
      <c r="BF1546" s="222">
        <f>IF(N1546="snížená",J1546,0)</f>
        <v>0</v>
      </c>
      <c r="BG1546" s="222">
        <f>IF(N1546="zákl. přenesená",J1546,0)</f>
        <v>0</v>
      </c>
      <c r="BH1546" s="222">
        <f>IF(N1546="sníž. přenesená",J1546,0)</f>
        <v>0</v>
      </c>
      <c r="BI1546" s="222">
        <f>IF(N1546="nulová",J1546,0)</f>
        <v>0</v>
      </c>
      <c r="BJ1546" s="14" t="s">
        <v>81</v>
      </c>
      <c r="BK1546" s="222">
        <f>ROUND(I1546*H1546,2)</f>
        <v>0</v>
      </c>
      <c r="BL1546" s="14" t="s">
        <v>511</v>
      </c>
      <c r="BM1546" s="221" t="s">
        <v>3569</v>
      </c>
    </row>
    <row r="1547" s="2" customFormat="1" ht="16.5" customHeight="1">
      <c r="A1547" s="35"/>
      <c r="B1547" s="36"/>
      <c r="C1547" s="223" t="s">
        <v>3570</v>
      </c>
      <c r="D1547" s="223" t="s">
        <v>166</v>
      </c>
      <c r="E1547" s="224" t="s">
        <v>3571</v>
      </c>
      <c r="F1547" s="225" t="s">
        <v>3572</v>
      </c>
      <c r="G1547" s="226" t="s">
        <v>206</v>
      </c>
      <c r="H1547" s="227">
        <v>4</v>
      </c>
      <c r="I1547" s="228"/>
      <c r="J1547" s="229">
        <f>ROUND(I1547*H1547,2)</f>
        <v>0</v>
      </c>
      <c r="K1547" s="230"/>
      <c r="L1547" s="231"/>
      <c r="M1547" s="232" t="s">
        <v>1</v>
      </c>
      <c r="N1547" s="233" t="s">
        <v>41</v>
      </c>
      <c r="O1547" s="88"/>
      <c r="P1547" s="219">
        <f>O1547*H1547</f>
        <v>0</v>
      </c>
      <c r="Q1547" s="219">
        <v>0.0041999999999999997</v>
      </c>
      <c r="R1547" s="219">
        <f>Q1547*H1547</f>
        <v>0.016799999999999999</v>
      </c>
      <c r="S1547" s="219">
        <v>0</v>
      </c>
      <c r="T1547" s="220">
        <f>S1547*H1547</f>
        <v>0</v>
      </c>
      <c r="U1547" s="35"/>
      <c r="V1547" s="35"/>
      <c r="W1547" s="35"/>
      <c r="X1547" s="35"/>
      <c r="Y1547" s="35"/>
      <c r="Z1547" s="35"/>
      <c r="AA1547" s="35"/>
      <c r="AB1547" s="35"/>
      <c r="AC1547" s="35"/>
      <c r="AD1547" s="35"/>
      <c r="AE1547" s="35"/>
      <c r="AR1547" s="221" t="s">
        <v>516</v>
      </c>
      <c r="AT1547" s="221" t="s">
        <v>166</v>
      </c>
      <c r="AU1547" s="221" t="s">
        <v>83</v>
      </c>
      <c r="AY1547" s="14" t="s">
        <v>142</v>
      </c>
      <c r="BE1547" s="222">
        <f>IF(N1547="základní",J1547,0)</f>
        <v>0</v>
      </c>
      <c r="BF1547" s="222">
        <f>IF(N1547="snížená",J1547,0)</f>
        <v>0</v>
      </c>
      <c r="BG1547" s="222">
        <f>IF(N1547="zákl. přenesená",J1547,0)</f>
        <v>0</v>
      </c>
      <c r="BH1547" s="222">
        <f>IF(N1547="sníž. přenesená",J1547,0)</f>
        <v>0</v>
      </c>
      <c r="BI1547" s="222">
        <f>IF(N1547="nulová",J1547,0)</f>
        <v>0</v>
      </c>
      <c r="BJ1547" s="14" t="s">
        <v>81</v>
      </c>
      <c r="BK1547" s="222">
        <f>ROUND(I1547*H1547,2)</f>
        <v>0</v>
      </c>
      <c r="BL1547" s="14" t="s">
        <v>511</v>
      </c>
      <c r="BM1547" s="221" t="s">
        <v>3573</v>
      </c>
    </row>
    <row r="1548" s="2" customFormat="1" ht="55.5" customHeight="1">
      <c r="A1548" s="35"/>
      <c r="B1548" s="36"/>
      <c r="C1548" s="209" t="s">
        <v>3574</v>
      </c>
      <c r="D1548" s="209" t="s">
        <v>145</v>
      </c>
      <c r="E1548" s="210" t="s">
        <v>3575</v>
      </c>
      <c r="F1548" s="211" t="s">
        <v>3576</v>
      </c>
      <c r="G1548" s="212" t="s">
        <v>529</v>
      </c>
      <c r="H1548" s="234"/>
      <c r="I1548" s="214"/>
      <c r="J1548" s="215">
        <f>ROUND(I1548*H1548,2)</f>
        <v>0</v>
      </c>
      <c r="K1548" s="216"/>
      <c r="L1548" s="41"/>
      <c r="M1548" s="217" t="s">
        <v>1</v>
      </c>
      <c r="N1548" s="218" t="s">
        <v>41</v>
      </c>
      <c r="O1548" s="88"/>
      <c r="P1548" s="219">
        <f>O1548*H1548</f>
        <v>0</v>
      </c>
      <c r="Q1548" s="219">
        <v>0</v>
      </c>
      <c r="R1548" s="219">
        <f>Q1548*H1548</f>
        <v>0</v>
      </c>
      <c r="S1548" s="219">
        <v>0</v>
      </c>
      <c r="T1548" s="220">
        <f>S1548*H1548</f>
        <v>0</v>
      </c>
      <c r="U1548" s="35"/>
      <c r="V1548" s="35"/>
      <c r="W1548" s="35"/>
      <c r="X1548" s="35"/>
      <c r="Y1548" s="35"/>
      <c r="Z1548" s="35"/>
      <c r="AA1548" s="35"/>
      <c r="AB1548" s="35"/>
      <c r="AC1548" s="35"/>
      <c r="AD1548" s="35"/>
      <c r="AE1548" s="35"/>
      <c r="AR1548" s="221" t="s">
        <v>511</v>
      </c>
      <c r="AT1548" s="221" t="s">
        <v>145</v>
      </c>
      <c r="AU1548" s="221" t="s">
        <v>83</v>
      </c>
      <c r="AY1548" s="14" t="s">
        <v>142</v>
      </c>
      <c r="BE1548" s="222">
        <f>IF(N1548="základní",J1548,0)</f>
        <v>0</v>
      </c>
      <c r="BF1548" s="222">
        <f>IF(N1548="snížená",J1548,0)</f>
        <v>0</v>
      </c>
      <c r="BG1548" s="222">
        <f>IF(N1548="zákl. přenesená",J1548,0)</f>
        <v>0</v>
      </c>
      <c r="BH1548" s="222">
        <f>IF(N1548="sníž. přenesená",J1548,0)</f>
        <v>0</v>
      </c>
      <c r="BI1548" s="222">
        <f>IF(N1548="nulová",J1548,0)</f>
        <v>0</v>
      </c>
      <c r="BJ1548" s="14" t="s">
        <v>81</v>
      </c>
      <c r="BK1548" s="222">
        <f>ROUND(I1548*H1548,2)</f>
        <v>0</v>
      </c>
      <c r="BL1548" s="14" t="s">
        <v>511</v>
      </c>
      <c r="BM1548" s="221" t="s">
        <v>3577</v>
      </c>
    </row>
    <row r="1549" s="12" customFormat="1" ht="22.8" customHeight="1">
      <c r="A1549" s="12"/>
      <c r="B1549" s="193"/>
      <c r="C1549" s="194"/>
      <c r="D1549" s="195" t="s">
        <v>75</v>
      </c>
      <c r="E1549" s="207" t="s">
        <v>2813</v>
      </c>
      <c r="F1549" s="207" t="s">
        <v>3578</v>
      </c>
      <c r="G1549" s="194"/>
      <c r="H1549" s="194"/>
      <c r="I1549" s="197"/>
      <c r="J1549" s="208">
        <f>BK1549</f>
        <v>0</v>
      </c>
      <c r="K1549" s="194"/>
      <c r="L1549" s="199"/>
      <c r="M1549" s="200"/>
      <c r="N1549" s="201"/>
      <c r="O1549" s="201"/>
      <c r="P1549" s="202">
        <f>SUM(P1550:P1558)</f>
        <v>0</v>
      </c>
      <c r="Q1549" s="201"/>
      <c r="R1549" s="202">
        <f>SUM(R1550:R1558)</f>
        <v>0.23917640000000001</v>
      </c>
      <c r="S1549" s="201"/>
      <c r="T1549" s="203">
        <f>SUM(T1550:T1558)</f>
        <v>0.38292340000000002</v>
      </c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R1549" s="204" t="s">
        <v>83</v>
      </c>
      <c r="AT1549" s="205" t="s">
        <v>75</v>
      </c>
      <c r="AU1549" s="205" t="s">
        <v>81</v>
      </c>
      <c r="AY1549" s="204" t="s">
        <v>142</v>
      </c>
      <c r="BK1549" s="206">
        <f>SUM(BK1550:BK1558)</f>
        <v>0</v>
      </c>
    </row>
    <row r="1550" s="2" customFormat="1" ht="24.15" customHeight="1">
      <c r="A1550" s="35"/>
      <c r="B1550" s="36"/>
      <c r="C1550" s="209" t="s">
        <v>3579</v>
      </c>
      <c r="D1550" s="209" t="s">
        <v>145</v>
      </c>
      <c r="E1550" s="210" t="s">
        <v>3580</v>
      </c>
      <c r="F1550" s="211" t="s">
        <v>3581</v>
      </c>
      <c r="G1550" s="212" t="s">
        <v>154</v>
      </c>
      <c r="H1550" s="213">
        <v>51.210000000000001</v>
      </c>
      <c r="I1550" s="214"/>
      <c r="J1550" s="215">
        <f>ROUND(I1550*H1550,2)</f>
        <v>0</v>
      </c>
      <c r="K1550" s="216"/>
      <c r="L1550" s="41"/>
      <c r="M1550" s="217" t="s">
        <v>1</v>
      </c>
      <c r="N1550" s="218" t="s">
        <v>41</v>
      </c>
      <c r="O1550" s="88"/>
      <c r="P1550" s="219">
        <f>O1550*H1550</f>
        <v>0</v>
      </c>
      <c r="Q1550" s="219">
        <v>0</v>
      </c>
      <c r="R1550" s="219">
        <f>Q1550*H1550</f>
        <v>0</v>
      </c>
      <c r="S1550" s="219">
        <v>0.00167</v>
      </c>
      <c r="T1550" s="220">
        <f>S1550*H1550</f>
        <v>0.085520700000000005</v>
      </c>
      <c r="U1550" s="35"/>
      <c r="V1550" s="35"/>
      <c r="W1550" s="35"/>
      <c r="X1550" s="35"/>
      <c r="Y1550" s="35"/>
      <c r="Z1550" s="35"/>
      <c r="AA1550" s="35"/>
      <c r="AB1550" s="35"/>
      <c r="AC1550" s="35"/>
      <c r="AD1550" s="35"/>
      <c r="AE1550" s="35"/>
      <c r="AR1550" s="221" t="s">
        <v>511</v>
      </c>
      <c r="AT1550" s="221" t="s">
        <v>145</v>
      </c>
      <c r="AU1550" s="221" t="s">
        <v>83</v>
      </c>
      <c r="AY1550" s="14" t="s">
        <v>142</v>
      </c>
      <c r="BE1550" s="222">
        <f>IF(N1550="základní",J1550,0)</f>
        <v>0</v>
      </c>
      <c r="BF1550" s="222">
        <f>IF(N1550="snížená",J1550,0)</f>
        <v>0</v>
      </c>
      <c r="BG1550" s="222">
        <f>IF(N1550="zákl. přenesená",J1550,0)</f>
        <v>0</v>
      </c>
      <c r="BH1550" s="222">
        <f>IF(N1550="sníž. přenesená",J1550,0)</f>
        <v>0</v>
      </c>
      <c r="BI1550" s="222">
        <f>IF(N1550="nulová",J1550,0)</f>
        <v>0</v>
      </c>
      <c r="BJ1550" s="14" t="s">
        <v>81</v>
      </c>
      <c r="BK1550" s="222">
        <f>ROUND(I1550*H1550,2)</f>
        <v>0</v>
      </c>
      <c r="BL1550" s="14" t="s">
        <v>511</v>
      </c>
      <c r="BM1550" s="221" t="s">
        <v>3582</v>
      </c>
    </row>
    <row r="1551" s="2" customFormat="1" ht="24.15" customHeight="1">
      <c r="A1551" s="35"/>
      <c r="B1551" s="36"/>
      <c r="C1551" s="209" t="s">
        <v>3583</v>
      </c>
      <c r="D1551" s="209" t="s">
        <v>145</v>
      </c>
      <c r="E1551" s="210" t="s">
        <v>3584</v>
      </c>
      <c r="F1551" s="211" t="s">
        <v>3585</v>
      </c>
      <c r="G1551" s="212" t="s">
        <v>154</v>
      </c>
      <c r="H1551" s="213">
        <v>41.490000000000002</v>
      </c>
      <c r="I1551" s="214"/>
      <c r="J1551" s="215">
        <f>ROUND(I1551*H1551,2)</f>
        <v>0</v>
      </c>
      <c r="K1551" s="216"/>
      <c r="L1551" s="41"/>
      <c r="M1551" s="217" t="s">
        <v>1</v>
      </c>
      <c r="N1551" s="218" t="s">
        <v>41</v>
      </c>
      <c r="O1551" s="88"/>
      <c r="P1551" s="219">
        <f>O1551*H1551</f>
        <v>0</v>
      </c>
      <c r="Q1551" s="219">
        <v>0</v>
      </c>
      <c r="R1551" s="219">
        <f>Q1551*H1551</f>
        <v>0</v>
      </c>
      <c r="S1551" s="219">
        <v>0.0022300000000000002</v>
      </c>
      <c r="T1551" s="220">
        <f>S1551*H1551</f>
        <v>0.092522700000000013</v>
      </c>
      <c r="U1551" s="35"/>
      <c r="V1551" s="35"/>
      <c r="W1551" s="35"/>
      <c r="X1551" s="35"/>
      <c r="Y1551" s="35"/>
      <c r="Z1551" s="35"/>
      <c r="AA1551" s="35"/>
      <c r="AB1551" s="35"/>
      <c r="AC1551" s="35"/>
      <c r="AD1551" s="35"/>
      <c r="AE1551" s="35"/>
      <c r="AR1551" s="221" t="s">
        <v>511</v>
      </c>
      <c r="AT1551" s="221" t="s">
        <v>145</v>
      </c>
      <c r="AU1551" s="221" t="s">
        <v>83</v>
      </c>
      <c r="AY1551" s="14" t="s">
        <v>142</v>
      </c>
      <c r="BE1551" s="222">
        <f>IF(N1551="základní",J1551,0)</f>
        <v>0</v>
      </c>
      <c r="BF1551" s="222">
        <f>IF(N1551="snížená",J1551,0)</f>
        <v>0</v>
      </c>
      <c r="BG1551" s="222">
        <f>IF(N1551="zákl. přenesená",J1551,0)</f>
        <v>0</v>
      </c>
      <c r="BH1551" s="222">
        <f>IF(N1551="sníž. přenesená",J1551,0)</f>
        <v>0</v>
      </c>
      <c r="BI1551" s="222">
        <f>IF(N1551="nulová",J1551,0)</f>
        <v>0</v>
      </c>
      <c r="BJ1551" s="14" t="s">
        <v>81</v>
      </c>
      <c r="BK1551" s="222">
        <f>ROUND(I1551*H1551,2)</f>
        <v>0</v>
      </c>
      <c r="BL1551" s="14" t="s">
        <v>511</v>
      </c>
      <c r="BM1551" s="221" t="s">
        <v>3586</v>
      </c>
    </row>
    <row r="1552" s="2" customFormat="1" ht="24.15" customHeight="1">
      <c r="A1552" s="35"/>
      <c r="B1552" s="36"/>
      <c r="C1552" s="209" t="s">
        <v>511</v>
      </c>
      <c r="D1552" s="209" t="s">
        <v>145</v>
      </c>
      <c r="E1552" s="210" t="s">
        <v>3587</v>
      </c>
      <c r="F1552" s="211" t="s">
        <v>3588</v>
      </c>
      <c r="G1552" s="212" t="s">
        <v>154</v>
      </c>
      <c r="H1552" s="213">
        <v>52</v>
      </c>
      <c r="I1552" s="214"/>
      <c r="J1552" s="215">
        <f>ROUND(I1552*H1552,2)</f>
        <v>0</v>
      </c>
      <c r="K1552" s="216"/>
      <c r="L1552" s="41"/>
      <c r="M1552" s="217" t="s">
        <v>1</v>
      </c>
      <c r="N1552" s="218" t="s">
        <v>41</v>
      </c>
      <c r="O1552" s="88"/>
      <c r="P1552" s="219">
        <f>O1552*H1552</f>
        <v>0</v>
      </c>
      <c r="Q1552" s="219">
        <v>0</v>
      </c>
      <c r="R1552" s="219">
        <f>Q1552*H1552</f>
        <v>0</v>
      </c>
      <c r="S1552" s="219">
        <v>0.0039399999999999999</v>
      </c>
      <c r="T1552" s="220">
        <f>S1552*H1552</f>
        <v>0.20488000000000001</v>
      </c>
      <c r="U1552" s="35"/>
      <c r="V1552" s="35"/>
      <c r="W1552" s="35"/>
      <c r="X1552" s="35"/>
      <c r="Y1552" s="35"/>
      <c r="Z1552" s="35"/>
      <c r="AA1552" s="35"/>
      <c r="AB1552" s="35"/>
      <c r="AC1552" s="35"/>
      <c r="AD1552" s="35"/>
      <c r="AE1552" s="35"/>
      <c r="AR1552" s="221" t="s">
        <v>511</v>
      </c>
      <c r="AT1552" s="221" t="s">
        <v>145</v>
      </c>
      <c r="AU1552" s="221" t="s">
        <v>83</v>
      </c>
      <c r="AY1552" s="14" t="s">
        <v>142</v>
      </c>
      <c r="BE1552" s="222">
        <f>IF(N1552="základní",J1552,0)</f>
        <v>0</v>
      </c>
      <c r="BF1552" s="222">
        <f>IF(N1552="snížená",J1552,0)</f>
        <v>0</v>
      </c>
      <c r="BG1552" s="222">
        <f>IF(N1552="zákl. přenesená",J1552,0)</f>
        <v>0</v>
      </c>
      <c r="BH1552" s="222">
        <f>IF(N1552="sníž. přenesená",J1552,0)</f>
        <v>0</v>
      </c>
      <c r="BI1552" s="222">
        <f>IF(N1552="nulová",J1552,0)</f>
        <v>0</v>
      </c>
      <c r="BJ1552" s="14" t="s">
        <v>81</v>
      </c>
      <c r="BK1552" s="222">
        <f>ROUND(I1552*H1552,2)</f>
        <v>0</v>
      </c>
      <c r="BL1552" s="14" t="s">
        <v>511</v>
      </c>
      <c r="BM1552" s="221" t="s">
        <v>3589</v>
      </c>
    </row>
    <row r="1553" s="2" customFormat="1" ht="37.8" customHeight="1">
      <c r="A1553" s="35"/>
      <c r="B1553" s="36"/>
      <c r="C1553" s="209" t="s">
        <v>3590</v>
      </c>
      <c r="D1553" s="209" t="s">
        <v>145</v>
      </c>
      <c r="E1553" s="210" t="s">
        <v>3591</v>
      </c>
      <c r="F1553" s="211" t="s">
        <v>3592</v>
      </c>
      <c r="G1553" s="212" t="s">
        <v>154</v>
      </c>
      <c r="H1553" s="213">
        <v>0.5</v>
      </c>
      <c r="I1553" s="214"/>
      <c r="J1553" s="215">
        <f>ROUND(I1553*H1553,2)</f>
        <v>0</v>
      </c>
      <c r="K1553" s="216"/>
      <c r="L1553" s="41"/>
      <c r="M1553" s="217" t="s">
        <v>1</v>
      </c>
      <c r="N1553" s="218" t="s">
        <v>41</v>
      </c>
      <c r="O1553" s="88"/>
      <c r="P1553" s="219">
        <f>O1553*H1553</f>
        <v>0</v>
      </c>
      <c r="Q1553" s="219">
        <v>0.0022599999999999999</v>
      </c>
      <c r="R1553" s="219">
        <f>Q1553*H1553</f>
        <v>0.0011299999999999999</v>
      </c>
      <c r="S1553" s="219">
        <v>0</v>
      </c>
      <c r="T1553" s="220">
        <f>S1553*H1553</f>
        <v>0</v>
      </c>
      <c r="U1553" s="35"/>
      <c r="V1553" s="35"/>
      <c r="W1553" s="35"/>
      <c r="X1553" s="35"/>
      <c r="Y1553" s="35"/>
      <c r="Z1553" s="35"/>
      <c r="AA1553" s="35"/>
      <c r="AB1553" s="35"/>
      <c r="AC1553" s="35"/>
      <c r="AD1553" s="35"/>
      <c r="AE1553" s="35"/>
      <c r="AR1553" s="221" t="s">
        <v>511</v>
      </c>
      <c r="AT1553" s="221" t="s">
        <v>145</v>
      </c>
      <c r="AU1553" s="221" t="s">
        <v>83</v>
      </c>
      <c r="AY1553" s="14" t="s">
        <v>142</v>
      </c>
      <c r="BE1553" s="222">
        <f>IF(N1553="základní",J1553,0)</f>
        <v>0</v>
      </c>
      <c r="BF1553" s="222">
        <f>IF(N1553="snížená",J1553,0)</f>
        <v>0</v>
      </c>
      <c r="BG1553" s="222">
        <f>IF(N1553="zákl. přenesená",J1553,0)</f>
        <v>0</v>
      </c>
      <c r="BH1553" s="222">
        <f>IF(N1553="sníž. přenesená",J1553,0)</f>
        <v>0</v>
      </c>
      <c r="BI1553" s="222">
        <f>IF(N1553="nulová",J1553,0)</f>
        <v>0</v>
      </c>
      <c r="BJ1553" s="14" t="s">
        <v>81</v>
      </c>
      <c r="BK1553" s="222">
        <f>ROUND(I1553*H1553,2)</f>
        <v>0</v>
      </c>
      <c r="BL1553" s="14" t="s">
        <v>511</v>
      </c>
      <c r="BM1553" s="221" t="s">
        <v>3593</v>
      </c>
    </row>
    <row r="1554" s="2" customFormat="1" ht="37.8" customHeight="1">
      <c r="A1554" s="35"/>
      <c r="B1554" s="36"/>
      <c r="C1554" s="209" t="s">
        <v>3594</v>
      </c>
      <c r="D1554" s="209" t="s">
        <v>145</v>
      </c>
      <c r="E1554" s="210" t="s">
        <v>3595</v>
      </c>
      <c r="F1554" s="211" t="s">
        <v>3596</v>
      </c>
      <c r="G1554" s="212" t="s">
        <v>154</v>
      </c>
      <c r="H1554" s="213">
        <v>45.859999999999999</v>
      </c>
      <c r="I1554" s="214"/>
      <c r="J1554" s="215">
        <f>ROUND(I1554*H1554,2)</f>
        <v>0</v>
      </c>
      <c r="K1554" s="216"/>
      <c r="L1554" s="41"/>
      <c r="M1554" s="217" t="s">
        <v>1</v>
      </c>
      <c r="N1554" s="218" t="s">
        <v>41</v>
      </c>
      <c r="O1554" s="88"/>
      <c r="P1554" s="219">
        <f>O1554*H1554</f>
        <v>0</v>
      </c>
      <c r="Q1554" s="219">
        <v>0.0035500000000000002</v>
      </c>
      <c r="R1554" s="219">
        <f>Q1554*H1554</f>
        <v>0.162803</v>
      </c>
      <c r="S1554" s="219">
        <v>0</v>
      </c>
      <c r="T1554" s="220">
        <f>S1554*H1554</f>
        <v>0</v>
      </c>
      <c r="U1554" s="35"/>
      <c r="V1554" s="35"/>
      <c r="W1554" s="35"/>
      <c r="X1554" s="35"/>
      <c r="Y1554" s="35"/>
      <c r="Z1554" s="35"/>
      <c r="AA1554" s="35"/>
      <c r="AB1554" s="35"/>
      <c r="AC1554" s="35"/>
      <c r="AD1554" s="35"/>
      <c r="AE1554" s="35"/>
      <c r="AR1554" s="221" t="s">
        <v>511</v>
      </c>
      <c r="AT1554" s="221" t="s">
        <v>145</v>
      </c>
      <c r="AU1554" s="221" t="s">
        <v>83</v>
      </c>
      <c r="AY1554" s="14" t="s">
        <v>142</v>
      </c>
      <c r="BE1554" s="222">
        <f>IF(N1554="základní",J1554,0)</f>
        <v>0</v>
      </c>
      <c r="BF1554" s="222">
        <f>IF(N1554="snížená",J1554,0)</f>
        <v>0</v>
      </c>
      <c r="BG1554" s="222">
        <f>IF(N1554="zákl. přenesená",J1554,0)</f>
        <v>0</v>
      </c>
      <c r="BH1554" s="222">
        <f>IF(N1554="sníž. přenesená",J1554,0)</f>
        <v>0</v>
      </c>
      <c r="BI1554" s="222">
        <f>IF(N1554="nulová",J1554,0)</f>
        <v>0</v>
      </c>
      <c r="BJ1554" s="14" t="s">
        <v>81</v>
      </c>
      <c r="BK1554" s="222">
        <f>ROUND(I1554*H1554,2)</f>
        <v>0</v>
      </c>
      <c r="BL1554" s="14" t="s">
        <v>511</v>
      </c>
      <c r="BM1554" s="221" t="s">
        <v>3597</v>
      </c>
    </row>
    <row r="1555" s="2" customFormat="1" ht="37.8" customHeight="1">
      <c r="A1555" s="35"/>
      <c r="B1555" s="36"/>
      <c r="C1555" s="209" t="s">
        <v>3598</v>
      </c>
      <c r="D1555" s="209" t="s">
        <v>145</v>
      </c>
      <c r="E1555" s="210" t="s">
        <v>3599</v>
      </c>
      <c r="F1555" s="211" t="s">
        <v>3600</v>
      </c>
      <c r="G1555" s="212" t="s">
        <v>154</v>
      </c>
      <c r="H1555" s="213">
        <v>15.27</v>
      </c>
      <c r="I1555" s="214"/>
      <c r="J1555" s="215">
        <f>ROUND(I1555*H1555,2)</f>
        <v>0</v>
      </c>
      <c r="K1555" s="216"/>
      <c r="L1555" s="41"/>
      <c r="M1555" s="217" t="s">
        <v>1</v>
      </c>
      <c r="N1555" s="218" t="s">
        <v>41</v>
      </c>
      <c r="O1555" s="88"/>
      <c r="P1555" s="219">
        <f>O1555*H1555</f>
        <v>0</v>
      </c>
      <c r="Q1555" s="219">
        <v>0.0044200000000000003</v>
      </c>
      <c r="R1555" s="219">
        <f>Q1555*H1555</f>
        <v>0.067493400000000009</v>
      </c>
      <c r="S1555" s="219">
        <v>0</v>
      </c>
      <c r="T1555" s="220">
        <f>S1555*H1555</f>
        <v>0</v>
      </c>
      <c r="U1555" s="35"/>
      <c r="V1555" s="35"/>
      <c r="W1555" s="35"/>
      <c r="X1555" s="35"/>
      <c r="Y1555" s="35"/>
      <c r="Z1555" s="35"/>
      <c r="AA1555" s="35"/>
      <c r="AB1555" s="35"/>
      <c r="AC1555" s="35"/>
      <c r="AD1555" s="35"/>
      <c r="AE1555" s="35"/>
      <c r="AR1555" s="221" t="s">
        <v>511</v>
      </c>
      <c r="AT1555" s="221" t="s">
        <v>145</v>
      </c>
      <c r="AU1555" s="221" t="s">
        <v>83</v>
      </c>
      <c r="AY1555" s="14" t="s">
        <v>142</v>
      </c>
      <c r="BE1555" s="222">
        <f>IF(N1555="základní",J1555,0)</f>
        <v>0</v>
      </c>
      <c r="BF1555" s="222">
        <f>IF(N1555="snížená",J1555,0)</f>
        <v>0</v>
      </c>
      <c r="BG1555" s="222">
        <f>IF(N1555="zákl. přenesená",J1555,0)</f>
        <v>0</v>
      </c>
      <c r="BH1555" s="222">
        <f>IF(N1555="sníž. přenesená",J1555,0)</f>
        <v>0</v>
      </c>
      <c r="BI1555" s="222">
        <f>IF(N1555="nulová",J1555,0)</f>
        <v>0</v>
      </c>
      <c r="BJ1555" s="14" t="s">
        <v>81</v>
      </c>
      <c r="BK1555" s="222">
        <f>ROUND(I1555*H1555,2)</f>
        <v>0</v>
      </c>
      <c r="BL1555" s="14" t="s">
        <v>511</v>
      </c>
      <c r="BM1555" s="221" t="s">
        <v>3601</v>
      </c>
    </row>
    <row r="1556" s="2" customFormat="1" ht="16.5" customHeight="1">
      <c r="A1556" s="35"/>
      <c r="B1556" s="36"/>
      <c r="C1556" s="209" t="s">
        <v>3602</v>
      </c>
      <c r="D1556" s="209" t="s">
        <v>145</v>
      </c>
      <c r="E1556" s="210" t="s">
        <v>3603</v>
      </c>
      <c r="F1556" s="211" t="s">
        <v>3604</v>
      </c>
      <c r="G1556" s="212" t="s">
        <v>154</v>
      </c>
      <c r="H1556" s="213">
        <v>52</v>
      </c>
      <c r="I1556" s="214"/>
      <c r="J1556" s="215">
        <f>ROUND(I1556*H1556,2)</f>
        <v>0</v>
      </c>
      <c r="K1556" s="216"/>
      <c r="L1556" s="41"/>
      <c r="M1556" s="217" t="s">
        <v>1</v>
      </c>
      <c r="N1556" s="218" t="s">
        <v>41</v>
      </c>
      <c r="O1556" s="88"/>
      <c r="P1556" s="219">
        <f>O1556*H1556</f>
        <v>0</v>
      </c>
      <c r="Q1556" s="219">
        <v>0</v>
      </c>
      <c r="R1556" s="219">
        <f>Q1556*H1556</f>
        <v>0</v>
      </c>
      <c r="S1556" s="219">
        <v>0</v>
      </c>
      <c r="T1556" s="220">
        <f>S1556*H1556</f>
        <v>0</v>
      </c>
      <c r="U1556" s="35"/>
      <c r="V1556" s="35"/>
      <c r="W1556" s="35"/>
      <c r="X1556" s="35"/>
      <c r="Y1556" s="35"/>
      <c r="Z1556" s="35"/>
      <c r="AA1556" s="35"/>
      <c r="AB1556" s="35"/>
      <c r="AC1556" s="35"/>
      <c r="AD1556" s="35"/>
      <c r="AE1556" s="35"/>
      <c r="AR1556" s="221" t="s">
        <v>511</v>
      </c>
      <c r="AT1556" s="221" t="s">
        <v>145</v>
      </c>
      <c r="AU1556" s="221" t="s">
        <v>83</v>
      </c>
      <c r="AY1556" s="14" t="s">
        <v>142</v>
      </c>
      <c r="BE1556" s="222">
        <f>IF(N1556="základní",J1556,0)</f>
        <v>0</v>
      </c>
      <c r="BF1556" s="222">
        <f>IF(N1556="snížená",J1556,0)</f>
        <v>0</v>
      </c>
      <c r="BG1556" s="222">
        <f>IF(N1556="zákl. přenesená",J1556,0)</f>
        <v>0</v>
      </c>
      <c r="BH1556" s="222">
        <f>IF(N1556="sníž. přenesená",J1556,0)</f>
        <v>0</v>
      </c>
      <c r="BI1556" s="222">
        <f>IF(N1556="nulová",J1556,0)</f>
        <v>0</v>
      </c>
      <c r="BJ1556" s="14" t="s">
        <v>81</v>
      </c>
      <c r="BK1556" s="222">
        <f>ROUND(I1556*H1556,2)</f>
        <v>0</v>
      </c>
      <c r="BL1556" s="14" t="s">
        <v>511</v>
      </c>
      <c r="BM1556" s="221" t="s">
        <v>3605</v>
      </c>
    </row>
    <row r="1557" s="2" customFormat="1" ht="16.5" customHeight="1">
      <c r="A1557" s="35"/>
      <c r="B1557" s="36"/>
      <c r="C1557" s="223" t="s">
        <v>3606</v>
      </c>
      <c r="D1557" s="223" t="s">
        <v>166</v>
      </c>
      <c r="E1557" s="224" t="s">
        <v>3607</v>
      </c>
      <c r="F1557" s="225" t="s">
        <v>3608</v>
      </c>
      <c r="G1557" s="226" t="s">
        <v>154</v>
      </c>
      <c r="H1557" s="227">
        <v>5</v>
      </c>
      <c r="I1557" s="228"/>
      <c r="J1557" s="229">
        <f>ROUND(I1557*H1557,2)</f>
        <v>0</v>
      </c>
      <c r="K1557" s="230"/>
      <c r="L1557" s="231"/>
      <c r="M1557" s="232" t="s">
        <v>1</v>
      </c>
      <c r="N1557" s="233" t="s">
        <v>41</v>
      </c>
      <c r="O1557" s="88"/>
      <c r="P1557" s="219">
        <f>O1557*H1557</f>
        <v>0</v>
      </c>
      <c r="Q1557" s="219">
        <v>0.00155</v>
      </c>
      <c r="R1557" s="219">
        <f>Q1557*H1557</f>
        <v>0.0077499999999999999</v>
      </c>
      <c r="S1557" s="219">
        <v>0</v>
      </c>
      <c r="T1557" s="220">
        <f>S1557*H1557</f>
        <v>0</v>
      </c>
      <c r="U1557" s="35"/>
      <c r="V1557" s="35"/>
      <c r="W1557" s="35"/>
      <c r="X1557" s="35"/>
      <c r="Y1557" s="35"/>
      <c r="Z1557" s="35"/>
      <c r="AA1557" s="35"/>
      <c r="AB1557" s="35"/>
      <c r="AC1557" s="35"/>
      <c r="AD1557" s="35"/>
      <c r="AE1557" s="35"/>
      <c r="AR1557" s="221" t="s">
        <v>516</v>
      </c>
      <c r="AT1557" s="221" t="s">
        <v>166</v>
      </c>
      <c r="AU1557" s="221" t="s">
        <v>83</v>
      </c>
      <c r="AY1557" s="14" t="s">
        <v>142</v>
      </c>
      <c r="BE1557" s="222">
        <f>IF(N1557="základní",J1557,0)</f>
        <v>0</v>
      </c>
      <c r="BF1557" s="222">
        <f>IF(N1557="snížená",J1557,0)</f>
        <v>0</v>
      </c>
      <c r="BG1557" s="222">
        <f>IF(N1557="zákl. přenesená",J1557,0)</f>
        <v>0</v>
      </c>
      <c r="BH1557" s="222">
        <f>IF(N1557="sníž. přenesená",J1557,0)</f>
        <v>0</v>
      </c>
      <c r="BI1557" s="222">
        <f>IF(N1557="nulová",J1557,0)</f>
        <v>0</v>
      </c>
      <c r="BJ1557" s="14" t="s">
        <v>81</v>
      </c>
      <c r="BK1557" s="222">
        <f>ROUND(I1557*H1557,2)</f>
        <v>0</v>
      </c>
      <c r="BL1557" s="14" t="s">
        <v>511</v>
      </c>
      <c r="BM1557" s="221" t="s">
        <v>3609</v>
      </c>
    </row>
    <row r="1558" s="2" customFormat="1" ht="55.5" customHeight="1">
      <c r="A1558" s="35"/>
      <c r="B1558" s="36"/>
      <c r="C1558" s="209" t="s">
        <v>3610</v>
      </c>
      <c r="D1558" s="209" t="s">
        <v>145</v>
      </c>
      <c r="E1558" s="210" t="s">
        <v>3611</v>
      </c>
      <c r="F1558" s="211" t="s">
        <v>3612</v>
      </c>
      <c r="G1558" s="212" t="s">
        <v>529</v>
      </c>
      <c r="H1558" s="234"/>
      <c r="I1558" s="214"/>
      <c r="J1558" s="215">
        <f>ROUND(I1558*H1558,2)</f>
        <v>0</v>
      </c>
      <c r="K1558" s="216"/>
      <c r="L1558" s="41"/>
      <c r="M1558" s="217" t="s">
        <v>1</v>
      </c>
      <c r="N1558" s="218" t="s">
        <v>41</v>
      </c>
      <c r="O1558" s="88"/>
      <c r="P1558" s="219">
        <f>O1558*H1558</f>
        <v>0</v>
      </c>
      <c r="Q1558" s="219">
        <v>0</v>
      </c>
      <c r="R1558" s="219">
        <f>Q1558*H1558</f>
        <v>0</v>
      </c>
      <c r="S1558" s="219">
        <v>0</v>
      </c>
      <c r="T1558" s="220">
        <f>S1558*H1558</f>
        <v>0</v>
      </c>
      <c r="U1558" s="35"/>
      <c r="V1558" s="35"/>
      <c r="W1558" s="35"/>
      <c r="X1558" s="35"/>
      <c r="Y1558" s="35"/>
      <c r="Z1558" s="35"/>
      <c r="AA1558" s="35"/>
      <c r="AB1558" s="35"/>
      <c r="AC1558" s="35"/>
      <c r="AD1558" s="35"/>
      <c r="AE1558" s="35"/>
      <c r="AR1558" s="221" t="s">
        <v>511</v>
      </c>
      <c r="AT1558" s="221" t="s">
        <v>145</v>
      </c>
      <c r="AU1558" s="221" t="s">
        <v>83</v>
      </c>
      <c r="AY1558" s="14" t="s">
        <v>142</v>
      </c>
      <c r="BE1558" s="222">
        <f>IF(N1558="základní",J1558,0)</f>
        <v>0</v>
      </c>
      <c r="BF1558" s="222">
        <f>IF(N1558="snížená",J1558,0)</f>
        <v>0</v>
      </c>
      <c r="BG1558" s="222">
        <f>IF(N1558="zákl. přenesená",J1558,0)</f>
        <v>0</v>
      </c>
      <c r="BH1558" s="222">
        <f>IF(N1558="sníž. přenesená",J1558,0)</f>
        <v>0</v>
      </c>
      <c r="BI1558" s="222">
        <f>IF(N1558="nulová",J1558,0)</f>
        <v>0</v>
      </c>
      <c r="BJ1558" s="14" t="s">
        <v>81</v>
      </c>
      <c r="BK1558" s="222">
        <f>ROUND(I1558*H1558,2)</f>
        <v>0</v>
      </c>
      <c r="BL1558" s="14" t="s">
        <v>511</v>
      </c>
      <c r="BM1558" s="221" t="s">
        <v>3613</v>
      </c>
    </row>
    <row r="1559" s="12" customFormat="1" ht="22.8" customHeight="1">
      <c r="A1559" s="12"/>
      <c r="B1559" s="193"/>
      <c r="C1559" s="194"/>
      <c r="D1559" s="195" t="s">
        <v>75</v>
      </c>
      <c r="E1559" s="207" t="s">
        <v>2817</v>
      </c>
      <c r="F1559" s="207" t="s">
        <v>3614</v>
      </c>
      <c r="G1559" s="194"/>
      <c r="H1559" s="194"/>
      <c r="I1559" s="197"/>
      <c r="J1559" s="208">
        <f>BK1559</f>
        <v>0</v>
      </c>
      <c r="K1559" s="194"/>
      <c r="L1559" s="199"/>
      <c r="M1559" s="200"/>
      <c r="N1559" s="201"/>
      <c r="O1559" s="201"/>
      <c r="P1559" s="202">
        <f>SUM(P1560:P1597)</f>
        <v>0</v>
      </c>
      <c r="Q1559" s="201"/>
      <c r="R1559" s="202">
        <f>SUM(R1560:R1597)</f>
        <v>1.4997092600000002</v>
      </c>
      <c r="S1559" s="201"/>
      <c r="T1559" s="203">
        <f>SUM(T1560:T1597)</f>
        <v>0.59296000000000004</v>
      </c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R1559" s="204" t="s">
        <v>83</v>
      </c>
      <c r="AT1559" s="205" t="s">
        <v>75</v>
      </c>
      <c r="AU1559" s="205" t="s">
        <v>81</v>
      </c>
      <c r="AY1559" s="204" t="s">
        <v>142</v>
      </c>
      <c r="BK1559" s="206">
        <f>SUM(BK1560:BK1597)</f>
        <v>0</v>
      </c>
    </row>
    <row r="1560" s="2" customFormat="1" ht="156.75" customHeight="1">
      <c r="A1560" s="35"/>
      <c r="B1560" s="36"/>
      <c r="C1560" s="209" t="s">
        <v>3615</v>
      </c>
      <c r="D1560" s="209" t="s">
        <v>145</v>
      </c>
      <c r="E1560" s="210" t="s">
        <v>3616</v>
      </c>
      <c r="F1560" s="211" t="s">
        <v>3617</v>
      </c>
      <c r="G1560" s="212" t="s">
        <v>492</v>
      </c>
      <c r="H1560" s="213">
        <v>1</v>
      </c>
      <c r="I1560" s="214"/>
      <c r="J1560" s="215">
        <f>ROUND(I1560*H1560,2)</f>
        <v>0</v>
      </c>
      <c r="K1560" s="216"/>
      <c r="L1560" s="41"/>
      <c r="M1560" s="217" t="s">
        <v>1</v>
      </c>
      <c r="N1560" s="218" t="s">
        <v>41</v>
      </c>
      <c r="O1560" s="88"/>
      <c r="P1560" s="219">
        <f>O1560*H1560</f>
        <v>0</v>
      </c>
      <c r="Q1560" s="219">
        <v>0</v>
      </c>
      <c r="R1560" s="219">
        <f>Q1560*H1560</f>
        <v>0</v>
      </c>
      <c r="S1560" s="219">
        <v>0</v>
      </c>
      <c r="T1560" s="220">
        <f>S1560*H1560</f>
        <v>0</v>
      </c>
      <c r="U1560" s="35"/>
      <c r="V1560" s="35"/>
      <c r="W1560" s="35"/>
      <c r="X1560" s="35"/>
      <c r="Y1560" s="35"/>
      <c r="Z1560" s="35"/>
      <c r="AA1560" s="35"/>
      <c r="AB1560" s="35"/>
      <c r="AC1560" s="35"/>
      <c r="AD1560" s="35"/>
      <c r="AE1560" s="35"/>
      <c r="AR1560" s="221" t="s">
        <v>511</v>
      </c>
      <c r="AT1560" s="221" t="s">
        <v>145</v>
      </c>
      <c r="AU1560" s="221" t="s">
        <v>83</v>
      </c>
      <c r="AY1560" s="14" t="s">
        <v>142</v>
      </c>
      <c r="BE1560" s="222">
        <f>IF(N1560="základní",J1560,0)</f>
        <v>0</v>
      </c>
      <c r="BF1560" s="222">
        <f>IF(N1560="snížená",J1560,0)</f>
        <v>0</v>
      </c>
      <c r="BG1560" s="222">
        <f>IF(N1560="zákl. přenesená",J1560,0)</f>
        <v>0</v>
      </c>
      <c r="BH1560" s="222">
        <f>IF(N1560="sníž. přenesená",J1560,0)</f>
        <v>0</v>
      </c>
      <c r="BI1560" s="222">
        <f>IF(N1560="nulová",J1560,0)</f>
        <v>0</v>
      </c>
      <c r="BJ1560" s="14" t="s">
        <v>81</v>
      </c>
      <c r="BK1560" s="222">
        <f>ROUND(I1560*H1560,2)</f>
        <v>0</v>
      </c>
      <c r="BL1560" s="14" t="s">
        <v>511</v>
      </c>
      <c r="BM1560" s="221" t="s">
        <v>3618</v>
      </c>
    </row>
    <row r="1561" s="2" customFormat="1" ht="24.15" customHeight="1">
      <c r="A1561" s="35"/>
      <c r="B1561" s="36"/>
      <c r="C1561" s="209" t="s">
        <v>3619</v>
      </c>
      <c r="D1561" s="209" t="s">
        <v>145</v>
      </c>
      <c r="E1561" s="210" t="s">
        <v>3620</v>
      </c>
      <c r="F1561" s="211" t="s">
        <v>3621</v>
      </c>
      <c r="G1561" s="212" t="s">
        <v>148</v>
      </c>
      <c r="H1561" s="213">
        <v>17.190999999999999</v>
      </c>
      <c r="I1561" s="214"/>
      <c r="J1561" s="215">
        <f>ROUND(I1561*H1561,2)</f>
        <v>0</v>
      </c>
      <c r="K1561" s="216"/>
      <c r="L1561" s="41"/>
      <c r="M1561" s="217" t="s">
        <v>1</v>
      </c>
      <c r="N1561" s="218" t="s">
        <v>41</v>
      </c>
      <c r="O1561" s="88"/>
      <c r="P1561" s="219">
        <f>O1561*H1561</f>
        <v>0</v>
      </c>
      <c r="Q1561" s="219">
        <v>0</v>
      </c>
      <c r="R1561" s="219">
        <f>Q1561*H1561</f>
        <v>0</v>
      </c>
      <c r="S1561" s="219">
        <v>0</v>
      </c>
      <c r="T1561" s="220">
        <f>S1561*H1561</f>
        <v>0</v>
      </c>
      <c r="U1561" s="35"/>
      <c r="V1561" s="35"/>
      <c r="W1561" s="35"/>
      <c r="X1561" s="35"/>
      <c r="Y1561" s="35"/>
      <c r="Z1561" s="35"/>
      <c r="AA1561" s="35"/>
      <c r="AB1561" s="35"/>
      <c r="AC1561" s="35"/>
      <c r="AD1561" s="35"/>
      <c r="AE1561" s="35"/>
      <c r="AR1561" s="221" t="s">
        <v>511</v>
      </c>
      <c r="AT1561" s="221" t="s">
        <v>145</v>
      </c>
      <c r="AU1561" s="221" t="s">
        <v>83</v>
      </c>
      <c r="AY1561" s="14" t="s">
        <v>142</v>
      </c>
      <c r="BE1561" s="222">
        <f>IF(N1561="základní",J1561,0)</f>
        <v>0</v>
      </c>
      <c r="BF1561" s="222">
        <f>IF(N1561="snížená",J1561,0)</f>
        <v>0</v>
      </c>
      <c r="BG1561" s="222">
        <f>IF(N1561="zákl. přenesená",J1561,0)</f>
        <v>0</v>
      </c>
      <c r="BH1561" s="222">
        <f>IF(N1561="sníž. přenesená",J1561,0)</f>
        <v>0</v>
      </c>
      <c r="BI1561" s="222">
        <f>IF(N1561="nulová",J1561,0)</f>
        <v>0</v>
      </c>
      <c r="BJ1561" s="14" t="s">
        <v>81</v>
      </c>
      <c r="BK1561" s="222">
        <f>ROUND(I1561*H1561,2)</f>
        <v>0</v>
      </c>
      <c r="BL1561" s="14" t="s">
        <v>511</v>
      </c>
      <c r="BM1561" s="221" t="s">
        <v>3622</v>
      </c>
    </row>
    <row r="1562" s="2" customFormat="1" ht="16.5" customHeight="1">
      <c r="A1562" s="35"/>
      <c r="B1562" s="36"/>
      <c r="C1562" s="223" t="s">
        <v>3623</v>
      </c>
      <c r="D1562" s="223" t="s">
        <v>166</v>
      </c>
      <c r="E1562" s="224" t="s">
        <v>3624</v>
      </c>
      <c r="F1562" s="225" t="s">
        <v>3625</v>
      </c>
      <c r="G1562" s="226" t="s">
        <v>206</v>
      </c>
      <c r="H1562" s="227">
        <v>6</v>
      </c>
      <c r="I1562" s="228"/>
      <c r="J1562" s="229">
        <f>ROUND(I1562*H1562,2)</f>
        <v>0</v>
      </c>
      <c r="K1562" s="230"/>
      <c r="L1562" s="231"/>
      <c r="M1562" s="232" t="s">
        <v>1</v>
      </c>
      <c r="N1562" s="233" t="s">
        <v>41</v>
      </c>
      <c r="O1562" s="88"/>
      <c r="P1562" s="219">
        <f>O1562*H1562</f>
        <v>0</v>
      </c>
      <c r="Q1562" s="219">
        <v>0.012</v>
      </c>
      <c r="R1562" s="219">
        <f>Q1562*H1562</f>
        <v>0.072000000000000008</v>
      </c>
      <c r="S1562" s="219">
        <v>0</v>
      </c>
      <c r="T1562" s="220">
        <f>S1562*H1562</f>
        <v>0</v>
      </c>
      <c r="U1562" s="35"/>
      <c r="V1562" s="35"/>
      <c r="W1562" s="35"/>
      <c r="X1562" s="35"/>
      <c r="Y1562" s="35"/>
      <c r="Z1562" s="35"/>
      <c r="AA1562" s="35"/>
      <c r="AB1562" s="35"/>
      <c r="AC1562" s="35"/>
      <c r="AD1562" s="35"/>
      <c r="AE1562" s="35"/>
      <c r="AR1562" s="221" t="s">
        <v>516</v>
      </c>
      <c r="AT1562" s="221" t="s">
        <v>166</v>
      </c>
      <c r="AU1562" s="221" t="s">
        <v>83</v>
      </c>
      <c r="AY1562" s="14" t="s">
        <v>142</v>
      </c>
      <c r="BE1562" s="222">
        <f>IF(N1562="základní",J1562,0)</f>
        <v>0</v>
      </c>
      <c r="BF1562" s="222">
        <f>IF(N1562="snížená",J1562,0)</f>
        <v>0</v>
      </c>
      <c r="BG1562" s="222">
        <f>IF(N1562="zákl. přenesená",J1562,0)</f>
        <v>0</v>
      </c>
      <c r="BH1562" s="222">
        <f>IF(N1562="sníž. přenesená",J1562,0)</f>
        <v>0</v>
      </c>
      <c r="BI1562" s="222">
        <f>IF(N1562="nulová",J1562,0)</f>
        <v>0</v>
      </c>
      <c r="BJ1562" s="14" t="s">
        <v>81</v>
      </c>
      <c r="BK1562" s="222">
        <f>ROUND(I1562*H1562,2)</f>
        <v>0</v>
      </c>
      <c r="BL1562" s="14" t="s">
        <v>511</v>
      </c>
      <c r="BM1562" s="221" t="s">
        <v>3626</v>
      </c>
    </row>
    <row r="1563" s="2" customFormat="1" ht="49.05" customHeight="1">
      <c r="A1563" s="35"/>
      <c r="B1563" s="36"/>
      <c r="C1563" s="223" t="s">
        <v>3627</v>
      </c>
      <c r="D1563" s="223" t="s">
        <v>166</v>
      </c>
      <c r="E1563" s="224" t="s">
        <v>3628</v>
      </c>
      <c r="F1563" s="225" t="s">
        <v>3629</v>
      </c>
      <c r="G1563" s="226" t="s">
        <v>148</v>
      </c>
      <c r="H1563" s="227">
        <v>17.190999999999999</v>
      </c>
      <c r="I1563" s="228"/>
      <c r="J1563" s="229">
        <f>ROUND(I1563*H1563,2)</f>
        <v>0</v>
      </c>
      <c r="K1563" s="230"/>
      <c r="L1563" s="231"/>
      <c r="M1563" s="232" t="s">
        <v>1</v>
      </c>
      <c r="N1563" s="233" t="s">
        <v>41</v>
      </c>
      <c r="O1563" s="88"/>
      <c r="P1563" s="219">
        <f>O1563*H1563</f>
        <v>0</v>
      </c>
      <c r="Q1563" s="219">
        <v>0.00029999999999999997</v>
      </c>
      <c r="R1563" s="219">
        <f>Q1563*H1563</f>
        <v>0.0051572999999999992</v>
      </c>
      <c r="S1563" s="219">
        <v>0</v>
      </c>
      <c r="T1563" s="220">
        <f>S1563*H1563</f>
        <v>0</v>
      </c>
      <c r="U1563" s="35"/>
      <c r="V1563" s="35"/>
      <c r="W1563" s="35"/>
      <c r="X1563" s="35"/>
      <c r="Y1563" s="35"/>
      <c r="Z1563" s="35"/>
      <c r="AA1563" s="35"/>
      <c r="AB1563" s="35"/>
      <c r="AC1563" s="35"/>
      <c r="AD1563" s="35"/>
      <c r="AE1563" s="35"/>
      <c r="AR1563" s="221" t="s">
        <v>516</v>
      </c>
      <c r="AT1563" s="221" t="s">
        <v>166</v>
      </c>
      <c r="AU1563" s="221" t="s">
        <v>83</v>
      </c>
      <c r="AY1563" s="14" t="s">
        <v>142</v>
      </c>
      <c r="BE1563" s="222">
        <f>IF(N1563="základní",J1563,0)</f>
        <v>0</v>
      </c>
      <c r="BF1563" s="222">
        <f>IF(N1563="snížená",J1563,0)</f>
        <v>0</v>
      </c>
      <c r="BG1563" s="222">
        <f>IF(N1563="zákl. přenesená",J1563,0)</f>
        <v>0</v>
      </c>
      <c r="BH1563" s="222">
        <f>IF(N1563="sníž. přenesená",J1563,0)</f>
        <v>0</v>
      </c>
      <c r="BI1563" s="222">
        <f>IF(N1563="nulová",J1563,0)</f>
        <v>0</v>
      </c>
      <c r="BJ1563" s="14" t="s">
        <v>81</v>
      </c>
      <c r="BK1563" s="222">
        <f>ROUND(I1563*H1563,2)</f>
        <v>0</v>
      </c>
      <c r="BL1563" s="14" t="s">
        <v>511</v>
      </c>
      <c r="BM1563" s="221" t="s">
        <v>3630</v>
      </c>
    </row>
    <row r="1564" s="2" customFormat="1" ht="33" customHeight="1">
      <c r="A1564" s="35"/>
      <c r="B1564" s="36"/>
      <c r="C1564" s="209" t="s">
        <v>3631</v>
      </c>
      <c r="D1564" s="209" t="s">
        <v>145</v>
      </c>
      <c r="E1564" s="210" t="s">
        <v>3632</v>
      </c>
      <c r="F1564" s="211" t="s">
        <v>3633</v>
      </c>
      <c r="G1564" s="212" t="s">
        <v>148</v>
      </c>
      <c r="H1564" s="213">
        <v>10.938000000000001</v>
      </c>
      <c r="I1564" s="214"/>
      <c r="J1564" s="215">
        <f>ROUND(I1564*H1564,2)</f>
        <v>0</v>
      </c>
      <c r="K1564" s="216"/>
      <c r="L1564" s="41"/>
      <c r="M1564" s="217" t="s">
        <v>1</v>
      </c>
      <c r="N1564" s="218" t="s">
        <v>41</v>
      </c>
      <c r="O1564" s="88"/>
      <c r="P1564" s="219">
        <f>O1564*H1564</f>
        <v>0</v>
      </c>
      <c r="Q1564" s="219">
        <v>0.00025000000000000001</v>
      </c>
      <c r="R1564" s="219">
        <f>Q1564*H1564</f>
        <v>0.0027345000000000004</v>
      </c>
      <c r="S1564" s="219">
        <v>0</v>
      </c>
      <c r="T1564" s="220">
        <f>S1564*H1564</f>
        <v>0</v>
      </c>
      <c r="U1564" s="35"/>
      <c r="V1564" s="35"/>
      <c r="W1564" s="35"/>
      <c r="X1564" s="35"/>
      <c r="Y1564" s="35"/>
      <c r="Z1564" s="35"/>
      <c r="AA1564" s="35"/>
      <c r="AB1564" s="35"/>
      <c r="AC1564" s="35"/>
      <c r="AD1564" s="35"/>
      <c r="AE1564" s="35"/>
      <c r="AR1564" s="221" t="s">
        <v>511</v>
      </c>
      <c r="AT1564" s="221" t="s">
        <v>145</v>
      </c>
      <c r="AU1564" s="221" t="s">
        <v>83</v>
      </c>
      <c r="AY1564" s="14" t="s">
        <v>142</v>
      </c>
      <c r="BE1564" s="222">
        <f>IF(N1564="základní",J1564,0)</f>
        <v>0</v>
      </c>
      <c r="BF1564" s="222">
        <f>IF(N1564="snížená",J1564,0)</f>
        <v>0</v>
      </c>
      <c r="BG1564" s="222">
        <f>IF(N1564="zákl. přenesená",J1564,0)</f>
        <v>0</v>
      </c>
      <c r="BH1564" s="222">
        <f>IF(N1564="sníž. přenesená",J1564,0)</f>
        <v>0</v>
      </c>
      <c r="BI1564" s="222">
        <f>IF(N1564="nulová",J1564,0)</f>
        <v>0</v>
      </c>
      <c r="BJ1564" s="14" t="s">
        <v>81</v>
      </c>
      <c r="BK1564" s="222">
        <f>ROUND(I1564*H1564,2)</f>
        <v>0</v>
      </c>
      <c r="BL1564" s="14" t="s">
        <v>511</v>
      </c>
      <c r="BM1564" s="221" t="s">
        <v>3634</v>
      </c>
    </row>
    <row r="1565" s="2" customFormat="1" ht="24.15" customHeight="1">
      <c r="A1565" s="35"/>
      <c r="B1565" s="36"/>
      <c r="C1565" s="223" t="s">
        <v>3635</v>
      </c>
      <c r="D1565" s="223" t="s">
        <v>166</v>
      </c>
      <c r="E1565" s="224" t="s">
        <v>3636</v>
      </c>
      <c r="F1565" s="225" t="s">
        <v>3637</v>
      </c>
      <c r="G1565" s="226" t="s">
        <v>148</v>
      </c>
      <c r="H1565" s="227">
        <v>10.938000000000001</v>
      </c>
      <c r="I1565" s="228"/>
      <c r="J1565" s="229">
        <f>ROUND(I1565*H1565,2)</f>
        <v>0</v>
      </c>
      <c r="K1565" s="230"/>
      <c r="L1565" s="231"/>
      <c r="M1565" s="232" t="s">
        <v>1</v>
      </c>
      <c r="N1565" s="233" t="s">
        <v>41</v>
      </c>
      <c r="O1565" s="88"/>
      <c r="P1565" s="219">
        <f>O1565*H1565</f>
        <v>0</v>
      </c>
      <c r="Q1565" s="219">
        <v>0.036420000000000001</v>
      </c>
      <c r="R1565" s="219">
        <f>Q1565*H1565</f>
        <v>0.39836196000000001</v>
      </c>
      <c r="S1565" s="219">
        <v>0</v>
      </c>
      <c r="T1565" s="220">
        <f>S1565*H1565</f>
        <v>0</v>
      </c>
      <c r="U1565" s="35"/>
      <c r="V1565" s="35"/>
      <c r="W1565" s="35"/>
      <c r="X1565" s="35"/>
      <c r="Y1565" s="35"/>
      <c r="Z1565" s="35"/>
      <c r="AA1565" s="35"/>
      <c r="AB1565" s="35"/>
      <c r="AC1565" s="35"/>
      <c r="AD1565" s="35"/>
      <c r="AE1565" s="35"/>
      <c r="AR1565" s="221" t="s">
        <v>516</v>
      </c>
      <c r="AT1565" s="221" t="s">
        <v>166</v>
      </c>
      <c r="AU1565" s="221" t="s">
        <v>83</v>
      </c>
      <c r="AY1565" s="14" t="s">
        <v>142</v>
      </c>
      <c r="BE1565" s="222">
        <f>IF(N1565="základní",J1565,0)</f>
        <v>0</v>
      </c>
      <c r="BF1565" s="222">
        <f>IF(N1565="snížená",J1565,0)</f>
        <v>0</v>
      </c>
      <c r="BG1565" s="222">
        <f>IF(N1565="zákl. přenesená",J1565,0)</f>
        <v>0</v>
      </c>
      <c r="BH1565" s="222">
        <f>IF(N1565="sníž. přenesená",J1565,0)</f>
        <v>0</v>
      </c>
      <c r="BI1565" s="222">
        <f>IF(N1565="nulová",J1565,0)</f>
        <v>0</v>
      </c>
      <c r="BJ1565" s="14" t="s">
        <v>81</v>
      </c>
      <c r="BK1565" s="222">
        <f>ROUND(I1565*H1565,2)</f>
        <v>0</v>
      </c>
      <c r="BL1565" s="14" t="s">
        <v>511</v>
      </c>
      <c r="BM1565" s="221" t="s">
        <v>3638</v>
      </c>
    </row>
    <row r="1566" s="2" customFormat="1" ht="37.8" customHeight="1">
      <c r="A1566" s="35"/>
      <c r="B1566" s="36"/>
      <c r="C1566" s="209" t="s">
        <v>8</v>
      </c>
      <c r="D1566" s="209" t="s">
        <v>145</v>
      </c>
      <c r="E1566" s="210" t="s">
        <v>3639</v>
      </c>
      <c r="F1566" s="211" t="s">
        <v>3640</v>
      </c>
      <c r="G1566" s="212" t="s">
        <v>148</v>
      </c>
      <c r="H1566" s="213">
        <v>14.539999999999999</v>
      </c>
      <c r="I1566" s="214"/>
      <c r="J1566" s="215">
        <f>ROUND(I1566*H1566,2)</f>
        <v>0</v>
      </c>
      <c r="K1566" s="216"/>
      <c r="L1566" s="41"/>
      <c r="M1566" s="217" t="s">
        <v>1</v>
      </c>
      <c r="N1566" s="218" t="s">
        <v>41</v>
      </c>
      <c r="O1566" s="88"/>
      <c r="P1566" s="219">
        <f>O1566*H1566</f>
        <v>0</v>
      </c>
      <c r="Q1566" s="219">
        <v>0</v>
      </c>
      <c r="R1566" s="219">
        <f>Q1566*H1566</f>
        <v>0</v>
      </c>
      <c r="S1566" s="219">
        <v>0</v>
      </c>
      <c r="T1566" s="220">
        <f>S1566*H1566</f>
        <v>0</v>
      </c>
      <c r="U1566" s="35"/>
      <c r="V1566" s="35"/>
      <c r="W1566" s="35"/>
      <c r="X1566" s="35"/>
      <c r="Y1566" s="35"/>
      <c r="Z1566" s="35"/>
      <c r="AA1566" s="35"/>
      <c r="AB1566" s="35"/>
      <c r="AC1566" s="35"/>
      <c r="AD1566" s="35"/>
      <c r="AE1566" s="35"/>
      <c r="AR1566" s="221" t="s">
        <v>511</v>
      </c>
      <c r="AT1566" s="221" t="s">
        <v>145</v>
      </c>
      <c r="AU1566" s="221" t="s">
        <v>83</v>
      </c>
      <c r="AY1566" s="14" t="s">
        <v>142</v>
      </c>
      <c r="BE1566" s="222">
        <f>IF(N1566="základní",J1566,0)</f>
        <v>0</v>
      </c>
      <c r="BF1566" s="222">
        <f>IF(N1566="snížená",J1566,0)</f>
        <v>0</v>
      </c>
      <c r="BG1566" s="222">
        <f>IF(N1566="zákl. přenesená",J1566,0)</f>
        <v>0</v>
      </c>
      <c r="BH1566" s="222">
        <f>IF(N1566="sníž. přenesená",J1566,0)</f>
        <v>0</v>
      </c>
      <c r="BI1566" s="222">
        <f>IF(N1566="nulová",J1566,0)</f>
        <v>0</v>
      </c>
      <c r="BJ1566" s="14" t="s">
        <v>81</v>
      </c>
      <c r="BK1566" s="222">
        <f>ROUND(I1566*H1566,2)</f>
        <v>0</v>
      </c>
      <c r="BL1566" s="14" t="s">
        <v>511</v>
      </c>
      <c r="BM1566" s="221" t="s">
        <v>3641</v>
      </c>
    </row>
    <row r="1567" s="2" customFormat="1" ht="37.8" customHeight="1">
      <c r="A1567" s="35"/>
      <c r="B1567" s="36"/>
      <c r="C1567" s="209" t="s">
        <v>3642</v>
      </c>
      <c r="D1567" s="209" t="s">
        <v>145</v>
      </c>
      <c r="E1567" s="210" t="s">
        <v>3643</v>
      </c>
      <c r="F1567" s="211" t="s">
        <v>3644</v>
      </c>
      <c r="G1567" s="212" t="s">
        <v>206</v>
      </c>
      <c r="H1567" s="213">
        <v>6</v>
      </c>
      <c r="I1567" s="214"/>
      <c r="J1567" s="215">
        <f>ROUND(I1567*H1567,2)</f>
        <v>0</v>
      </c>
      <c r="K1567" s="216"/>
      <c r="L1567" s="41"/>
      <c r="M1567" s="217" t="s">
        <v>1</v>
      </c>
      <c r="N1567" s="218" t="s">
        <v>41</v>
      </c>
      <c r="O1567" s="88"/>
      <c r="P1567" s="219">
        <f>O1567*H1567</f>
        <v>0</v>
      </c>
      <c r="Q1567" s="219">
        <v>0</v>
      </c>
      <c r="R1567" s="219">
        <f>Q1567*H1567</f>
        <v>0</v>
      </c>
      <c r="S1567" s="219">
        <v>0</v>
      </c>
      <c r="T1567" s="220">
        <f>S1567*H1567</f>
        <v>0</v>
      </c>
      <c r="U1567" s="35"/>
      <c r="V1567" s="35"/>
      <c r="W1567" s="35"/>
      <c r="X1567" s="35"/>
      <c r="Y1567" s="35"/>
      <c r="Z1567" s="35"/>
      <c r="AA1567" s="35"/>
      <c r="AB1567" s="35"/>
      <c r="AC1567" s="35"/>
      <c r="AD1567" s="35"/>
      <c r="AE1567" s="35"/>
      <c r="AR1567" s="221" t="s">
        <v>511</v>
      </c>
      <c r="AT1567" s="221" t="s">
        <v>145</v>
      </c>
      <c r="AU1567" s="221" t="s">
        <v>83</v>
      </c>
      <c r="AY1567" s="14" t="s">
        <v>142</v>
      </c>
      <c r="BE1567" s="222">
        <f>IF(N1567="základní",J1567,0)</f>
        <v>0</v>
      </c>
      <c r="BF1567" s="222">
        <f>IF(N1567="snížená",J1567,0)</f>
        <v>0</v>
      </c>
      <c r="BG1567" s="222">
        <f>IF(N1567="zákl. přenesená",J1567,0)</f>
        <v>0</v>
      </c>
      <c r="BH1567" s="222">
        <f>IF(N1567="sníž. přenesená",J1567,0)</f>
        <v>0</v>
      </c>
      <c r="BI1567" s="222">
        <f>IF(N1567="nulová",J1567,0)</f>
        <v>0</v>
      </c>
      <c r="BJ1567" s="14" t="s">
        <v>81</v>
      </c>
      <c r="BK1567" s="222">
        <f>ROUND(I1567*H1567,2)</f>
        <v>0</v>
      </c>
      <c r="BL1567" s="14" t="s">
        <v>511</v>
      </c>
      <c r="BM1567" s="221" t="s">
        <v>3645</v>
      </c>
    </row>
    <row r="1568" s="2" customFormat="1" ht="37.8" customHeight="1">
      <c r="A1568" s="35"/>
      <c r="B1568" s="36"/>
      <c r="C1568" s="209" t="s">
        <v>3646</v>
      </c>
      <c r="D1568" s="209" t="s">
        <v>145</v>
      </c>
      <c r="E1568" s="210" t="s">
        <v>3647</v>
      </c>
      <c r="F1568" s="211" t="s">
        <v>3648</v>
      </c>
      <c r="G1568" s="212" t="s">
        <v>206</v>
      </c>
      <c r="H1568" s="213">
        <v>16</v>
      </c>
      <c r="I1568" s="214"/>
      <c r="J1568" s="215">
        <f>ROUND(I1568*H1568,2)</f>
        <v>0</v>
      </c>
      <c r="K1568" s="216"/>
      <c r="L1568" s="41"/>
      <c r="M1568" s="217" t="s">
        <v>1</v>
      </c>
      <c r="N1568" s="218" t="s">
        <v>41</v>
      </c>
      <c r="O1568" s="88"/>
      <c r="P1568" s="219">
        <f>O1568*H1568</f>
        <v>0</v>
      </c>
      <c r="Q1568" s="219">
        <v>0</v>
      </c>
      <c r="R1568" s="219">
        <f>Q1568*H1568</f>
        <v>0</v>
      </c>
      <c r="S1568" s="219">
        <v>0</v>
      </c>
      <c r="T1568" s="220">
        <f>S1568*H1568</f>
        <v>0</v>
      </c>
      <c r="U1568" s="35"/>
      <c r="V1568" s="35"/>
      <c r="W1568" s="35"/>
      <c r="X1568" s="35"/>
      <c r="Y1568" s="35"/>
      <c r="Z1568" s="35"/>
      <c r="AA1568" s="35"/>
      <c r="AB1568" s="35"/>
      <c r="AC1568" s="35"/>
      <c r="AD1568" s="35"/>
      <c r="AE1568" s="35"/>
      <c r="AR1568" s="221" t="s">
        <v>511</v>
      </c>
      <c r="AT1568" s="221" t="s">
        <v>145</v>
      </c>
      <c r="AU1568" s="221" t="s">
        <v>83</v>
      </c>
      <c r="AY1568" s="14" t="s">
        <v>142</v>
      </c>
      <c r="BE1568" s="222">
        <f>IF(N1568="základní",J1568,0)</f>
        <v>0</v>
      </c>
      <c r="BF1568" s="222">
        <f>IF(N1568="snížená",J1568,0)</f>
        <v>0</v>
      </c>
      <c r="BG1568" s="222">
        <f>IF(N1568="zákl. přenesená",J1568,0)</f>
        <v>0</v>
      </c>
      <c r="BH1568" s="222">
        <f>IF(N1568="sníž. přenesená",J1568,0)</f>
        <v>0</v>
      </c>
      <c r="BI1568" s="222">
        <f>IF(N1568="nulová",J1568,0)</f>
        <v>0</v>
      </c>
      <c r="BJ1568" s="14" t="s">
        <v>81</v>
      </c>
      <c r="BK1568" s="222">
        <f>ROUND(I1568*H1568,2)</f>
        <v>0</v>
      </c>
      <c r="BL1568" s="14" t="s">
        <v>511</v>
      </c>
      <c r="BM1568" s="221" t="s">
        <v>3649</v>
      </c>
    </row>
    <row r="1569" s="2" customFormat="1" ht="24.15" customHeight="1">
      <c r="A1569" s="35"/>
      <c r="B1569" s="36"/>
      <c r="C1569" s="223" t="s">
        <v>3650</v>
      </c>
      <c r="D1569" s="223" t="s">
        <v>166</v>
      </c>
      <c r="E1569" s="224" t="s">
        <v>3651</v>
      </c>
      <c r="F1569" s="225" t="s">
        <v>3652</v>
      </c>
      <c r="G1569" s="226" t="s">
        <v>206</v>
      </c>
      <c r="H1569" s="227">
        <v>5</v>
      </c>
      <c r="I1569" s="228"/>
      <c r="J1569" s="229">
        <f>ROUND(I1569*H1569,2)</f>
        <v>0</v>
      </c>
      <c r="K1569" s="230"/>
      <c r="L1569" s="231"/>
      <c r="M1569" s="232" t="s">
        <v>1</v>
      </c>
      <c r="N1569" s="233" t="s">
        <v>41</v>
      </c>
      <c r="O1569" s="88"/>
      <c r="P1569" s="219">
        <f>O1569*H1569</f>
        <v>0</v>
      </c>
      <c r="Q1569" s="219">
        <v>0.016</v>
      </c>
      <c r="R1569" s="219">
        <f>Q1569*H1569</f>
        <v>0.080000000000000002</v>
      </c>
      <c r="S1569" s="219">
        <v>0</v>
      </c>
      <c r="T1569" s="220">
        <f>S1569*H1569</f>
        <v>0</v>
      </c>
      <c r="U1569" s="35"/>
      <c r="V1569" s="35"/>
      <c r="W1569" s="35"/>
      <c r="X1569" s="35"/>
      <c r="Y1569" s="35"/>
      <c r="Z1569" s="35"/>
      <c r="AA1569" s="35"/>
      <c r="AB1569" s="35"/>
      <c r="AC1569" s="35"/>
      <c r="AD1569" s="35"/>
      <c r="AE1569" s="35"/>
      <c r="AR1569" s="221" t="s">
        <v>516</v>
      </c>
      <c r="AT1569" s="221" t="s">
        <v>166</v>
      </c>
      <c r="AU1569" s="221" t="s">
        <v>83</v>
      </c>
      <c r="AY1569" s="14" t="s">
        <v>142</v>
      </c>
      <c r="BE1569" s="222">
        <f>IF(N1569="základní",J1569,0)</f>
        <v>0</v>
      </c>
      <c r="BF1569" s="222">
        <f>IF(N1569="snížená",J1569,0)</f>
        <v>0</v>
      </c>
      <c r="BG1569" s="222">
        <f>IF(N1569="zákl. přenesená",J1569,0)</f>
        <v>0</v>
      </c>
      <c r="BH1569" s="222">
        <f>IF(N1569="sníž. přenesená",J1569,0)</f>
        <v>0</v>
      </c>
      <c r="BI1569" s="222">
        <f>IF(N1569="nulová",J1569,0)</f>
        <v>0</v>
      </c>
      <c r="BJ1569" s="14" t="s">
        <v>81</v>
      </c>
      <c r="BK1569" s="222">
        <f>ROUND(I1569*H1569,2)</f>
        <v>0</v>
      </c>
      <c r="BL1569" s="14" t="s">
        <v>511</v>
      </c>
      <c r="BM1569" s="221" t="s">
        <v>3653</v>
      </c>
    </row>
    <row r="1570" s="2" customFormat="1" ht="24.15" customHeight="1">
      <c r="A1570" s="35"/>
      <c r="B1570" s="36"/>
      <c r="C1570" s="223" t="s">
        <v>3654</v>
      </c>
      <c r="D1570" s="223" t="s">
        <v>166</v>
      </c>
      <c r="E1570" s="224" t="s">
        <v>3655</v>
      </c>
      <c r="F1570" s="225" t="s">
        <v>3656</v>
      </c>
      <c r="G1570" s="226" t="s">
        <v>206</v>
      </c>
      <c r="H1570" s="227">
        <v>2</v>
      </c>
      <c r="I1570" s="228"/>
      <c r="J1570" s="229">
        <f>ROUND(I1570*H1570,2)</f>
        <v>0</v>
      </c>
      <c r="K1570" s="230"/>
      <c r="L1570" s="231"/>
      <c r="M1570" s="232" t="s">
        <v>1</v>
      </c>
      <c r="N1570" s="233" t="s">
        <v>41</v>
      </c>
      <c r="O1570" s="88"/>
      <c r="P1570" s="219">
        <f>O1570*H1570</f>
        <v>0</v>
      </c>
      <c r="Q1570" s="219">
        <v>0.017500000000000002</v>
      </c>
      <c r="R1570" s="219">
        <f>Q1570*H1570</f>
        <v>0.035000000000000003</v>
      </c>
      <c r="S1570" s="219">
        <v>0</v>
      </c>
      <c r="T1570" s="220">
        <f>S1570*H1570</f>
        <v>0</v>
      </c>
      <c r="U1570" s="35"/>
      <c r="V1570" s="35"/>
      <c r="W1570" s="35"/>
      <c r="X1570" s="35"/>
      <c r="Y1570" s="35"/>
      <c r="Z1570" s="35"/>
      <c r="AA1570" s="35"/>
      <c r="AB1570" s="35"/>
      <c r="AC1570" s="35"/>
      <c r="AD1570" s="35"/>
      <c r="AE1570" s="35"/>
      <c r="AR1570" s="221" t="s">
        <v>516</v>
      </c>
      <c r="AT1570" s="221" t="s">
        <v>166</v>
      </c>
      <c r="AU1570" s="221" t="s">
        <v>83</v>
      </c>
      <c r="AY1570" s="14" t="s">
        <v>142</v>
      </c>
      <c r="BE1570" s="222">
        <f>IF(N1570="základní",J1570,0)</f>
        <v>0</v>
      </c>
      <c r="BF1570" s="222">
        <f>IF(N1570="snížená",J1570,0)</f>
        <v>0</v>
      </c>
      <c r="BG1570" s="222">
        <f>IF(N1570="zákl. přenesená",J1570,0)</f>
        <v>0</v>
      </c>
      <c r="BH1570" s="222">
        <f>IF(N1570="sníž. přenesená",J1570,0)</f>
        <v>0</v>
      </c>
      <c r="BI1570" s="222">
        <f>IF(N1570="nulová",J1570,0)</f>
        <v>0</v>
      </c>
      <c r="BJ1570" s="14" t="s">
        <v>81</v>
      </c>
      <c r="BK1570" s="222">
        <f>ROUND(I1570*H1570,2)</f>
        <v>0</v>
      </c>
      <c r="BL1570" s="14" t="s">
        <v>511</v>
      </c>
      <c r="BM1570" s="221" t="s">
        <v>3657</v>
      </c>
    </row>
    <row r="1571" s="2" customFormat="1" ht="24.15" customHeight="1">
      <c r="A1571" s="35"/>
      <c r="B1571" s="36"/>
      <c r="C1571" s="223" t="s">
        <v>3658</v>
      </c>
      <c r="D1571" s="223" t="s">
        <v>166</v>
      </c>
      <c r="E1571" s="224" t="s">
        <v>3659</v>
      </c>
      <c r="F1571" s="225" t="s">
        <v>3660</v>
      </c>
      <c r="G1571" s="226" t="s">
        <v>206</v>
      </c>
      <c r="H1571" s="227">
        <v>9</v>
      </c>
      <c r="I1571" s="228"/>
      <c r="J1571" s="229">
        <f>ROUND(I1571*H1571,2)</f>
        <v>0</v>
      </c>
      <c r="K1571" s="230"/>
      <c r="L1571" s="231"/>
      <c r="M1571" s="232" t="s">
        <v>1</v>
      </c>
      <c r="N1571" s="233" t="s">
        <v>41</v>
      </c>
      <c r="O1571" s="88"/>
      <c r="P1571" s="219">
        <f>O1571*H1571</f>
        <v>0</v>
      </c>
      <c r="Q1571" s="219">
        <v>0.0195</v>
      </c>
      <c r="R1571" s="219">
        <f>Q1571*H1571</f>
        <v>0.17549999999999999</v>
      </c>
      <c r="S1571" s="219">
        <v>0</v>
      </c>
      <c r="T1571" s="220">
        <f>S1571*H1571</f>
        <v>0</v>
      </c>
      <c r="U1571" s="35"/>
      <c r="V1571" s="35"/>
      <c r="W1571" s="35"/>
      <c r="X1571" s="35"/>
      <c r="Y1571" s="35"/>
      <c r="Z1571" s="35"/>
      <c r="AA1571" s="35"/>
      <c r="AB1571" s="35"/>
      <c r="AC1571" s="35"/>
      <c r="AD1571" s="35"/>
      <c r="AE1571" s="35"/>
      <c r="AR1571" s="221" t="s">
        <v>516</v>
      </c>
      <c r="AT1571" s="221" t="s">
        <v>166</v>
      </c>
      <c r="AU1571" s="221" t="s">
        <v>83</v>
      </c>
      <c r="AY1571" s="14" t="s">
        <v>142</v>
      </c>
      <c r="BE1571" s="222">
        <f>IF(N1571="základní",J1571,0)</f>
        <v>0</v>
      </c>
      <c r="BF1571" s="222">
        <f>IF(N1571="snížená",J1571,0)</f>
        <v>0</v>
      </c>
      <c r="BG1571" s="222">
        <f>IF(N1571="zákl. přenesená",J1571,0)</f>
        <v>0</v>
      </c>
      <c r="BH1571" s="222">
        <f>IF(N1571="sníž. přenesená",J1571,0)</f>
        <v>0</v>
      </c>
      <c r="BI1571" s="222">
        <f>IF(N1571="nulová",J1571,0)</f>
        <v>0</v>
      </c>
      <c r="BJ1571" s="14" t="s">
        <v>81</v>
      </c>
      <c r="BK1571" s="222">
        <f>ROUND(I1571*H1571,2)</f>
        <v>0</v>
      </c>
      <c r="BL1571" s="14" t="s">
        <v>511</v>
      </c>
      <c r="BM1571" s="221" t="s">
        <v>3661</v>
      </c>
    </row>
    <row r="1572" s="2" customFormat="1" ht="37.8" customHeight="1">
      <c r="A1572" s="35"/>
      <c r="B1572" s="36"/>
      <c r="C1572" s="209" t="s">
        <v>3662</v>
      </c>
      <c r="D1572" s="209" t="s">
        <v>145</v>
      </c>
      <c r="E1572" s="210" t="s">
        <v>3663</v>
      </c>
      <c r="F1572" s="211" t="s">
        <v>3664</v>
      </c>
      <c r="G1572" s="212" t="s">
        <v>206</v>
      </c>
      <c r="H1572" s="213">
        <v>2</v>
      </c>
      <c r="I1572" s="214"/>
      <c r="J1572" s="215">
        <f>ROUND(I1572*H1572,2)</f>
        <v>0</v>
      </c>
      <c r="K1572" s="216"/>
      <c r="L1572" s="41"/>
      <c r="M1572" s="217" t="s">
        <v>1</v>
      </c>
      <c r="N1572" s="218" t="s">
        <v>41</v>
      </c>
      <c r="O1572" s="88"/>
      <c r="P1572" s="219">
        <f>O1572*H1572</f>
        <v>0</v>
      </c>
      <c r="Q1572" s="219">
        <v>0</v>
      </c>
      <c r="R1572" s="219">
        <f>Q1572*H1572</f>
        <v>0</v>
      </c>
      <c r="S1572" s="219">
        <v>0</v>
      </c>
      <c r="T1572" s="220">
        <f>S1572*H1572</f>
        <v>0</v>
      </c>
      <c r="U1572" s="35"/>
      <c r="V1572" s="35"/>
      <c r="W1572" s="35"/>
      <c r="X1572" s="35"/>
      <c r="Y1572" s="35"/>
      <c r="Z1572" s="35"/>
      <c r="AA1572" s="35"/>
      <c r="AB1572" s="35"/>
      <c r="AC1572" s="35"/>
      <c r="AD1572" s="35"/>
      <c r="AE1572" s="35"/>
      <c r="AR1572" s="221" t="s">
        <v>511</v>
      </c>
      <c r="AT1572" s="221" t="s">
        <v>145</v>
      </c>
      <c r="AU1572" s="221" t="s">
        <v>83</v>
      </c>
      <c r="AY1572" s="14" t="s">
        <v>142</v>
      </c>
      <c r="BE1572" s="222">
        <f>IF(N1572="základní",J1572,0)</f>
        <v>0</v>
      </c>
      <c r="BF1572" s="222">
        <f>IF(N1572="snížená",J1572,0)</f>
        <v>0</v>
      </c>
      <c r="BG1572" s="222">
        <f>IF(N1572="zákl. přenesená",J1572,0)</f>
        <v>0</v>
      </c>
      <c r="BH1572" s="222">
        <f>IF(N1572="sníž. přenesená",J1572,0)</f>
        <v>0</v>
      </c>
      <c r="BI1572" s="222">
        <f>IF(N1572="nulová",J1572,0)</f>
        <v>0</v>
      </c>
      <c r="BJ1572" s="14" t="s">
        <v>81</v>
      </c>
      <c r="BK1572" s="222">
        <f>ROUND(I1572*H1572,2)</f>
        <v>0</v>
      </c>
      <c r="BL1572" s="14" t="s">
        <v>511</v>
      </c>
      <c r="BM1572" s="221" t="s">
        <v>3665</v>
      </c>
    </row>
    <row r="1573" s="2" customFormat="1" ht="24.15" customHeight="1">
      <c r="A1573" s="35"/>
      <c r="B1573" s="36"/>
      <c r="C1573" s="223" t="s">
        <v>3666</v>
      </c>
      <c r="D1573" s="223" t="s">
        <v>166</v>
      </c>
      <c r="E1573" s="224" t="s">
        <v>3667</v>
      </c>
      <c r="F1573" s="225" t="s">
        <v>3668</v>
      </c>
      <c r="G1573" s="226" t="s">
        <v>206</v>
      </c>
      <c r="H1573" s="227">
        <v>2</v>
      </c>
      <c r="I1573" s="228"/>
      <c r="J1573" s="229">
        <f>ROUND(I1573*H1573,2)</f>
        <v>0</v>
      </c>
      <c r="K1573" s="230"/>
      <c r="L1573" s="231"/>
      <c r="M1573" s="232" t="s">
        <v>1</v>
      </c>
      <c r="N1573" s="233" t="s">
        <v>41</v>
      </c>
      <c r="O1573" s="88"/>
      <c r="P1573" s="219">
        <f>O1573*H1573</f>
        <v>0</v>
      </c>
      <c r="Q1573" s="219">
        <v>0.020500000000000001</v>
      </c>
      <c r="R1573" s="219">
        <f>Q1573*H1573</f>
        <v>0.041000000000000002</v>
      </c>
      <c r="S1573" s="219">
        <v>0</v>
      </c>
      <c r="T1573" s="220">
        <f>S1573*H1573</f>
        <v>0</v>
      </c>
      <c r="U1573" s="35"/>
      <c r="V1573" s="35"/>
      <c r="W1573" s="35"/>
      <c r="X1573" s="35"/>
      <c r="Y1573" s="35"/>
      <c r="Z1573" s="35"/>
      <c r="AA1573" s="35"/>
      <c r="AB1573" s="35"/>
      <c r="AC1573" s="35"/>
      <c r="AD1573" s="35"/>
      <c r="AE1573" s="35"/>
      <c r="AR1573" s="221" t="s">
        <v>516</v>
      </c>
      <c r="AT1573" s="221" t="s">
        <v>166</v>
      </c>
      <c r="AU1573" s="221" t="s">
        <v>83</v>
      </c>
      <c r="AY1573" s="14" t="s">
        <v>142</v>
      </c>
      <c r="BE1573" s="222">
        <f>IF(N1573="základní",J1573,0)</f>
        <v>0</v>
      </c>
      <c r="BF1573" s="222">
        <f>IF(N1573="snížená",J1573,0)</f>
        <v>0</v>
      </c>
      <c r="BG1573" s="222">
        <f>IF(N1573="zákl. přenesená",J1573,0)</f>
        <v>0</v>
      </c>
      <c r="BH1573" s="222">
        <f>IF(N1573="sníž. přenesená",J1573,0)</f>
        <v>0</v>
      </c>
      <c r="BI1573" s="222">
        <f>IF(N1573="nulová",J1573,0)</f>
        <v>0</v>
      </c>
      <c r="BJ1573" s="14" t="s">
        <v>81</v>
      </c>
      <c r="BK1573" s="222">
        <f>ROUND(I1573*H1573,2)</f>
        <v>0</v>
      </c>
      <c r="BL1573" s="14" t="s">
        <v>511</v>
      </c>
      <c r="BM1573" s="221" t="s">
        <v>3669</v>
      </c>
    </row>
    <row r="1574" s="2" customFormat="1" ht="37.8" customHeight="1">
      <c r="A1574" s="35"/>
      <c r="B1574" s="36"/>
      <c r="C1574" s="209" t="s">
        <v>3670</v>
      </c>
      <c r="D1574" s="209" t="s">
        <v>145</v>
      </c>
      <c r="E1574" s="210" t="s">
        <v>3671</v>
      </c>
      <c r="F1574" s="211" t="s">
        <v>3672</v>
      </c>
      <c r="G1574" s="212" t="s">
        <v>206</v>
      </c>
      <c r="H1574" s="213">
        <v>2</v>
      </c>
      <c r="I1574" s="214"/>
      <c r="J1574" s="215">
        <f>ROUND(I1574*H1574,2)</f>
        <v>0</v>
      </c>
      <c r="K1574" s="216"/>
      <c r="L1574" s="41"/>
      <c r="M1574" s="217" t="s">
        <v>1</v>
      </c>
      <c r="N1574" s="218" t="s">
        <v>41</v>
      </c>
      <c r="O1574" s="88"/>
      <c r="P1574" s="219">
        <f>O1574*H1574</f>
        <v>0</v>
      </c>
      <c r="Q1574" s="219">
        <v>0</v>
      </c>
      <c r="R1574" s="219">
        <f>Q1574*H1574</f>
        <v>0</v>
      </c>
      <c r="S1574" s="219">
        <v>0</v>
      </c>
      <c r="T1574" s="220">
        <f>S1574*H1574</f>
        <v>0</v>
      </c>
      <c r="U1574" s="35"/>
      <c r="V1574" s="35"/>
      <c r="W1574" s="35"/>
      <c r="X1574" s="35"/>
      <c r="Y1574" s="35"/>
      <c r="Z1574" s="35"/>
      <c r="AA1574" s="35"/>
      <c r="AB1574" s="35"/>
      <c r="AC1574" s="35"/>
      <c r="AD1574" s="35"/>
      <c r="AE1574" s="35"/>
      <c r="AR1574" s="221" t="s">
        <v>511</v>
      </c>
      <c r="AT1574" s="221" t="s">
        <v>145</v>
      </c>
      <c r="AU1574" s="221" t="s">
        <v>83</v>
      </c>
      <c r="AY1574" s="14" t="s">
        <v>142</v>
      </c>
      <c r="BE1574" s="222">
        <f>IF(N1574="základní",J1574,0)</f>
        <v>0</v>
      </c>
      <c r="BF1574" s="222">
        <f>IF(N1574="snížená",J1574,0)</f>
        <v>0</v>
      </c>
      <c r="BG1574" s="222">
        <f>IF(N1574="zákl. přenesená",J1574,0)</f>
        <v>0</v>
      </c>
      <c r="BH1574" s="222">
        <f>IF(N1574="sníž. přenesená",J1574,0)</f>
        <v>0</v>
      </c>
      <c r="BI1574" s="222">
        <f>IF(N1574="nulová",J1574,0)</f>
        <v>0</v>
      </c>
      <c r="BJ1574" s="14" t="s">
        <v>81</v>
      </c>
      <c r="BK1574" s="222">
        <f>ROUND(I1574*H1574,2)</f>
        <v>0</v>
      </c>
      <c r="BL1574" s="14" t="s">
        <v>511</v>
      </c>
      <c r="BM1574" s="221" t="s">
        <v>3673</v>
      </c>
    </row>
    <row r="1575" s="2" customFormat="1" ht="33" customHeight="1">
      <c r="A1575" s="35"/>
      <c r="B1575" s="36"/>
      <c r="C1575" s="223" t="s">
        <v>3674</v>
      </c>
      <c r="D1575" s="223" t="s">
        <v>166</v>
      </c>
      <c r="E1575" s="224" t="s">
        <v>3675</v>
      </c>
      <c r="F1575" s="225" t="s">
        <v>3676</v>
      </c>
      <c r="G1575" s="226" t="s">
        <v>206</v>
      </c>
      <c r="H1575" s="227">
        <v>1</v>
      </c>
      <c r="I1575" s="228"/>
      <c r="J1575" s="229">
        <f>ROUND(I1575*H1575,2)</f>
        <v>0</v>
      </c>
      <c r="K1575" s="230"/>
      <c r="L1575" s="231"/>
      <c r="M1575" s="232" t="s">
        <v>1</v>
      </c>
      <c r="N1575" s="233" t="s">
        <v>41</v>
      </c>
      <c r="O1575" s="88"/>
      <c r="P1575" s="219">
        <f>O1575*H1575</f>
        <v>0</v>
      </c>
      <c r="Q1575" s="219">
        <v>0.047559999999999998</v>
      </c>
      <c r="R1575" s="219">
        <f>Q1575*H1575</f>
        <v>0.047559999999999998</v>
      </c>
      <c r="S1575" s="219">
        <v>0</v>
      </c>
      <c r="T1575" s="220">
        <f>S1575*H1575</f>
        <v>0</v>
      </c>
      <c r="U1575" s="35"/>
      <c r="V1575" s="35"/>
      <c r="W1575" s="35"/>
      <c r="X1575" s="35"/>
      <c r="Y1575" s="35"/>
      <c r="Z1575" s="35"/>
      <c r="AA1575" s="35"/>
      <c r="AB1575" s="35"/>
      <c r="AC1575" s="35"/>
      <c r="AD1575" s="35"/>
      <c r="AE1575" s="35"/>
      <c r="AR1575" s="221" t="s">
        <v>516</v>
      </c>
      <c r="AT1575" s="221" t="s">
        <v>166</v>
      </c>
      <c r="AU1575" s="221" t="s">
        <v>83</v>
      </c>
      <c r="AY1575" s="14" t="s">
        <v>142</v>
      </c>
      <c r="BE1575" s="222">
        <f>IF(N1575="základní",J1575,0)</f>
        <v>0</v>
      </c>
      <c r="BF1575" s="222">
        <f>IF(N1575="snížená",J1575,0)</f>
        <v>0</v>
      </c>
      <c r="BG1575" s="222">
        <f>IF(N1575="zákl. přenesená",J1575,0)</f>
        <v>0</v>
      </c>
      <c r="BH1575" s="222">
        <f>IF(N1575="sníž. přenesená",J1575,0)</f>
        <v>0</v>
      </c>
      <c r="BI1575" s="222">
        <f>IF(N1575="nulová",J1575,0)</f>
        <v>0</v>
      </c>
      <c r="BJ1575" s="14" t="s">
        <v>81</v>
      </c>
      <c r="BK1575" s="222">
        <f>ROUND(I1575*H1575,2)</f>
        <v>0</v>
      </c>
      <c r="BL1575" s="14" t="s">
        <v>511</v>
      </c>
      <c r="BM1575" s="221" t="s">
        <v>3677</v>
      </c>
    </row>
    <row r="1576" s="2" customFormat="1" ht="24.15" customHeight="1">
      <c r="A1576" s="35"/>
      <c r="B1576" s="36"/>
      <c r="C1576" s="223" t="s">
        <v>3678</v>
      </c>
      <c r="D1576" s="223" t="s">
        <v>166</v>
      </c>
      <c r="E1576" s="224" t="s">
        <v>3679</v>
      </c>
      <c r="F1576" s="225" t="s">
        <v>3680</v>
      </c>
      <c r="G1576" s="226" t="s">
        <v>206</v>
      </c>
      <c r="H1576" s="227">
        <v>1</v>
      </c>
      <c r="I1576" s="228"/>
      <c r="J1576" s="229">
        <f>ROUND(I1576*H1576,2)</f>
        <v>0</v>
      </c>
      <c r="K1576" s="230"/>
      <c r="L1576" s="231"/>
      <c r="M1576" s="232" t="s">
        <v>1</v>
      </c>
      <c r="N1576" s="233" t="s">
        <v>41</v>
      </c>
      <c r="O1576" s="88"/>
      <c r="P1576" s="219">
        <f>O1576*H1576</f>
        <v>0</v>
      </c>
      <c r="Q1576" s="219">
        <v>0.043999999999999997</v>
      </c>
      <c r="R1576" s="219">
        <f>Q1576*H1576</f>
        <v>0.043999999999999997</v>
      </c>
      <c r="S1576" s="219">
        <v>0</v>
      </c>
      <c r="T1576" s="220">
        <f>S1576*H1576</f>
        <v>0</v>
      </c>
      <c r="U1576" s="35"/>
      <c r="V1576" s="35"/>
      <c r="W1576" s="35"/>
      <c r="X1576" s="35"/>
      <c r="Y1576" s="35"/>
      <c r="Z1576" s="35"/>
      <c r="AA1576" s="35"/>
      <c r="AB1576" s="35"/>
      <c r="AC1576" s="35"/>
      <c r="AD1576" s="35"/>
      <c r="AE1576" s="35"/>
      <c r="AR1576" s="221" t="s">
        <v>516</v>
      </c>
      <c r="AT1576" s="221" t="s">
        <v>166</v>
      </c>
      <c r="AU1576" s="221" t="s">
        <v>83</v>
      </c>
      <c r="AY1576" s="14" t="s">
        <v>142</v>
      </c>
      <c r="BE1576" s="222">
        <f>IF(N1576="základní",J1576,0)</f>
        <v>0</v>
      </c>
      <c r="BF1576" s="222">
        <f>IF(N1576="snížená",J1576,0)</f>
        <v>0</v>
      </c>
      <c r="BG1576" s="222">
        <f>IF(N1576="zákl. přenesená",J1576,0)</f>
        <v>0</v>
      </c>
      <c r="BH1576" s="222">
        <f>IF(N1576="sníž. přenesená",J1576,0)</f>
        <v>0</v>
      </c>
      <c r="BI1576" s="222">
        <f>IF(N1576="nulová",J1576,0)</f>
        <v>0</v>
      </c>
      <c r="BJ1576" s="14" t="s">
        <v>81</v>
      </c>
      <c r="BK1576" s="222">
        <f>ROUND(I1576*H1576,2)</f>
        <v>0</v>
      </c>
      <c r="BL1576" s="14" t="s">
        <v>511</v>
      </c>
      <c r="BM1576" s="221" t="s">
        <v>3681</v>
      </c>
    </row>
    <row r="1577" s="2" customFormat="1" ht="24.15" customHeight="1">
      <c r="A1577" s="35"/>
      <c r="B1577" s="36"/>
      <c r="C1577" s="209" t="s">
        <v>3682</v>
      </c>
      <c r="D1577" s="209" t="s">
        <v>145</v>
      </c>
      <c r="E1577" s="210" t="s">
        <v>3683</v>
      </c>
      <c r="F1577" s="211" t="s">
        <v>3684</v>
      </c>
      <c r="G1577" s="212" t="s">
        <v>206</v>
      </c>
      <c r="H1577" s="213">
        <v>1</v>
      </c>
      <c r="I1577" s="214"/>
      <c r="J1577" s="215">
        <f>ROUND(I1577*H1577,2)</f>
        <v>0</v>
      </c>
      <c r="K1577" s="216"/>
      <c r="L1577" s="41"/>
      <c r="M1577" s="217" t="s">
        <v>1</v>
      </c>
      <c r="N1577" s="218" t="s">
        <v>41</v>
      </c>
      <c r="O1577" s="88"/>
      <c r="P1577" s="219">
        <f>O1577*H1577</f>
        <v>0</v>
      </c>
      <c r="Q1577" s="219">
        <v>0.00087000000000000001</v>
      </c>
      <c r="R1577" s="219">
        <f>Q1577*H1577</f>
        <v>0.00087000000000000001</v>
      </c>
      <c r="S1577" s="219">
        <v>0</v>
      </c>
      <c r="T1577" s="220">
        <f>S1577*H1577</f>
        <v>0</v>
      </c>
      <c r="U1577" s="35"/>
      <c r="V1577" s="35"/>
      <c r="W1577" s="35"/>
      <c r="X1577" s="35"/>
      <c r="Y1577" s="35"/>
      <c r="Z1577" s="35"/>
      <c r="AA1577" s="35"/>
      <c r="AB1577" s="35"/>
      <c r="AC1577" s="35"/>
      <c r="AD1577" s="35"/>
      <c r="AE1577" s="35"/>
      <c r="AR1577" s="221" t="s">
        <v>511</v>
      </c>
      <c r="AT1577" s="221" t="s">
        <v>145</v>
      </c>
      <c r="AU1577" s="221" t="s">
        <v>83</v>
      </c>
      <c r="AY1577" s="14" t="s">
        <v>142</v>
      </c>
      <c r="BE1577" s="222">
        <f>IF(N1577="základní",J1577,0)</f>
        <v>0</v>
      </c>
      <c r="BF1577" s="222">
        <f>IF(N1577="snížená",J1577,0)</f>
        <v>0</v>
      </c>
      <c r="BG1577" s="222">
        <f>IF(N1577="zákl. přenesená",J1577,0)</f>
        <v>0</v>
      </c>
      <c r="BH1577" s="222">
        <f>IF(N1577="sníž. přenesená",J1577,0)</f>
        <v>0</v>
      </c>
      <c r="BI1577" s="222">
        <f>IF(N1577="nulová",J1577,0)</f>
        <v>0</v>
      </c>
      <c r="BJ1577" s="14" t="s">
        <v>81</v>
      </c>
      <c r="BK1577" s="222">
        <f>ROUND(I1577*H1577,2)</f>
        <v>0</v>
      </c>
      <c r="BL1577" s="14" t="s">
        <v>511</v>
      </c>
      <c r="BM1577" s="221" t="s">
        <v>3685</v>
      </c>
    </row>
    <row r="1578" s="2" customFormat="1" ht="24.15" customHeight="1">
      <c r="A1578" s="35"/>
      <c r="B1578" s="36"/>
      <c r="C1578" s="223" t="s">
        <v>3686</v>
      </c>
      <c r="D1578" s="223" t="s">
        <v>166</v>
      </c>
      <c r="E1578" s="224" t="s">
        <v>3687</v>
      </c>
      <c r="F1578" s="225" t="s">
        <v>3688</v>
      </c>
      <c r="G1578" s="226" t="s">
        <v>148</v>
      </c>
      <c r="H1578" s="227">
        <v>1.8</v>
      </c>
      <c r="I1578" s="228"/>
      <c r="J1578" s="229">
        <f>ROUND(I1578*H1578,2)</f>
        <v>0</v>
      </c>
      <c r="K1578" s="230"/>
      <c r="L1578" s="231"/>
      <c r="M1578" s="232" t="s">
        <v>1</v>
      </c>
      <c r="N1578" s="233" t="s">
        <v>41</v>
      </c>
      <c r="O1578" s="88"/>
      <c r="P1578" s="219">
        <f>O1578*H1578</f>
        <v>0</v>
      </c>
      <c r="Q1578" s="219">
        <v>0.03388</v>
      </c>
      <c r="R1578" s="219">
        <f>Q1578*H1578</f>
        <v>0.060984000000000003</v>
      </c>
      <c r="S1578" s="219">
        <v>0</v>
      </c>
      <c r="T1578" s="220">
        <f>S1578*H1578</f>
        <v>0</v>
      </c>
      <c r="U1578" s="35"/>
      <c r="V1578" s="35"/>
      <c r="W1578" s="35"/>
      <c r="X1578" s="35"/>
      <c r="Y1578" s="35"/>
      <c r="Z1578" s="35"/>
      <c r="AA1578" s="35"/>
      <c r="AB1578" s="35"/>
      <c r="AC1578" s="35"/>
      <c r="AD1578" s="35"/>
      <c r="AE1578" s="35"/>
      <c r="AR1578" s="221" t="s">
        <v>516</v>
      </c>
      <c r="AT1578" s="221" t="s">
        <v>166</v>
      </c>
      <c r="AU1578" s="221" t="s">
        <v>83</v>
      </c>
      <c r="AY1578" s="14" t="s">
        <v>142</v>
      </c>
      <c r="BE1578" s="222">
        <f>IF(N1578="základní",J1578,0)</f>
        <v>0</v>
      </c>
      <c r="BF1578" s="222">
        <f>IF(N1578="snížená",J1578,0)</f>
        <v>0</v>
      </c>
      <c r="BG1578" s="222">
        <f>IF(N1578="zákl. přenesená",J1578,0)</f>
        <v>0</v>
      </c>
      <c r="BH1578" s="222">
        <f>IF(N1578="sníž. přenesená",J1578,0)</f>
        <v>0</v>
      </c>
      <c r="BI1578" s="222">
        <f>IF(N1578="nulová",J1578,0)</f>
        <v>0</v>
      </c>
      <c r="BJ1578" s="14" t="s">
        <v>81</v>
      </c>
      <c r="BK1578" s="222">
        <f>ROUND(I1578*H1578,2)</f>
        <v>0</v>
      </c>
      <c r="BL1578" s="14" t="s">
        <v>511</v>
      </c>
      <c r="BM1578" s="221" t="s">
        <v>3689</v>
      </c>
    </row>
    <row r="1579" s="2" customFormat="1" ht="24.15" customHeight="1">
      <c r="A1579" s="35"/>
      <c r="B1579" s="36"/>
      <c r="C1579" s="209" t="s">
        <v>3690</v>
      </c>
      <c r="D1579" s="209" t="s">
        <v>145</v>
      </c>
      <c r="E1579" s="210" t="s">
        <v>3691</v>
      </c>
      <c r="F1579" s="211" t="s">
        <v>3692</v>
      </c>
      <c r="G1579" s="212" t="s">
        <v>206</v>
      </c>
      <c r="H1579" s="213">
        <v>1</v>
      </c>
      <c r="I1579" s="214"/>
      <c r="J1579" s="215">
        <f>ROUND(I1579*H1579,2)</f>
        <v>0</v>
      </c>
      <c r="K1579" s="216"/>
      <c r="L1579" s="41"/>
      <c r="M1579" s="217" t="s">
        <v>1</v>
      </c>
      <c r="N1579" s="218" t="s">
        <v>41</v>
      </c>
      <c r="O1579" s="88"/>
      <c r="P1579" s="219">
        <f>O1579*H1579</f>
        <v>0</v>
      </c>
      <c r="Q1579" s="219">
        <v>0.00088999999999999995</v>
      </c>
      <c r="R1579" s="219">
        <f>Q1579*H1579</f>
        <v>0.00088999999999999995</v>
      </c>
      <c r="S1579" s="219">
        <v>0</v>
      </c>
      <c r="T1579" s="220">
        <f>S1579*H1579</f>
        <v>0</v>
      </c>
      <c r="U1579" s="35"/>
      <c r="V1579" s="35"/>
      <c r="W1579" s="35"/>
      <c r="X1579" s="35"/>
      <c r="Y1579" s="35"/>
      <c r="Z1579" s="35"/>
      <c r="AA1579" s="35"/>
      <c r="AB1579" s="35"/>
      <c r="AC1579" s="35"/>
      <c r="AD1579" s="35"/>
      <c r="AE1579" s="35"/>
      <c r="AR1579" s="221" t="s">
        <v>511</v>
      </c>
      <c r="AT1579" s="221" t="s">
        <v>145</v>
      </c>
      <c r="AU1579" s="221" t="s">
        <v>83</v>
      </c>
      <c r="AY1579" s="14" t="s">
        <v>142</v>
      </c>
      <c r="BE1579" s="222">
        <f>IF(N1579="základní",J1579,0)</f>
        <v>0</v>
      </c>
      <c r="BF1579" s="222">
        <f>IF(N1579="snížená",J1579,0)</f>
        <v>0</v>
      </c>
      <c r="BG1579" s="222">
        <f>IF(N1579="zákl. přenesená",J1579,0)</f>
        <v>0</v>
      </c>
      <c r="BH1579" s="222">
        <f>IF(N1579="sníž. přenesená",J1579,0)</f>
        <v>0</v>
      </c>
      <c r="BI1579" s="222">
        <f>IF(N1579="nulová",J1579,0)</f>
        <v>0</v>
      </c>
      <c r="BJ1579" s="14" t="s">
        <v>81</v>
      </c>
      <c r="BK1579" s="222">
        <f>ROUND(I1579*H1579,2)</f>
        <v>0</v>
      </c>
      <c r="BL1579" s="14" t="s">
        <v>511</v>
      </c>
      <c r="BM1579" s="221" t="s">
        <v>3693</v>
      </c>
    </row>
    <row r="1580" s="2" customFormat="1" ht="24.15" customHeight="1">
      <c r="A1580" s="35"/>
      <c r="B1580" s="36"/>
      <c r="C1580" s="223" t="s">
        <v>3694</v>
      </c>
      <c r="D1580" s="223" t="s">
        <v>166</v>
      </c>
      <c r="E1580" s="224" t="s">
        <v>3695</v>
      </c>
      <c r="F1580" s="225" t="s">
        <v>3696</v>
      </c>
      <c r="G1580" s="226" t="s">
        <v>148</v>
      </c>
      <c r="H1580" s="227">
        <v>2.25</v>
      </c>
      <c r="I1580" s="228"/>
      <c r="J1580" s="229">
        <f>ROUND(I1580*H1580,2)</f>
        <v>0</v>
      </c>
      <c r="K1580" s="230"/>
      <c r="L1580" s="231"/>
      <c r="M1580" s="232" t="s">
        <v>1</v>
      </c>
      <c r="N1580" s="233" t="s">
        <v>41</v>
      </c>
      <c r="O1580" s="88"/>
      <c r="P1580" s="219">
        <f>O1580*H1580</f>
        <v>0</v>
      </c>
      <c r="Q1580" s="219">
        <v>0.037760000000000002</v>
      </c>
      <c r="R1580" s="219">
        <f>Q1580*H1580</f>
        <v>0.084960000000000008</v>
      </c>
      <c r="S1580" s="219">
        <v>0</v>
      </c>
      <c r="T1580" s="220">
        <f>S1580*H1580</f>
        <v>0</v>
      </c>
      <c r="U1580" s="35"/>
      <c r="V1580" s="35"/>
      <c r="W1580" s="35"/>
      <c r="X1580" s="35"/>
      <c r="Y1580" s="35"/>
      <c r="Z1580" s="35"/>
      <c r="AA1580" s="35"/>
      <c r="AB1580" s="35"/>
      <c r="AC1580" s="35"/>
      <c r="AD1580" s="35"/>
      <c r="AE1580" s="35"/>
      <c r="AR1580" s="221" t="s">
        <v>516</v>
      </c>
      <c r="AT1580" s="221" t="s">
        <v>166</v>
      </c>
      <c r="AU1580" s="221" t="s">
        <v>83</v>
      </c>
      <c r="AY1580" s="14" t="s">
        <v>142</v>
      </c>
      <c r="BE1580" s="222">
        <f>IF(N1580="základní",J1580,0)</f>
        <v>0</v>
      </c>
      <c r="BF1580" s="222">
        <f>IF(N1580="snížená",J1580,0)</f>
        <v>0</v>
      </c>
      <c r="BG1580" s="222">
        <f>IF(N1580="zákl. přenesená",J1580,0)</f>
        <v>0</v>
      </c>
      <c r="BH1580" s="222">
        <f>IF(N1580="sníž. přenesená",J1580,0)</f>
        <v>0</v>
      </c>
      <c r="BI1580" s="222">
        <f>IF(N1580="nulová",J1580,0)</f>
        <v>0</v>
      </c>
      <c r="BJ1580" s="14" t="s">
        <v>81</v>
      </c>
      <c r="BK1580" s="222">
        <f>ROUND(I1580*H1580,2)</f>
        <v>0</v>
      </c>
      <c r="BL1580" s="14" t="s">
        <v>511</v>
      </c>
      <c r="BM1580" s="221" t="s">
        <v>3697</v>
      </c>
    </row>
    <row r="1581" s="2" customFormat="1" ht="24.15" customHeight="1">
      <c r="A1581" s="35"/>
      <c r="B1581" s="36"/>
      <c r="C1581" s="209" t="s">
        <v>3698</v>
      </c>
      <c r="D1581" s="209" t="s">
        <v>145</v>
      </c>
      <c r="E1581" s="210" t="s">
        <v>3699</v>
      </c>
      <c r="F1581" s="211" t="s">
        <v>3700</v>
      </c>
      <c r="G1581" s="212" t="s">
        <v>206</v>
      </c>
      <c r="H1581" s="213">
        <v>1</v>
      </c>
      <c r="I1581" s="214"/>
      <c r="J1581" s="215">
        <f>ROUND(I1581*H1581,2)</f>
        <v>0</v>
      </c>
      <c r="K1581" s="216"/>
      <c r="L1581" s="41"/>
      <c r="M1581" s="217" t="s">
        <v>1</v>
      </c>
      <c r="N1581" s="218" t="s">
        <v>41</v>
      </c>
      <c r="O1581" s="88"/>
      <c r="P1581" s="219">
        <f>O1581*H1581</f>
        <v>0</v>
      </c>
      <c r="Q1581" s="219">
        <v>0.00084000000000000003</v>
      </c>
      <c r="R1581" s="219">
        <f>Q1581*H1581</f>
        <v>0.00084000000000000003</v>
      </c>
      <c r="S1581" s="219">
        <v>0</v>
      </c>
      <c r="T1581" s="220">
        <f>S1581*H1581</f>
        <v>0</v>
      </c>
      <c r="U1581" s="35"/>
      <c r="V1581" s="35"/>
      <c r="W1581" s="35"/>
      <c r="X1581" s="35"/>
      <c r="Y1581" s="35"/>
      <c r="Z1581" s="35"/>
      <c r="AA1581" s="35"/>
      <c r="AB1581" s="35"/>
      <c r="AC1581" s="35"/>
      <c r="AD1581" s="35"/>
      <c r="AE1581" s="35"/>
      <c r="AR1581" s="221" t="s">
        <v>511</v>
      </c>
      <c r="AT1581" s="221" t="s">
        <v>145</v>
      </c>
      <c r="AU1581" s="221" t="s">
        <v>83</v>
      </c>
      <c r="AY1581" s="14" t="s">
        <v>142</v>
      </c>
      <c r="BE1581" s="222">
        <f>IF(N1581="základní",J1581,0)</f>
        <v>0</v>
      </c>
      <c r="BF1581" s="222">
        <f>IF(N1581="snížená",J1581,0)</f>
        <v>0</v>
      </c>
      <c r="BG1581" s="222">
        <f>IF(N1581="zákl. přenesená",J1581,0)</f>
        <v>0</v>
      </c>
      <c r="BH1581" s="222">
        <f>IF(N1581="sníž. přenesená",J1581,0)</f>
        <v>0</v>
      </c>
      <c r="BI1581" s="222">
        <f>IF(N1581="nulová",J1581,0)</f>
        <v>0</v>
      </c>
      <c r="BJ1581" s="14" t="s">
        <v>81</v>
      </c>
      <c r="BK1581" s="222">
        <f>ROUND(I1581*H1581,2)</f>
        <v>0</v>
      </c>
      <c r="BL1581" s="14" t="s">
        <v>511</v>
      </c>
      <c r="BM1581" s="221" t="s">
        <v>3701</v>
      </c>
    </row>
    <row r="1582" s="2" customFormat="1" ht="37.8" customHeight="1">
      <c r="A1582" s="35"/>
      <c r="B1582" s="36"/>
      <c r="C1582" s="223" t="s">
        <v>3702</v>
      </c>
      <c r="D1582" s="223" t="s">
        <v>166</v>
      </c>
      <c r="E1582" s="224" t="s">
        <v>3703</v>
      </c>
      <c r="F1582" s="225" t="s">
        <v>3704</v>
      </c>
      <c r="G1582" s="226" t="s">
        <v>148</v>
      </c>
      <c r="H1582" s="227">
        <v>8.6449999999999996</v>
      </c>
      <c r="I1582" s="228"/>
      <c r="J1582" s="229">
        <f>ROUND(I1582*H1582,2)</f>
        <v>0</v>
      </c>
      <c r="K1582" s="230"/>
      <c r="L1582" s="231"/>
      <c r="M1582" s="232" t="s">
        <v>1</v>
      </c>
      <c r="N1582" s="233" t="s">
        <v>41</v>
      </c>
      <c r="O1582" s="88"/>
      <c r="P1582" s="219">
        <f>O1582*H1582</f>
        <v>0</v>
      </c>
      <c r="Q1582" s="219">
        <v>0.048059999999999999</v>
      </c>
      <c r="R1582" s="219">
        <f>Q1582*H1582</f>
        <v>0.41547869999999998</v>
      </c>
      <c r="S1582" s="219">
        <v>0</v>
      </c>
      <c r="T1582" s="220">
        <f>S1582*H1582</f>
        <v>0</v>
      </c>
      <c r="U1582" s="35"/>
      <c r="V1582" s="35"/>
      <c r="W1582" s="35"/>
      <c r="X1582" s="35"/>
      <c r="Y1582" s="35"/>
      <c r="Z1582" s="35"/>
      <c r="AA1582" s="35"/>
      <c r="AB1582" s="35"/>
      <c r="AC1582" s="35"/>
      <c r="AD1582" s="35"/>
      <c r="AE1582" s="35"/>
      <c r="AR1582" s="221" t="s">
        <v>516</v>
      </c>
      <c r="AT1582" s="221" t="s">
        <v>166</v>
      </c>
      <c r="AU1582" s="221" t="s">
        <v>83</v>
      </c>
      <c r="AY1582" s="14" t="s">
        <v>142</v>
      </c>
      <c r="BE1582" s="222">
        <f>IF(N1582="základní",J1582,0)</f>
        <v>0</v>
      </c>
      <c r="BF1582" s="222">
        <f>IF(N1582="snížená",J1582,0)</f>
        <v>0</v>
      </c>
      <c r="BG1582" s="222">
        <f>IF(N1582="zákl. přenesená",J1582,0)</f>
        <v>0</v>
      </c>
      <c r="BH1582" s="222">
        <f>IF(N1582="sníž. přenesená",J1582,0)</f>
        <v>0</v>
      </c>
      <c r="BI1582" s="222">
        <f>IF(N1582="nulová",J1582,0)</f>
        <v>0</v>
      </c>
      <c r="BJ1582" s="14" t="s">
        <v>81</v>
      </c>
      <c r="BK1582" s="222">
        <f>ROUND(I1582*H1582,2)</f>
        <v>0</v>
      </c>
      <c r="BL1582" s="14" t="s">
        <v>511</v>
      </c>
      <c r="BM1582" s="221" t="s">
        <v>3705</v>
      </c>
    </row>
    <row r="1583" s="2" customFormat="1" ht="24.15" customHeight="1">
      <c r="A1583" s="35"/>
      <c r="B1583" s="36"/>
      <c r="C1583" s="209" t="s">
        <v>3706</v>
      </c>
      <c r="D1583" s="209" t="s">
        <v>145</v>
      </c>
      <c r="E1583" s="210" t="s">
        <v>3707</v>
      </c>
      <c r="F1583" s="211" t="s">
        <v>3708</v>
      </c>
      <c r="G1583" s="212" t="s">
        <v>492</v>
      </c>
      <c r="H1583" s="213">
        <v>1</v>
      </c>
      <c r="I1583" s="214"/>
      <c r="J1583" s="215">
        <f>ROUND(I1583*H1583,2)</f>
        <v>0</v>
      </c>
      <c r="K1583" s="216"/>
      <c r="L1583" s="41"/>
      <c r="M1583" s="217" t="s">
        <v>1</v>
      </c>
      <c r="N1583" s="218" t="s">
        <v>41</v>
      </c>
      <c r="O1583" s="88"/>
      <c r="P1583" s="219">
        <f>O1583*H1583</f>
        <v>0</v>
      </c>
      <c r="Q1583" s="219">
        <v>0</v>
      </c>
      <c r="R1583" s="219">
        <f>Q1583*H1583</f>
        <v>0</v>
      </c>
      <c r="S1583" s="219">
        <v>0.0084799999999999997</v>
      </c>
      <c r="T1583" s="220">
        <f>S1583*H1583</f>
        <v>0.0084799999999999997</v>
      </c>
      <c r="U1583" s="35"/>
      <c r="V1583" s="35"/>
      <c r="W1583" s="35"/>
      <c r="X1583" s="35"/>
      <c r="Y1583" s="35"/>
      <c r="Z1583" s="35"/>
      <c r="AA1583" s="35"/>
      <c r="AB1583" s="35"/>
      <c r="AC1583" s="35"/>
      <c r="AD1583" s="35"/>
      <c r="AE1583" s="35"/>
      <c r="AR1583" s="221" t="s">
        <v>511</v>
      </c>
      <c r="AT1583" s="221" t="s">
        <v>145</v>
      </c>
      <c r="AU1583" s="221" t="s">
        <v>83</v>
      </c>
      <c r="AY1583" s="14" t="s">
        <v>142</v>
      </c>
      <c r="BE1583" s="222">
        <f>IF(N1583="základní",J1583,0)</f>
        <v>0</v>
      </c>
      <c r="BF1583" s="222">
        <f>IF(N1583="snížená",J1583,0)</f>
        <v>0</v>
      </c>
      <c r="BG1583" s="222">
        <f>IF(N1583="zákl. přenesená",J1583,0)</f>
        <v>0</v>
      </c>
      <c r="BH1583" s="222">
        <f>IF(N1583="sníž. přenesená",J1583,0)</f>
        <v>0</v>
      </c>
      <c r="BI1583" s="222">
        <f>IF(N1583="nulová",J1583,0)</f>
        <v>0</v>
      </c>
      <c r="BJ1583" s="14" t="s">
        <v>81</v>
      </c>
      <c r="BK1583" s="222">
        <f>ROUND(I1583*H1583,2)</f>
        <v>0</v>
      </c>
      <c r="BL1583" s="14" t="s">
        <v>511</v>
      </c>
      <c r="BM1583" s="221" t="s">
        <v>3709</v>
      </c>
    </row>
    <row r="1584" s="2" customFormat="1" ht="24.15" customHeight="1">
      <c r="A1584" s="35"/>
      <c r="B1584" s="36"/>
      <c r="C1584" s="209" t="s">
        <v>3710</v>
      </c>
      <c r="D1584" s="209" t="s">
        <v>145</v>
      </c>
      <c r="E1584" s="210" t="s">
        <v>3711</v>
      </c>
      <c r="F1584" s="211" t="s">
        <v>3708</v>
      </c>
      <c r="G1584" s="212" t="s">
        <v>492</v>
      </c>
      <c r="H1584" s="213">
        <v>1</v>
      </c>
      <c r="I1584" s="214"/>
      <c r="J1584" s="215">
        <f>ROUND(I1584*H1584,2)</f>
        <v>0</v>
      </c>
      <c r="K1584" s="216"/>
      <c r="L1584" s="41"/>
      <c r="M1584" s="217" t="s">
        <v>1</v>
      </c>
      <c r="N1584" s="218" t="s">
        <v>41</v>
      </c>
      <c r="O1584" s="88"/>
      <c r="P1584" s="219">
        <f>O1584*H1584</f>
        <v>0</v>
      </c>
      <c r="Q1584" s="219">
        <v>0</v>
      </c>
      <c r="R1584" s="219">
        <f>Q1584*H1584</f>
        <v>0</v>
      </c>
      <c r="S1584" s="219">
        <v>0.0084799999999999997</v>
      </c>
      <c r="T1584" s="220">
        <f>S1584*H1584</f>
        <v>0.0084799999999999997</v>
      </c>
      <c r="U1584" s="35"/>
      <c r="V1584" s="35"/>
      <c r="W1584" s="35"/>
      <c r="X1584" s="35"/>
      <c r="Y1584" s="35"/>
      <c r="Z1584" s="35"/>
      <c r="AA1584" s="35"/>
      <c r="AB1584" s="35"/>
      <c r="AC1584" s="35"/>
      <c r="AD1584" s="35"/>
      <c r="AE1584" s="35"/>
      <c r="AR1584" s="221" t="s">
        <v>511</v>
      </c>
      <c r="AT1584" s="221" t="s">
        <v>145</v>
      </c>
      <c r="AU1584" s="221" t="s">
        <v>83</v>
      </c>
      <c r="AY1584" s="14" t="s">
        <v>142</v>
      </c>
      <c r="BE1584" s="222">
        <f>IF(N1584="základní",J1584,0)</f>
        <v>0</v>
      </c>
      <c r="BF1584" s="222">
        <f>IF(N1584="snížená",J1584,0)</f>
        <v>0</v>
      </c>
      <c r="BG1584" s="222">
        <f>IF(N1584="zákl. přenesená",J1584,0)</f>
        <v>0</v>
      </c>
      <c r="BH1584" s="222">
        <f>IF(N1584="sníž. přenesená",J1584,0)</f>
        <v>0</v>
      </c>
      <c r="BI1584" s="222">
        <f>IF(N1584="nulová",J1584,0)</f>
        <v>0</v>
      </c>
      <c r="BJ1584" s="14" t="s">
        <v>81</v>
      </c>
      <c r="BK1584" s="222">
        <f>ROUND(I1584*H1584,2)</f>
        <v>0</v>
      </c>
      <c r="BL1584" s="14" t="s">
        <v>511</v>
      </c>
      <c r="BM1584" s="221" t="s">
        <v>3712</v>
      </c>
    </row>
    <row r="1585" s="2" customFormat="1" ht="24.15" customHeight="1">
      <c r="A1585" s="35"/>
      <c r="B1585" s="36"/>
      <c r="C1585" s="209" t="s">
        <v>3713</v>
      </c>
      <c r="D1585" s="209" t="s">
        <v>145</v>
      </c>
      <c r="E1585" s="210" t="s">
        <v>3714</v>
      </c>
      <c r="F1585" s="211" t="s">
        <v>3715</v>
      </c>
      <c r="G1585" s="212" t="s">
        <v>206</v>
      </c>
      <c r="H1585" s="213">
        <v>24</v>
      </c>
      <c r="I1585" s="214"/>
      <c r="J1585" s="215">
        <f>ROUND(I1585*H1585,2)</f>
        <v>0</v>
      </c>
      <c r="K1585" s="216"/>
      <c r="L1585" s="41"/>
      <c r="M1585" s="217" t="s">
        <v>1</v>
      </c>
      <c r="N1585" s="218" t="s">
        <v>41</v>
      </c>
      <c r="O1585" s="88"/>
      <c r="P1585" s="219">
        <f>O1585*H1585</f>
        <v>0</v>
      </c>
      <c r="Q1585" s="219">
        <v>0</v>
      </c>
      <c r="R1585" s="219">
        <f>Q1585*H1585</f>
        <v>0</v>
      </c>
      <c r="S1585" s="219">
        <v>0.024</v>
      </c>
      <c r="T1585" s="220">
        <f>S1585*H1585</f>
        <v>0.57600000000000007</v>
      </c>
      <c r="U1585" s="35"/>
      <c r="V1585" s="35"/>
      <c r="W1585" s="35"/>
      <c r="X1585" s="35"/>
      <c r="Y1585" s="35"/>
      <c r="Z1585" s="35"/>
      <c r="AA1585" s="35"/>
      <c r="AB1585" s="35"/>
      <c r="AC1585" s="35"/>
      <c r="AD1585" s="35"/>
      <c r="AE1585" s="35"/>
      <c r="AR1585" s="221" t="s">
        <v>511</v>
      </c>
      <c r="AT1585" s="221" t="s">
        <v>145</v>
      </c>
      <c r="AU1585" s="221" t="s">
        <v>83</v>
      </c>
      <c r="AY1585" s="14" t="s">
        <v>142</v>
      </c>
      <c r="BE1585" s="222">
        <f>IF(N1585="základní",J1585,0)</f>
        <v>0</v>
      </c>
      <c r="BF1585" s="222">
        <f>IF(N1585="snížená",J1585,0)</f>
        <v>0</v>
      </c>
      <c r="BG1585" s="222">
        <f>IF(N1585="zákl. přenesená",J1585,0)</f>
        <v>0</v>
      </c>
      <c r="BH1585" s="222">
        <f>IF(N1585="sníž. přenesená",J1585,0)</f>
        <v>0</v>
      </c>
      <c r="BI1585" s="222">
        <f>IF(N1585="nulová",J1585,0)</f>
        <v>0</v>
      </c>
      <c r="BJ1585" s="14" t="s">
        <v>81</v>
      </c>
      <c r="BK1585" s="222">
        <f>ROUND(I1585*H1585,2)</f>
        <v>0</v>
      </c>
      <c r="BL1585" s="14" t="s">
        <v>511</v>
      </c>
      <c r="BM1585" s="221" t="s">
        <v>3716</v>
      </c>
    </row>
    <row r="1586" s="2" customFormat="1" ht="33" customHeight="1">
      <c r="A1586" s="35"/>
      <c r="B1586" s="36"/>
      <c r="C1586" s="209" t="s">
        <v>3717</v>
      </c>
      <c r="D1586" s="209" t="s">
        <v>145</v>
      </c>
      <c r="E1586" s="210" t="s">
        <v>3718</v>
      </c>
      <c r="F1586" s="211" t="s">
        <v>3719</v>
      </c>
      <c r="G1586" s="212" t="s">
        <v>154</v>
      </c>
      <c r="H1586" s="213">
        <v>8.6799999999999997</v>
      </c>
      <c r="I1586" s="214"/>
      <c r="J1586" s="215">
        <f>ROUND(I1586*H1586,2)</f>
        <v>0</v>
      </c>
      <c r="K1586" s="216"/>
      <c r="L1586" s="41"/>
      <c r="M1586" s="217" t="s">
        <v>1</v>
      </c>
      <c r="N1586" s="218" t="s">
        <v>41</v>
      </c>
      <c r="O1586" s="88"/>
      <c r="P1586" s="219">
        <f>O1586*H1586</f>
        <v>0</v>
      </c>
      <c r="Q1586" s="219">
        <v>0</v>
      </c>
      <c r="R1586" s="219">
        <f>Q1586*H1586</f>
        <v>0</v>
      </c>
      <c r="S1586" s="219">
        <v>0</v>
      </c>
      <c r="T1586" s="220">
        <f>S1586*H1586</f>
        <v>0</v>
      </c>
      <c r="U1586" s="35"/>
      <c r="V1586" s="35"/>
      <c r="W1586" s="35"/>
      <c r="X1586" s="35"/>
      <c r="Y1586" s="35"/>
      <c r="Z1586" s="35"/>
      <c r="AA1586" s="35"/>
      <c r="AB1586" s="35"/>
      <c r="AC1586" s="35"/>
      <c r="AD1586" s="35"/>
      <c r="AE1586" s="35"/>
      <c r="AR1586" s="221" t="s">
        <v>511</v>
      </c>
      <c r="AT1586" s="221" t="s">
        <v>145</v>
      </c>
      <c r="AU1586" s="221" t="s">
        <v>83</v>
      </c>
      <c r="AY1586" s="14" t="s">
        <v>142</v>
      </c>
      <c r="BE1586" s="222">
        <f>IF(N1586="základní",J1586,0)</f>
        <v>0</v>
      </c>
      <c r="BF1586" s="222">
        <f>IF(N1586="snížená",J1586,0)</f>
        <v>0</v>
      </c>
      <c r="BG1586" s="222">
        <f>IF(N1586="zákl. přenesená",J1586,0)</f>
        <v>0</v>
      </c>
      <c r="BH1586" s="222">
        <f>IF(N1586="sníž. přenesená",J1586,0)</f>
        <v>0</v>
      </c>
      <c r="BI1586" s="222">
        <f>IF(N1586="nulová",J1586,0)</f>
        <v>0</v>
      </c>
      <c r="BJ1586" s="14" t="s">
        <v>81</v>
      </c>
      <c r="BK1586" s="222">
        <f>ROUND(I1586*H1586,2)</f>
        <v>0</v>
      </c>
      <c r="BL1586" s="14" t="s">
        <v>511</v>
      </c>
      <c r="BM1586" s="221" t="s">
        <v>3720</v>
      </c>
    </row>
    <row r="1587" s="2" customFormat="1" ht="24.15" customHeight="1">
      <c r="A1587" s="35"/>
      <c r="B1587" s="36"/>
      <c r="C1587" s="223" t="s">
        <v>3721</v>
      </c>
      <c r="D1587" s="223" t="s">
        <v>166</v>
      </c>
      <c r="E1587" s="224" t="s">
        <v>3722</v>
      </c>
      <c r="F1587" s="225" t="s">
        <v>3723</v>
      </c>
      <c r="G1587" s="226" t="s">
        <v>154</v>
      </c>
      <c r="H1587" s="227">
        <v>8.6799999999999997</v>
      </c>
      <c r="I1587" s="228"/>
      <c r="J1587" s="229">
        <f>ROUND(I1587*H1587,2)</f>
        <v>0</v>
      </c>
      <c r="K1587" s="230"/>
      <c r="L1587" s="231"/>
      <c r="M1587" s="232" t="s">
        <v>1</v>
      </c>
      <c r="N1587" s="233" t="s">
        <v>41</v>
      </c>
      <c r="O1587" s="88"/>
      <c r="P1587" s="219">
        <f>O1587*H1587</f>
        <v>0</v>
      </c>
      <c r="Q1587" s="219">
        <v>0.00396</v>
      </c>
      <c r="R1587" s="219">
        <f>Q1587*H1587</f>
        <v>0.034372800000000002</v>
      </c>
      <c r="S1587" s="219">
        <v>0</v>
      </c>
      <c r="T1587" s="220">
        <f>S1587*H1587</f>
        <v>0</v>
      </c>
      <c r="U1587" s="35"/>
      <c r="V1587" s="35"/>
      <c r="W1587" s="35"/>
      <c r="X1587" s="35"/>
      <c r="Y1587" s="35"/>
      <c r="Z1587" s="35"/>
      <c r="AA1587" s="35"/>
      <c r="AB1587" s="35"/>
      <c r="AC1587" s="35"/>
      <c r="AD1587" s="35"/>
      <c r="AE1587" s="35"/>
      <c r="AR1587" s="221" t="s">
        <v>516</v>
      </c>
      <c r="AT1587" s="221" t="s">
        <v>166</v>
      </c>
      <c r="AU1587" s="221" t="s">
        <v>83</v>
      </c>
      <c r="AY1587" s="14" t="s">
        <v>142</v>
      </c>
      <c r="BE1587" s="222">
        <f>IF(N1587="základní",J1587,0)</f>
        <v>0</v>
      </c>
      <c r="BF1587" s="222">
        <f>IF(N1587="snížená",J1587,0)</f>
        <v>0</v>
      </c>
      <c r="BG1587" s="222">
        <f>IF(N1587="zákl. přenesená",J1587,0)</f>
        <v>0</v>
      </c>
      <c r="BH1587" s="222">
        <f>IF(N1587="sníž. přenesená",J1587,0)</f>
        <v>0</v>
      </c>
      <c r="BI1587" s="222">
        <f>IF(N1587="nulová",J1587,0)</f>
        <v>0</v>
      </c>
      <c r="BJ1587" s="14" t="s">
        <v>81</v>
      </c>
      <c r="BK1587" s="222">
        <f>ROUND(I1587*H1587,2)</f>
        <v>0</v>
      </c>
      <c r="BL1587" s="14" t="s">
        <v>511</v>
      </c>
      <c r="BM1587" s="221" t="s">
        <v>3724</v>
      </c>
    </row>
    <row r="1588" s="2" customFormat="1" ht="142.95" customHeight="1">
      <c r="A1588" s="35"/>
      <c r="B1588" s="36"/>
      <c r="C1588" s="209" t="s">
        <v>3725</v>
      </c>
      <c r="D1588" s="209" t="s">
        <v>145</v>
      </c>
      <c r="E1588" s="210" t="s">
        <v>3726</v>
      </c>
      <c r="F1588" s="211" t="s">
        <v>3727</v>
      </c>
      <c r="G1588" s="212" t="s">
        <v>206</v>
      </c>
      <c r="H1588" s="213">
        <v>1</v>
      </c>
      <c r="I1588" s="214"/>
      <c r="J1588" s="215">
        <f>ROUND(I1588*H1588,2)</f>
        <v>0</v>
      </c>
      <c r="K1588" s="216"/>
      <c r="L1588" s="41"/>
      <c r="M1588" s="217" t="s">
        <v>1</v>
      </c>
      <c r="N1588" s="218" t="s">
        <v>41</v>
      </c>
      <c r="O1588" s="88"/>
      <c r="P1588" s="219">
        <f>O1588*H1588</f>
        <v>0</v>
      </c>
      <c r="Q1588" s="219">
        <v>0</v>
      </c>
      <c r="R1588" s="219">
        <f>Q1588*H1588</f>
        <v>0</v>
      </c>
      <c r="S1588" s="219">
        <v>0</v>
      </c>
      <c r="T1588" s="220">
        <f>S1588*H1588</f>
        <v>0</v>
      </c>
      <c r="U1588" s="35"/>
      <c r="V1588" s="35"/>
      <c r="W1588" s="35"/>
      <c r="X1588" s="35"/>
      <c r="Y1588" s="35"/>
      <c r="Z1588" s="35"/>
      <c r="AA1588" s="35"/>
      <c r="AB1588" s="35"/>
      <c r="AC1588" s="35"/>
      <c r="AD1588" s="35"/>
      <c r="AE1588" s="35"/>
      <c r="AR1588" s="221" t="s">
        <v>511</v>
      </c>
      <c r="AT1588" s="221" t="s">
        <v>145</v>
      </c>
      <c r="AU1588" s="221" t="s">
        <v>83</v>
      </c>
      <c r="AY1588" s="14" t="s">
        <v>142</v>
      </c>
      <c r="BE1588" s="222">
        <f>IF(N1588="základní",J1588,0)</f>
        <v>0</v>
      </c>
      <c r="BF1588" s="222">
        <f>IF(N1588="snížená",J1588,0)</f>
        <v>0</v>
      </c>
      <c r="BG1588" s="222">
        <f>IF(N1588="zákl. přenesená",J1588,0)</f>
        <v>0</v>
      </c>
      <c r="BH1588" s="222">
        <f>IF(N1588="sníž. přenesená",J1588,0)</f>
        <v>0</v>
      </c>
      <c r="BI1588" s="222">
        <f>IF(N1588="nulová",J1588,0)</f>
        <v>0</v>
      </c>
      <c r="BJ1588" s="14" t="s">
        <v>81</v>
      </c>
      <c r="BK1588" s="222">
        <f>ROUND(I1588*H1588,2)</f>
        <v>0</v>
      </c>
      <c r="BL1588" s="14" t="s">
        <v>511</v>
      </c>
      <c r="BM1588" s="221" t="s">
        <v>3728</v>
      </c>
    </row>
    <row r="1589" s="2" customFormat="1" ht="111.75" customHeight="1">
      <c r="A1589" s="35"/>
      <c r="B1589" s="36"/>
      <c r="C1589" s="209" t="s">
        <v>3729</v>
      </c>
      <c r="D1589" s="209" t="s">
        <v>145</v>
      </c>
      <c r="E1589" s="210" t="s">
        <v>3730</v>
      </c>
      <c r="F1589" s="211" t="s">
        <v>3731</v>
      </c>
      <c r="G1589" s="212" t="s">
        <v>206</v>
      </c>
      <c r="H1589" s="213">
        <v>1</v>
      </c>
      <c r="I1589" s="214"/>
      <c r="J1589" s="215">
        <f>ROUND(I1589*H1589,2)</f>
        <v>0</v>
      </c>
      <c r="K1589" s="216"/>
      <c r="L1589" s="41"/>
      <c r="M1589" s="217" t="s">
        <v>1</v>
      </c>
      <c r="N1589" s="218" t="s">
        <v>41</v>
      </c>
      <c r="O1589" s="88"/>
      <c r="P1589" s="219">
        <f>O1589*H1589</f>
        <v>0</v>
      </c>
      <c r="Q1589" s="219">
        <v>0</v>
      </c>
      <c r="R1589" s="219">
        <f>Q1589*H1589</f>
        <v>0</v>
      </c>
      <c r="S1589" s="219">
        <v>0</v>
      </c>
      <c r="T1589" s="220">
        <f>S1589*H1589</f>
        <v>0</v>
      </c>
      <c r="U1589" s="35"/>
      <c r="V1589" s="35"/>
      <c r="W1589" s="35"/>
      <c r="X1589" s="35"/>
      <c r="Y1589" s="35"/>
      <c r="Z1589" s="35"/>
      <c r="AA1589" s="35"/>
      <c r="AB1589" s="35"/>
      <c r="AC1589" s="35"/>
      <c r="AD1589" s="35"/>
      <c r="AE1589" s="35"/>
      <c r="AR1589" s="221" t="s">
        <v>511</v>
      </c>
      <c r="AT1589" s="221" t="s">
        <v>145</v>
      </c>
      <c r="AU1589" s="221" t="s">
        <v>83</v>
      </c>
      <c r="AY1589" s="14" t="s">
        <v>142</v>
      </c>
      <c r="BE1589" s="222">
        <f>IF(N1589="základní",J1589,0)</f>
        <v>0</v>
      </c>
      <c r="BF1589" s="222">
        <f>IF(N1589="snížená",J1589,0)</f>
        <v>0</v>
      </c>
      <c r="BG1589" s="222">
        <f>IF(N1589="zákl. přenesená",J1589,0)</f>
        <v>0</v>
      </c>
      <c r="BH1589" s="222">
        <f>IF(N1589="sníž. přenesená",J1589,0)</f>
        <v>0</v>
      </c>
      <c r="BI1589" s="222">
        <f>IF(N1589="nulová",J1589,0)</f>
        <v>0</v>
      </c>
      <c r="BJ1589" s="14" t="s">
        <v>81</v>
      </c>
      <c r="BK1589" s="222">
        <f>ROUND(I1589*H1589,2)</f>
        <v>0</v>
      </c>
      <c r="BL1589" s="14" t="s">
        <v>511</v>
      </c>
      <c r="BM1589" s="221" t="s">
        <v>3732</v>
      </c>
    </row>
    <row r="1590" s="2" customFormat="1" ht="49.05" customHeight="1">
      <c r="A1590" s="35"/>
      <c r="B1590" s="36"/>
      <c r="C1590" s="223" t="s">
        <v>3733</v>
      </c>
      <c r="D1590" s="223" t="s">
        <v>166</v>
      </c>
      <c r="E1590" s="224" t="s">
        <v>3734</v>
      </c>
      <c r="F1590" s="225" t="s">
        <v>3735</v>
      </c>
      <c r="G1590" s="226" t="s">
        <v>206</v>
      </c>
      <c r="H1590" s="227">
        <v>40</v>
      </c>
      <c r="I1590" s="228"/>
      <c r="J1590" s="229">
        <f>ROUND(I1590*H1590,2)</f>
        <v>0</v>
      </c>
      <c r="K1590" s="230"/>
      <c r="L1590" s="231"/>
      <c r="M1590" s="232" t="s">
        <v>1</v>
      </c>
      <c r="N1590" s="233" t="s">
        <v>41</v>
      </c>
      <c r="O1590" s="88"/>
      <c r="P1590" s="219">
        <f>O1590*H1590</f>
        <v>0</v>
      </c>
      <c r="Q1590" s="219">
        <v>0</v>
      </c>
      <c r="R1590" s="219">
        <f>Q1590*H1590</f>
        <v>0</v>
      </c>
      <c r="S1590" s="219">
        <v>0</v>
      </c>
      <c r="T1590" s="220">
        <f>S1590*H1590</f>
        <v>0</v>
      </c>
      <c r="U1590" s="35"/>
      <c r="V1590" s="35"/>
      <c r="W1590" s="35"/>
      <c r="X1590" s="35"/>
      <c r="Y1590" s="35"/>
      <c r="Z1590" s="35"/>
      <c r="AA1590" s="35"/>
      <c r="AB1590" s="35"/>
      <c r="AC1590" s="35"/>
      <c r="AD1590" s="35"/>
      <c r="AE1590" s="35"/>
      <c r="AR1590" s="221" t="s">
        <v>516</v>
      </c>
      <c r="AT1590" s="221" t="s">
        <v>166</v>
      </c>
      <c r="AU1590" s="221" t="s">
        <v>83</v>
      </c>
      <c r="AY1590" s="14" t="s">
        <v>142</v>
      </c>
      <c r="BE1590" s="222">
        <f>IF(N1590="základní",J1590,0)</f>
        <v>0</v>
      </c>
      <c r="BF1590" s="222">
        <f>IF(N1590="snížená",J1590,0)</f>
        <v>0</v>
      </c>
      <c r="BG1590" s="222">
        <f>IF(N1590="zákl. přenesená",J1590,0)</f>
        <v>0</v>
      </c>
      <c r="BH1590" s="222">
        <f>IF(N1590="sníž. přenesená",J1590,0)</f>
        <v>0</v>
      </c>
      <c r="BI1590" s="222">
        <f>IF(N1590="nulová",J1590,0)</f>
        <v>0</v>
      </c>
      <c r="BJ1590" s="14" t="s">
        <v>81</v>
      </c>
      <c r="BK1590" s="222">
        <f>ROUND(I1590*H1590,2)</f>
        <v>0</v>
      </c>
      <c r="BL1590" s="14" t="s">
        <v>511</v>
      </c>
      <c r="BM1590" s="221" t="s">
        <v>3736</v>
      </c>
    </row>
    <row r="1591" s="2" customFormat="1" ht="66.75" customHeight="1">
      <c r="A1591" s="35"/>
      <c r="B1591" s="36"/>
      <c r="C1591" s="223" t="s">
        <v>3737</v>
      </c>
      <c r="D1591" s="223" t="s">
        <v>166</v>
      </c>
      <c r="E1591" s="224" t="s">
        <v>3738</v>
      </c>
      <c r="F1591" s="225" t="s">
        <v>3739</v>
      </c>
      <c r="G1591" s="226" t="s">
        <v>206</v>
      </c>
      <c r="H1591" s="227">
        <v>12</v>
      </c>
      <c r="I1591" s="228"/>
      <c r="J1591" s="229">
        <f>ROUND(I1591*H1591,2)</f>
        <v>0</v>
      </c>
      <c r="K1591" s="230"/>
      <c r="L1591" s="231"/>
      <c r="M1591" s="232" t="s">
        <v>1</v>
      </c>
      <c r="N1591" s="233" t="s">
        <v>41</v>
      </c>
      <c r="O1591" s="88"/>
      <c r="P1591" s="219">
        <f>O1591*H1591</f>
        <v>0</v>
      </c>
      <c r="Q1591" s="219">
        <v>0</v>
      </c>
      <c r="R1591" s="219">
        <f>Q1591*H1591</f>
        <v>0</v>
      </c>
      <c r="S1591" s="219">
        <v>0</v>
      </c>
      <c r="T1591" s="220">
        <f>S1591*H1591</f>
        <v>0</v>
      </c>
      <c r="U1591" s="35"/>
      <c r="V1591" s="35"/>
      <c r="W1591" s="35"/>
      <c r="X1591" s="35"/>
      <c r="Y1591" s="35"/>
      <c r="Z1591" s="35"/>
      <c r="AA1591" s="35"/>
      <c r="AB1591" s="35"/>
      <c r="AC1591" s="35"/>
      <c r="AD1591" s="35"/>
      <c r="AE1591" s="35"/>
      <c r="AR1591" s="221" t="s">
        <v>516</v>
      </c>
      <c r="AT1591" s="221" t="s">
        <v>166</v>
      </c>
      <c r="AU1591" s="221" t="s">
        <v>83</v>
      </c>
      <c r="AY1591" s="14" t="s">
        <v>142</v>
      </c>
      <c r="BE1591" s="222">
        <f>IF(N1591="základní",J1591,0)</f>
        <v>0</v>
      </c>
      <c r="BF1591" s="222">
        <f>IF(N1591="snížená",J1591,0)</f>
        <v>0</v>
      </c>
      <c r="BG1591" s="222">
        <f>IF(N1591="zákl. přenesená",J1591,0)</f>
        <v>0</v>
      </c>
      <c r="BH1591" s="222">
        <f>IF(N1591="sníž. přenesená",J1591,0)</f>
        <v>0</v>
      </c>
      <c r="BI1591" s="222">
        <f>IF(N1591="nulová",J1591,0)</f>
        <v>0</v>
      </c>
      <c r="BJ1591" s="14" t="s">
        <v>81</v>
      </c>
      <c r="BK1591" s="222">
        <f>ROUND(I1591*H1591,2)</f>
        <v>0</v>
      </c>
      <c r="BL1591" s="14" t="s">
        <v>511</v>
      </c>
      <c r="BM1591" s="221" t="s">
        <v>3740</v>
      </c>
    </row>
    <row r="1592" s="2" customFormat="1" ht="55.5" customHeight="1">
      <c r="A1592" s="35"/>
      <c r="B1592" s="36"/>
      <c r="C1592" s="223" t="s">
        <v>3741</v>
      </c>
      <c r="D1592" s="223" t="s">
        <v>166</v>
      </c>
      <c r="E1592" s="224" t="s">
        <v>3742</v>
      </c>
      <c r="F1592" s="225" t="s">
        <v>3743</v>
      </c>
      <c r="G1592" s="226" t="s">
        <v>206</v>
      </c>
      <c r="H1592" s="227">
        <v>22</v>
      </c>
      <c r="I1592" s="228"/>
      <c r="J1592" s="229">
        <f>ROUND(I1592*H1592,2)</f>
        <v>0</v>
      </c>
      <c r="K1592" s="230"/>
      <c r="L1592" s="231"/>
      <c r="M1592" s="232" t="s">
        <v>1</v>
      </c>
      <c r="N1592" s="233" t="s">
        <v>41</v>
      </c>
      <c r="O1592" s="88"/>
      <c r="P1592" s="219">
        <f>O1592*H1592</f>
        <v>0</v>
      </c>
      <c r="Q1592" s="219">
        <v>0</v>
      </c>
      <c r="R1592" s="219">
        <f>Q1592*H1592</f>
        <v>0</v>
      </c>
      <c r="S1592" s="219">
        <v>0</v>
      </c>
      <c r="T1592" s="220">
        <f>S1592*H1592</f>
        <v>0</v>
      </c>
      <c r="U1592" s="35"/>
      <c r="V1592" s="35"/>
      <c r="W1592" s="35"/>
      <c r="X1592" s="35"/>
      <c r="Y1592" s="35"/>
      <c r="Z1592" s="35"/>
      <c r="AA1592" s="35"/>
      <c r="AB1592" s="35"/>
      <c r="AC1592" s="35"/>
      <c r="AD1592" s="35"/>
      <c r="AE1592" s="35"/>
      <c r="AR1592" s="221" t="s">
        <v>516</v>
      </c>
      <c r="AT1592" s="221" t="s">
        <v>166</v>
      </c>
      <c r="AU1592" s="221" t="s">
        <v>83</v>
      </c>
      <c r="AY1592" s="14" t="s">
        <v>142</v>
      </c>
      <c r="BE1592" s="222">
        <f>IF(N1592="základní",J1592,0)</f>
        <v>0</v>
      </c>
      <c r="BF1592" s="222">
        <f>IF(N1592="snížená",J1592,0)</f>
        <v>0</v>
      </c>
      <c r="BG1592" s="222">
        <f>IF(N1592="zákl. přenesená",J1592,0)</f>
        <v>0</v>
      </c>
      <c r="BH1592" s="222">
        <f>IF(N1592="sníž. přenesená",J1592,0)</f>
        <v>0</v>
      </c>
      <c r="BI1592" s="222">
        <f>IF(N1592="nulová",J1592,0)</f>
        <v>0</v>
      </c>
      <c r="BJ1592" s="14" t="s">
        <v>81</v>
      </c>
      <c r="BK1592" s="222">
        <f>ROUND(I1592*H1592,2)</f>
        <v>0</v>
      </c>
      <c r="BL1592" s="14" t="s">
        <v>511</v>
      </c>
      <c r="BM1592" s="221" t="s">
        <v>3744</v>
      </c>
    </row>
    <row r="1593" s="2" customFormat="1" ht="62.7" customHeight="1">
      <c r="A1593" s="35"/>
      <c r="B1593" s="36"/>
      <c r="C1593" s="223" t="s">
        <v>3745</v>
      </c>
      <c r="D1593" s="223" t="s">
        <v>166</v>
      </c>
      <c r="E1593" s="224" t="s">
        <v>3746</v>
      </c>
      <c r="F1593" s="225" t="s">
        <v>3747</v>
      </c>
      <c r="G1593" s="226" t="s">
        <v>206</v>
      </c>
      <c r="H1593" s="227">
        <v>6</v>
      </c>
      <c r="I1593" s="228"/>
      <c r="J1593" s="229">
        <f>ROUND(I1593*H1593,2)</f>
        <v>0</v>
      </c>
      <c r="K1593" s="230"/>
      <c r="L1593" s="231"/>
      <c r="M1593" s="232" t="s">
        <v>1</v>
      </c>
      <c r="N1593" s="233" t="s">
        <v>41</v>
      </c>
      <c r="O1593" s="88"/>
      <c r="P1593" s="219">
        <f>O1593*H1593</f>
        <v>0</v>
      </c>
      <c r="Q1593" s="219">
        <v>0</v>
      </c>
      <c r="R1593" s="219">
        <f>Q1593*H1593</f>
        <v>0</v>
      </c>
      <c r="S1593" s="219">
        <v>0</v>
      </c>
      <c r="T1593" s="220">
        <f>S1593*H1593</f>
        <v>0</v>
      </c>
      <c r="U1593" s="35"/>
      <c r="V1593" s="35"/>
      <c r="W1593" s="35"/>
      <c r="X1593" s="35"/>
      <c r="Y1593" s="35"/>
      <c r="Z1593" s="35"/>
      <c r="AA1593" s="35"/>
      <c r="AB1593" s="35"/>
      <c r="AC1593" s="35"/>
      <c r="AD1593" s="35"/>
      <c r="AE1593" s="35"/>
      <c r="AR1593" s="221" t="s">
        <v>516</v>
      </c>
      <c r="AT1593" s="221" t="s">
        <v>166</v>
      </c>
      <c r="AU1593" s="221" t="s">
        <v>83</v>
      </c>
      <c r="AY1593" s="14" t="s">
        <v>142</v>
      </c>
      <c r="BE1593" s="222">
        <f>IF(N1593="základní",J1593,0)</f>
        <v>0</v>
      </c>
      <c r="BF1593" s="222">
        <f>IF(N1593="snížená",J1593,0)</f>
        <v>0</v>
      </c>
      <c r="BG1593" s="222">
        <f>IF(N1593="zákl. přenesená",J1593,0)</f>
        <v>0</v>
      </c>
      <c r="BH1593" s="222">
        <f>IF(N1593="sníž. přenesená",J1593,0)</f>
        <v>0</v>
      </c>
      <c r="BI1593" s="222">
        <f>IF(N1593="nulová",J1593,0)</f>
        <v>0</v>
      </c>
      <c r="BJ1593" s="14" t="s">
        <v>81</v>
      </c>
      <c r="BK1593" s="222">
        <f>ROUND(I1593*H1593,2)</f>
        <v>0</v>
      </c>
      <c r="BL1593" s="14" t="s">
        <v>511</v>
      </c>
      <c r="BM1593" s="221" t="s">
        <v>3748</v>
      </c>
    </row>
    <row r="1594" s="2" customFormat="1" ht="49.05" customHeight="1">
      <c r="A1594" s="35"/>
      <c r="B1594" s="36"/>
      <c r="C1594" s="223" t="s">
        <v>3749</v>
      </c>
      <c r="D1594" s="223" t="s">
        <v>166</v>
      </c>
      <c r="E1594" s="224" t="s">
        <v>3750</v>
      </c>
      <c r="F1594" s="225" t="s">
        <v>3751</v>
      </c>
      <c r="G1594" s="226" t="s">
        <v>206</v>
      </c>
      <c r="H1594" s="227">
        <v>1</v>
      </c>
      <c r="I1594" s="228"/>
      <c r="J1594" s="229">
        <f>ROUND(I1594*H1594,2)</f>
        <v>0</v>
      </c>
      <c r="K1594" s="230"/>
      <c r="L1594" s="231"/>
      <c r="M1594" s="232" t="s">
        <v>1</v>
      </c>
      <c r="N1594" s="233" t="s">
        <v>41</v>
      </c>
      <c r="O1594" s="88"/>
      <c r="P1594" s="219">
        <f>O1594*H1594</f>
        <v>0</v>
      </c>
      <c r="Q1594" s="219">
        <v>0</v>
      </c>
      <c r="R1594" s="219">
        <f>Q1594*H1594</f>
        <v>0</v>
      </c>
      <c r="S1594" s="219">
        <v>0</v>
      </c>
      <c r="T1594" s="220">
        <f>S1594*H1594</f>
        <v>0</v>
      </c>
      <c r="U1594" s="35"/>
      <c r="V1594" s="35"/>
      <c r="W1594" s="35"/>
      <c r="X1594" s="35"/>
      <c r="Y1594" s="35"/>
      <c r="Z1594" s="35"/>
      <c r="AA1594" s="35"/>
      <c r="AB1594" s="35"/>
      <c r="AC1594" s="35"/>
      <c r="AD1594" s="35"/>
      <c r="AE1594" s="35"/>
      <c r="AR1594" s="221" t="s">
        <v>516</v>
      </c>
      <c r="AT1594" s="221" t="s">
        <v>166</v>
      </c>
      <c r="AU1594" s="221" t="s">
        <v>83</v>
      </c>
      <c r="AY1594" s="14" t="s">
        <v>142</v>
      </c>
      <c r="BE1594" s="222">
        <f>IF(N1594="základní",J1594,0)</f>
        <v>0</v>
      </c>
      <c r="BF1594" s="222">
        <f>IF(N1594="snížená",J1594,0)</f>
        <v>0</v>
      </c>
      <c r="BG1594" s="222">
        <f>IF(N1594="zákl. přenesená",J1594,0)</f>
        <v>0</v>
      </c>
      <c r="BH1594" s="222">
        <f>IF(N1594="sníž. přenesená",J1594,0)</f>
        <v>0</v>
      </c>
      <c r="BI1594" s="222">
        <f>IF(N1594="nulová",J1594,0)</f>
        <v>0</v>
      </c>
      <c r="BJ1594" s="14" t="s">
        <v>81</v>
      </c>
      <c r="BK1594" s="222">
        <f>ROUND(I1594*H1594,2)</f>
        <v>0</v>
      </c>
      <c r="BL1594" s="14" t="s">
        <v>511</v>
      </c>
      <c r="BM1594" s="221" t="s">
        <v>3752</v>
      </c>
    </row>
    <row r="1595" s="2" customFormat="1" ht="44.25" customHeight="1">
      <c r="A1595" s="35"/>
      <c r="B1595" s="36"/>
      <c r="C1595" s="223" t="s">
        <v>3753</v>
      </c>
      <c r="D1595" s="223" t="s">
        <v>166</v>
      </c>
      <c r="E1595" s="224" t="s">
        <v>3754</v>
      </c>
      <c r="F1595" s="225" t="s">
        <v>3755</v>
      </c>
      <c r="G1595" s="226" t="s">
        <v>206</v>
      </c>
      <c r="H1595" s="227">
        <v>1</v>
      </c>
      <c r="I1595" s="228"/>
      <c r="J1595" s="229">
        <f>ROUND(I1595*H1595,2)</f>
        <v>0</v>
      </c>
      <c r="K1595" s="230"/>
      <c r="L1595" s="231"/>
      <c r="M1595" s="232" t="s">
        <v>1</v>
      </c>
      <c r="N1595" s="233" t="s">
        <v>41</v>
      </c>
      <c r="O1595" s="88"/>
      <c r="P1595" s="219">
        <f>O1595*H1595</f>
        <v>0</v>
      </c>
      <c r="Q1595" s="219">
        <v>0</v>
      </c>
      <c r="R1595" s="219">
        <f>Q1595*H1595</f>
        <v>0</v>
      </c>
      <c r="S1595" s="219">
        <v>0</v>
      </c>
      <c r="T1595" s="220">
        <f>S1595*H1595</f>
        <v>0</v>
      </c>
      <c r="U1595" s="35"/>
      <c r="V1595" s="35"/>
      <c r="W1595" s="35"/>
      <c r="X1595" s="35"/>
      <c r="Y1595" s="35"/>
      <c r="Z1595" s="35"/>
      <c r="AA1595" s="35"/>
      <c r="AB1595" s="35"/>
      <c r="AC1595" s="35"/>
      <c r="AD1595" s="35"/>
      <c r="AE1595" s="35"/>
      <c r="AR1595" s="221" t="s">
        <v>516</v>
      </c>
      <c r="AT1595" s="221" t="s">
        <v>166</v>
      </c>
      <c r="AU1595" s="221" t="s">
        <v>83</v>
      </c>
      <c r="AY1595" s="14" t="s">
        <v>142</v>
      </c>
      <c r="BE1595" s="222">
        <f>IF(N1595="základní",J1595,0)</f>
        <v>0</v>
      </c>
      <c r="BF1595" s="222">
        <f>IF(N1595="snížená",J1595,0)</f>
        <v>0</v>
      </c>
      <c r="BG1595" s="222">
        <f>IF(N1595="zákl. přenesená",J1595,0)</f>
        <v>0</v>
      </c>
      <c r="BH1595" s="222">
        <f>IF(N1595="sníž. přenesená",J1595,0)</f>
        <v>0</v>
      </c>
      <c r="BI1595" s="222">
        <f>IF(N1595="nulová",J1595,0)</f>
        <v>0</v>
      </c>
      <c r="BJ1595" s="14" t="s">
        <v>81</v>
      </c>
      <c r="BK1595" s="222">
        <f>ROUND(I1595*H1595,2)</f>
        <v>0</v>
      </c>
      <c r="BL1595" s="14" t="s">
        <v>511</v>
      </c>
      <c r="BM1595" s="221" t="s">
        <v>3756</v>
      </c>
    </row>
    <row r="1596" s="2" customFormat="1" ht="37.8" customHeight="1">
      <c r="A1596" s="35"/>
      <c r="B1596" s="36"/>
      <c r="C1596" s="223" t="s">
        <v>3757</v>
      </c>
      <c r="D1596" s="223" t="s">
        <v>166</v>
      </c>
      <c r="E1596" s="224" t="s">
        <v>3758</v>
      </c>
      <c r="F1596" s="225" t="s">
        <v>3759</v>
      </c>
      <c r="G1596" s="226" t="s">
        <v>206</v>
      </c>
      <c r="H1596" s="227">
        <v>4</v>
      </c>
      <c r="I1596" s="228"/>
      <c r="J1596" s="229">
        <f>ROUND(I1596*H1596,2)</f>
        <v>0</v>
      </c>
      <c r="K1596" s="230"/>
      <c r="L1596" s="231"/>
      <c r="M1596" s="232" t="s">
        <v>1</v>
      </c>
      <c r="N1596" s="233" t="s">
        <v>41</v>
      </c>
      <c r="O1596" s="88"/>
      <c r="P1596" s="219">
        <f>O1596*H1596</f>
        <v>0</v>
      </c>
      <c r="Q1596" s="219">
        <v>0</v>
      </c>
      <c r="R1596" s="219">
        <f>Q1596*H1596</f>
        <v>0</v>
      </c>
      <c r="S1596" s="219">
        <v>0</v>
      </c>
      <c r="T1596" s="220">
        <f>S1596*H1596</f>
        <v>0</v>
      </c>
      <c r="U1596" s="35"/>
      <c r="V1596" s="35"/>
      <c r="W1596" s="35"/>
      <c r="X1596" s="35"/>
      <c r="Y1596" s="35"/>
      <c r="Z1596" s="35"/>
      <c r="AA1596" s="35"/>
      <c r="AB1596" s="35"/>
      <c r="AC1596" s="35"/>
      <c r="AD1596" s="35"/>
      <c r="AE1596" s="35"/>
      <c r="AR1596" s="221" t="s">
        <v>516</v>
      </c>
      <c r="AT1596" s="221" t="s">
        <v>166</v>
      </c>
      <c r="AU1596" s="221" t="s">
        <v>83</v>
      </c>
      <c r="AY1596" s="14" t="s">
        <v>142</v>
      </c>
      <c r="BE1596" s="222">
        <f>IF(N1596="základní",J1596,0)</f>
        <v>0</v>
      </c>
      <c r="BF1596" s="222">
        <f>IF(N1596="snížená",J1596,0)</f>
        <v>0</v>
      </c>
      <c r="BG1596" s="222">
        <f>IF(N1596="zákl. přenesená",J1596,0)</f>
        <v>0</v>
      </c>
      <c r="BH1596" s="222">
        <f>IF(N1596="sníž. přenesená",J1596,0)</f>
        <v>0</v>
      </c>
      <c r="BI1596" s="222">
        <f>IF(N1596="nulová",J1596,0)</f>
        <v>0</v>
      </c>
      <c r="BJ1596" s="14" t="s">
        <v>81</v>
      </c>
      <c r="BK1596" s="222">
        <f>ROUND(I1596*H1596,2)</f>
        <v>0</v>
      </c>
      <c r="BL1596" s="14" t="s">
        <v>511</v>
      </c>
      <c r="BM1596" s="221" t="s">
        <v>3760</v>
      </c>
    </row>
    <row r="1597" s="2" customFormat="1" ht="55.5" customHeight="1">
      <c r="A1597" s="35"/>
      <c r="B1597" s="36"/>
      <c r="C1597" s="209" t="s">
        <v>3761</v>
      </c>
      <c r="D1597" s="209" t="s">
        <v>145</v>
      </c>
      <c r="E1597" s="210" t="s">
        <v>3762</v>
      </c>
      <c r="F1597" s="211" t="s">
        <v>3763</v>
      </c>
      <c r="G1597" s="212" t="s">
        <v>529</v>
      </c>
      <c r="H1597" s="234"/>
      <c r="I1597" s="214"/>
      <c r="J1597" s="215">
        <f>ROUND(I1597*H1597,2)</f>
        <v>0</v>
      </c>
      <c r="K1597" s="216"/>
      <c r="L1597" s="41"/>
      <c r="M1597" s="217" t="s">
        <v>1</v>
      </c>
      <c r="N1597" s="218" t="s">
        <v>41</v>
      </c>
      <c r="O1597" s="88"/>
      <c r="P1597" s="219">
        <f>O1597*H1597</f>
        <v>0</v>
      </c>
      <c r="Q1597" s="219">
        <v>0</v>
      </c>
      <c r="R1597" s="219">
        <f>Q1597*H1597</f>
        <v>0</v>
      </c>
      <c r="S1597" s="219">
        <v>0</v>
      </c>
      <c r="T1597" s="220">
        <f>S1597*H1597</f>
        <v>0</v>
      </c>
      <c r="U1597" s="35"/>
      <c r="V1597" s="35"/>
      <c r="W1597" s="35"/>
      <c r="X1597" s="35"/>
      <c r="Y1597" s="35"/>
      <c r="Z1597" s="35"/>
      <c r="AA1597" s="35"/>
      <c r="AB1597" s="35"/>
      <c r="AC1597" s="35"/>
      <c r="AD1597" s="35"/>
      <c r="AE1597" s="35"/>
      <c r="AR1597" s="221" t="s">
        <v>511</v>
      </c>
      <c r="AT1597" s="221" t="s">
        <v>145</v>
      </c>
      <c r="AU1597" s="221" t="s">
        <v>83</v>
      </c>
      <c r="AY1597" s="14" t="s">
        <v>142</v>
      </c>
      <c r="BE1597" s="222">
        <f>IF(N1597="základní",J1597,0)</f>
        <v>0</v>
      </c>
      <c r="BF1597" s="222">
        <f>IF(N1597="snížená",J1597,0)</f>
        <v>0</v>
      </c>
      <c r="BG1597" s="222">
        <f>IF(N1597="zákl. přenesená",J1597,0)</f>
        <v>0</v>
      </c>
      <c r="BH1597" s="222">
        <f>IF(N1597="sníž. přenesená",J1597,0)</f>
        <v>0</v>
      </c>
      <c r="BI1597" s="222">
        <f>IF(N1597="nulová",J1597,0)</f>
        <v>0</v>
      </c>
      <c r="BJ1597" s="14" t="s">
        <v>81</v>
      </c>
      <c r="BK1597" s="222">
        <f>ROUND(I1597*H1597,2)</f>
        <v>0</v>
      </c>
      <c r="BL1597" s="14" t="s">
        <v>511</v>
      </c>
      <c r="BM1597" s="221" t="s">
        <v>3764</v>
      </c>
    </row>
    <row r="1598" s="12" customFormat="1" ht="22.8" customHeight="1">
      <c r="A1598" s="12"/>
      <c r="B1598" s="193"/>
      <c r="C1598" s="194"/>
      <c r="D1598" s="195" t="s">
        <v>75</v>
      </c>
      <c r="E1598" s="207" t="s">
        <v>1466</v>
      </c>
      <c r="F1598" s="207" t="s">
        <v>3765</v>
      </c>
      <c r="G1598" s="194"/>
      <c r="H1598" s="194"/>
      <c r="I1598" s="197"/>
      <c r="J1598" s="208">
        <f>BK1598</f>
        <v>0</v>
      </c>
      <c r="K1598" s="194"/>
      <c r="L1598" s="199"/>
      <c r="M1598" s="200"/>
      <c r="N1598" s="201"/>
      <c r="O1598" s="201"/>
      <c r="P1598" s="202">
        <f>SUM(P1599:P1605)</f>
        <v>0</v>
      </c>
      <c r="Q1598" s="201"/>
      <c r="R1598" s="202">
        <f>SUM(R1599:R1605)</f>
        <v>0</v>
      </c>
      <c r="S1598" s="201"/>
      <c r="T1598" s="203">
        <f>SUM(T1599:T1605)</f>
        <v>0</v>
      </c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R1598" s="204" t="s">
        <v>81</v>
      </c>
      <c r="AT1598" s="205" t="s">
        <v>75</v>
      </c>
      <c r="AU1598" s="205" t="s">
        <v>81</v>
      </c>
      <c r="AY1598" s="204" t="s">
        <v>142</v>
      </c>
      <c r="BK1598" s="206">
        <f>SUM(BK1599:BK1605)</f>
        <v>0</v>
      </c>
    </row>
    <row r="1599" s="2" customFormat="1" ht="33" customHeight="1">
      <c r="A1599" s="35"/>
      <c r="B1599" s="36"/>
      <c r="C1599" s="209" t="s">
        <v>289</v>
      </c>
      <c r="D1599" s="209" t="s">
        <v>145</v>
      </c>
      <c r="E1599" s="210" t="s">
        <v>3766</v>
      </c>
      <c r="F1599" s="211" t="s">
        <v>3767</v>
      </c>
      <c r="G1599" s="212" t="s">
        <v>169</v>
      </c>
      <c r="H1599" s="213">
        <v>129.14099999999999</v>
      </c>
      <c r="I1599" s="214"/>
      <c r="J1599" s="215">
        <f>ROUND(I1599*H1599,2)</f>
        <v>0</v>
      </c>
      <c r="K1599" s="216"/>
      <c r="L1599" s="41"/>
      <c r="M1599" s="217" t="s">
        <v>1</v>
      </c>
      <c r="N1599" s="218" t="s">
        <v>41</v>
      </c>
      <c r="O1599" s="88"/>
      <c r="P1599" s="219">
        <f>O1599*H1599</f>
        <v>0</v>
      </c>
      <c r="Q1599" s="219">
        <v>0</v>
      </c>
      <c r="R1599" s="219">
        <f>Q1599*H1599</f>
        <v>0</v>
      </c>
      <c r="S1599" s="219">
        <v>0</v>
      </c>
      <c r="T1599" s="220">
        <f>S1599*H1599</f>
        <v>0</v>
      </c>
      <c r="U1599" s="35"/>
      <c r="V1599" s="35"/>
      <c r="W1599" s="35"/>
      <c r="X1599" s="35"/>
      <c r="Y1599" s="35"/>
      <c r="Z1599" s="35"/>
      <c r="AA1599" s="35"/>
      <c r="AB1599" s="35"/>
      <c r="AC1599" s="35"/>
      <c r="AD1599" s="35"/>
      <c r="AE1599" s="35"/>
      <c r="AR1599" s="221" t="s">
        <v>149</v>
      </c>
      <c r="AT1599" s="221" t="s">
        <v>145</v>
      </c>
      <c r="AU1599" s="221" t="s">
        <v>83</v>
      </c>
      <c r="AY1599" s="14" t="s">
        <v>142</v>
      </c>
      <c r="BE1599" s="222">
        <f>IF(N1599="základní",J1599,0)</f>
        <v>0</v>
      </c>
      <c r="BF1599" s="222">
        <f>IF(N1599="snížená",J1599,0)</f>
        <v>0</v>
      </c>
      <c r="BG1599" s="222">
        <f>IF(N1599="zákl. přenesená",J1599,0)</f>
        <v>0</v>
      </c>
      <c r="BH1599" s="222">
        <f>IF(N1599="sníž. přenesená",J1599,0)</f>
        <v>0</v>
      </c>
      <c r="BI1599" s="222">
        <f>IF(N1599="nulová",J1599,0)</f>
        <v>0</v>
      </c>
      <c r="BJ1599" s="14" t="s">
        <v>81</v>
      </c>
      <c r="BK1599" s="222">
        <f>ROUND(I1599*H1599,2)</f>
        <v>0</v>
      </c>
      <c r="BL1599" s="14" t="s">
        <v>149</v>
      </c>
      <c r="BM1599" s="221" t="s">
        <v>3768</v>
      </c>
    </row>
    <row r="1600" s="2" customFormat="1" ht="44.25" customHeight="1">
      <c r="A1600" s="35"/>
      <c r="B1600" s="36"/>
      <c r="C1600" s="209" t="s">
        <v>3769</v>
      </c>
      <c r="D1600" s="209" t="s">
        <v>145</v>
      </c>
      <c r="E1600" s="210" t="s">
        <v>3770</v>
      </c>
      <c r="F1600" s="211" t="s">
        <v>3771</v>
      </c>
      <c r="G1600" s="212" t="s">
        <v>169</v>
      </c>
      <c r="H1600" s="213">
        <v>129.14099999999999</v>
      </c>
      <c r="I1600" s="214"/>
      <c r="J1600" s="215">
        <f>ROUND(I1600*H1600,2)</f>
        <v>0</v>
      </c>
      <c r="K1600" s="216"/>
      <c r="L1600" s="41"/>
      <c r="M1600" s="217" t="s">
        <v>1</v>
      </c>
      <c r="N1600" s="218" t="s">
        <v>41</v>
      </c>
      <c r="O1600" s="88"/>
      <c r="P1600" s="219">
        <f>O1600*H1600</f>
        <v>0</v>
      </c>
      <c r="Q1600" s="219">
        <v>0</v>
      </c>
      <c r="R1600" s="219">
        <f>Q1600*H1600</f>
        <v>0</v>
      </c>
      <c r="S1600" s="219">
        <v>0</v>
      </c>
      <c r="T1600" s="220">
        <f>S1600*H1600</f>
        <v>0</v>
      </c>
      <c r="U1600" s="35"/>
      <c r="V1600" s="35"/>
      <c r="W1600" s="35"/>
      <c r="X1600" s="35"/>
      <c r="Y1600" s="35"/>
      <c r="Z1600" s="35"/>
      <c r="AA1600" s="35"/>
      <c r="AB1600" s="35"/>
      <c r="AC1600" s="35"/>
      <c r="AD1600" s="35"/>
      <c r="AE1600" s="35"/>
      <c r="AR1600" s="221" t="s">
        <v>149</v>
      </c>
      <c r="AT1600" s="221" t="s">
        <v>145</v>
      </c>
      <c r="AU1600" s="221" t="s">
        <v>83</v>
      </c>
      <c r="AY1600" s="14" t="s">
        <v>142</v>
      </c>
      <c r="BE1600" s="222">
        <f>IF(N1600="základní",J1600,0)</f>
        <v>0</v>
      </c>
      <c r="BF1600" s="222">
        <f>IF(N1600="snížená",J1600,0)</f>
        <v>0</v>
      </c>
      <c r="BG1600" s="222">
        <f>IF(N1600="zákl. přenesená",J1600,0)</f>
        <v>0</v>
      </c>
      <c r="BH1600" s="222">
        <f>IF(N1600="sníž. přenesená",J1600,0)</f>
        <v>0</v>
      </c>
      <c r="BI1600" s="222">
        <f>IF(N1600="nulová",J1600,0)</f>
        <v>0</v>
      </c>
      <c r="BJ1600" s="14" t="s">
        <v>81</v>
      </c>
      <c r="BK1600" s="222">
        <f>ROUND(I1600*H1600,2)</f>
        <v>0</v>
      </c>
      <c r="BL1600" s="14" t="s">
        <v>149</v>
      </c>
      <c r="BM1600" s="221" t="s">
        <v>3772</v>
      </c>
    </row>
    <row r="1601" s="2" customFormat="1" ht="44.25" customHeight="1">
      <c r="A1601" s="35"/>
      <c r="B1601" s="36"/>
      <c r="C1601" s="209" t="s">
        <v>170</v>
      </c>
      <c r="D1601" s="209" t="s">
        <v>145</v>
      </c>
      <c r="E1601" s="210" t="s">
        <v>3773</v>
      </c>
      <c r="F1601" s="211" t="s">
        <v>3774</v>
      </c>
      <c r="G1601" s="212" t="s">
        <v>169</v>
      </c>
      <c r="H1601" s="213">
        <v>129.14099999999999</v>
      </c>
      <c r="I1601" s="214"/>
      <c r="J1601" s="215">
        <f>ROUND(I1601*H1601,2)</f>
        <v>0</v>
      </c>
      <c r="K1601" s="216"/>
      <c r="L1601" s="41"/>
      <c r="M1601" s="217" t="s">
        <v>1</v>
      </c>
      <c r="N1601" s="218" t="s">
        <v>41</v>
      </c>
      <c r="O1601" s="88"/>
      <c r="P1601" s="219">
        <f>O1601*H1601</f>
        <v>0</v>
      </c>
      <c r="Q1601" s="219">
        <v>0</v>
      </c>
      <c r="R1601" s="219">
        <f>Q1601*H1601</f>
        <v>0</v>
      </c>
      <c r="S1601" s="219">
        <v>0</v>
      </c>
      <c r="T1601" s="220">
        <f>S1601*H1601</f>
        <v>0</v>
      </c>
      <c r="U1601" s="35"/>
      <c r="V1601" s="35"/>
      <c r="W1601" s="35"/>
      <c r="X1601" s="35"/>
      <c r="Y1601" s="35"/>
      <c r="Z1601" s="35"/>
      <c r="AA1601" s="35"/>
      <c r="AB1601" s="35"/>
      <c r="AC1601" s="35"/>
      <c r="AD1601" s="35"/>
      <c r="AE1601" s="35"/>
      <c r="AR1601" s="221" t="s">
        <v>149</v>
      </c>
      <c r="AT1601" s="221" t="s">
        <v>145</v>
      </c>
      <c r="AU1601" s="221" t="s">
        <v>83</v>
      </c>
      <c r="AY1601" s="14" t="s">
        <v>142</v>
      </c>
      <c r="BE1601" s="222">
        <f>IF(N1601="základní",J1601,0)</f>
        <v>0</v>
      </c>
      <c r="BF1601" s="222">
        <f>IF(N1601="snížená",J1601,0)</f>
        <v>0</v>
      </c>
      <c r="BG1601" s="222">
        <f>IF(N1601="zákl. přenesená",J1601,0)</f>
        <v>0</v>
      </c>
      <c r="BH1601" s="222">
        <f>IF(N1601="sníž. přenesená",J1601,0)</f>
        <v>0</v>
      </c>
      <c r="BI1601" s="222">
        <f>IF(N1601="nulová",J1601,0)</f>
        <v>0</v>
      </c>
      <c r="BJ1601" s="14" t="s">
        <v>81</v>
      </c>
      <c r="BK1601" s="222">
        <f>ROUND(I1601*H1601,2)</f>
        <v>0</v>
      </c>
      <c r="BL1601" s="14" t="s">
        <v>149</v>
      </c>
      <c r="BM1601" s="221" t="s">
        <v>3775</v>
      </c>
    </row>
    <row r="1602" s="2" customFormat="1" ht="24.15" customHeight="1">
      <c r="A1602" s="35"/>
      <c r="B1602" s="36"/>
      <c r="C1602" s="209" t="s">
        <v>3776</v>
      </c>
      <c r="D1602" s="209" t="s">
        <v>145</v>
      </c>
      <c r="E1602" s="210" t="s">
        <v>3777</v>
      </c>
      <c r="F1602" s="211" t="s">
        <v>3778</v>
      </c>
      <c r="G1602" s="212" t="s">
        <v>492</v>
      </c>
      <c r="H1602" s="213">
        <v>1</v>
      </c>
      <c r="I1602" s="214"/>
      <c r="J1602" s="215">
        <f>ROUND(I1602*H1602,2)</f>
        <v>0</v>
      </c>
      <c r="K1602" s="216"/>
      <c r="L1602" s="41"/>
      <c r="M1602" s="217" t="s">
        <v>1</v>
      </c>
      <c r="N1602" s="218" t="s">
        <v>41</v>
      </c>
      <c r="O1602" s="88"/>
      <c r="P1602" s="219">
        <f>O1602*H1602</f>
        <v>0</v>
      </c>
      <c r="Q1602" s="219">
        <v>0</v>
      </c>
      <c r="R1602" s="219">
        <f>Q1602*H1602</f>
        <v>0</v>
      </c>
      <c r="S1602" s="219">
        <v>0</v>
      </c>
      <c r="T1602" s="220">
        <f>S1602*H1602</f>
        <v>0</v>
      </c>
      <c r="U1602" s="35"/>
      <c r="V1602" s="35"/>
      <c r="W1602" s="35"/>
      <c r="X1602" s="35"/>
      <c r="Y1602" s="35"/>
      <c r="Z1602" s="35"/>
      <c r="AA1602" s="35"/>
      <c r="AB1602" s="35"/>
      <c r="AC1602" s="35"/>
      <c r="AD1602" s="35"/>
      <c r="AE1602" s="35"/>
      <c r="AR1602" s="221" t="s">
        <v>149</v>
      </c>
      <c r="AT1602" s="221" t="s">
        <v>145</v>
      </c>
      <c r="AU1602" s="221" t="s">
        <v>83</v>
      </c>
      <c r="AY1602" s="14" t="s">
        <v>142</v>
      </c>
      <c r="BE1602" s="222">
        <f>IF(N1602="základní",J1602,0)</f>
        <v>0</v>
      </c>
      <c r="BF1602" s="222">
        <f>IF(N1602="snížená",J1602,0)</f>
        <v>0</v>
      </c>
      <c r="BG1602" s="222">
        <f>IF(N1602="zákl. přenesená",J1602,0)</f>
        <v>0</v>
      </c>
      <c r="BH1602" s="222">
        <f>IF(N1602="sníž. přenesená",J1602,0)</f>
        <v>0</v>
      </c>
      <c r="BI1602" s="222">
        <f>IF(N1602="nulová",J1602,0)</f>
        <v>0</v>
      </c>
      <c r="BJ1602" s="14" t="s">
        <v>81</v>
      </c>
      <c r="BK1602" s="222">
        <f>ROUND(I1602*H1602,2)</f>
        <v>0</v>
      </c>
      <c r="BL1602" s="14" t="s">
        <v>149</v>
      </c>
      <c r="BM1602" s="221" t="s">
        <v>3779</v>
      </c>
    </row>
    <row r="1603" s="2" customFormat="1" ht="55.5" customHeight="1">
      <c r="A1603" s="35"/>
      <c r="B1603" s="36"/>
      <c r="C1603" s="209" t="s">
        <v>392</v>
      </c>
      <c r="D1603" s="209" t="s">
        <v>145</v>
      </c>
      <c r="E1603" s="210" t="s">
        <v>3780</v>
      </c>
      <c r="F1603" s="211" t="s">
        <v>3781</v>
      </c>
      <c r="G1603" s="212" t="s">
        <v>169</v>
      </c>
      <c r="H1603" s="213">
        <v>129.14099999999999</v>
      </c>
      <c r="I1603" s="214"/>
      <c r="J1603" s="215">
        <f>ROUND(I1603*H1603,2)</f>
        <v>0</v>
      </c>
      <c r="K1603" s="216"/>
      <c r="L1603" s="41"/>
      <c r="M1603" s="217" t="s">
        <v>1</v>
      </c>
      <c r="N1603" s="218" t="s">
        <v>41</v>
      </c>
      <c r="O1603" s="88"/>
      <c r="P1603" s="219">
        <f>O1603*H1603</f>
        <v>0</v>
      </c>
      <c r="Q1603" s="219">
        <v>0</v>
      </c>
      <c r="R1603" s="219">
        <f>Q1603*H1603</f>
        <v>0</v>
      </c>
      <c r="S1603" s="219">
        <v>0</v>
      </c>
      <c r="T1603" s="220">
        <f>S1603*H1603</f>
        <v>0</v>
      </c>
      <c r="U1603" s="35"/>
      <c r="V1603" s="35"/>
      <c r="W1603" s="35"/>
      <c r="X1603" s="35"/>
      <c r="Y1603" s="35"/>
      <c r="Z1603" s="35"/>
      <c r="AA1603" s="35"/>
      <c r="AB1603" s="35"/>
      <c r="AC1603" s="35"/>
      <c r="AD1603" s="35"/>
      <c r="AE1603" s="35"/>
      <c r="AR1603" s="221" t="s">
        <v>149</v>
      </c>
      <c r="AT1603" s="221" t="s">
        <v>145</v>
      </c>
      <c r="AU1603" s="221" t="s">
        <v>83</v>
      </c>
      <c r="AY1603" s="14" t="s">
        <v>142</v>
      </c>
      <c r="BE1603" s="222">
        <f>IF(N1603="základní",J1603,0)</f>
        <v>0</v>
      </c>
      <c r="BF1603" s="222">
        <f>IF(N1603="snížená",J1603,0)</f>
        <v>0</v>
      </c>
      <c r="BG1603" s="222">
        <f>IF(N1603="zákl. přenesená",J1603,0)</f>
        <v>0</v>
      </c>
      <c r="BH1603" s="222">
        <f>IF(N1603="sníž. přenesená",J1603,0)</f>
        <v>0</v>
      </c>
      <c r="BI1603" s="222">
        <f>IF(N1603="nulová",J1603,0)</f>
        <v>0</v>
      </c>
      <c r="BJ1603" s="14" t="s">
        <v>81</v>
      </c>
      <c r="BK1603" s="222">
        <f>ROUND(I1603*H1603,2)</f>
        <v>0</v>
      </c>
      <c r="BL1603" s="14" t="s">
        <v>149</v>
      </c>
      <c r="BM1603" s="221" t="s">
        <v>3782</v>
      </c>
    </row>
    <row r="1604" s="2" customFormat="1" ht="66.75" customHeight="1">
      <c r="A1604" s="35"/>
      <c r="B1604" s="36"/>
      <c r="C1604" s="209" t="s">
        <v>3783</v>
      </c>
      <c r="D1604" s="209" t="s">
        <v>145</v>
      </c>
      <c r="E1604" s="210" t="s">
        <v>3784</v>
      </c>
      <c r="F1604" s="211" t="s">
        <v>3785</v>
      </c>
      <c r="G1604" s="212" t="s">
        <v>169</v>
      </c>
      <c r="H1604" s="213">
        <v>129.14099999999999</v>
      </c>
      <c r="I1604" s="214"/>
      <c r="J1604" s="215">
        <f>ROUND(I1604*H1604,2)</f>
        <v>0</v>
      </c>
      <c r="K1604" s="216"/>
      <c r="L1604" s="41"/>
      <c r="M1604" s="217" t="s">
        <v>1</v>
      </c>
      <c r="N1604" s="218" t="s">
        <v>41</v>
      </c>
      <c r="O1604" s="88"/>
      <c r="P1604" s="219">
        <f>O1604*H1604</f>
        <v>0</v>
      </c>
      <c r="Q1604" s="219">
        <v>0</v>
      </c>
      <c r="R1604" s="219">
        <f>Q1604*H1604</f>
        <v>0</v>
      </c>
      <c r="S1604" s="219">
        <v>0</v>
      </c>
      <c r="T1604" s="220">
        <f>S1604*H1604</f>
        <v>0</v>
      </c>
      <c r="U1604" s="35"/>
      <c r="V1604" s="35"/>
      <c r="W1604" s="35"/>
      <c r="X1604" s="35"/>
      <c r="Y1604" s="35"/>
      <c r="Z1604" s="35"/>
      <c r="AA1604" s="35"/>
      <c r="AB1604" s="35"/>
      <c r="AC1604" s="35"/>
      <c r="AD1604" s="35"/>
      <c r="AE1604" s="35"/>
      <c r="AR1604" s="221" t="s">
        <v>149</v>
      </c>
      <c r="AT1604" s="221" t="s">
        <v>145</v>
      </c>
      <c r="AU1604" s="221" t="s">
        <v>83</v>
      </c>
      <c r="AY1604" s="14" t="s">
        <v>142</v>
      </c>
      <c r="BE1604" s="222">
        <f>IF(N1604="základní",J1604,0)</f>
        <v>0</v>
      </c>
      <c r="BF1604" s="222">
        <f>IF(N1604="snížená",J1604,0)</f>
        <v>0</v>
      </c>
      <c r="BG1604" s="222">
        <f>IF(N1604="zákl. přenesená",J1604,0)</f>
        <v>0</v>
      </c>
      <c r="BH1604" s="222">
        <f>IF(N1604="sníž. přenesená",J1604,0)</f>
        <v>0</v>
      </c>
      <c r="BI1604" s="222">
        <f>IF(N1604="nulová",J1604,0)</f>
        <v>0</v>
      </c>
      <c r="BJ1604" s="14" t="s">
        <v>81</v>
      </c>
      <c r="BK1604" s="222">
        <f>ROUND(I1604*H1604,2)</f>
        <v>0</v>
      </c>
      <c r="BL1604" s="14" t="s">
        <v>149</v>
      </c>
      <c r="BM1604" s="221" t="s">
        <v>3786</v>
      </c>
    </row>
    <row r="1605" s="2" customFormat="1" ht="24.15" customHeight="1">
      <c r="A1605" s="35"/>
      <c r="B1605" s="36"/>
      <c r="C1605" s="209" t="s">
        <v>3787</v>
      </c>
      <c r="D1605" s="209" t="s">
        <v>145</v>
      </c>
      <c r="E1605" s="210" t="s">
        <v>3788</v>
      </c>
      <c r="F1605" s="211" t="s">
        <v>3789</v>
      </c>
      <c r="G1605" s="212" t="s">
        <v>169</v>
      </c>
      <c r="H1605" s="213">
        <v>129.14099999999999</v>
      </c>
      <c r="I1605" s="214"/>
      <c r="J1605" s="215">
        <f>ROUND(I1605*H1605,2)</f>
        <v>0</v>
      </c>
      <c r="K1605" s="216"/>
      <c r="L1605" s="41"/>
      <c r="M1605" s="217" t="s">
        <v>1</v>
      </c>
      <c r="N1605" s="218" t="s">
        <v>41</v>
      </c>
      <c r="O1605" s="88"/>
      <c r="P1605" s="219">
        <f>O1605*H1605</f>
        <v>0</v>
      </c>
      <c r="Q1605" s="219">
        <v>0</v>
      </c>
      <c r="R1605" s="219">
        <f>Q1605*H1605</f>
        <v>0</v>
      </c>
      <c r="S1605" s="219">
        <v>0</v>
      </c>
      <c r="T1605" s="220">
        <f>S1605*H1605</f>
        <v>0</v>
      </c>
      <c r="U1605" s="35"/>
      <c r="V1605" s="35"/>
      <c r="W1605" s="35"/>
      <c r="X1605" s="35"/>
      <c r="Y1605" s="35"/>
      <c r="Z1605" s="35"/>
      <c r="AA1605" s="35"/>
      <c r="AB1605" s="35"/>
      <c r="AC1605" s="35"/>
      <c r="AD1605" s="35"/>
      <c r="AE1605" s="35"/>
      <c r="AR1605" s="221" t="s">
        <v>149</v>
      </c>
      <c r="AT1605" s="221" t="s">
        <v>145</v>
      </c>
      <c r="AU1605" s="221" t="s">
        <v>83</v>
      </c>
      <c r="AY1605" s="14" t="s">
        <v>142</v>
      </c>
      <c r="BE1605" s="222">
        <f>IF(N1605="základní",J1605,0)</f>
        <v>0</v>
      </c>
      <c r="BF1605" s="222">
        <f>IF(N1605="snížená",J1605,0)</f>
        <v>0</v>
      </c>
      <c r="BG1605" s="222">
        <f>IF(N1605="zákl. přenesená",J1605,0)</f>
        <v>0</v>
      </c>
      <c r="BH1605" s="222">
        <f>IF(N1605="sníž. přenesená",J1605,0)</f>
        <v>0</v>
      </c>
      <c r="BI1605" s="222">
        <f>IF(N1605="nulová",J1605,0)</f>
        <v>0</v>
      </c>
      <c r="BJ1605" s="14" t="s">
        <v>81</v>
      </c>
      <c r="BK1605" s="222">
        <f>ROUND(I1605*H1605,2)</f>
        <v>0</v>
      </c>
      <c r="BL1605" s="14" t="s">
        <v>149</v>
      </c>
      <c r="BM1605" s="221" t="s">
        <v>3790</v>
      </c>
    </row>
    <row r="1606" s="12" customFormat="1" ht="22.8" customHeight="1">
      <c r="A1606" s="12"/>
      <c r="B1606" s="193"/>
      <c r="C1606" s="194"/>
      <c r="D1606" s="195" t="s">
        <v>75</v>
      </c>
      <c r="E1606" s="207" t="s">
        <v>2819</v>
      </c>
      <c r="F1606" s="207" t="s">
        <v>3791</v>
      </c>
      <c r="G1606" s="194"/>
      <c r="H1606" s="194"/>
      <c r="I1606" s="197"/>
      <c r="J1606" s="208">
        <f>BK1606</f>
        <v>0</v>
      </c>
      <c r="K1606" s="194"/>
      <c r="L1606" s="199"/>
      <c r="M1606" s="200"/>
      <c r="N1606" s="201"/>
      <c r="O1606" s="201"/>
      <c r="P1606" s="202">
        <f>SUM(P1607:P1623)</f>
        <v>0</v>
      </c>
      <c r="Q1606" s="201"/>
      <c r="R1606" s="202">
        <f>SUM(R1607:R1623)</f>
        <v>0.52241179999999998</v>
      </c>
      <c r="S1606" s="201"/>
      <c r="T1606" s="203">
        <f>SUM(T1607:T1623)</f>
        <v>0.498</v>
      </c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R1606" s="204" t="s">
        <v>83</v>
      </c>
      <c r="AT1606" s="205" t="s">
        <v>75</v>
      </c>
      <c r="AU1606" s="205" t="s">
        <v>81</v>
      </c>
      <c r="AY1606" s="204" t="s">
        <v>142</v>
      </c>
      <c r="BK1606" s="206">
        <f>SUM(BK1607:BK1623)</f>
        <v>0</v>
      </c>
    </row>
    <row r="1607" s="2" customFormat="1" ht="62.7" customHeight="1">
      <c r="A1607" s="35"/>
      <c r="B1607" s="36"/>
      <c r="C1607" s="209" t="s">
        <v>3792</v>
      </c>
      <c r="D1607" s="209" t="s">
        <v>145</v>
      </c>
      <c r="E1607" s="210" t="s">
        <v>3793</v>
      </c>
      <c r="F1607" s="211" t="s">
        <v>3794</v>
      </c>
      <c r="G1607" s="212" t="s">
        <v>492</v>
      </c>
      <c r="H1607" s="213">
        <v>1</v>
      </c>
      <c r="I1607" s="214"/>
      <c r="J1607" s="215">
        <f>ROUND(I1607*H1607,2)</f>
        <v>0</v>
      </c>
      <c r="K1607" s="216"/>
      <c r="L1607" s="41"/>
      <c r="M1607" s="217" t="s">
        <v>1</v>
      </c>
      <c r="N1607" s="218" t="s">
        <v>41</v>
      </c>
      <c r="O1607" s="88"/>
      <c r="P1607" s="219">
        <f>O1607*H1607</f>
        <v>0</v>
      </c>
      <c r="Q1607" s="219">
        <v>0</v>
      </c>
      <c r="R1607" s="219">
        <f>Q1607*H1607</f>
        <v>0</v>
      </c>
      <c r="S1607" s="219">
        <v>0</v>
      </c>
      <c r="T1607" s="220">
        <f>S1607*H1607</f>
        <v>0</v>
      </c>
      <c r="U1607" s="35"/>
      <c r="V1607" s="35"/>
      <c r="W1607" s="35"/>
      <c r="X1607" s="35"/>
      <c r="Y1607" s="35"/>
      <c r="Z1607" s="35"/>
      <c r="AA1607" s="35"/>
      <c r="AB1607" s="35"/>
      <c r="AC1607" s="35"/>
      <c r="AD1607" s="35"/>
      <c r="AE1607" s="35"/>
      <c r="AR1607" s="221" t="s">
        <v>511</v>
      </c>
      <c r="AT1607" s="221" t="s">
        <v>145</v>
      </c>
      <c r="AU1607" s="221" t="s">
        <v>83</v>
      </c>
      <c r="AY1607" s="14" t="s">
        <v>142</v>
      </c>
      <c r="BE1607" s="222">
        <f>IF(N1607="základní",J1607,0)</f>
        <v>0</v>
      </c>
      <c r="BF1607" s="222">
        <f>IF(N1607="snížená",J1607,0)</f>
        <v>0</v>
      </c>
      <c r="BG1607" s="222">
        <f>IF(N1607="zákl. přenesená",J1607,0)</f>
        <v>0</v>
      </c>
      <c r="BH1607" s="222">
        <f>IF(N1607="sníž. přenesená",J1607,0)</f>
        <v>0</v>
      </c>
      <c r="BI1607" s="222">
        <f>IF(N1607="nulová",J1607,0)</f>
        <v>0</v>
      </c>
      <c r="BJ1607" s="14" t="s">
        <v>81</v>
      </c>
      <c r="BK1607" s="222">
        <f>ROUND(I1607*H1607,2)</f>
        <v>0</v>
      </c>
      <c r="BL1607" s="14" t="s">
        <v>511</v>
      </c>
      <c r="BM1607" s="221" t="s">
        <v>3795</v>
      </c>
    </row>
    <row r="1608" s="2" customFormat="1" ht="33" customHeight="1">
      <c r="A1608" s="35"/>
      <c r="B1608" s="36"/>
      <c r="C1608" s="209" t="s">
        <v>3796</v>
      </c>
      <c r="D1608" s="209" t="s">
        <v>145</v>
      </c>
      <c r="E1608" s="210" t="s">
        <v>3797</v>
      </c>
      <c r="F1608" s="211" t="s">
        <v>3798</v>
      </c>
      <c r="G1608" s="212" t="s">
        <v>154</v>
      </c>
      <c r="H1608" s="213">
        <v>23</v>
      </c>
      <c r="I1608" s="214"/>
      <c r="J1608" s="215">
        <f>ROUND(I1608*H1608,2)</f>
        <v>0</v>
      </c>
      <c r="K1608" s="216"/>
      <c r="L1608" s="41"/>
      <c r="M1608" s="217" t="s">
        <v>1</v>
      </c>
      <c r="N1608" s="218" t="s">
        <v>41</v>
      </c>
      <c r="O1608" s="88"/>
      <c r="P1608" s="219">
        <f>O1608*H1608</f>
        <v>0</v>
      </c>
      <c r="Q1608" s="219">
        <v>0</v>
      </c>
      <c r="R1608" s="219">
        <f>Q1608*H1608</f>
        <v>0</v>
      </c>
      <c r="S1608" s="219">
        <v>0.016</v>
      </c>
      <c r="T1608" s="220">
        <f>S1608*H1608</f>
        <v>0.36799999999999999</v>
      </c>
      <c r="U1608" s="35"/>
      <c r="V1608" s="35"/>
      <c r="W1608" s="35"/>
      <c r="X1608" s="35"/>
      <c r="Y1608" s="35"/>
      <c r="Z1608" s="35"/>
      <c r="AA1608" s="35"/>
      <c r="AB1608" s="35"/>
      <c r="AC1608" s="35"/>
      <c r="AD1608" s="35"/>
      <c r="AE1608" s="35"/>
      <c r="AR1608" s="221" t="s">
        <v>511</v>
      </c>
      <c r="AT1608" s="221" t="s">
        <v>145</v>
      </c>
      <c r="AU1608" s="221" t="s">
        <v>83</v>
      </c>
      <c r="AY1608" s="14" t="s">
        <v>142</v>
      </c>
      <c r="BE1608" s="222">
        <f>IF(N1608="základní",J1608,0)</f>
        <v>0</v>
      </c>
      <c r="BF1608" s="222">
        <f>IF(N1608="snížená",J1608,0)</f>
        <v>0</v>
      </c>
      <c r="BG1608" s="222">
        <f>IF(N1608="zákl. přenesená",J1608,0)</f>
        <v>0</v>
      </c>
      <c r="BH1608" s="222">
        <f>IF(N1608="sníž. přenesená",J1608,0)</f>
        <v>0</v>
      </c>
      <c r="BI1608" s="222">
        <f>IF(N1608="nulová",J1608,0)</f>
        <v>0</v>
      </c>
      <c r="BJ1608" s="14" t="s">
        <v>81</v>
      </c>
      <c r="BK1608" s="222">
        <f>ROUND(I1608*H1608,2)</f>
        <v>0</v>
      </c>
      <c r="BL1608" s="14" t="s">
        <v>511</v>
      </c>
      <c r="BM1608" s="221" t="s">
        <v>3799</v>
      </c>
    </row>
    <row r="1609" s="2" customFormat="1" ht="24.15" customHeight="1">
      <c r="A1609" s="35"/>
      <c r="B1609" s="36"/>
      <c r="C1609" s="209" t="s">
        <v>3800</v>
      </c>
      <c r="D1609" s="209" t="s">
        <v>145</v>
      </c>
      <c r="E1609" s="210" t="s">
        <v>3801</v>
      </c>
      <c r="F1609" s="211" t="s">
        <v>3802</v>
      </c>
      <c r="G1609" s="212" t="s">
        <v>154</v>
      </c>
      <c r="H1609" s="213">
        <v>8.5649999999999995</v>
      </c>
      <c r="I1609" s="214"/>
      <c r="J1609" s="215">
        <f>ROUND(I1609*H1609,2)</f>
        <v>0</v>
      </c>
      <c r="K1609" s="216"/>
      <c r="L1609" s="41"/>
      <c r="M1609" s="217" t="s">
        <v>1</v>
      </c>
      <c r="N1609" s="218" t="s">
        <v>41</v>
      </c>
      <c r="O1609" s="88"/>
      <c r="P1609" s="219">
        <f>O1609*H1609</f>
        <v>0</v>
      </c>
      <c r="Q1609" s="219">
        <v>0.00072000000000000005</v>
      </c>
      <c r="R1609" s="219">
        <f>Q1609*H1609</f>
        <v>0.0061668000000000001</v>
      </c>
      <c r="S1609" s="219">
        <v>0</v>
      </c>
      <c r="T1609" s="220">
        <f>S1609*H1609</f>
        <v>0</v>
      </c>
      <c r="U1609" s="35"/>
      <c r="V1609" s="35"/>
      <c r="W1609" s="35"/>
      <c r="X1609" s="35"/>
      <c r="Y1609" s="35"/>
      <c r="Z1609" s="35"/>
      <c r="AA1609" s="35"/>
      <c r="AB1609" s="35"/>
      <c r="AC1609" s="35"/>
      <c r="AD1609" s="35"/>
      <c r="AE1609" s="35"/>
      <c r="AR1609" s="221" t="s">
        <v>511</v>
      </c>
      <c r="AT1609" s="221" t="s">
        <v>145</v>
      </c>
      <c r="AU1609" s="221" t="s">
        <v>83</v>
      </c>
      <c r="AY1609" s="14" t="s">
        <v>142</v>
      </c>
      <c r="BE1609" s="222">
        <f>IF(N1609="základní",J1609,0)</f>
        <v>0</v>
      </c>
      <c r="BF1609" s="222">
        <f>IF(N1609="snížená",J1609,0)</f>
        <v>0</v>
      </c>
      <c r="BG1609" s="222">
        <f>IF(N1609="zákl. přenesená",J1609,0)</f>
        <v>0</v>
      </c>
      <c r="BH1609" s="222">
        <f>IF(N1609="sníž. přenesená",J1609,0)</f>
        <v>0</v>
      </c>
      <c r="BI1609" s="222">
        <f>IF(N1609="nulová",J1609,0)</f>
        <v>0</v>
      </c>
      <c r="BJ1609" s="14" t="s">
        <v>81</v>
      </c>
      <c r="BK1609" s="222">
        <f>ROUND(I1609*H1609,2)</f>
        <v>0</v>
      </c>
      <c r="BL1609" s="14" t="s">
        <v>511</v>
      </c>
      <c r="BM1609" s="221" t="s">
        <v>3803</v>
      </c>
    </row>
    <row r="1610" s="2" customFormat="1" ht="24.15" customHeight="1">
      <c r="A1610" s="35"/>
      <c r="B1610" s="36"/>
      <c r="C1610" s="223" t="s">
        <v>3804</v>
      </c>
      <c r="D1610" s="223" t="s">
        <v>166</v>
      </c>
      <c r="E1610" s="224" t="s">
        <v>3805</v>
      </c>
      <c r="F1610" s="225" t="s">
        <v>3806</v>
      </c>
      <c r="G1610" s="226" t="s">
        <v>154</v>
      </c>
      <c r="H1610" s="227">
        <v>8.5649999999999995</v>
      </c>
      <c r="I1610" s="228"/>
      <c r="J1610" s="229">
        <f>ROUND(I1610*H1610,2)</f>
        <v>0</v>
      </c>
      <c r="K1610" s="230"/>
      <c r="L1610" s="231"/>
      <c r="M1610" s="232" t="s">
        <v>1</v>
      </c>
      <c r="N1610" s="233" t="s">
        <v>41</v>
      </c>
      <c r="O1610" s="88"/>
      <c r="P1610" s="219">
        <f>O1610*H1610</f>
        <v>0</v>
      </c>
      <c r="Q1610" s="219">
        <v>0.025000000000000001</v>
      </c>
      <c r="R1610" s="219">
        <f>Q1610*H1610</f>
        <v>0.21412500000000001</v>
      </c>
      <c r="S1610" s="219">
        <v>0</v>
      </c>
      <c r="T1610" s="220">
        <f>S1610*H1610</f>
        <v>0</v>
      </c>
      <c r="U1610" s="35"/>
      <c r="V1610" s="35"/>
      <c r="W1610" s="35"/>
      <c r="X1610" s="35"/>
      <c r="Y1610" s="35"/>
      <c r="Z1610" s="35"/>
      <c r="AA1610" s="35"/>
      <c r="AB1610" s="35"/>
      <c r="AC1610" s="35"/>
      <c r="AD1610" s="35"/>
      <c r="AE1610" s="35"/>
      <c r="AR1610" s="221" t="s">
        <v>516</v>
      </c>
      <c r="AT1610" s="221" t="s">
        <v>166</v>
      </c>
      <c r="AU1610" s="221" t="s">
        <v>83</v>
      </c>
      <c r="AY1610" s="14" t="s">
        <v>142</v>
      </c>
      <c r="BE1610" s="222">
        <f>IF(N1610="základní",J1610,0)</f>
        <v>0</v>
      </c>
      <c r="BF1610" s="222">
        <f>IF(N1610="snížená",J1610,0)</f>
        <v>0</v>
      </c>
      <c r="BG1610" s="222">
        <f>IF(N1610="zákl. přenesená",J1610,0)</f>
        <v>0</v>
      </c>
      <c r="BH1610" s="222">
        <f>IF(N1610="sníž. přenesená",J1610,0)</f>
        <v>0</v>
      </c>
      <c r="BI1610" s="222">
        <f>IF(N1610="nulová",J1610,0)</f>
        <v>0</v>
      </c>
      <c r="BJ1610" s="14" t="s">
        <v>81</v>
      </c>
      <c r="BK1610" s="222">
        <f>ROUND(I1610*H1610,2)</f>
        <v>0</v>
      </c>
      <c r="BL1610" s="14" t="s">
        <v>511</v>
      </c>
      <c r="BM1610" s="221" t="s">
        <v>3807</v>
      </c>
    </row>
    <row r="1611" s="2" customFormat="1" ht="16.5" customHeight="1">
      <c r="A1611" s="35"/>
      <c r="B1611" s="36"/>
      <c r="C1611" s="209" t="s">
        <v>3808</v>
      </c>
      <c r="D1611" s="209" t="s">
        <v>145</v>
      </c>
      <c r="E1611" s="210" t="s">
        <v>3809</v>
      </c>
      <c r="F1611" s="211" t="s">
        <v>3810</v>
      </c>
      <c r="G1611" s="212" t="s">
        <v>154</v>
      </c>
      <c r="H1611" s="213">
        <v>8</v>
      </c>
      <c r="I1611" s="214"/>
      <c r="J1611" s="215">
        <f>ROUND(I1611*H1611,2)</f>
        <v>0</v>
      </c>
      <c r="K1611" s="216"/>
      <c r="L1611" s="41"/>
      <c r="M1611" s="217" t="s">
        <v>1</v>
      </c>
      <c r="N1611" s="218" t="s">
        <v>41</v>
      </c>
      <c r="O1611" s="88"/>
      <c r="P1611" s="219">
        <f>O1611*H1611</f>
        <v>0</v>
      </c>
      <c r="Q1611" s="219">
        <v>0.00017000000000000001</v>
      </c>
      <c r="R1611" s="219">
        <f>Q1611*H1611</f>
        <v>0.0013600000000000001</v>
      </c>
      <c r="S1611" s="219">
        <v>0</v>
      </c>
      <c r="T1611" s="220">
        <f>S1611*H1611</f>
        <v>0</v>
      </c>
      <c r="U1611" s="35"/>
      <c r="V1611" s="35"/>
      <c r="W1611" s="35"/>
      <c r="X1611" s="35"/>
      <c r="Y1611" s="35"/>
      <c r="Z1611" s="35"/>
      <c r="AA1611" s="35"/>
      <c r="AB1611" s="35"/>
      <c r="AC1611" s="35"/>
      <c r="AD1611" s="35"/>
      <c r="AE1611" s="35"/>
      <c r="AR1611" s="221" t="s">
        <v>511</v>
      </c>
      <c r="AT1611" s="221" t="s">
        <v>145</v>
      </c>
      <c r="AU1611" s="221" t="s">
        <v>83</v>
      </c>
      <c r="AY1611" s="14" t="s">
        <v>142</v>
      </c>
      <c r="BE1611" s="222">
        <f>IF(N1611="základní",J1611,0)</f>
        <v>0</v>
      </c>
      <c r="BF1611" s="222">
        <f>IF(N1611="snížená",J1611,0)</f>
        <v>0</v>
      </c>
      <c r="BG1611" s="222">
        <f>IF(N1611="zákl. přenesená",J1611,0)</f>
        <v>0</v>
      </c>
      <c r="BH1611" s="222">
        <f>IF(N1611="sníž. přenesená",J1611,0)</f>
        <v>0</v>
      </c>
      <c r="BI1611" s="222">
        <f>IF(N1611="nulová",J1611,0)</f>
        <v>0</v>
      </c>
      <c r="BJ1611" s="14" t="s">
        <v>81</v>
      </c>
      <c r="BK1611" s="222">
        <f>ROUND(I1611*H1611,2)</f>
        <v>0</v>
      </c>
      <c r="BL1611" s="14" t="s">
        <v>511</v>
      </c>
      <c r="BM1611" s="221" t="s">
        <v>3811</v>
      </c>
    </row>
    <row r="1612" s="2" customFormat="1" ht="16.5" customHeight="1">
      <c r="A1612" s="35"/>
      <c r="B1612" s="36"/>
      <c r="C1612" s="223" t="s">
        <v>3812</v>
      </c>
      <c r="D1612" s="223" t="s">
        <v>166</v>
      </c>
      <c r="E1612" s="224" t="s">
        <v>3813</v>
      </c>
      <c r="F1612" s="225" t="s">
        <v>3814</v>
      </c>
      <c r="G1612" s="226" t="s">
        <v>154</v>
      </c>
      <c r="H1612" s="227">
        <v>8</v>
      </c>
      <c r="I1612" s="228"/>
      <c r="J1612" s="229">
        <f>ROUND(I1612*H1612,2)</f>
        <v>0</v>
      </c>
      <c r="K1612" s="230"/>
      <c r="L1612" s="231"/>
      <c r="M1612" s="232" t="s">
        <v>1</v>
      </c>
      <c r="N1612" s="233" t="s">
        <v>41</v>
      </c>
      <c r="O1612" s="88"/>
      <c r="P1612" s="219">
        <f>O1612*H1612</f>
        <v>0</v>
      </c>
      <c r="Q1612" s="219">
        <v>0.0030000000000000001</v>
      </c>
      <c r="R1612" s="219">
        <f>Q1612*H1612</f>
        <v>0.024</v>
      </c>
      <c r="S1612" s="219">
        <v>0</v>
      </c>
      <c r="T1612" s="220">
        <f>S1612*H1612</f>
        <v>0</v>
      </c>
      <c r="U1612" s="35"/>
      <c r="V1612" s="35"/>
      <c r="W1612" s="35"/>
      <c r="X1612" s="35"/>
      <c r="Y1612" s="35"/>
      <c r="Z1612" s="35"/>
      <c r="AA1612" s="35"/>
      <c r="AB1612" s="35"/>
      <c r="AC1612" s="35"/>
      <c r="AD1612" s="35"/>
      <c r="AE1612" s="35"/>
      <c r="AR1612" s="221" t="s">
        <v>516</v>
      </c>
      <c r="AT1612" s="221" t="s">
        <v>166</v>
      </c>
      <c r="AU1612" s="221" t="s">
        <v>83</v>
      </c>
      <c r="AY1612" s="14" t="s">
        <v>142</v>
      </c>
      <c r="BE1612" s="222">
        <f>IF(N1612="základní",J1612,0)</f>
        <v>0</v>
      </c>
      <c r="BF1612" s="222">
        <f>IF(N1612="snížená",J1612,0)</f>
        <v>0</v>
      </c>
      <c r="BG1612" s="222">
        <f>IF(N1612="zákl. přenesená",J1612,0)</f>
        <v>0</v>
      </c>
      <c r="BH1612" s="222">
        <f>IF(N1612="sníž. přenesená",J1612,0)</f>
        <v>0</v>
      </c>
      <c r="BI1612" s="222">
        <f>IF(N1612="nulová",J1612,0)</f>
        <v>0</v>
      </c>
      <c r="BJ1612" s="14" t="s">
        <v>81</v>
      </c>
      <c r="BK1612" s="222">
        <f>ROUND(I1612*H1612,2)</f>
        <v>0</v>
      </c>
      <c r="BL1612" s="14" t="s">
        <v>511</v>
      </c>
      <c r="BM1612" s="221" t="s">
        <v>3815</v>
      </c>
    </row>
    <row r="1613" s="2" customFormat="1" ht="24.15" customHeight="1">
      <c r="A1613" s="35"/>
      <c r="B1613" s="36"/>
      <c r="C1613" s="209" t="s">
        <v>3816</v>
      </c>
      <c r="D1613" s="209" t="s">
        <v>145</v>
      </c>
      <c r="E1613" s="210" t="s">
        <v>3817</v>
      </c>
      <c r="F1613" s="211" t="s">
        <v>3818</v>
      </c>
      <c r="G1613" s="212" t="s">
        <v>206</v>
      </c>
      <c r="H1613" s="213">
        <v>1</v>
      </c>
      <c r="I1613" s="214"/>
      <c r="J1613" s="215">
        <f>ROUND(I1613*H1613,2)</f>
        <v>0</v>
      </c>
      <c r="K1613" s="216"/>
      <c r="L1613" s="41"/>
      <c r="M1613" s="217" t="s">
        <v>1</v>
      </c>
      <c r="N1613" s="218" t="s">
        <v>41</v>
      </c>
      <c r="O1613" s="88"/>
      <c r="P1613" s="219">
        <f>O1613*H1613</f>
        <v>0</v>
      </c>
      <c r="Q1613" s="219">
        <v>0</v>
      </c>
      <c r="R1613" s="219">
        <f>Q1613*H1613</f>
        <v>0</v>
      </c>
      <c r="S1613" s="219">
        <v>0</v>
      </c>
      <c r="T1613" s="220">
        <f>S1613*H1613</f>
        <v>0</v>
      </c>
      <c r="U1613" s="35"/>
      <c r="V1613" s="35"/>
      <c r="W1613" s="35"/>
      <c r="X1613" s="35"/>
      <c r="Y1613" s="35"/>
      <c r="Z1613" s="35"/>
      <c r="AA1613" s="35"/>
      <c r="AB1613" s="35"/>
      <c r="AC1613" s="35"/>
      <c r="AD1613" s="35"/>
      <c r="AE1613" s="35"/>
      <c r="AR1613" s="221" t="s">
        <v>511</v>
      </c>
      <c r="AT1613" s="221" t="s">
        <v>145</v>
      </c>
      <c r="AU1613" s="221" t="s">
        <v>83</v>
      </c>
      <c r="AY1613" s="14" t="s">
        <v>142</v>
      </c>
      <c r="BE1613" s="222">
        <f>IF(N1613="základní",J1613,0)</f>
        <v>0</v>
      </c>
      <c r="BF1613" s="222">
        <f>IF(N1613="snížená",J1613,0)</f>
        <v>0</v>
      </c>
      <c r="BG1613" s="222">
        <f>IF(N1613="zákl. přenesená",J1613,0)</f>
        <v>0</v>
      </c>
      <c r="BH1613" s="222">
        <f>IF(N1613="sníž. přenesená",J1613,0)</f>
        <v>0</v>
      </c>
      <c r="BI1613" s="222">
        <f>IF(N1613="nulová",J1613,0)</f>
        <v>0</v>
      </c>
      <c r="BJ1613" s="14" t="s">
        <v>81</v>
      </c>
      <c r="BK1613" s="222">
        <f>ROUND(I1613*H1613,2)</f>
        <v>0</v>
      </c>
      <c r="BL1613" s="14" t="s">
        <v>511</v>
      </c>
      <c r="BM1613" s="221" t="s">
        <v>3819</v>
      </c>
    </row>
    <row r="1614" s="2" customFormat="1" ht="24.15" customHeight="1">
      <c r="A1614" s="35"/>
      <c r="B1614" s="36"/>
      <c r="C1614" s="223" t="s">
        <v>3820</v>
      </c>
      <c r="D1614" s="223" t="s">
        <v>166</v>
      </c>
      <c r="E1614" s="224" t="s">
        <v>3821</v>
      </c>
      <c r="F1614" s="225" t="s">
        <v>3822</v>
      </c>
      <c r="G1614" s="226" t="s">
        <v>148</v>
      </c>
      <c r="H1614" s="227">
        <v>0.72599999999999998</v>
      </c>
      <c r="I1614" s="228"/>
      <c r="J1614" s="229">
        <f>ROUND(I1614*H1614,2)</f>
        <v>0</v>
      </c>
      <c r="K1614" s="230"/>
      <c r="L1614" s="231"/>
      <c r="M1614" s="232" t="s">
        <v>1</v>
      </c>
      <c r="N1614" s="233" t="s">
        <v>41</v>
      </c>
      <c r="O1614" s="88"/>
      <c r="P1614" s="219">
        <f>O1614*H1614</f>
        <v>0</v>
      </c>
      <c r="Q1614" s="219">
        <v>0.01</v>
      </c>
      <c r="R1614" s="219">
        <f>Q1614*H1614</f>
        <v>0.00726</v>
      </c>
      <c r="S1614" s="219">
        <v>0</v>
      </c>
      <c r="T1614" s="220">
        <f>S1614*H1614</f>
        <v>0</v>
      </c>
      <c r="U1614" s="35"/>
      <c r="V1614" s="35"/>
      <c r="W1614" s="35"/>
      <c r="X1614" s="35"/>
      <c r="Y1614" s="35"/>
      <c r="Z1614" s="35"/>
      <c r="AA1614" s="35"/>
      <c r="AB1614" s="35"/>
      <c r="AC1614" s="35"/>
      <c r="AD1614" s="35"/>
      <c r="AE1614" s="35"/>
      <c r="AR1614" s="221" t="s">
        <v>516</v>
      </c>
      <c r="AT1614" s="221" t="s">
        <v>166</v>
      </c>
      <c r="AU1614" s="221" t="s">
        <v>83</v>
      </c>
      <c r="AY1614" s="14" t="s">
        <v>142</v>
      </c>
      <c r="BE1614" s="222">
        <f>IF(N1614="základní",J1614,0)</f>
        <v>0</v>
      </c>
      <c r="BF1614" s="222">
        <f>IF(N1614="snížená",J1614,0)</f>
        <v>0</v>
      </c>
      <c r="BG1614" s="222">
        <f>IF(N1614="zákl. přenesená",J1614,0)</f>
        <v>0</v>
      </c>
      <c r="BH1614" s="222">
        <f>IF(N1614="sníž. přenesená",J1614,0)</f>
        <v>0</v>
      </c>
      <c r="BI1614" s="222">
        <f>IF(N1614="nulová",J1614,0)</f>
        <v>0</v>
      </c>
      <c r="BJ1614" s="14" t="s">
        <v>81</v>
      </c>
      <c r="BK1614" s="222">
        <f>ROUND(I1614*H1614,2)</f>
        <v>0</v>
      </c>
      <c r="BL1614" s="14" t="s">
        <v>511</v>
      </c>
      <c r="BM1614" s="221" t="s">
        <v>3823</v>
      </c>
    </row>
    <row r="1615" s="2" customFormat="1" ht="24.15" customHeight="1">
      <c r="A1615" s="35"/>
      <c r="B1615" s="36"/>
      <c r="C1615" s="209" t="s">
        <v>3824</v>
      </c>
      <c r="D1615" s="209" t="s">
        <v>145</v>
      </c>
      <c r="E1615" s="210" t="s">
        <v>3825</v>
      </c>
      <c r="F1615" s="211" t="s">
        <v>3826</v>
      </c>
      <c r="G1615" s="212" t="s">
        <v>206</v>
      </c>
      <c r="H1615" s="213">
        <v>1</v>
      </c>
      <c r="I1615" s="214"/>
      <c r="J1615" s="215">
        <f>ROUND(I1615*H1615,2)</f>
        <v>0</v>
      </c>
      <c r="K1615" s="216"/>
      <c r="L1615" s="41"/>
      <c r="M1615" s="217" t="s">
        <v>1</v>
      </c>
      <c r="N1615" s="218" t="s">
        <v>41</v>
      </c>
      <c r="O1615" s="88"/>
      <c r="P1615" s="219">
        <f>O1615*H1615</f>
        <v>0</v>
      </c>
      <c r="Q1615" s="219">
        <v>0</v>
      </c>
      <c r="R1615" s="219">
        <f>Q1615*H1615</f>
        <v>0</v>
      </c>
      <c r="S1615" s="219">
        <v>0</v>
      </c>
      <c r="T1615" s="220">
        <f>S1615*H1615</f>
        <v>0</v>
      </c>
      <c r="U1615" s="35"/>
      <c r="V1615" s="35"/>
      <c r="W1615" s="35"/>
      <c r="X1615" s="35"/>
      <c r="Y1615" s="35"/>
      <c r="Z1615" s="35"/>
      <c r="AA1615" s="35"/>
      <c r="AB1615" s="35"/>
      <c r="AC1615" s="35"/>
      <c r="AD1615" s="35"/>
      <c r="AE1615" s="35"/>
      <c r="AR1615" s="221" t="s">
        <v>511</v>
      </c>
      <c r="AT1615" s="221" t="s">
        <v>145</v>
      </c>
      <c r="AU1615" s="221" t="s">
        <v>83</v>
      </c>
      <c r="AY1615" s="14" t="s">
        <v>142</v>
      </c>
      <c r="BE1615" s="222">
        <f>IF(N1615="základní",J1615,0)</f>
        <v>0</v>
      </c>
      <c r="BF1615" s="222">
        <f>IF(N1615="snížená",J1615,0)</f>
        <v>0</v>
      </c>
      <c r="BG1615" s="222">
        <f>IF(N1615="zákl. přenesená",J1615,0)</f>
        <v>0</v>
      </c>
      <c r="BH1615" s="222">
        <f>IF(N1615="sníž. přenesená",J1615,0)</f>
        <v>0</v>
      </c>
      <c r="BI1615" s="222">
        <f>IF(N1615="nulová",J1615,0)</f>
        <v>0</v>
      </c>
      <c r="BJ1615" s="14" t="s">
        <v>81</v>
      </c>
      <c r="BK1615" s="222">
        <f>ROUND(I1615*H1615,2)</f>
        <v>0</v>
      </c>
      <c r="BL1615" s="14" t="s">
        <v>511</v>
      </c>
      <c r="BM1615" s="221" t="s">
        <v>3827</v>
      </c>
    </row>
    <row r="1616" s="2" customFormat="1" ht="16.5" customHeight="1">
      <c r="A1616" s="35"/>
      <c r="B1616" s="36"/>
      <c r="C1616" s="223" t="s">
        <v>3828</v>
      </c>
      <c r="D1616" s="223" t="s">
        <v>166</v>
      </c>
      <c r="E1616" s="224" t="s">
        <v>3829</v>
      </c>
      <c r="F1616" s="225" t="s">
        <v>3830</v>
      </c>
      <c r="G1616" s="226" t="s">
        <v>148</v>
      </c>
      <c r="H1616" s="227">
        <v>1.6499999999999999</v>
      </c>
      <c r="I1616" s="228"/>
      <c r="J1616" s="229">
        <f>ROUND(I1616*H1616,2)</f>
        <v>0</v>
      </c>
      <c r="K1616" s="230"/>
      <c r="L1616" s="231"/>
      <c r="M1616" s="232" t="s">
        <v>1</v>
      </c>
      <c r="N1616" s="233" t="s">
        <v>41</v>
      </c>
      <c r="O1616" s="88"/>
      <c r="P1616" s="219">
        <f>O1616*H1616</f>
        <v>0</v>
      </c>
      <c r="Q1616" s="219">
        <v>0.017999999999999999</v>
      </c>
      <c r="R1616" s="219">
        <f>Q1616*H1616</f>
        <v>0.029699999999999997</v>
      </c>
      <c r="S1616" s="219">
        <v>0</v>
      </c>
      <c r="T1616" s="220">
        <f>S1616*H1616</f>
        <v>0</v>
      </c>
      <c r="U1616" s="35"/>
      <c r="V1616" s="35"/>
      <c r="W1616" s="35"/>
      <c r="X1616" s="35"/>
      <c r="Y1616" s="35"/>
      <c r="Z1616" s="35"/>
      <c r="AA1616" s="35"/>
      <c r="AB1616" s="35"/>
      <c r="AC1616" s="35"/>
      <c r="AD1616" s="35"/>
      <c r="AE1616" s="35"/>
      <c r="AR1616" s="221" t="s">
        <v>516</v>
      </c>
      <c r="AT1616" s="221" t="s">
        <v>166</v>
      </c>
      <c r="AU1616" s="221" t="s">
        <v>83</v>
      </c>
      <c r="AY1616" s="14" t="s">
        <v>142</v>
      </c>
      <c r="BE1616" s="222">
        <f>IF(N1616="základní",J1616,0)</f>
        <v>0</v>
      </c>
      <c r="BF1616" s="222">
        <f>IF(N1616="snížená",J1616,0)</f>
        <v>0</v>
      </c>
      <c r="BG1616" s="222">
        <f>IF(N1616="zákl. přenesená",J1616,0)</f>
        <v>0</v>
      </c>
      <c r="BH1616" s="222">
        <f>IF(N1616="sníž. přenesená",J1616,0)</f>
        <v>0</v>
      </c>
      <c r="BI1616" s="222">
        <f>IF(N1616="nulová",J1616,0)</f>
        <v>0</v>
      </c>
      <c r="BJ1616" s="14" t="s">
        <v>81</v>
      </c>
      <c r="BK1616" s="222">
        <f>ROUND(I1616*H1616,2)</f>
        <v>0</v>
      </c>
      <c r="BL1616" s="14" t="s">
        <v>511</v>
      </c>
      <c r="BM1616" s="221" t="s">
        <v>3831</v>
      </c>
    </row>
    <row r="1617" s="2" customFormat="1" ht="24.15" customHeight="1">
      <c r="A1617" s="35"/>
      <c r="B1617" s="36"/>
      <c r="C1617" s="209" t="s">
        <v>3832</v>
      </c>
      <c r="D1617" s="209" t="s">
        <v>145</v>
      </c>
      <c r="E1617" s="210" t="s">
        <v>3833</v>
      </c>
      <c r="F1617" s="211" t="s">
        <v>3834</v>
      </c>
      <c r="G1617" s="212" t="s">
        <v>206</v>
      </c>
      <c r="H1617" s="213">
        <v>1</v>
      </c>
      <c r="I1617" s="214"/>
      <c r="J1617" s="215">
        <f>ROUND(I1617*H1617,2)</f>
        <v>0</v>
      </c>
      <c r="K1617" s="216"/>
      <c r="L1617" s="41"/>
      <c r="M1617" s="217" t="s">
        <v>1</v>
      </c>
      <c r="N1617" s="218" t="s">
        <v>41</v>
      </c>
      <c r="O1617" s="88"/>
      <c r="P1617" s="219">
        <f>O1617*H1617</f>
        <v>0</v>
      </c>
      <c r="Q1617" s="219">
        <v>0</v>
      </c>
      <c r="R1617" s="219">
        <f>Q1617*H1617</f>
        <v>0</v>
      </c>
      <c r="S1617" s="219">
        <v>0</v>
      </c>
      <c r="T1617" s="220">
        <f>S1617*H1617</f>
        <v>0</v>
      </c>
      <c r="U1617" s="35"/>
      <c r="V1617" s="35"/>
      <c r="W1617" s="35"/>
      <c r="X1617" s="35"/>
      <c r="Y1617" s="35"/>
      <c r="Z1617" s="35"/>
      <c r="AA1617" s="35"/>
      <c r="AB1617" s="35"/>
      <c r="AC1617" s="35"/>
      <c r="AD1617" s="35"/>
      <c r="AE1617" s="35"/>
      <c r="AR1617" s="221" t="s">
        <v>511</v>
      </c>
      <c r="AT1617" s="221" t="s">
        <v>145</v>
      </c>
      <c r="AU1617" s="221" t="s">
        <v>83</v>
      </c>
      <c r="AY1617" s="14" t="s">
        <v>142</v>
      </c>
      <c r="BE1617" s="222">
        <f>IF(N1617="základní",J1617,0)</f>
        <v>0</v>
      </c>
      <c r="BF1617" s="222">
        <f>IF(N1617="snížená",J1617,0)</f>
        <v>0</v>
      </c>
      <c r="BG1617" s="222">
        <f>IF(N1617="zákl. přenesená",J1617,0)</f>
        <v>0</v>
      </c>
      <c r="BH1617" s="222">
        <f>IF(N1617="sníž. přenesená",J1617,0)</f>
        <v>0</v>
      </c>
      <c r="BI1617" s="222">
        <f>IF(N1617="nulová",J1617,0)</f>
        <v>0</v>
      </c>
      <c r="BJ1617" s="14" t="s">
        <v>81</v>
      </c>
      <c r="BK1617" s="222">
        <f>ROUND(I1617*H1617,2)</f>
        <v>0</v>
      </c>
      <c r="BL1617" s="14" t="s">
        <v>511</v>
      </c>
      <c r="BM1617" s="221" t="s">
        <v>3835</v>
      </c>
    </row>
    <row r="1618" s="2" customFormat="1" ht="24.15" customHeight="1">
      <c r="A1618" s="35"/>
      <c r="B1618" s="36"/>
      <c r="C1618" s="223" t="s">
        <v>3836</v>
      </c>
      <c r="D1618" s="223" t="s">
        <v>166</v>
      </c>
      <c r="E1618" s="224" t="s">
        <v>3821</v>
      </c>
      <c r="F1618" s="225" t="s">
        <v>3822</v>
      </c>
      <c r="G1618" s="226" t="s">
        <v>148</v>
      </c>
      <c r="H1618" s="227">
        <v>1.98</v>
      </c>
      <c r="I1618" s="228"/>
      <c r="J1618" s="229">
        <f>ROUND(I1618*H1618,2)</f>
        <v>0</v>
      </c>
      <c r="K1618" s="230"/>
      <c r="L1618" s="231"/>
      <c r="M1618" s="232" t="s">
        <v>1</v>
      </c>
      <c r="N1618" s="233" t="s">
        <v>41</v>
      </c>
      <c r="O1618" s="88"/>
      <c r="P1618" s="219">
        <f>O1618*H1618</f>
        <v>0</v>
      </c>
      <c r="Q1618" s="219">
        <v>0.01</v>
      </c>
      <c r="R1618" s="219">
        <f>Q1618*H1618</f>
        <v>0.019800000000000002</v>
      </c>
      <c r="S1618" s="219">
        <v>0</v>
      </c>
      <c r="T1618" s="220">
        <f>S1618*H1618</f>
        <v>0</v>
      </c>
      <c r="U1618" s="35"/>
      <c r="V1618" s="35"/>
      <c r="W1618" s="35"/>
      <c r="X1618" s="35"/>
      <c r="Y1618" s="35"/>
      <c r="Z1618" s="35"/>
      <c r="AA1618" s="35"/>
      <c r="AB1618" s="35"/>
      <c r="AC1618" s="35"/>
      <c r="AD1618" s="35"/>
      <c r="AE1618" s="35"/>
      <c r="AR1618" s="221" t="s">
        <v>516</v>
      </c>
      <c r="AT1618" s="221" t="s">
        <v>166</v>
      </c>
      <c r="AU1618" s="221" t="s">
        <v>83</v>
      </c>
      <c r="AY1618" s="14" t="s">
        <v>142</v>
      </c>
      <c r="BE1618" s="222">
        <f>IF(N1618="základní",J1618,0)</f>
        <v>0</v>
      </c>
      <c r="BF1618" s="222">
        <f>IF(N1618="snížená",J1618,0)</f>
        <v>0</v>
      </c>
      <c r="BG1618" s="222">
        <f>IF(N1618="zákl. přenesená",J1618,0)</f>
        <v>0</v>
      </c>
      <c r="BH1618" s="222">
        <f>IF(N1618="sníž. přenesená",J1618,0)</f>
        <v>0</v>
      </c>
      <c r="BI1618" s="222">
        <f>IF(N1618="nulová",J1618,0)</f>
        <v>0</v>
      </c>
      <c r="BJ1618" s="14" t="s">
        <v>81</v>
      </c>
      <c r="BK1618" s="222">
        <f>ROUND(I1618*H1618,2)</f>
        <v>0</v>
      </c>
      <c r="BL1618" s="14" t="s">
        <v>511</v>
      </c>
      <c r="BM1618" s="221" t="s">
        <v>3837</v>
      </c>
    </row>
    <row r="1619" s="2" customFormat="1" ht="24.15" customHeight="1">
      <c r="A1619" s="35"/>
      <c r="B1619" s="36"/>
      <c r="C1619" s="209" t="s">
        <v>3838</v>
      </c>
      <c r="D1619" s="209" t="s">
        <v>145</v>
      </c>
      <c r="E1619" s="210" t="s">
        <v>3839</v>
      </c>
      <c r="F1619" s="211" t="s">
        <v>3840</v>
      </c>
      <c r="G1619" s="212" t="s">
        <v>206</v>
      </c>
      <c r="H1619" s="213">
        <v>2</v>
      </c>
      <c r="I1619" s="214"/>
      <c r="J1619" s="215">
        <f>ROUND(I1619*H1619,2)</f>
        <v>0</v>
      </c>
      <c r="K1619" s="216"/>
      <c r="L1619" s="41"/>
      <c r="M1619" s="217" t="s">
        <v>1</v>
      </c>
      <c r="N1619" s="218" t="s">
        <v>41</v>
      </c>
      <c r="O1619" s="88"/>
      <c r="P1619" s="219">
        <f>O1619*H1619</f>
        <v>0</v>
      </c>
      <c r="Q1619" s="219">
        <v>0</v>
      </c>
      <c r="R1619" s="219">
        <f>Q1619*H1619</f>
        <v>0</v>
      </c>
      <c r="S1619" s="219">
        <v>0</v>
      </c>
      <c r="T1619" s="220">
        <f>S1619*H1619</f>
        <v>0</v>
      </c>
      <c r="U1619" s="35"/>
      <c r="V1619" s="35"/>
      <c r="W1619" s="35"/>
      <c r="X1619" s="35"/>
      <c r="Y1619" s="35"/>
      <c r="Z1619" s="35"/>
      <c r="AA1619" s="35"/>
      <c r="AB1619" s="35"/>
      <c r="AC1619" s="35"/>
      <c r="AD1619" s="35"/>
      <c r="AE1619" s="35"/>
      <c r="AR1619" s="221" t="s">
        <v>511</v>
      </c>
      <c r="AT1619" s="221" t="s">
        <v>145</v>
      </c>
      <c r="AU1619" s="221" t="s">
        <v>83</v>
      </c>
      <c r="AY1619" s="14" t="s">
        <v>142</v>
      </c>
      <c r="BE1619" s="222">
        <f>IF(N1619="základní",J1619,0)</f>
        <v>0</v>
      </c>
      <c r="BF1619" s="222">
        <f>IF(N1619="snížená",J1619,0)</f>
        <v>0</v>
      </c>
      <c r="BG1619" s="222">
        <f>IF(N1619="zákl. přenesená",J1619,0)</f>
        <v>0</v>
      </c>
      <c r="BH1619" s="222">
        <f>IF(N1619="sníž. přenesená",J1619,0)</f>
        <v>0</v>
      </c>
      <c r="BI1619" s="222">
        <f>IF(N1619="nulová",J1619,0)</f>
        <v>0</v>
      </c>
      <c r="BJ1619" s="14" t="s">
        <v>81</v>
      </c>
      <c r="BK1619" s="222">
        <f>ROUND(I1619*H1619,2)</f>
        <v>0</v>
      </c>
      <c r="BL1619" s="14" t="s">
        <v>511</v>
      </c>
      <c r="BM1619" s="221" t="s">
        <v>3841</v>
      </c>
    </row>
    <row r="1620" s="2" customFormat="1" ht="37.8" customHeight="1">
      <c r="A1620" s="35"/>
      <c r="B1620" s="36"/>
      <c r="C1620" s="223" t="s">
        <v>3842</v>
      </c>
      <c r="D1620" s="223" t="s">
        <v>166</v>
      </c>
      <c r="E1620" s="224" t="s">
        <v>3843</v>
      </c>
      <c r="F1620" s="225" t="s">
        <v>3844</v>
      </c>
      <c r="G1620" s="226" t="s">
        <v>206</v>
      </c>
      <c r="H1620" s="227">
        <v>1</v>
      </c>
      <c r="I1620" s="228"/>
      <c r="J1620" s="229">
        <f>ROUND(I1620*H1620,2)</f>
        <v>0</v>
      </c>
      <c r="K1620" s="230"/>
      <c r="L1620" s="231"/>
      <c r="M1620" s="232" t="s">
        <v>1</v>
      </c>
      <c r="N1620" s="233" t="s">
        <v>41</v>
      </c>
      <c r="O1620" s="88"/>
      <c r="P1620" s="219">
        <f>O1620*H1620</f>
        <v>0</v>
      </c>
      <c r="Q1620" s="219">
        <v>0.11</v>
      </c>
      <c r="R1620" s="219">
        <f>Q1620*H1620</f>
        <v>0.11</v>
      </c>
      <c r="S1620" s="219">
        <v>0</v>
      </c>
      <c r="T1620" s="220">
        <f>S1620*H1620</f>
        <v>0</v>
      </c>
      <c r="U1620" s="35"/>
      <c r="V1620" s="35"/>
      <c r="W1620" s="35"/>
      <c r="X1620" s="35"/>
      <c r="Y1620" s="35"/>
      <c r="Z1620" s="35"/>
      <c r="AA1620" s="35"/>
      <c r="AB1620" s="35"/>
      <c r="AC1620" s="35"/>
      <c r="AD1620" s="35"/>
      <c r="AE1620" s="35"/>
      <c r="AR1620" s="221" t="s">
        <v>516</v>
      </c>
      <c r="AT1620" s="221" t="s">
        <v>166</v>
      </c>
      <c r="AU1620" s="221" t="s">
        <v>83</v>
      </c>
      <c r="AY1620" s="14" t="s">
        <v>142</v>
      </c>
      <c r="BE1620" s="222">
        <f>IF(N1620="základní",J1620,0)</f>
        <v>0</v>
      </c>
      <c r="BF1620" s="222">
        <f>IF(N1620="snížená",J1620,0)</f>
        <v>0</v>
      </c>
      <c r="BG1620" s="222">
        <f>IF(N1620="zákl. přenesená",J1620,0)</f>
        <v>0</v>
      </c>
      <c r="BH1620" s="222">
        <f>IF(N1620="sníž. přenesená",J1620,0)</f>
        <v>0</v>
      </c>
      <c r="BI1620" s="222">
        <f>IF(N1620="nulová",J1620,0)</f>
        <v>0</v>
      </c>
      <c r="BJ1620" s="14" t="s">
        <v>81</v>
      </c>
      <c r="BK1620" s="222">
        <f>ROUND(I1620*H1620,2)</f>
        <v>0</v>
      </c>
      <c r="BL1620" s="14" t="s">
        <v>511</v>
      </c>
      <c r="BM1620" s="221" t="s">
        <v>3845</v>
      </c>
    </row>
    <row r="1621" s="2" customFormat="1" ht="37.8" customHeight="1">
      <c r="A1621" s="35"/>
      <c r="B1621" s="36"/>
      <c r="C1621" s="223" t="s">
        <v>3846</v>
      </c>
      <c r="D1621" s="223" t="s">
        <v>166</v>
      </c>
      <c r="E1621" s="224" t="s">
        <v>3847</v>
      </c>
      <c r="F1621" s="225" t="s">
        <v>3848</v>
      </c>
      <c r="G1621" s="226" t="s">
        <v>206</v>
      </c>
      <c r="H1621" s="227">
        <v>1</v>
      </c>
      <c r="I1621" s="228"/>
      <c r="J1621" s="229">
        <f>ROUND(I1621*H1621,2)</f>
        <v>0</v>
      </c>
      <c r="K1621" s="230"/>
      <c r="L1621" s="231"/>
      <c r="M1621" s="232" t="s">
        <v>1</v>
      </c>
      <c r="N1621" s="233" t="s">
        <v>41</v>
      </c>
      <c r="O1621" s="88"/>
      <c r="P1621" s="219">
        <f>O1621*H1621</f>
        <v>0</v>
      </c>
      <c r="Q1621" s="219">
        <v>0.11</v>
      </c>
      <c r="R1621" s="219">
        <f>Q1621*H1621</f>
        <v>0.11</v>
      </c>
      <c r="S1621" s="219">
        <v>0</v>
      </c>
      <c r="T1621" s="220">
        <f>S1621*H1621</f>
        <v>0</v>
      </c>
      <c r="U1621" s="35"/>
      <c r="V1621" s="35"/>
      <c r="W1621" s="35"/>
      <c r="X1621" s="35"/>
      <c r="Y1621" s="35"/>
      <c r="Z1621" s="35"/>
      <c r="AA1621" s="35"/>
      <c r="AB1621" s="35"/>
      <c r="AC1621" s="35"/>
      <c r="AD1621" s="35"/>
      <c r="AE1621" s="35"/>
      <c r="AR1621" s="221" t="s">
        <v>516</v>
      </c>
      <c r="AT1621" s="221" t="s">
        <v>166</v>
      </c>
      <c r="AU1621" s="221" t="s">
        <v>83</v>
      </c>
      <c r="AY1621" s="14" t="s">
        <v>142</v>
      </c>
      <c r="BE1621" s="222">
        <f>IF(N1621="základní",J1621,0)</f>
        <v>0</v>
      </c>
      <c r="BF1621" s="222">
        <f>IF(N1621="snížená",J1621,0)</f>
        <v>0</v>
      </c>
      <c r="BG1621" s="222">
        <f>IF(N1621="zákl. přenesená",J1621,0)</f>
        <v>0</v>
      </c>
      <c r="BH1621" s="222">
        <f>IF(N1621="sníž. přenesená",J1621,0)</f>
        <v>0</v>
      </c>
      <c r="BI1621" s="222">
        <f>IF(N1621="nulová",J1621,0)</f>
        <v>0</v>
      </c>
      <c r="BJ1621" s="14" t="s">
        <v>81</v>
      </c>
      <c r="BK1621" s="222">
        <f>ROUND(I1621*H1621,2)</f>
        <v>0</v>
      </c>
      <c r="BL1621" s="14" t="s">
        <v>511</v>
      </c>
      <c r="BM1621" s="221" t="s">
        <v>3849</v>
      </c>
    </row>
    <row r="1622" s="2" customFormat="1" ht="24.15" customHeight="1">
      <c r="A1622" s="35"/>
      <c r="B1622" s="36"/>
      <c r="C1622" s="209" t="s">
        <v>3850</v>
      </c>
      <c r="D1622" s="209" t="s">
        <v>145</v>
      </c>
      <c r="E1622" s="210" t="s">
        <v>3851</v>
      </c>
      <c r="F1622" s="211" t="s">
        <v>3852</v>
      </c>
      <c r="G1622" s="212" t="s">
        <v>206</v>
      </c>
      <c r="H1622" s="213">
        <v>10</v>
      </c>
      <c r="I1622" s="214"/>
      <c r="J1622" s="215">
        <f>ROUND(I1622*H1622,2)</f>
        <v>0</v>
      </c>
      <c r="K1622" s="216"/>
      <c r="L1622" s="41"/>
      <c r="M1622" s="217" t="s">
        <v>1</v>
      </c>
      <c r="N1622" s="218" t="s">
        <v>41</v>
      </c>
      <c r="O1622" s="88"/>
      <c r="P1622" s="219">
        <f>O1622*H1622</f>
        <v>0</v>
      </c>
      <c r="Q1622" s="219">
        <v>0</v>
      </c>
      <c r="R1622" s="219">
        <f>Q1622*H1622</f>
        <v>0</v>
      </c>
      <c r="S1622" s="219">
        <v>0.012999999999999999</v>
      </c>
      <c r="T1622" s="220">
        <f>S1622*H1622</f>
        <v>0.13</v>
      </c>
      <c r="U1622" s="35"/>
      <c r="V1622" s="35"/>
      <c r="W1622" s="35"/>
      <c r="X1622" s="35"/>
      <c r="Y1622" s="35"/>
      <c r="Z1622" s="35"/>
      <c r="AA1622" s="35"/>
      <c r="AB1622" s="35"/>
      <c r="AC1622" s="35"/>
      <c r="AD1622" s="35"/>
      <c r="AE1622" s="35"/>
      <c r="AR1622" s="221" t="s">
        <v>511</v>
      </c>
      <c r="AT1622" s="221" t="s">
        <v>145</v>
      </c>
      <c r="AU1622" s="221" t="s">
        <v>83</v>
      </c>
      <c r="AY1622" s="14" t="s">
        <v>142</v>
      </c>
      <c r="BE1622" s="222">
        <f>IF(N1622="základní",J1622,0)</f>
        <v>0</v>
      </c>
      <c r="BF1622" s="222">
        <f>IF(N1622="snížená",J1622,0)</f>
        <v>0</v>
      </c>
      <c r="BG1622" s="222">
        <f>IF(N1622="zákl. přenesená",J1622,0)</f>
        <v>0</v>
      </c>
      <c r="BH1622" s="222">
        <f>IF(N1622="sníž. přenesená",J1622,0)</f>
        <v>0</v>
      </c>
      <c r="BI1622" s="222">
        <f>IF(N1622="nulová",J1622,0)</f>
        <v>0</v>
      </c>
      <c r="BJ1622" s="14" t="s">
        <v>81</v>
      </c>
      <c r="BK1622" s="222">
        <f>ROUND(I1622*H1622,2)</f>
        <v>0</v>
      </c>
      <c r="BL1622" s="14" t="s">
        <v>511</v>
      </c>
      <c r="BM1622" s="221" t="s">
        <v>3853</v>
      </c>
    </row>
    <row r="1623" s="2" customFormat="1" ht="55.5" customHeight="1">
      <c r="A1623" s="35"/>
      <c r="B1623" s="36"/>
      <c r="C1623" s="209" t="s">
        <v>3854</v>
      </c>
      <c r="D1623" s="209" t="s">
        <v>145</v>
      </c>
      <c r="E1623" s="210" t="s">
        <v>3855</v>
      </c>
      <c r="F1623" s="211" t="s">
        <v>3856</v>
      </c>
      <c r="G1623" s="212" t="s">
        <v>529</v>
      </c>
      <c r="H1623" s="234"/>
      <c r="I1623" s="214"/>
      <c r="J1623" s="215">
        <f>ROUND(I1623*H1623,2)</f>
        <v>0</v>
      </c>
      <c r="K1623" s="216"/>
      <c r="L1623" s="41"/>
      <c r="M1623" s="217" t="s">
        <v>1</v>
      </c>
      <c r="N1623" s="218" t="s">
        <v>41</v>
      </c>
      <c r="O1623" s="88"/>
      <c r="P1623" s="219">
        <f>O1623*H1623</f>
        <v>0</v>
      </c>
      <c r="Q1623" s="219">
        <v>0</v>
      </c>
      <c r="R1623" s="219">
        <f>Q1623*H1623</f>
        <v>0</v>
      </c>
      <c r="S1623" s="219">
        <v>0</v>
      </c>
      <c r="T1623" s="220">
        <f>S1623*H1623</f>
        <v>0</v>
      </c>
      <c r="U1623" s="35"/>
      <c r="V1623" s="35"/>
      <c r="W1623" s="35"/>
      <c r="X1623" s="35"/>
      <c r="Y1623" s="35"/>
      <c r="Z1623" s="35"/>
      <c r="AA1623" s="35"/>
      <c r="AB1623" s="35"/>
      <c r="AC1623" s="35"/>
      <c r="AD1623" s="35"/>
      <c r="AE1623" s="35"/>
      <c r="AR1623" s="221" t="s">
        <v>511</v>
      </c>
      <c r="AT1623" s="221" t="s">
        <v>145</v>
      </c>
      <c r="AU1623" s="221" t="s">
        <v>83</v>
      </c>
      <c r="AY1623" s="14" t="s">
        <v>142</v>
      </c>
      <c r="BE1623" s="222">
        <f>IF(N1623="základní",J1623,0)</f>
        <v>0</v>
      </c>
      <c r="BF1623" s="222">
        <f>IF(N1623="snížená",J1623,0)</f>
        <v>0</v>
      </c>
      <c r="BG1623" s="222">
        <f>IF(N1623="zákl. přenesená",J1623,0)</f>
        <v>0</v>
      </c>
      <c r="BH1623" s="222">
        <f>IF(N1623="sníž. přenesená",J1623,0)</f>
        <v>0</v>
      </c>
      <c r="BI1623" s="222">
        <f>IF(N1623="nulová",J1623,0)</f>
        <v>0</v>
      </c>
      <c r="BJ1623" s="14" t="s">
        <v>81</v>
      </c>
      <c r="BK1623" s="222">
        <f>ROUND(I1623*H1623,2)</f>
        <v>0</v>
      </c>
      <c r="BL1623" s="14" t="s">
        <v>511</v>
      </c>
      <c r="BM1623" s="221" t="s">
        <v>3857</v>
      </c>
    </row>
    <row r="1624" s="12" customFormat="1" ht="22.8" customHeight="1">
      <c r="A1624" s="12"/>
      <c r="B1624" s="193"/>
      <c r="C1624" s="194"/>
      <c r="D1624" s="195" t="s">
        <v>75</v>
      </c>
      <c r="E1624" s="207" t="s">
        <v>2827</v>
      </c>
      <c r="F1624" s="207" t="s">
        <v>3858</v>
      </c>
      <c r="G1624" s="194"/>
      <c r="H1624" s="194"/>
      <c r="I1624" s="197"/>
      <c r="J1624" s="208">
        <f>BK1624</f>
        <v>0</v>
      </c>
      <c r="K1624" s="194"/>
      <c r="L1624" s="199"/>
      <c r="M1624" s="200"/>
      <c r="N1624" s="201"/>
      <c r="O1624" s="201"/>
      <c r="P1624" s="202">
        <f>SUM(P1625:P1634)</f>
        <v>0</v>
      </c>
      <c r="Q1624" s="201"/>
      <c r="R1624" s="202">
        <f>SUM(R1625:R1634)</f>
        <v>5.4285011999999995</v>
      </c>
      <c r="S1624" s="201"/>
      <c r="T1624" s="203">
        <f>SUM(T1625:T1634)</f>
        <v>6.8283468999999997</v>
      </c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R1624" s="204" t="s">
        <v>83</v>
      </c>
      <c r="AT1624" s="205" t="s">
        <v>75</v>
      </c>
      <c r="AU1624" s="205" t="s">
        <v>81</v>
      </c>
      <c r="AY1624" s="204" t="s">
        <v>142</v>
      </c>
      <c r="BK1624" s="206">
        <f>SUM(BK1625:BK1634)</f>
        <v>0</v>
      </c>
    </row>
    <row r="1625" s="2" customFormat="1" ht="24.15" customHeight="1">
      <c r="A1625" s="35"/>
      <c r="B1625" s="36"/>
      <c r="C1625" s="209" t="s">
        <v>3859</v>
      </c>
      <c r="D1625" s="209" t="s">
        <v>145</v>
      </c>
      <c r="E1625" s="210" t="s">
        <v>3860</v>
      </c>
      <c r="F1625" s="211" t="s">
        <v>3861</v>
      </c>
      <c r="G1625" s="212" t="s">
        <v>148</v>
      </c>
      <c r="H1625" s="213">
        <v>6.5</v>
      </c>
      <c r="I1625" s="214"/>
      <c r="J1625" s="215">
        <f>ROUND(I1625*H1625,2)</f>
        <v>0</v>
      </c>
      <c r="K1625" s="216"/>
      <c r="L1625" s="41"/>
      <c r="M1625" s="217" t="s">
        <v>1</v>
      </c>
      <c r="N1625" s="218" t="s">
        <v>41</v>
      </c>
      <c r="O1625" s="88"/>
      <c r="P1625" s="219">
        <f>O1625*H1625</f>
        <v>0</v>
      </c>
      <c r="Q1625" s="219">
        <v>0</v>
      </c>
      <c r="R1625" s="219">
        <f>Q1625*H1625</f>
        <v>0</v>
      </c>
      <c r="S1625" s="219">
        <v>0.083169999999999994</v>
      </c>
      <c r="T1625" s="220">
        <f>S1625*H1625</f>
        <v>0.540605</v>
      </c>
      <c r="U1625" s="35"/>
      <c r="V1625" s="35"/>
      <c r="W1625" s="35"/>
      <c r="X1625" s="35"/>
      <c r="Y1625" s="35"/>
      <c r="Z1625" s="35"/>
      <c r="AA1625" s="35"/>
      <c r="AB1625" s="35"/>
      <c r="AC1625" s="35"/>
      <c r="AD1625" s="35"/>
      <c r="AE1625" s="35"/>
      <c r="AR1625" s="221" t="s">
        <v>511</v>
      </c>
      <c r="AT1625" s="221" t="s">
        <v>145</v>
      </c>
      <c r="AU1625" s="221" t="s">
        <v>83</v>
      </c>
      <c r="AY1625" s="14" t="s">
        <v>142</v>
      </c>
      <c r="BE1625" s="222">
        <f>IF(N1625="základní",J1625,0)</f>
        <v>0</v>
      </c>
      <c r="BF1625" s="222">
        <f>IF(N1625="snížená",J1625,0)</f>
        <v>0</v>
      </c>
      <c r="BG1625" s="222">
        <f>IF(N1625="zákl. přenesená",J1625,0)</f>
        <v>0</v>
      </c>
      <c r="BH1625" s="222">
        <f>IF(N1625="sníž. přenesená",J1625,0)</f>
        <v>0</v>
      </c>
      <c r="BI1625" s="222">
        <f>IF(N1625="nulová",J1625,0)</f>
        <v>0</v>
      </c>
      <c r="BJ1625" s="14" t="s">
        <v>81</v>
      </c>
      <c r="BK1625" s="222">
        <f>ROUND(I1625*H1625,2)</f>
        <v>0</v>
      </c>
      <c r="BL1625" s="14" t="s">
        <v>511</v>
      </c>
      <c r="BM1625" s="221" t="s">
        <v>3862</v>
      </c>
    </row>
    <row r="1626" s="2" customFormat="1" ht="16.5" customHeight="1">
      <c r="A1626" s="35"/>
      <c r="B1626" s="36"/>
      <c r="C1626" s="209" t="s">
        <v>3863</v>
      </c>
      <c r="D1626" s="209" t="s">
        <v>145</v>
      </c>
      <c r="E1626" s="210" t="s">
        <v>3864</v>
      </c>
      <c r="F1626" s="211" t="s">
        <v>3865</v>
      </c>
      <c r="G1626" s="212" t="s">
        <v>148</v>
      </c>
      <c r="H1626" s="213">
        <v>178.12299999999999</v>
      </c>
      <c r="I1626" s="214"/>
      <c r="J1626" s="215">
        <f>ROUND(I1626*H1626,2)</f>
        <v>0</v>
      </c>
      <c r="K1626" s="216"/>
      <c r="L1626" s="41"/>
      <c r="M1626" s="217" t="s">
        <v>1</v>
      </c>
      <c r="N1626" s="218" t="s">
        <v>41</v>
      </c>
      <c r="O1626" s="88"/>
      <c r="P1626" s="219">
        <f>O1626*H1626</f>
        <v>0</v>
      </c>
      <c r="Q1626" s="219">
        <v>0</v>
      </c>
      <c r="R1626" s="219">
        <f>Q1626*H1626</f>
        <v>0</v>
      </c>
      <c r="S1626" s="219">
        <v>0.035299999999999998</v>
      </c>
      <c r="T1626" s="220">
        <f>S1626*H1626</f>
        <v>6.2877418999999994</v>
      </c>
      <c r="U1626" s="35"/>
      <c r="V1626" s="35"/>
      <c r="W1626" s="35"/>
      <c r="X1626" s="35"/>
      <c r="Y1626" s="35"/>
      <c r="Z1626" s="35"/>
      <c r="AA1626" s="35"/>
      <c r="AB1626" s="35"/>
      <c r="AC1626" s="35"/>
      <c r="AD1626" s="35"/>
      <c r="AE1626" s="35"/>
      <c r="AR1626" s="221" t="s">
        <v>511</v>
      </c>
      <c r="AT1626" s="221" t="s">
        <v>145</v>
      </c>
      <c r="AU1626" s="221" t="s">
        <v>83</v>
      </c>
      <c r="AY1626" s="14" t="s">
        <v>142</v>
      </c>
      <c r="BE1626" s="222">
        <f>IF(N1626="základní",J1626,0)</f>
        <v>0</v>
      </c>
      <c r="BF1626" s="222">
        <f>IF(N1626="snížená",J1626,0)</f>
        <v>0</v>
      </c>
      <c r="BG1626" s="222">
        <f>IF(N1626="zákl. přenesená",J1626,0)</f>
        <v>0</v>
      </c>
      <c r="BH1626" s="222">
        <f>IF(N1626="sníž. přenesená",J1626,0)</f>
        <v>0</v>
      </c>
      <c r="BI1626" s="222">
        <f>IF(N1626="nulová",J1626,0)</f>
        <v>0</v>
      </c>
      <c r="BJ1626" s="14" t="s">
        <v>81</v>
      </c>
      <c r="BK1626" s="222">
        <f>ROUND(I1626*H1626,2)</f>
        <v>0</v>
      </c>
      <c r="BL1626" s="14" t="s">
        <v>511</v>
      </c>
      <c r="BM1626" s="221" t="s">
        <v>3866</v>
      </c>
    </row>
    <row r="1627" s="2" customFormat="1" ht="37.8" customHeight="1">
      <c r="A1627" s="35"/>
      <c r="B1627" s="36"/>
      <c r="C1627" s="209" t="s">
        <v>3867</v>
      </c>
      <c r="D1627" s="209" t="s">
        <v>145</v>
      </c>
      <c r="E1627" s="210" t="s">
        <v>3868</v>
      </c>
      <c r="F1627" s="211" t="s">
        <v>3869</v>
      </c>
      <c r="G1627" s="212" t="s">
        <v>148</v>
      </c>
      <c r="H1627" s="213">
        <v>65.730000000000004</v>
      </c>
      <c r="I1627" s="214"/>
      <c r="J1627" s="215">
        <f>ROUND(I1627*H1627,2)</f>
        <v>0</v>
      </c>
      <c r="K1627" s="216"/>
      <c r="L1627" s="41"/>
      <c r="M1627" s="217" t="s">
        <v>1</v>
      </c>
      <c r="N1627" s="218" t="s">
        <v>41</v>
      </c>
      <c r="O1627" s="88"/>
      <c r="P1627" s="219">
        <f>O1627*H1627</f>
        <v>0</v>
      </c>
      <c r="Q1627" s="219">
        <v>0.0090900000000000009</v>
      </c>
      <c r="R1627" s="219">
        <f>Q1627*H1627</f>
        <v>0.59748570000000012</v>
      </c>
      <c r="S1627" s="219">
        <v>0</v>
      </c>
      <c r="T1627" s="220">
        <f>S1627*H1627</f>
        <v>0</v>
      </c>
      <c r="U1627" s="35"/>
      <c r="V1627" s="35"/>
      <c r="W1627" s="35"/>
      <c r="X1627" s="35"/>
      <c r="Y1627" s="35"/>
      <c r="Z1627" s="35"/>
      <c r="AA1627" s="35"/>
      <c r="AB1627" s="35"/>
      <c r="AC1627" s="35"/>
      <c r="AD1627" s="35"/>
      <c r="AE1627" s="35"/>
      <c r="AR1627" s="221" t="s">
        <v>511</v>
      </c>
      <c r="AT1627" s="221" t="s">
        <v>145</v>
      </c>
      <c r="AU1627" s="221" t="s">
        <v>83</v>
      </c>
      <c r="AY1627" s="14" t="s">
        <v>142</v>
      </c>
      <c r="BE1627" s="222">
        <f>IF(N1627="základní",J1627,0)</f>
        <v>0</v>
      </c>
      <c r="BF1627" s="222">
        <f>IF(N1627="snížená",J1627,0)</f>
        <v>0</v>
      </c>
      <c r="BG1627" s="222">
        <f>IF(N1627="zákl. přenesená",J1627,0)</f>
        <v>0</v>
      </c>
      <c r="BH1627" s="222">
        <f>IF(N1627="sníž. přenesená",J1627,0)</f>
        <v>0</v>
      </c>
      <c r="BI1627" s="222">
        <f>IF(N1627="nulová",J1627,0)</f>
        <v>0</v>
      </c>
      <c r="BJ1627" s="14" t="s">
        <v>81</v>
      </c>
      <c r="BK1627" s="222">
        <f>ROUND(I1627*H1627,2)</f>
        <v>0</v>
      </c>
      <c r="BL1627" s="14" t="s">
        <v>511</v>
      </c>
      <c r="BM1627" s="221" t="s">
        <v>3870</v>
      </c>
    </row>
    <row r="1628" s="2" customFormat="1" ht="24.15" customHeight="1">
      <c r="A1628" s="35"/>
      <c r="B1628" s="36"/>
      <c r="C1628" s="223" t="s">
        <v>3871</v>
      </c>
      <c r="D1628" s="223" t="s">
        <v>166</v>
      </c>
      <c r="E1628" s="224" t="s">
        <v>3872</v>
      </c>
      <c r="F1628" s="225" t="s">
        <v>3873</v>
      </c>
      <c r="G1628" s="226" t="s">
        <v>148</v>
      </c>
      <c r="H1628" s="227">
        <v>75.590000000000003</v>
      </c>
      <c r="I1628" s="228"/>
      <c r="J1628" s="229">
        <f>ROUND(I1628*H1628,2)</f>
        <v>0</v>
      </c>
      <c r="K1628" s="230"/>
      <c r="L1628" s="231"/>
      <c r="M1628" s="232" t="s">
        <v>1</v>
      </c>
      <c r="N1628" s="233" t="s">
        <v>41</v>
      </c>
      <c r="O1628" s="88"/>
      <c r="P1628" s="219">
        <f>O1628*H1628</f>
        <v>0</v>
      </c>
      <c r="Q1628" s="219">
        <v>0.021999999999999999</v>
      </c>
      <c r="R1628" s="219">
        <f>Q1628*H1628</f>
        <v>1.6629799999999999</v>
      </c>
      <c r="S1628" s="219">
        <v>0</v>
      </c>
      <c r="T1628" s="220">
        <f>S1628*H1628</f>
        <v>0</v>
      </c>
      <c r="U1628" s="35"/>
      <c r="V1628" s="35"/>
      <c r="W1628" s="35"/>
      <c r="X1628" s="35"/>
      <c r="Y1628" s="35"/>
      <c r="Z1628" s="35"/>
      <c r="AA1628" s="35"/>
      <c r="AB1628" s="35"/>
      <c r="AC1628" s="35"/>
      <c r="AD1628" s="35"/>
      <c r="AE1628" s="35"/>
      <c r="AR1628" s="221" t="s">
        <v>516</v>
      </c>
      <c r="AT1628" s="221" t="s">
        <v>166</v>
      </c>
      <c r="AU1628" s="221" t="s">
        <v>83</v>
      </c>
      <c r="AY1628" s="14" t="s">
        <v>142</v>
      </c>
      <c r="BE1628" s="222">
        <f>IF(N1628="základní",J1628,0)</f>
        <v>0</v>
      </c>
      <c r="BF1628" s="222">
        <f>IF(N1628="snížená",J1628,0)</f>
        <v>0</v>
      </c>
      <c r="BG1628" s="222">
        <f>IF(N1628="zákl. přenesená",J1628,0)</f>
        <v>0</v>
      </c>
      <c r="BH1628" s="222">
        <f>IF(N1628="sníž. přenesená",J1628,0)</f>
        <v>0</v>
      </c>
      <c r="BI1628" s="222">
        <f>IF(N1628="nulová",J1628,0)</f>
        <v>0</v>
      </c>
      <c r="BJ1628" s="14" t="s">
        <v>81</v>
      </c>
      <c r="BK1628" s="222">
        <f>ROUND(I1628*H1628,2)</f>
        <v>0</v>
      </c>
      <c r="BL1628" s="14" t="s">
        <v>511</v>
      </c>
      <c r="BM1628" s="221" t="s">
        <v>3874</v>
      </c>
    </row>
    <row r="1629" s="2" customFormat="1" ht="37.8" customHeight="1">
      <c r="A1629" s="35"/>
      <c r="B1629" s="36"/>
      <c r="C1629" s="209" t="s">
        <v>3875</v>
      </c>
      <c r="D1629" s="209" t="s">
        <v>145</v>
      </c>
      <c r="E1629" s="210" t="s">
        <v>3876</v>
      </c>
      <c r="F1629" s="211" t="s">
        <v>3877</v>
      </c>
      <c r="G1629" s="212" t="s">
        <v>148</v>
      </c>
      <c r="H1629" s="213">
        <v>51.850000000000001</v>
      </c>
      <c r="I1629" s="214"/>
      <c r="J1629" s="215">
        <f>ROUND(I1629*H1629,2)</f>
        <v>0</v>
      </c>
      <c r="K1629" s="216"/>
      <c r="L1629" s="41"/>
      <c r="M1629" s="217" t="s">
        <v>1</v>
      </c>
      <c r="N1629" s="218" t="s">
        <v>41</v>
      </c>
      <c r="O1629" s="88"/>
      <c r="P1629" s="219">
        <f>O1629*H1629</f>
        <v>0</v>
      </c>
      <c r="Q1629" s="219">
        <v>0.0075500000000000003</v>
      </c>
      <c r="R1629" s="219">
        <f>Q1629*H1629</f>
        <v>0.39146750000000002</v>
      </c>
      <c r="S1629" s="219">
        <v>0</v>
      </c>
      <c r="T1629" s="220">
        <f>S1629*H1629</f>
        <v>0</v>
      </c>
      <c r="U1629" s="35"/>
      <c r="V1629" s="35"/>
      <c r="W1629" s="35"/>
      <c r="X1629" s="35"/>
      <c r="Y1629" s="35"/>
      <c r="Z1629" s="35"/>
      <c r="AA1629" s="35"/>
      <c r="AB1629" s="35"/>
      <c r="AC1629" s="35"/>
      <c r="AD1629" s="35"/>
      <c r="AE1629" s="35"/>
      <c r="AR1629" s="221" t="s">
        <v>511</v>
      </c>
      <c r="AT1629" s="221" t="s">
        <v>145</v>
      </c>
      <c r="AU1629" s="221" t="s">
        <v>83</v>
      </c>
      <c r="AY1629" s="14" t="s">
        <v>142</v>
      </c>
      <c r="BE1629" s="222">
        <f>IF(N1629="základní",J1629,0)</f>
        <v>0</v>
      </c>
      <c r="BF1629" s="222">
        <f>IF(N1629="snížená",J1629,0)</f>
        <v>0</v>
      </c>
      <c r="BG1629" s="222">
        <f>IF(N1629="zákl. přenesená",J1629,0)</f>
        <v>0</v>
      </c>
      <c r="BH1629" s="222">
        <f>IF(N1629="sníž. přenesená",J1629,0)</f>
        <v>0</v>
      </c>
      <c r="BI1629" s="222">
        <f>IF(N1629="nulová",J1629,0)</f>
        <v>0</v>
      </c>
      <c r="BJ1629" s="14" t="s">
        <v>81</v>
      </c>
      <c r="BK1629" s="222">
        <f>ROUND(I1629*H1629,2)</f>
        <v>0</v>
      </c>
      <c r="BL1629" s="14" t="s">
        <v>511</v>
      </c>
      <c r="BM1629" s="221" t="s">
        <v>3878</v>
      </c>
    </row>
    <row r="1630" s="2" customFormat="1" ht="33" customHeight="1">
      <c r="A1630" s="35"/>
      <c r="B1630" s="36"/>
      <c r="C1630" s="223" t="s">
        <v>3879</v>
      </c>
      <c r="D1630" s="223" t="s">
        <v>166</v>
      </c>
      <c r="E1630" s="224" t="s">
        <v>3880</v>
      </c>
      <c r="F1630" s="225" t="s">
        <v>3881</v>
      </c>
      <c r="G1630" s="226" t="s">
        <v>148</v>
      </c>
      <c r="H1630" s="227">
        <v>57.034999999999997</v>
      </c>
      <c r="I1630" s="228"/>
      <c r="J1630" s="229">
        <f>ROUND(I1630*H1630,2)</f>
        <v>0</v>
      </c>
      <c r="K1630" s="230"/>
      <c r="L1630" s="231"/>
      <c r="M1630" s="232" t="s">
        <v>1</v>
      </c>
      <c r="N1630" s="233" t="s">
        <v>41</v>
      </c>
      <c r="O1630" s="88"/>
      <c r="P1630" s="219">
        <f>O1630*H1630</f>
        <v>0</v>
      </c>
      <c r="Q1630" s="219">
        <v>0.021999999999999999</v>
      </c>
      <c r="R1630" s="219">
        <f>Q1630*H1630</f>
        <v>1.2547699999999999</v>
      </c>
      <c r="S1630" s="219">
        <v>0</v>
      </c>
      <c r="T1630" s="220">
        <f>S1630*H1630</f>
        <v>0</v>
      </c>
      <c r="U1630" s="35"/>
      <c r="V1630" s="35"/>
      <c r="W1630" s="35"/>
      <c r="X1630" s="35"/>
      <c r="Y1630" s="35"/>
      <c r="Z1630" s="35"/>
      <c r="AA1630" s="35"/>
      <c r="AB1630" s="35"/>
      <c r="AC1630" s="35"/>
      <c r="AD1630" s="35"/>
      <c r="AE1630" s="35"/>
      <c r="AR1630" s="221" t="s">
        <v>516</v>
      </c>
      <c r="AT1630" s="221" t="s">
        <v>166</v>
      </c>
      <c r="AU1630" s="221" t="s">
        <v>83</v>
      </c>
      <c r="AY1630" s="14" t="s">
        <v>142</v>
      </c>
      <c r="BE1630" s="222">
        <f>IF(N1630="základní",J1630,0)</f>
        <v>0</v>
      </c>
      <c r="BF1630" s="222">
        <f>IF(N1630="snížená",J1630,0)</f>
        <v>0</v>
      </c>
      <c r="BG1630" s="222">
        <f>IF(N1630="zákl. přenesená",J1630,0)</f>
        <v>0</v>
      </c>
      <c r="BH1630" s="222">
        <f>IF(N1630="sníž. přenesená",J1630,0)</f>
        <v>0</v>
      </c>
      <c r="BI1630" s="222">
        <f>IF(N1630="nulová",J1630,0)</f>
        <v>0</v>
      </c>
      <c r="BJ1630" s="14" t="s">
        <v>81</v>
      </c>
      <c r="BK1630" s="222">
        <f>ROUND(I1630*H1630,2)</f>
        <v>0</v>
      </c>
      <c r="BL1630" s="14" t="s">
        <v>511</v>
      </c>
      <c r="BM1630" s="221" t="s">
        <v>3882</v>
      </c>
    </row>
    <row r="1631" s="2" customFormat="1" ht="49.05" customHeight="1">
      <c r="A1631" s="35"/>
      <c r="B1631" s="36"/>
      <c r="C1631" s="209" t="s">
        <v>3883</v>
      </c>
      <c r="D1631" s="209" t="s">
        <v>145</v>
      </c>
      <c r="E1631" s="210" t="s">
        <v>3884</v>
      </c>
      <c r="F1631" s="211" t="s">
        <v>3885</v>
      </c>
      <c r="G1631" s="212" t="s">
        <v>148</v>
      </c>
      <c r="H1631" s="213">
        <v>39.600000000000001</v>
      </c>
      <c r="I1631" s="214"/>
      <c r="J1631" s="215">
        <f>ROUND(I1631*H1631,2)</f>
        <v>0</v>
      </c>
      <c r="K1631" s="216"/>
      <c r="L1631" s="41"/>
      <c r="M1631" s="217" t="s">
        <v>1</v>
      </c>
      <c r="N1631" s="218" t="s">
        <v>41</v>
      </c>
      <c r="O1631" s="88"/>
      <c r="P1631" s="219">
        <f>O1631*H1631</f>
        <v>0</v>
      </c>
      <c r="Q1631" s="219">
        <v>0.0091299999999999992</v>
      </c>
      <c r="R1631" s="219">
        <f>Q1631*H1631</f>
        <v>0.36154799999999998</v>
      </c>
      <c r="S1631" s="219">
        <v>0</v>
      </c>
      <c r="T1631" s="220">
        <f>S1631*H1631</f>
        <v>0</v>
      </c>
      <c r="U1631" s="35"/>
      <c r="V1631" s="35"/>
      <c r="W1631" s="35"/>
      <c r="X1631" s="35"/>
      <c r="Y1631" s="35"/>
      <c r="Z1631" s="35"/>
      <c r="AA1631" s="35"/>
      <c r="AB1631" s="35"/>
      <c r="AC1631" s="35"/>
      <c r="AD1631" s="35"/>
      <c r="AE1631" s="35"/>
      <c r="AR1631" s="221" t="s">
        <v>511</v>
      </c>
      <c r="AT1631" s="221" t="s">
        <v>145</v>
      </c>
      <c r="AU1631" s="221" t="s">
        <v>83</v>
      </c>
      <c r="AY1631" s="14" t="s">
        <v>142</v>
      </c>
      <c r="BE1631" s="222">
        <f>IF(N1631="základní",J1631,0)</f>
        <v>0</v>
      </c>
      <c r="BF1631" s="222">
        <f>IF(N1631="snížená",J1631,0)</f>
        <v>0</v>
      </c>
      <c r="BG1631" s="222">
        <f>IF(N1631="zákl. přenesená",J1631,0)</f>
        <v>0</v>
      </c>
      <c r="BH1631" s="222">
        <f>IF(N1631="sníž. přenesená",J1631,0)</f>
        <v>0</v>
      </c>
      <c r="BI1631" s="222">
        <f>IF(N1631="nulová",J1631,0)</f>
        <v>0</v>
      </c>
      <c r="BJ1631" s="14" t="s">
        <v>81</v>
      </c>
      <c r="BK1631" s="222">
        <f>ROUND(I1631*H1631,2)</f>
        <v>0</v>
      </c>
      <c r="BL1631" s="14" t="s">
        <v>511</v>
      </c>
      <c r="BM1631" s="221" t="s">
        <v>3886</v>
      </c>
    </row>
    <row r="1632" s="2" customFormat="1" ht="33" customHeight="1">
      <c r="A1632" s="35"/>
      <c r="B1632" s="36"/>
      <c r="C1632" s="223" t="s">
        <v>3887</v>
      </c>
      <c r="D1632" s="223" t="s">
        <v>166</v>
      </c>
      <c r="E1632" s="224" t="s">
        <v>3888</v>
      </c>
      <c r="F1632" s="225" t="s">
        <v>3889</v>
      </c>
      <c r="G1632" s="226" t="s">
        <v>148</v>
      </c>
      <c r="H1632" s="227">
        <v>45.539999999999999</v>
      </c>
      <c r="I1632" s="228"/>
      <c r="J1632" s="229">
        <f>ROUND(I1632*H1632,2)</f>
        <v>0</v>
      </c>
      <c r="K1632" s="230"/>
      <c r="L1632" s="231"/>
      <c r="M1632" s="232" t="s">
        <v>1</v>
      </c>
      <c r="N1632" s="233" t="s">
        <v>41</v>
      </c>
      <c r="O1632" s="88"/>
      <c r="P1632" s="219">
        <f>O1632*H1632</f>
        <v>0</v>
      </c>
      <c r="Q1632" s="219">
        <v>0.021999999999999999</v>
      </c>
      <c r="R1632" s="219">
        <f>Q1632*H1632</f>
        <v>1.0018799999999999</v>
      </c>
      <c r="S1632" s="219">
        <v>0</v>
      </c>
      <c r="T1632" s="220">
        <f>S1632*H1632</f>
        <v>0</v>
      </c>
      <c r="U1632" s="35"/>
      <c r="V1632" s="35"/>
      <c r="W1632" s="35"/>
      <c r="X1632" s="35"/>
      <c r="Y1632" s="35"/>
      <c r="Z1632" s="35"/>
      <c r="AA1632" s="35"/>
      <c r="AB1632" s="35"/>
      <c r="AC1632" s="35"/>
      <c r="AD1632" s="35"/>
      <c r="AE1632" s="35"/>
      <c r="AR1632" s="221" t="s">
        <v>516</v>
      </c>
      <c r="AT1632" s="221" t="s">
        <v>166</v>
      </c>
      <c r="AU1632" s="221" t="s">
        <v>83</v>
      </c>
      <c r="AY1632" s="14" t="s">
        <v>142</v>
      </c>
      <c r="BE1632" s="222">
        <f>IF(N1632="základní",J1632,0)</f>
        <v>0</v>
      </c>
      <c r="BF1632" s="222">
        <f>IF(N1632="snížená",J1632,0)</f>
        <v>0</v>
      </c>
      <c r="BG1632" s="222">
        <f>IF(N1632="zákl. přenesená",J1632,0)</f>
        <v>0</v>
      </c>
      <c r="BH1632" s="222">
        <f>IF(N1632="sníž. přenesená",J1632,0)</f>
        <v>0</v>
      </c>
      <c r="BI1632" s="222">
        <f>IF(N1632="nulová",J1632,0)</f>
        <v>0</v>
      </c>
      <c r="BJ1632" s="14" t="s">
        <v>81</v>
      </c>
      <c r="BK1632" s="222">
        <f>ROUND(I1632*H1632,2)</f>
        <v>0</v>
      </c>
      <c r="BL1632" s="14" t="s">
        <v>511</v>
      </c>
      <c r="BM1632" s="221" t="s">
        <v>3890</v>
      </c>
    </row>
    <row r="1633" s="2" customFormat="1" ht="24.15" customHeight="1">
      <c r="A1633" s="35"/>
      <c r="B1633" s="36"/>
      <c r="C1633" s="209" t="s">
        <v>3891</v>
      </c>
      <c r="D1633" s="209" t="s">
        <v>145</v>
      </c>
      <c r="E1633" s="210" t="s">
        <v>3892</v>
      </c>
      <c r="F1633" s="211" t="s">
        <v>3893</v>
      </c>
      <c r="G1633" s="212" t="s">
        <v>148</v>
      </c>
      <c r="H1633" s="213">
        <v>105.58</v>
      </c>
      <c r="I1633" s="214"/>
      <c r="J1633" s="215">
        <f>ROUND(I1633*H1633,2)</f>
        <v>0</v>
      </c>
      <c r="K1633" s="216"/>
      <c r="L1633" s="41"/>
      <c r="M1633" s="217" t="s">
        <v>1</v>
      </c>
      <c r="N1633" s="218" t="s">
        <v>41</v>
      </c>
      <c r="O1633" s="88"/>
      <c r="P1633" s="219">
        <f>O1633*H1633</f>
        <v>0</v>
      </c>
      <c r="Q1633" s="219">
        <v>0.0015</v>
      </c>
      <c r="R1633" s="219">
        <f>Q1633*H1633</f>
        <v>0.15837000000000001</v>
      </c>
      <c r="S1633" s="219">
        <v>0</v>
      </c>
      <c r="T1633" s="220">
        <f>S1633*H1633</f>
        <v>0</v>
      </c>
      <c r="U1633" s="35"/>
      <c r="V1633" s="35"/>
      <c r="W1633" s="35"/>
      <c r="X1633" s="35"/>
      <c r="Y1633" s="35"/>
      <c r="Z1633" s="35"/>
      <c r="AA1633" s="35"/>
      <c r="AB1633" s="35"/>
      <c r="AC1633" s="35"/>
      <c r="AD1633" s="35"/>
      <c r="AE1633" s="35"/>
      <c r="AR1633" s="221" t="s">
        <v>511</v>
      </c>
      <c r="AT1633" s="221" t="s">
        <v>145</v>
      </c>
      <c r="AU1633" s="221" t="s">
        <v>83</v>
      </c>
      <c r="AY1633" s="14" t="s">
        <v>142</v>
      </c>
      <c r="BE1633" s="222">
        <f>IF(N1633="základní",J1633,0)</f>
        <v>0</v>
      </c>
      <c r="BF1633" s="222">
        <f>IF(N1633="snížená",J1633,0)</f>
        <v>0</v>
      </c>
      <c r="BG1633" s="222">
        <f>IF(N1633="zákl. přenesená",J1633,0)</f>
        <v>0</v>
      </c>
      <c r="BH1633" s="222">
        <f>IF(N1633="sníž. přenesená",J1633,0)</f>
        <v>0</v>
      </c>
      <c r="BI1633" s="222">
        <f>IF(N1633="nulová",J1633,0)</f>
        <v>0</v>
      </c>
      <c r="BJ1633" s="14" t="s">
        <v>81</v>
      </c>
      <c r="BK1633" s="222">
        <f>ROUND(I1633*H1633,2)</f>
        <v>0</v>
      </c>
      <c r="BL1633" s="14" t="s">
        <v>511</v>
      </c>
      <c r="BM1633" s="221" t="s">
        <v>3894</v>
      </c>
    </row>
    <row r="1634" s="2" customFormat="1" ht="55.5" customHeight="1">
      <c r="A1634" s="35"/>
      <c r="B1634" s="36"/>
      <c r="C1634" s="209" t="s">
        <v>3895</v>
      </c>
      <c r="D1634" s="209" t="s">
        <v>145</v>
      </c>
      <c r="E1634" s="210" t="s">
        <v>3896</v>
      </c>
      <c r="F1634" s="211" t="s">
        <v>3897</v>
      </c>
      <c r="G1634" s="212" t="s">
        <v>529</v>
      </c>
      <c r="H1634" s="234"/>
      <c r="I1634" s="214"/>
      <c r="J1634" s="215">
        <f>ROUND(I1634*H1634,2)</f>
        <v>0</v>
      </c>
      <c r="K1634" s="216"/>
      <c r="L1634" s="41"/>
      <c r="M1634" s="217" t="s">
        <v>1</v>
      </c>
      <c r="N1634" s="218" t="s">
        <v>41</v>
      </c>
      <c r="O1634" s="88"/>
      <c r="P1634" s="219">
        <f>O1634*H1634</f>
        <v>0</v>
      </c>
      <c r="Q1634" s="219">
        <v>0</v>
      </c>
      <c r="R1634" s="219">
        <f>Q1634*H1634</f>
        <v>0</v>
      </c>
      <c r="S1634" s="219">
        <v>0</v>
      </c>
      <c r="T1634" s="220">
        <f>S1634*H1634</f>
        <v>0</v>
      </c>
      <c r="U1634" s="35"/>
      <c r="V1634" s="35"/>
      <c r="W1634" s="35"/>
      <c r="X1634" s="35"/>
      <c r="Y1634" s="35"/>
      <c r="Z1634" s="35"/>
      <c r="AA1634" s="35"/>
      <c r="AB1634" s="35"/>
      <c r="AC1634" s="35"/>
      <c r="AD1634" s="35"/>
      <c r="AE1634" s="35"/>
      <c r="AR1634" s="221" t="s">
        <v>511</v>
      </c>
      <c r="AT1634" s="221" t="s">
        <v>145</v>
      </c>
      <c r="AU1634" s="221" t="s">
        <v>83</v>
      </c>
      <c r="AY1634" s="14" t="s">
        <v>142</v>
      </c>
      <c r="BE1634" s="222">
        <f>IF(N1634="základní",J1634,0)</f>
        <v>0</v>
      </c>
      <c r="BF1634" s="222">
        <f>IF(N1634="snížená",J1634,0)</f>
        <v>0</v>
      </c>
      <c r="BG1634" s="222">
        <f>IF(N1634="zákl. přenesená",J1634,0)</f>
        <v>0</v>
      </c>
      <c r="BH1634" s="222">
        <f>IF(N1634="sníž. přenesená",J1634,0)</f>
        <v>0</v>
      </c>
      <c r="BI1634" s="222">
        <f>IF(N1634="nulová",J1634,0)</f>
        <v>0</v>
      </c>
      <c r="BJ1634" s="14" t="s">
        <v>81</v>
      </c>
      <c r="BK1634" s="222">
        <f>ROUND(I1634*H1634,2)</f>
        <v>0</v>
      </c>
      <c r="BL1634" s="14" t="s">
        <v>511</v>
      </c>
      <c r="BM1634" s="221" t="s">
        <v>3898</v>
      </c>
    </row>
    <row r="1635" s="12" customFormat="1" ht="22.8" customHeight="1">
      <c r="A1635" s="12"/>
      <c r="B1635" s="193"/>
      <c r="C1635" s="194"/>
      <c r="D1635" s="195" t="s">
        <v>75</v>
      </c>
      <c r="E1635" s="207" t="s">
        <v>2831</v>
      </c>
      <c r="F1635" s="207" t="s">
        <v>3899</v>
      </c>
      <c r="G1635" s="194"/>
      <c r="H1635" s="194"/>
      <c r="I1635" s="197"/>
      <c r="J1635" s="208">
        <f>BK1635</f>
        <v>0</v>
      </c>
      <c r="K1635" s="194"/>
      <c r="L1635" s="199"/>
      <c r="M1635" s="200"/>
      <c r="N1635" s="201"/>
      <c r="O1635" s="201"/>
      <c r="P1635" s="202">
        <f>SUM(P1636:P1642)</f>
        <v>0</v>
      </c>
      <c r="Q1635" s="201"/>
      <c r="R1635" s="202">
        <f>SUM(R1636:R1642)</f>
        <v>0</v>
      </c>
      <c r="S1635" s="201"/>
      <c r="T1635" s="203">
        <f>SUM(T1636:T1642)</f>
        <v>0</v>
      </c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R1635" s="204" t="s">
        <v>83</v>
      </c>
      <c r="AT1635" s="205" t="s">
        <v>75</v>
      </c>
      <c r="AU1635" s="205" t="s">
        <v>81</v>
      </c>
      <c r="AY1635" s="204" t="s">
        <v>142</v>
      </c>
      <c r="BK1635" s="206">
        <f>SUM(BK1636:BK1642)</f>
        <v>0</v>
      </c>
    </row>
    <row r="1636" s="2" customFormat="1" ht="16.5" customHeight="1">
      <c r="A1636" s="35"/>
      <c r="B1636" s="36"/>
      <c r="C1636" s="223" t="s">
        <v>3900</v>
      </c>
      <c r="D1636" s="223" t="s">
        <v>166</v>
      </c>
      <c r="E1636" s="224" t="s">
        <v>3901</v>
      </c>
      <c r="F1636" s="225" t="s">
        <v>3902</v>
      </c>
      <c r="G1636" s="226" t="s">
        <v>154</v>
      </c>
      <c r="H1636" s="227">
        <v>60.700000000000003</v>
      </c>
      <c r="I1636" s="228"/>
      <c r="J1636" s="229">
        <f>ROUND(I1636*H1636,2)</f>
        <v>0</v>
      </c>
      <c r="K1636" s="230"/>
      <c r="L1636" s="231"/>
      <c r="M1636" s="232" t="s">
        <v>1</v>
      </c>
      <c r="N1636" s="233" t="s">
        <v>41</v>
      </c>
      <c r="O1636" s="88"/>
      <c r="P1636" s="219">
        <f>O1636*H1636</f>
        <v>0</v>
      </c>
      <c r="Q1636" s="219">
        <v>0</v>
      </c>
      <c r="R1636" s="219">
        <f>Q1636*H1636</f>
        <v>0</v>
      </c>
      <c r="S1636" s="219">
        <v>0</v>
      </c>
      <c r="T1636" s="220">
        <f>S1636*H1636</f>
        <v>0</v>
      </c>
      <c r="U1636" s="35"/>
      <c r="V1636" s="35"/>
      <c r="W1636" s="35"/>
      <c r="X1636" s="35"/>
      <c r="Y1636" s="35"/>
      <c r="Z1636" s="35"/>
      <c r="AA1636" s="35"/>
      <c r="AB1636" s="35"/>
      <c r="AC1636" s="35"/>
      <c r="AD1636" s="35"/>
      <c r="AE1636" s="35"/>
      <c r="AR1636" s="221" t="s">
        <v>516</v>
      </c>
      <c r="AT1636" s="221" t="s">
        <v>166</v>
      </c>
      <c r="AU1636" s="221" t="s">
        <v>83</v>
      </c>
      <c r="AY1636" s="14" t="s">
        <v>142</v>
      </c>
      <c r="BE1636" s="222">
        <f>IF(N1636="základní",J1636,0)</f>
        <v>0</v>
      </c>
      <c r="BF1636" s="222">
        <f>IF(N1636="snížená",J1636,0)</f>
        <v>0</v>
      </c>
      <c r="BG1636" s="222">
        <f>IF(N1636="zákl. přenesená",J1636,0)</f>
        <v>0</v>
      </c>
      <c r="BH1636" s="222">
        <f>IF(N1636="sníž. přenesená",J1636,0)</f>
        <v>0</v>
      </c>
      <c r="BI1636" s="222">
        <f>IF(N1636="nulová",J1636,0)</f>
        <v>0</v>
      </c>
      <c r="BJ1636" s="14" t="s">
        <v>81</v>
      </c>
      <c r="BK1636" s="222">
        <f>ROUND(I1636*H1636,2)</f>
        <v>0</v>
      </c>
      <c r="BL1636" s="14" t="s">
        <v>511</v>
      </c>
      <c r="BM1636" s="221" t="s">
        <v>3903</v>
      </c>
    </row>
    <row r="1637" s="2" customFormat="1" ht="16.5" customHeight="1">
      <c r="A1637" s="35"/>
      <c r="B1637" s="36"/>
      <c r="C1637" s="223" t="s">
        <v>3904</v>
      </c>
      <c r="D1637" s="223" t="s">
        <v>166</v>
      </c>
      <c r="E1637" s="224" t="s">
        <v>3905</v>
      </c>
      <c r="F1637" s="225" t="s">
        <v>3906</v>
      </c>
      <c r="G1637" s="226" t="s">
        <v>148</v>
      </c>
      <c r="H1637" s="227">
        <v>27.399999999999999</v>
      </c>
      <c r="I1637" s="228"/>
      <c r="J1637" s="229">
        <f>ROUND(I1637*H1637,2)</f>
        <v>0</v>
      </c>
      <c r="K1637" s="230"/>
      <c r="L1637" s="231"/>
      <c r="M1637" s="232" t="s">
        <v>1</v>
      </c>
      <c r="N1637" s="233" t="s">
        <v>41</v>
      </c>
      <c r="O1637" s="88"/>
      <c r="P1637" s="219">
        <f>O1637*H1637</f>
        <v>0</v>
      </c>
      <c r="Q1637" s="219">
        <v>0</v>
      </c>
      <c r="R1637" s="219">
        <f>Q1637*H1637</f>
        <v>0</v>
      </c>
      <c r="S1637" s="219">
        <v>0</v>
      </c>
      <c r="T1637" s="220">
        <f>S1637*H1637</f>
        <v>0</v>
      </c>
      <c r="U1637" s="35"/>
      <c r="V1637" s="35"/>
      <c r="W1637" s="35"/>
      <c r="X1637" s="35"/>
      <c r="Y1637" s="35"/>
      <c r="Z1637" s="35"/>
      <c r="AA1637" s="35"/>
      <c r="AB1637" s="35"/>
      <c r="AC1637" s="35"/>
      <c r="AD1637" s="35"/>
      <c r="AE1637" s="35"/>
      <c r="AR1637" s="221" t="s">
        <v>516</v>
      </c>
      <c r="AT1637" s="221" t="s">
        <v>166</v>
      </c>
      <c r="AU1637" s="221" t="s">
        <v>83</v>
      </c>
      <c r="AY1637" s="14" t="s">
        <v>142</v>
      </c>
      <c r="BE1637" s="222">
        <f>IF(N1637="základní",J1637,0)</f>
        <v>0</v>
      </c>
      <c r="BF1637" s="222">
        <f>IF(N1637="snížená",J1637,0)</f>
        <v>0</v>
      </c>
      <c r="BG1637" s="222">
        <f>IF(N1637="zákl. přenesená",J1637,0)</f>
        <v>0</v>
      </c>
      <c r="BH1637" s="222">
        <f>IF(N1637="sníž. přenesená",J1637,0)</f>
        <v>0</v>
      </c>
      <c r="BI1637" s="222">
        <f>IF(N1637="nulová",J1637,0)</f>
        <v>0</v>
      </c>
      <c r="BJ1637" s="14" t="s">
        <v>81</v>
      </c>
      <c r="BK1637" s="222">
        <f>ROUND(I1637*H1637,2)</f>
        <v>0</v>
      </c>
      <c r="BL1637" s="14" t="s">
        <v>511</v>
      </c>
      <c r="BM1637" s="221" t="s">
        <v>3907</v>
      </c>
    </row>
    <row r="1638" s="2" customFormat="1" ht="16.5" customHeight="1">
      <c r="A1638" s="35"/>
      <c r="B1638" s="36"/>
      <c r="C1638" s="223" t="s">
        <v>3908</v>
      </c>
      <c r="D1638" s="223" t="s">
        <v>166</v>
      </c>
      <c r="E1638" s="224" t="s">
        <v>3909</v>
      </c>
      <c r="F1638" s="225" t="s">
        <v>3910</v>
      </c>
      <c r="G1638" s="226" t="s">
        <v>148</v>
      </c>
      <c r="H1638" s="227">
        <v>62.899999999999999</v>
      </c>
      <c r="I1638" s="228"/>
      <c r="J1638" s="229">
        <f>ROUND(I1638*H1638,2)</f>
        <v>0</v>
      </c>
      <c r="K1638" s="230"/>
      <c r="L1638" s="231"/>
      <c r="M1638" s="232" t="s">
        <v>1</v>
      </c>
      <c r="N1638" s="233" t="s">
        <v>41</v>
      </c>
      <c r="O1638" s="88"/>
      <c r="P1638" s="219">
        <f>O1638*H1638</f>
        <v>0</v>
      </c>
      <c r="Q1638" s="219">
        <v>0</v>
      </c>
      <c r="R1638" s="219">
        <f>Q1638*H1638</f>
        <v>0</v>
      </c>
      <c r="S1638" s="219">
        <v>0</v>
      </c>
      <c r="T1638" s="220">
        <f>S1638*H1638</f>
        <v>0</v>
      </c>
      <c r="U1638" s="35"/>
      <c r="V1638" s="35"/>
      <c r="W1638" s="35"/>
      <c r="X1638" s="35"/>
      <c r="Y1638" s="35"/>
      <c r="Z1638" s="35"/>
      <c r="AA1638" s="35"/>
      <c r="AB1638" s="35"/>
      <c r="AC1638" s="35"/>
      <c r="AD1638" s="35"/>
      <c r="AE1638" s="35"/>
      <c r="AR1638" s="221" t="s">
        <v>516</v>
      </c>
      <c r="AT1638" s="221" t="s">
        <v>166</v>
      </c>
      <c r="AU1638" s="221" t="s">
        <v>83</v>
      </c>
      <c r="AY1638" s="14" t="s">
        <v>142</v>
      </c>
      <c r="BE1638" s="222">
        <f>IF(N1638="základní",J1638,0)</f>
        <v>0</v>
      </c>
      <c r="BF1638" s="222">
        <f>IF(N1638="snížená",J1638,0)</f>
        <v>0</v>
      </c>
      <c r="BG1638" s="222">
        <f>IF(N1638="zákl. přenesená",J1638,0)</f>
        <v>0</v>
      </c>
      <c r="BH1638" s="222">
        <f>IF(N1638="sníž. přenesená",J1638,0)</f>
        <v>0</v>
      </c>
      <c r="BI1638" s="222">
        <f>IF(N1638="nulová",J1638,0)</f>
        <v>0</v>
      </c>
      <c r="BJ1638" s="14" t="s">
        <v>81</v>
      </c>
      <c r="BK1638" s="222">
        <f>ROUND(I1638*H1638,2)</f>
        <v>0</v>
      </c>
      <c r="BL1638" s="14" t="s">
        <v>511</v>
      </c>
      <c r="BM1638" s="221" t="s">
        <v>3911</v>
      </c>
    </row>
    <row r="1639" s="2" customFormat="1" ht="16.5" customHeight="1">
      <c r="A1639" s="35"/>
      <c r="B1639" s="36"/>
      <c r="C1639" s="223" t="s">
        <v>3912</v>
      </c>
      <c r="D1639" s="223" t="s">
        <v>166</v>
      </c>
      <c r="E1639" s="224" t="s">
        <v>3913</v>
      </c>
      <c r="F1639" s="225" t="s">
        <v>3914</v>
      </c>
      <c r="G1639" s="226" t="s">
        <v>154</v>
      </c>
      <c r="H1639" s="227">
        <v>45</v>
      </c>
      <c r="I1639" s="228"/>
      <c r="J1639" s="229">
        <f>ROUND(I1639*H1639,2)</f>
        <v>0</v>
      </c>
      <c r="K1639" s="230"/>
      <c r="L1639" s="231"/>
      <c r="M1639" s="232" t="s">
        <v>1</v>
      </c>
      <c r="N1639" s="233" t="s">
        <v>41</v>
      </c>
      <c r="O1639" s="88"/>
      <c r="P1639" s="219">
        <f>O1639*H1639</f>
        <v>0</v>
      </c>
      <c r="Q1639" s="219">
        <v>0</v>
      </c>
      <c r="R1639" s="219">
        <f>Q1639*H1639</f>
        <v>0</v>
      </c>
      <c r="S1639" s="219">
        <v>0</v>
      </c>
      <c r="T1639" s="220">
        <f>S1639*H1639</f>
        <v>0</v>
      </c>
      <c r="U1639" s="35"/>
      <c r="V1639" s="35"/>
      <c r="W1639" s="35"/>
      <c r="X1639" s="35"/>
      <c r="Y1639" s="35"/>
      <c r="Z1639" s="35"/>
      <c r="AA1639" s="35"/>
      <c r="AB1639" s="35"/>
      <c r="AC1639" s="35"/>
      <c r="AD1639" s="35"/>
      <c r="AE1639" s="35"/>
      <c r="AR1639" s="221" t="s">
        <v>516</v>
      </c>
      <c r="AT1639" s="221" t="s">
        <v>166</v>
      </c>
      <c r="AU1639" s="221" t="s">
        <v>83</v>
      </c>
      <c r="AY1639" s="14" t="s">
        <v>142</v>
      </c>
      <c r="BE1639" s="222">
        <f>IF(N1639="základní",J1639,0)</f>
        <v>0</v>
      </c>
      <c r="BF1639" s="222">
        <f>IF(N1639="snížená",J1639,0)</f>
        <v>0</v>
      </c>
      <c r="BG1639" s="222">
        <f>IF(N1639="zákl. přenesená",J1639,0)</f>
        <v>0</v>
      </c>
      <c r="BH1639" s="222">
        <f>IF(N1639="sníž. přenesená",J1639,0)</f>
        <v>0</v>
      </c>
      <c r="BI1639" s="222">
        <f>IF(N1639="nulová",J1639,0)</f>
        <v>0</v>
      </c>
      <c r="BJ1639" s="14" t="s">
        <v>81</v>
      </c>
      <c r="BK1639" s="222">
        <f>ROUND(I1639*H1639,2)</f>
        <v>0</v>
      </c>
      <c r="BL1639" s="14" t="s">
        <v>511</v>
      </c>
      <c r="BM1639" s="221" t="s">
        <v>3915</v>
      </c>
    </row>
    <row r="1640" s="2" customFormat="1" ht="33" customHeight="1">
      <c r="A1640" s="35"/>
      <c r="B1640" s="36"/>
      <c r="C1640" s="223" t="s">
        <v>3916</v>
      </c>
      <c r="D1640" s="223" t="s">
        <v>166</v>
      </c>
      <c r="E1640" s="224" t="s">
        <v>3917</v>
      </c>
      <c r="F1640" s="225" t="s">
        <v>3918</v>
      </c>
      <c r="G1640" s="226" t="s">
        <v>492</v>
      </c>
      <c r="H1640" s="227">
        <v>1</v>
      </c>
      <c r="I1640" s="228"/>
      <c r="J1640" s="229">
        <f>ROUND(I1640*H1640,2)</f>
        <v>0</v>
      </c>
      <c r="K1640" s="230"/>
      <c r="L1640" s="231"/>
      <c r="M1640" s="232" t="s">
        <v>1</v>
      </c>
      <c r="N1640" s="233" t="s">
        <v>41</v>
      </c>
      <c r="O1640" s="88"/>
      <c r="P1640" s="219">
        <f>O1640*H1640</f>
        <v>0</v>
      </c>
      <c r="Q1640" s="219">
        <v>0</v>
      </c>
      <c r="R1640" s="219">
        <f>Q1640*H1640</f>
        <v>0</v>
      </c>
      <c r="S1640" s="219">
        <v>0</v>
      </c>
      <c r="T1640" s="220">
        <f>S1640*H1640</f>
        <v>0</v>
      </c>
      <c r="U1640" s="35"/>
      <c r="V1640" s="35"/>
      <c r="W1640" s="35"/>
      <c r="X1640" s="35"/>
      <c r="Y1640" s="35"/>
      <c r="Z1640" s="35"/>
      <c r="AA1640" s="35"/>
      <c r="AB1640" s="35"/>
      <c r="AC1640" s="35"/>
      <c r="AD1640" s="35"/>
      <c r="AE1640" s="35"/>
      <c r="AR1640" s="221" t="s">
        <v>516</v>
      </c>
      <c r="AT1640" s="221" t="s">
        <v>166</v>
      </c>
      <c r="AU1640" s="221" t="s">
        <v>83</v>
      </c>
      <c r="AY1640" s="14" t="s">
        <v>142</v>
      </c>
      <c r="BE1640" s="222">
        <f>IF(N1640="základní",J1640,0)</f>
        <v>0</v>
      </c>
      <c r="BF1640" s="222">
        <f>IF(N1640="snížená",J1640,0)</f>
        <v>0</v>
      </c>
      <c r="BG1640" s="222">
        <f>IF(N1640="zákl. přenesená",J1640,0)</f>
        <v>0</v>
      </c>
      <c r="BH1640" s="222">
        <f>IF(N1640="sníž. přenesená",J1640,0)</f>
        <v>0</v>
      </c>
      <c r="BI1640" s="222">
        <f>IF(N1640="nulová",J1640,0)</f>
        <v>0</v>
      </c>
      <c r="BJ1640" s="14" t="s">
        <v>81</v>
      </c>
      <c r="BK1640" s="222">
        <f>ROUND(I1640*H1640,2)</f>
        <v>0</v>
      </c>
      <c r="BL1640" s="14" t="s">
        <v>511</v>
      </c>
      <c r="BM1640" s="221" t="s">
        <v>3919</v>
      </c>
    </row>
    <row r="1641" s="2" customFormat="1" ht="16.5" customHeight="1">
      <c r="A1641" s="35"/>
      <c r="B1641" s="36"/>
      <c r="C1641" s="223" t="s">
        <v>3920</v>
      </c>
      <c r="D1641" s="223" t="s">
        <v>166</v>
      </c>
      <c r="E1641" s="224" t="s">
        <v>3921</v>
      </c>
      <c r="F1641" s="225" t="s">
        <v>3922</v>
      </c>
      <c r="G1641" s="226" t="s">
        <v>492</v>
      </c>
      <c r="H1641" s="227">
        <v>1</v>
      </c>
      <c r="I1641" s="228"/>
      <c r="J1641" s="229">
        <f>ROUND(I1641*H1641,2)</f>
        <v>0</v>
      </c>
      <c r="K1641" s="230"/>
      <c r="L1641" s="231"/>
      <c r="M1641" s="232" t="s">
        <v>1</v>
      </c>
      <c r="N1641" s="233" t="s">
        <v>41</v>
      </c>
      <c r="O1641" s="88"/>
      <c r="P1641" s="219">
        <f>O1641*H1641</f>
        <v>0</v>
      </c>
      <c r="Q1641" s="219">
        <v>0</v>
      </c>
      <c r="R1641" s="219">
        <f>Q1641*H1641</f>
        <v>0</v>
      </c>
      <c r="S1641" s="219">
        <v>0</v>
      </c>
      <c r="T1641" s="220">
        <f>S1641*H1641</f>
        <v>0</v>
      </c>
      <c r="U1641" s="35"/>
      <c r="V1641" s="35"/>
      <c r="W1641" s="35"/>
      <c r="X1641" s="35"/>
      <c r="Y1641" s="35"/>
      <c r="Z1641" s="35"/>
      <c r="AA1641" s="35"/>
      <c r="AB1641" s="35"/>
      <c r="AC1641" s="35"/>
      <c r="AD1641" s="35"/>
      <c r="AE1641" s="35"/>
      <c r="AR1641" s="221" t="s">
        <v>516</v>
      </c>
      <c r="AT1641" s="221" t="s">
        <v>166</v>
      </c>
      <c r="AU1641" s="221" t="s">
        <v>83</v>
      </c>
      <c r="AY1641" s="14" t="s">
        <v>142</v>
      </c>
      <c r="BE1641" s="222">
        <f>IF(N1641="základní",J1641,0)</f>
        <v>0</v>
      </c>
      <c r="BF1641" s="222">
        <f>IF(N1641="snížená",J1641,0)</f>
        <v>0</v>
      </c>
      <c r="BG1641" s="222">
        <f>IF(N1641="zákl. přenesená",J1641,0)</f>
        <v>0</v>
      </c>
      <c r="BH1641" s="222">
        <f>IF(N1641="sníž. přenesená",J1641,0)</f>
        <v>0</v>
      </c>
      <c r="BI1641" s="222">
        <f>IF(N1641="nulová",J1641,0)</f>
        <v>0</v>
      </c>
      <c r="BJ1641" s="14" t="s">
        <v>81</v>
      </c>
      <c r="BK1641" s="222">
        <f>ROUND(I1641*H1641,2)</f>
        <v>0</v>
      </c>
      <c r="BL1641" s="14" t="s">
        <v>511</v>
      </c>
      <c r="BM1641" s="221" t="s">
        <v>3923</v>
      </c>
    </row>
    <row r="1642" s="2" customFormat="1" ht="55.5" customHeight="1">
      <c r="A1642" s="35"/>
      <c r="B1642" s="36"/>
      <c r="C1642" s="209" t="s">
        <v>3924</v>
      </c>
      <c r="D1642" s="209" t="s">
        <v>145</v>
      </c>
      <c r="E1642" s="210" t="s">
        <v>3925</v>
      </c>
      <c r="F1642" s="211" t="s">
        <v>3926</v>
      </c>
      <c r="G1642" s="212" t="s">
        <v>529</v>
      </c>
      <c r="H1642" s="234"/>
      <c r="I1642" s="214"/>
      <c r="J1642" s="215">
        <f>ROUND(I1642*H1642,2)</f>
        <v>0</v>
      </c>
      <c r="K1642" s="216"/>
      <c r="L1642" s="41"/>
      <c r="M1642" s="217" t="s">
        <v>1</v>
      </c>
      <c r="N1642" s="218" t="s">
        <v>41</v>
      </c>
      <c r="O1642" s="88"/>
      <c r="P1642" s="219">
        <f>O1642*H1642</f>
        <v>0</v>
      </c>
      <c r="Q1642" s="219">
        <v>0</v>
      </c>
      <c r="R1642" s="219">
        <f>Q1642*H1642</f>
        <v>0</v>
      </c>
      <c r="S1642" s="219">
        <v>0</v>
      </c>
      <c r="T1642" s="220">
        <f>S1642*H1642</f>
        <v>0</v>
      </c>
      <c r="U1642" s="35"/>
      <c r="V1642" s="35"/>
      <c r="W1642" s="35"/>
      <c r="X1642" s="35"/>
      <c r="Y1642" s="35"/>
      <c r="Z1642" s="35"/>
      <c r="AA1642" s="35"/>
      <c r="AB1642" s="35"/>
      <c r="AC1642" s="35"/>
      <c r="AD1642" s="35"/>
      <c r="AE1642" s="35"/>
      <c r="AR1642" s="221" t="s">
        <v>511</v>
      </c>
      <c r="AT1642" s="221" t="s">
        <v>145</v>
      </c>
      <c r="AU1642" s="221" t="s">
        <v>83</v>
      </c>
      <c r="AY1642" s="14" t="s">
        <v>142</v>
      </c>
      <c r="BE1642" s="222">
        <f>IF(N1642="základní",J1642,0)</f>
        <v>0</v>
      </c>
      <c r="BF1642" s="222">
        <f>IF(N1642="snížená",J1642,0)</f>
        <v>0</v>
      </c>
      <c r="BG1642" s="222">
        <f>IF(N1642="zákl. přenesená",J1642,0)</f>
        <v>0</v>
      </c>
      <c r="BH1642" s="222">
        <f>IF(N1642="sníž. přenesená",J1642,0)</f>
        <v>0</v>
      </c>
      <c r="BI1642" s="222">
        <f>IF(N1642="nulová",J1642,0)</f>
        <v>0</v>
      </c>
      <c r="BJ1642" s="14" t="s">
        <v>81</v>
      </c>
      <c r="BK1642" s="222">
        <f>ROUND(I1642*H1642,2)</f>
        <v>0</v>
      </c>
      <c r="BL1642" s="14" t="s">
        <v>511</v>
      </c>
      <c r="BM1642" s="221" t="s">
        <v>3927</v>
      </c>
    </row>
    <row r="1643" s="12" customFormat="1" ht="22.8" customHeight="1">
      <c r="A1643" s="12"/>
      <c r="B1643" s="193"/>
      <c r="C1643" s="194"/>
      <c r="D1643" s="195" t="s">
        <v>75</v>
      </c>
      <c r="E1643" s="207" t="s">
        <v>2835</v>
      </c>
      <c r="F1643" s="207" t="s">
        <v>3928</v>
      </c>
      <c r="G1643" s="194"/>
      <c r="H1643" s="194"/>
      <c r="I1643" s="197"/>
      <c r="J1643" s="208">
        <f>BK1643</f>
        <v>0</v>
      </c>
      <c r="K1643" s="194"/>
      <c r="L1643" s="199"/>
      <c r="M1643" s="200"/>
      <c r="N1643" s="201"/>
      <c r="O1643" s="201"/>
      <c r="P1643" s="202">
        <f>SUM(P1644:P1646)</f>
        <v>0</v>
      </c>
      <c r="Q1643" s="201"/>
      <c r="R1643" s="202">
        <f>SUM(R1644:R1646)</f>
        <v>0</v>
      </c>
      <c r="S1643" s="201"/>
      <c r="T1643" s="203">
        <f>SUM(T1644:T1646)</f>
        <v>2.5164000000000004</v>
      </c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R1643" s="204" t="s">
        <v>83</v>
      </c>
      <c r="AT1643" s="205" t="s">
        <v>75</v>
      </c>
      <c r="AU1643" s="205" t="s">
        <v>81</v>
      </c>
      <c r="AY1643" s="204" t="s">
        <v>142</v>
      </c>
      <c r="BK1643" s="206">
        <f>SUM(BK1644:BK1646)</f>
        <v>0</v>
      </c>
    </row>
    <row r="1644" s="2" customFormat="1" ht="21.75" customHeight="1">
      <c r="A1644" s="35"/>
      <c r="B1644" s="36"/>
      <c r="C1644" s="209" t="s">
        <v>3929</v>
      </c>
      <c r="D1644" s="209" t="s">
        <v>145</v>
      </c>
      <c r="E1644" s="210" t="s">
        <v>3930</v>
      </c>
      <c r="F1644" s="211" t="s">
        <v>3931</v>
      </c>
      <c r="G1644" s="212" t="s">
        <v>148</v>
      </c>
      <c r="H1644" s="213">
        <v>84.290000000000006</v>
      </c>
      <c r="I1644" s="214"/>
      <c r="J1644" s="215">
        <f>ROUND(I1644*H1644,2)</f>
        <v>0</v>
      </c>
      <c r="K1644" s="216"/>
      <c r="L1644" s="41"/>
      <c r="M1644" s="217" t="s">
        <v>1</v>
      </c>
      <c r="N1644" s="218" t="s">
        <v>41</v>
      </c>
      <c r="O1644" s="88"/>
      <c r="P1644" s="219">
        <f>O1644*H1644</f>
        <v>0</v>
      </c>
      <c r="Q1644" s="219">
        <v>0</v>
      </c>
      <c r="R1644" s="219">
        <f>Q1644*H1644</f>
        <v>0</v>
      </c>
      <c r="S1644" s="219">
        <v>0</v>
      </c>
      <c r="T1644" s="220">
        <f>S1644*H1644</f>
        <v>0</v>
      </c>
      <c r="U1644" s="35"/>
      <c r="V1644" s="35"/>
      <c r="W1644" s="35"/>
      <c r="X1644" s="35"/>
      <c r="Y1644" s="35"/>
      <c r="Z1644" s="35"/>
      <c r="AA1644" s="35"/>
      <c r="AB1644" s="35"/>
      <c r="AC1644" s="35"/>
      <c r="AD1644" s="35"/>
      <c r="AE1644" s="35"/>
      <c r="AR1644" s="221" t="s">
        <v>511</v>
      </c>
      <c r="AT1644" s="221" t="s">
        <v>145</v>
      </c>
      <c r="AU1644" s="221" t="s">
        <v>83</v>
      </c>
      <c r="AY1644" s="14" t="s">
        <v>142</v>
      </c>
      <c r="BE1644" s="222">
        <f>IF(N1644="základní",J1644,0)</f>
        <v>0</v>
      </c>
      <c r="BF1644" s="222">
        <f>IF(N1644="snížená",J1644,0)</f>
        <v>0</v>
      </c>
      <c r="BG1644" s="222">
        <f>IF(N1644="zákl. přenesená",J1644,0)</f>
        <v>0</v>
      </c>
      <c r="BH1644" s="222">
        <f>IF(N1644="sníž. přenesená",J1644,0)</f>
        <v>0</v>
      </c>
      <c r="BI1644" s="222">
        <f>IF(N1644="nulová",J1644,0)</f>
        <v>0</v>
      </c>
      <c r="BJ1644" s="14" t="s">
        <v>81</v>
      </c>
      <c r="BK1644" s="222">
        <f>ROUND(I1644*H1644,2)</f>
        <v>0</v>
      </c>
      <c r="BL1644" s="14" t="s">
        <v>511</v>
      </c>
      <c r="BM1644" s="221" t="s">
        <v>3932</v>
      </c>
    </row>
    <row r="1645" s="2" customFormat="1" ht="21.75" customHeight="1">
      <c r="A1645" s="35"/>
      <c r="B1645" s="36"/>
      <c r="C1645" s="209" t="s">
        <v>3933</v>
      </c>
      <c r="D1645" s="209" t="s">
        <v>145</v>
      </c>
      <c r="E1645" s="210" t="s">
        <v>3934</v>
      </c>
      <c r="F1645" s="211" t="s">
        <v>3935</v>
      </c>
      <c r="G1645" s="212" t="s">
        <v>148</v>
      </c>
      <c r="H1645" s="213">
        <v>100.65600000000001</v>
      </c>
      <c r="I1645" s="214"/>
      <c r="J1645" s="215">
        <f>ROUND(I1645*H1645,2)</f>
        <v>0</v>
      </c>
      <c r="K1645" s="216"/>
      <c r="L1645" s="41"/>
      <c r="M1645" s="217" t="s">
        <v>1</v>
      </c>
      <c r="N1645" s="218" t="s">
        <v>41</v>
      </c>
      <c r="O1645" s="88"/>
      <c r="P1645" s="219">
        <f>O1645*H1645</f>
        <v>0</v>
      </c>
      <c r="Q1645" s="219">
        <v>0</v>
      </c>
      <c r="R1645" s="219">
        <f>Q1645*H1645</f>
        <v>0</v>
      </c>
      <c r="S1645" s="219">
        <v>0.025000000000000001</v>
      </c>
      <c r="T1645" s="220">
        <f>S1645*H1645</f>
        <v>2.5164000000000004</v>
      </c>
      <c r="U1645" s="35"/>
      <c r="V1645" s="35"/>
      <c r="W1645" s="35"/>
      <c r="X1645" s="35"/>
      <c r="Y1645" s="35"/>
      <c r="Z1645" s="35"/>
      <c r="AA1645" s="35"/>
      <c r="AB1645" s="35"/>
      <c r="AC1645" s="35"/>
      <c r="AD1645" s="35"/>
      <c r="AE1645" s="35"/>
      <c r="AR1645" s="221" t="s">
        <v>511</v>
      </c>
      <c r="AT1645" s="221" t="s">
        <v>145</v>
      </c>
      <c r="AU1645" s="221" t="s">
        <v>83</v>
      </c>
      <c r="AY1645" s="14" t="s">
        <v>142</v>
      </c>
      <c r="BE1645" s="222">
        <f>IF(N1645="základní",J1645,0)</f>
        <v>0</v>
      </c>
      <c r="BF1645" s="222">
        <f>IF(N1645="snížená",J1645,0)</f>
        <v>0</v>
      </c>
      <c r="BG1645" s="222">
        <f>IF(N1645="zákl. přenesená",J1645,0)</f>
        <v>0</v>
      </c>
      <c r="BH1645" s="222">
        <f>IF(N1645="sníž. přenesená",J1645,0)</f>
        <v>0</v>
      </c>
      <c r="BI1645" s="222">
        <f>IF(N1645="nulová",J1645,0)</f>
        <v>0</v>
      </c>
      <c r="BJ1645" s="14" t="s">
        <v>81</v>
      </c>
      <c r="BK1645" s="222">
        <f>ROUND(I1645*H1645,2)</f>
        <v>0</v>
      </c>
      <c r="BL1645" s="14" t="s">
        <v>511</v>
      </c>
      <c r="BM1645" s="221" t="s">
        <v>3936</v>
      </c>
    </row>
    <row r="1646" s="2" customFormat="1" ht="55.5" customHeight="1">
      <c r="A1646" s="35"/>
      <c r="B1646" s="36"/>
      <c r="C1646" s="209" t="s">
        <v>3937</v>
      </c>
      <c r="D1646" s="209" t="s">
        <v>145</v>
      </c>
      <c r="E1646" s="210" t="s">
        <v>3938</v>
      </c>
      <c r="F1646" s="211" t="s">
        <v>3939</v>
      </c>
      <c r="G1646" s="212" t="s">
        <v>529</v>
      </c>
      <c r="H1646" s="234"/>
      <c r="I1646" s="214"/>
      <c r="J1646" s="215">
        <f>ROUND(I1646*H1646,2)</f>
        <v>0</v>
      </c>
      <c r="K1646" s="216"/>
      <c r="L1646" s="41"/>
      <c r="M1646" s="217" t="s">
        <v>1</v>
      </c>
      <c r="N1646" s="218" t="s">
        <v>41</v>
      </c>
      <c r="O1646" s="88"/>
      <c r="P1646" s="219">
        <f>O1646*H1646</f>
        <v>0</v>
      </c>
      <c r="Q1646" s="219">
        <v>0</v>
      </c>
      <c r="R1646" s="219">
        <f>Q1646*H1646</f>
        <v>0</v>
      </c>
      <c r="S1646" s="219">
        <v>0</v>
      </c>
      <c r="T1646" s="220">
        <f>S1646*H1646</f>
        <v>0</v>
      </c>
      <c r="U1646" s="35"/>
      <c r="V1646" s="35"/>
      <c r="W1646" s="35"/>
      <c r="X1646" s="35"/>
      <c r="Y1646" s="35"/>
      <c r="Z1646" s="35"/>
      <c r="AA1646" s="35"/>
      <c r="AB1646" s="35"/>
      <c r="AC1646" s="35"/>
      <c r="AD1646" s="35"/>
      <c r="AE1646" s="35"/>
      <c r="AR1646" s="221" t="s">
        <v>511</v>
      </c>
      <c r="AT1646" s="221" t="s">
        <v>145</v>
      </c>
      <c r="AU1646" s="221" t="s">
        <v>83</v>
      </c>
      <c r="AY1646" s="14" t="s">
        <v>142</v>
      </c>
      <c r="BE1646" s="222">
        <f>IF(N1646="základní",J1646,0)</f>
        <v>0</v>
      </c>
      <c r="BF1646" s="222">
        <f>IF(N1646="snížená",J1646,0)</f>
        <v>0</v>
      </c>
      <c r="BG1646" s="222">
        <f>IF(N1646="zákl. přenesená",J1646,0)</f>
        <v>0</v>
      </c>
      <c r="BH1646" s="222">
        <f>IF(N1646="sníž. přenesená",J1646,0)</f>
        <v>0</v>
      </c>
      <c r="BI1646" s="222">
        <f>IF(N1646="nulová",J1646,0)</f>
        <v>0</v>
      </c>
      <c r="BJ1646" s="14" t="s">
        <v>81</v>
      </c>
      <c r="BK1646" s="222">
        <f>ROUND(I1646*H1646,2)</f>
        <v>0</v>
      </c>
      <c r="BL1646" s="14" t="s">
        <v>511</v>
      </c>
      <c r="BM1646" s="221" t="s">
        <v>3940</v>
      </c>
    </row>
    <row r="1647" s="12" customFormat="1" ht="22.8" customHeight="1">
      <c r="A1647" s="12"/>
      <c r="B1647" s="193"/>
      <c r="C1647" s="194"/>
      <c r="D1647" s="195" t="s">
        <v>75</v>
      </c>
      <c r="E1647" s="207" t="s">
        <v>2837</v>
      </c>
      <c r="F1647" s="207" t="s">
        <v>3941</v>
      </c>
      <c r="G1647" s="194"/>
      <c r="H1647" s="194"/>
      <c r="I1647" s="197"/>
      <c r="J1647" s="208">
        <f>BK1647</f>
        <v>0</v>
      </c>
      <c r="K1647" s="194"/>
      <c r="L1647" s="199"/>
      <c r="M1647" s="200"/>
      <c r="N1647" s="201"/>
      <c r="O1647" s="201"/>
      <c r="P1647" s="202">
        <f>SUM(P1648:P1651)</f>
        <v>0</v>
      </c>
      <c r="Q1647" s="201"/>
      <c r="R1647" s="202">
        <f>SUM(R1648:R1651)</f>
        <v>0.69015804000000003</v>
      </c>
      <c r="S1647" s="201"/>
      <c r="T1647" s="203">
        <f>SUM(T1648:T1651)</f>
        <v>0.28143000000000001</v>
      </c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R1647" s="204" t="s">
        <v>83</v>
      </c>
      <c r="AT1647" s="205" t="s">
        <v>75</v>
      </c>
      <c r="AU1647" s="205" t="s">
        <v>81</v>
      </c>
      <c r="AY1647" s="204" t="s">
        <v>142</v>
      </c>
      <c r="BK1647" s="206">
        <f>SUM(BK1648:BK1651)</f>
        <v>0</v>
      </c>
    </row>
    <row r="1648" s="2" customFormat="1" ht="24.15" customHeight="1">
      <c r="A1648" s="35"/>
      <c r="B1648" s="36"/>
      <c r="C1648" s="209" t="s">
        <v>3942</v>
      </c>
      <c r="D1648" s="209" t="s">
        <v>145</v>
      </c>
      <c r="E1648" s="210" t="s">
        <v>3943</v>
      </c>
      <c r="F1648" s="211" t="s">
        <v>3944</v>
      </c>
      <c r="G1648" s="212" t="s">
        <v>148</v>
      </c>
      <c r="H1648" s="213">
        <v>93.810000000000002</v>
      </c>
      <c r="I1648" s="214"/>
      <c r="J1648" s="215">
        <f>ROUND(I1648*H1648,2)</f>
        <v>0</v>
      </c>
      <c r="K1648" s="216"/>
      <c r="L1648" s="41"/>
      <c r="M1648" s="217" t="s">
        <v>1</v>
      </c>
      <c r="N1648" s="218" t="s">
        <v>41</v>
      </c>
      <c r="O1648" s="88"/>
      <c r="P1648" s="219">
        <f>O1648*H1648</f>
        <v>0</v>
      </c>
      <c r="Q1648" s="219">
        <v>0</v>
      </c>
      <c r="R1648" s="219">
        <f>Q1648*H1648</f>
        <v>0</v>
      </c>
      <c r="S1648" s="219">
        <v>0.0030000000000000001</v>
      </c>
      <c r="T1648" s="220">
        <f>S1648*H1648</f>
        <v>0.28143000000000001</v>
      </c>
      <c r="U1648" s="35"/>
      <c r="V1648" s="35"/>
      <c r="W1648" s="35"/>
      <c r="X1648" s="35"/>
      <c r="Y1648" s="35"/>
      <c r="Z1648" s="35"/>
      <c r="AA1648" s="35"/>
      <c r="AB1648" s="35"/>
      <c r="AC1648" s="35"/>
      <c r="AD1648" s="35"/>
      <c r="AE1648" s="35"/>
      <c r="AR1648" s="221" t="s">
        <v>511</v>
      </c>
      <c r="AT1648" s="221" t="s">
        <v>145</v>
      </c>
      <c r="AU1648" s="221" t="s">
        <v>83</v>
      </c>
      <c r="AY1648" s="14" t="s">
        <v>142</v>
      </c>
      <c r="BE1648" s="222">
        <f>IF(N1648="základní",J1648,0)</f>
        <v>0</v>
      </c>
      <c r="BF1648" s="222">
        <f>IF(N1648="snížená",J1648,0)</f>
        <v>0</v>
      </c>
      <c r="BG1648" s="222">
        <f>IF(N1648="zákl. přenesená",J1648,0)</f>
        <v>0</v>
      </c>
      <c r="BH1648" s="222">
        <f>IF(N1648="sníž. přenesená",J1648,0)</f>
        <v>0</v>
      </c>
      <c r="BI1648" s="222">
        <f>IF(N1648="nulová",J1648,0)</f>
        <v>0</v>
      </c>
      <c r="BJ1648" s="14" t="s">
        <v>81</v>
      </c>
      <c r="BK1648" s="222">
        <f>ROUND(I1648*H1648,2)</f>
        <v>0</v>
      </c>
      <c r="BL1648" s="14" t="s">
        <v>511</v>
      </c>
      <c r="BM1648" s="221" t="s">
        <v>3945</v>
      </c>
    </row>
    <row r="1649" s="2" customFormat="1" ht="24.15" customHeight="1">
      <c r="A1649" s="35"/>
      <c r="B1649" s="36"/>
      <c r="C1649" s="209" t="s">
        <v>3946</v>
      </c>
      <c r="D1649" s="209" t="s">
        <v>145</v>
      </c>
      <c r="E1649" s="210" t="s">
        <v>3947</v>
      </c>
      <c r="F1649" s="211" t="s">
        <v>3948</v>
      </c>
      <c r="G1649" s="212" t="s">
        <v>148</v>
      </c>
      <c r="H1649" s="213">
        <v>158.72999999999999</v>
      </c>
      <c r="I1649" s="214"/>
      <c r="J1649" s="215">
        <f>ROUND(I1649*H1649,2)</f>
        <v>0</v>
      </c>
      <c r="K1649" s="216"/>
      <c r="L1649" s="41"/>
      <c r="M1649" s="217" t="s">
        <v>1</v>
      </c>
      <c r="N1649" s="218" t="s">
        <v>41</v>
      </c>
      <c r="O1649" s="88"/>
      <c r="P1649" s="219">
        <f>O1649*H1649</f>
        <v>0</v>
      </c>
      <c r="Q1649" s="219">
        <v>0.00029999999999999997</v>
      </c>
      <c r="R1649" s="219">
        <f>Q1649*H1649</f>
        <v>0.047618999999999995</v>
      </c>
      <c r="S1649" s="219">
        <v>0</v>
      </c>
      <c r="T1649" s="220">
        <f>S1649*H1649</f>
        <v>0</v>
      </c>
      <c r="U1649" s="35"/>
      <c r="V1649" s="35"/>
      <c r="W1649" s="35"/>
      <c r="X1649" s="35"/>
      <c r="Y1649" s="35"/>
      <c r="Z1649" s="35"/>
      <c r="AA1649" s="35"/>
      <c r="AB1649" s="35"/>
      <c r="AC1649" s="35"/>
      <c r="AD1649" s="35"/>
      <c r="AE1649" s="35"/>
      <c r="AR1649" s="221" t="s">
        <v>511</v>
      </c>
      <c r="AT1649" s="221" t="s">
        <v>145</v>
      </c>
      <c r="AU1649" s="221" t="s">
        <v>83</v>
      </c>
      <c r="AY1649" s="14" t="s">
        <v>142</v>
      </c>
      <c r="BE1649" s="222">
        <f>IF(N1649="základní",J1649,0)</f>
        <v>0</v>
      </c>
      <c r="BF1649" s="222">
        <f>IF(N1649="snížená",J1649,0)</f>
        <v>0</v>
      </c>
      <c r="BG1649" s="222">
        <f>IF(N1649="zákl. přenesená",J1649,0)</f>
        <v>0</v>
      </c>
      <c r="BH1649" s="222">
        <f>IF(N1649="sníž. přenesená",J1649,0)</f>
        <v>0</v>
      </c>
      <c r="BI1649" s="222">
        <f>IF(N1649="nulová",J1649,0)</f>
        <v>0</v>
      </c>
      <c r="BJ1649" s="14" t="s">
        <v>81</v>
      </c>
      <c r="BK1649" s="222">
        <f>ROUND(I1649*H1649,2)</f>
        <v>0</v>
      </c>
      <c r="BL1649" s="14" t="s">
        <v>511</v>
      </c>
      <c r="BM1649" s="221" t="s">
        <v>3949</v>
      </c>
    </row>
    <row r="1650" s="2" customFormat="1" ht="37.8" customHeight="1">
      <c r="A1650" s="35"/>
      <c r="B1650" s="36"/>
      <c r="C1650" s="223" t="s">
        <v>3950</v>
      </c>
      <c r="D1650" s="223" t="s">
        <v>166</v>
      </c>
      <c r="E1650" s="224" t="s">
        <v>3951</v>
      </c>
      <c r="F1650" s="225" t="s">
        <v>3952</v>
      </c>
      <c r="G1650" s="226" t="s">
        <v>148</v>
      </c>
      <c r="H1650" s="227">
        <v>174.60300000000001</v>
      </c>
      <c r="I1650" s="228"/>
      <c r="J1650" s="229">
        <f>ROUND(I1650*H1650,2)</f>
        <v>0</v>
      </c>
      <c r="K1650" s="230"/>
      <c r="L1650" s="231"/>
      <c r="M1650" s="232" t="s">
        <v>1</v>
      </c>
      <c r="N1650" s="233" t="s">
        <v>41</v>
      </c>
      <c r="O1650" s="88"/>
      <c r="P1650" s="219">
        <f>O1650*H1650</f>
        <v>0</v>
      </c>
      <c r="Q1650" s="219">
        <v>0.0036800000000000001</v>
      </c>
      <c r="R1650" s="219">
        <f>Q1650*H1650</f>
        <v>0.64253904000000006</v>
      </c>
      <c r="S1650" s="219">
        <v>0</v>
      </c>
      <c r="T1650" s="220">
        <f>S1650*H1650</f>
        <v>0</v>
      </c>
      <c r="U1650" s="35"/>
      <c r="V1650" s="35"/>
      <c r="W1650" s="35"/>
      <c r="X1650" s="35"/>
      <c r="Y1650" s="35"/>
      <c r="Z1650" s="35"/>
      <c r="AA1650" s="35"/>
      <c r="AB1650" s="35"/>
      <c r="AC1650" s="35"/>
      <c r="AD1650" s="35"/>
      <c r="AE1650" s="35"/>
      <c r="AR1650" s="221" t="s">
        <v>516</v>
      </c>
      <c r="AT1650" s="221" t="s">
        <v>166</v>
      </c>
      <c r="AU1650" s="221" t="s">
        <v>83</v>
      </c>
      <c r="AY1650" s="14" t="s">
        <v>142</v>
      </c>
      <c r="BE1650" s="222">
        <f>IF(N1650="základní",J1650,0)</f>
        <v>0</v>
      </c>
      <c r="BF1650" s="222">
        <f>IF(N1650="snížená",J1650,0)</f>
        <v>0</v>
      </c>
      <c r="BG1650" s="222">
        <f>IF(N1650="zákl. přenesená",J1650,0)</f>
        <v>0</v>
      </c>
      <c r="BH1650" s="222">
        <f>IF(N1650="sníž. přenesená",J1650,0)</f>
        <v>0</v>
      </c>
      <c r="BI1650" s="222">
        <f>IF(N1650="nulová",J1650,0)</f>
        <v>0</v>
      </c>
      <c r="BJ1650" s="14" t="s">
        <v>81</v>
      </c>
      <c r="BK1650" s="222">
        <f>ROUND(I1650*H1650,2)</f>
        <v>0</v>
      </c>
      <c r="BL1650" s="14" t="s">
        <v>511</v>
      </c>
      <c r="BM1650" s="221" t="s">
        <v>3953</v>
      </c>
    </row>
    <row r="1651" s="2" customFormat="1" ht="55.5" customHeight="1">
      <c r="A1651" s="35"/>
      <c r="B1651" s="36"/>
      <c r="C1651" s="209" t="s">
        <v>3954</v>
      </c>
      <c r="D1651" s="209" t="s">
        <v>145</v>
      </c>
      <c r="E1651" s="210" t="s">
        <v>3955</v>
      </c>
      <c r="F1651" s="211" t="s">
        <v>3956</v>
      </c>
      <c r="G1651" s="212" t="s">
        <v>529</v>
      </c>
      <c r="H1651" s="234"/>
      <c r="I1651" s="214"/>
      <c r="J1651" s="215">
        <f>ROUND(I1651*H1651,2)</f>
        <v>0</v>
      </c>
      <c r="K1651" s="216"/>
      <c r="L1651" s="41"/>
      <c r="M1651" s="217" t="s">
        <v>1</v>
      </c>
      <c r="N1651" s="218" t="s">
        <v>41</v>
      </c>
      <c r="O1651" s="88"/>
      <c r="P1651" s="219">
        <f>O1651*H1651</f>
        <v>0</v>
      </c>
      <c r="Q1651" s="219">
        <v>0</v>
      </c>
      <c r="R1651" s="219">
        <f>Q1651*H1651</f>
        <v>0</v>
      </c>
      <c r="S1651" s="219">
        <v>0</v>
      </c>
      <c r="T1651" s="220">
        <f>S1651*H1651</f>
        <v>0</v>
      </c>
      <c r="U1651" s="35"/>
      <c r="V1651" s="35"/>
      <c r="W1651" s="35"/>
      <c r="X1651" s="35"/>
      <c r="Y1651" s="35"/>
      <c r="Z1651" s="35"/>
      <c r="AA1651" s="35"/>
      <c r="AB1651" s="35"/>
      <c r="AC1651" s="35"/>
      <c r="AD1651" s="35"/>
      <c r="AE1651" s="35"/>
      <c r="AR1651" s="221" t="s">
        <v>511</v>
      </c>
      <c r="AT1651" s="221" t="s">
        <v>145</v>
      </c>
      <c r="AU1651" s="221" t="s">
        <v>83</v>
      </c>
      <c r="AY1651" s="14" t="s">
        <v>142</v>
      </c>
      <c r="BE1651" s="222">
        <f>IF(N1651="základní",J1651,0)</f>
        <v>0</v>
      </c>
      <c r="BF1651" s="222">
        <f>IF(N1651="snížená",J1651,0)</f>
        <v>0</v>
      </c>
      <c r="BG1651" s="222">
        <f>IF(N1651="zákl. přenesená",J1651,0)</f>
        <v>0</v>
      </c>
      <c r="BH1651" s="222">
        <f>IF(N1651="sníž. přenesená",J1651,0)</f>
        <v>0</v>
      </c>
      <c r="BI1651" s="222">
        <f>IF(N1651="nulová",J1651,0)</f>
        <v>0</v>
      </c>
      <c r="BJ1651" s="14" t="s">
        <v>81</v>
      </c>
      <c r="BK1651" s="222">
        <f>ROUND(I1651*H1651,2)</f>
        <v>0</v>
      </c>
      <c r="BL1651" s="14" t="s">
        <v>511</v>
      </c>
      <c r="BM1651" s="221" t="s">
        <v>3957</v>
      </c>
    </row>
    <row r="1652" s="12" customFormat="1" ht="22.8" customHeight="1">
      <c r="A1652" s="12"/>
      <c r="B1652" s="193"/>
      <c r="C1652" s="194"/>
      <c r="D1652" s="195" t="s">
        <v>75</v>
      </c>
      <c r="E1652" s="207" t="s">
        <v>2839</v>
      </c>
      <c r="F1652" s="207" t="s">
        <v>3958</v>
      </c>
      <c r="G1652" s="194"/>
      <c r="H1652" s="194"/>
      <c r="I1652" s="197"/>
      <c r="J1652" s="208">
        <f>BK1652</f>
        <v>0</v>
      </c>
      <c r="K1652" s="194"/>
      <c r="L1652" s="199"/>
      <c r="M1652" s="200"/>
      <c r="N1652" s="201"/>
      <c r="O1652" s="201"/>
      <c r="P1652" s="202">
        <f>SUM(P1653:P1656)</f>
        <v>0</v>
      </c>
      <c r="Q1652" s="201"/>
      <c r="R1652" s="202">
        <f>SUM(R1653:R1656)</f>
        <v>19.419826</v>
      </c>
      <c r="S1652" s="201"/>
      <c r="T1652" s="203">
        <f>SUM(T1653:T1656)</f>
        <v>0</v>
      </c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R1652" s="204" t="s">
        <v>83</v>
      </c>
      <c r="AT1652" s="205" t="s">
        <v>75</v>
      </c>
      <c r="AU1652" s="205" t="s">
        <v>81</v>
      </c>
      <c r="AY1652" s="204" t="s">
        <v>142</v>
      </c>
      <c r="BK1652" s="206">
        <f>SUM(BK1653:BK1656)</f>
        <v>0</v>
      </c>
    </row>
    <row r="1653" s="2" customFormat="1" ht="33" customHeight="1">
      <c r="A1653" s="35"/>
      <c r="B1653" s="36"/>
      <c r="C1653" s="209" t="s">
        <v>3959</v>
      </c>
      <c r="D1653" s="209" t="s">
        <v>145</v>
      </c>
      <c r="E1653" s="210" t="s">
        <v>3960</v>
      </c>
      <c r="F1653" s="211" t="s">
        <v>3961</v>
      </c>
      <c r="G1653" s="212" t="s">
        <v>148</v>
      </c>
      <c r="H1653" s="213">
        <v>74.439999999999998</v>
      </c>
      <c r="I1653" s="214"/>
      <c r="J1653" s="215">
        <f>ROUND(I1653*H1653,2)</f>
        <v>0</v>
      </c>
      <c r="K1653" s="216"/>
      <c r="L1653" s="41"/>
      <c r="M1653" s="217" t="s">
        <v>1</v>
      </c>
      <c r="N1653" s="218" t="s">
        <v>41</v>
      </c>
      <c r="O1653" s="88"/>
      <c r="P1653" s="219">
        <f>O1653*H1653</f>
        <v>0</v>
      </c>
      <c r="Q1653" s="219">
        <v>0.0089999999999999993</v>
      </c>
      <c r="R1653" s="219">
        <f>Q1653*H1653</f>
        <v>0.66995999999999989</v>
      </c>
      <c r="S1653" s="219">
        <v>0</v>
      </c>
      <c r="T1653" s="220">
        <f>S1653*H1653</f>
        <v>0</v>
      </c>
      <c r="U1653" s="35"/>
      <c r="V1653" s="35"/>
      <c r="W1653" s="35"/>
      <c r="X1653" s="35"/>
      <c r="Y1653" s="35"/>
      <c r="Z1653" s="35"/>
      <c r="AA1653" s="35"/>
      <c r="AB1653" s="35"/>
      <c r="AC1653" s="35"/>
      <c r="AD1653" s="35"/>
      <c r="AE1653" s="35"/>
      <c r="AR1653" s="221" t="s">
        <v>511</v>
      </c>
      <c r="AT1653" s="221" t="s">
        <v>145</v>
      </c>
      <c r="AU1653" s="221" t="s">
        <v>83</v>
      </c>
      <c r="AY1653" s="14" t="s">
        <v>142</v>
      </c>
      <c r="BE1653" s="222">
        <f>IF(N1653="základní",J1653,0)</f>
        <v>0</v>
      </c>
      <c r="BF1653" s="222">
        <f>IF(N1653="snížená",J1653,0)</f>
        <v>0</v>
      </c>
      <c r="BG1653" s="222">
        <f>IF(N1653="zákl. přenesená",J1653,0)</f>
        <v>0</v>
      </c>
      <c r="BH1653" s="222">
        <f>IF(N1653="sníž. přenesená",J1653,0)</f>
        <v>0</v>
      </c>
      <c r="BI1653" s="222">
        <f>IF(N1653="nulová",J1653,0)</f>
        <v>0</v>
      </c>
      <c r="BJ1653" s="14" t="s">
        <v>81</v>
      </c>
      <c r="BK1653" s="222">
        <f>ROUND(I1653*H1653,2)</f>
        <v>0</v>
      </c>
      <c r="BL1653" s="14" t="s">
        <v>511</v>
      </c>
      <c r="BM1653" s="221" t="s">
        <v>3962</v>
      </c>
    </row>
    <row r="1654" s="2" customFormat="1" ht="37.8" customHeight="1">
      <c r="A1654" s="35"/>
      <c r="B1654" s="36"/>
      <c r="C1654" s="209" t="s">
        <v>3963</v>
      </c>
      <c r="D1654" s="209" t="s">
        <v>145</v>
      </c>
      <c r="E1654" s="210" t="s">
        <v>3964</v>
      </c>
      <c r="F1654" s="211" t="s">
        <v>3965</v>
      </c>
      <c r="G1654" s="212" t="s">
        <v>148</v>
      </c>
      <c r="H1654" s="213">
        <v>148.88</v>
      </c>
      <c r="I1654" s="214"/>
      <c r="J1654" s="215">
        <f>ROUND(I1654*H1654,2)</f>
        <v>0</v>
      </c>
      <c r="K1654" s="216"/>
      <c r="L1654" s="41"/>
      <c r="M1654" s="217" t="s">
        <v>1</v>
      </c>
      <c r="N1654" s="218" t="s">
        <v>41</v>
      </c>
      <c r="O1654" s="88"/>
      <c r="P1654" s="219">
        <f>O1654*H1654</f>
        <v>0</v>
      </c>
      <c r="Q1654" s="219">
        <v>0.0018</v>
      </c>
      <c r="R1654" s="219">
        <f>Q1654*H1654</f>
        <v>0.267984</v>
      </c>
      <c r="S1654" s="219">
        <v>0</v>
      </c>
      <c r="T1654" s="220">
        <f>S1654*H1654</f>
        <v>0</v>
      </c>
      <c r="U1654" s="35"/>
      <c r="V1654" s="35"/>
      <c r="W1654" s="35"/>
      <c r="X1654" s="35"/>
      <c r="Y1654" s="35"/>
      <c r="Z1654" s="35"/>
      <c r="AA1654" s="35"/>
      <c r="AB1654" s="35"/>
      <c r="AC1654" s="35"/>
      <c r="AD1654" s="35"/>
      <c r="AE1654" s="35"/>
      <c r="AR1654" s="221" t="s">
        <v>511</v>
      </c>
      <c r="AT1654" s="221" t="s">
        <v>145</v>
      </c>
      <c r="AU1654" s="221" t="s">
        <v>83</v>
      </c>
      <c r="AY1654" s="14" t="s">
        <v>142</v>
      </c>
      <c r="BE1654" s="222">
        <f>IF(N1654="základní",J1654,0)</f>
        <v>0</v>
      </c>
      <c r="BF1654" s="222">
        <f>IF(N1654="snížená",J1654,0)</f>
        <v>0</v>
      </c>
      <c r="BG1654" s="222">
        <f>IF(N1654="zákl. přenesená",J1654,0)</f>
        <v>0</v>
      </c>
      <c r="BH1654" s="222">
        <f>IF(N1654="sníž. přenesená",J1654,0)</f>
        <v>0</v>
      </c>
      <c r="BI1654" s="222">
        <f>IF(N1654="nulová",J1654,0)</f>
        <v>0</v>
      </c>
      <c r="BJ1654" s="14" t="s">
        <v>81</v>
      </c>
      <c r="BK1654" s="222">
        <f>ROUND(I1654*H1654,2)</f>
        <v>0</v>
      </c>
      <c r="BL1654" s="14" t="s">
        <v>511</v>
      </c>
      <c r="BM1654" s="221" t="s">
        <v>3966</v>
      </c>
    </row>
    <row r="1655" s="2" customFormat="1" ht="24.15" customHeight="1">
      <c r="A1655" s="35"/>
      <c r="B1655" s="36"/>
      <c r="C1655" s="223" t="s">
        <v>3967</v>
      </c>
      <c r="D1655" s="223" t="s">
        <v>166</v>
      </c>
      <c r="E1655" s="224" t="s">
        <v>3968</v>
      </c>
      <c r="F1655" s="225" t="s">
        <v>3969</v>
      </c>
      <c r="G1655" s="226" t="s">
        <v>159</v>
      </c>
      <c r="H1655" s="227">
        <v>8.2729999999999997</v>
      </c>
      <c r="I1655" s="228"/>
      <c r="J1655" s="229">
        <f>ROUND(I1655*H1655,2)</f>
        <v>0</v>
      </c>
      <c r="K1655" s="230"/>
      <c r="L1655" s="231"/>
      <c r="M1655" s="232" t="s">
        <v>1</v>
      </c>
      <c r="N1655" s="233" t="s">
        <v>41</v>
      </c>
      <c r="O1655" s="88"/>
      <c r="P1655" s="219">
        <f>O1655*H1655</f>
        <v>0</v>
      </c>
      <c r="Q1655" s="219">
        <v>2.234</v>
      </c>
      <c r="R1655" s="219">
        <f>Q1655*H1655</f>
        <v>18.481881999999999</v>
      </c>
      <c r="S1655" s="219">
        <v>0</v>
      </c>
      <c r="T1655" s="220">
        <f>S1655*H1655</f>
        <v>0</v>
      </c>
      <c r="U1655" s="35"/>
      <c r="V1655" s="35"/>
      <c r="W1655" s="35"/>
      <c r="X1655" s="35"/>
      <c r="Y1655" s="35"/>
      <c r="Z1655" s="35"/>
      <c r="AA1655" s="35"/>
      <c r="AB1655" s="35"/>
      <c r="AC1655" s="35"/>
      <c r="AD1655" s="35"/>
      <c r="AE1655" s="35"/>
      <c r="AR1655" s="221" t="s">
        <v>516</v>
      </c>
      <c r="AT1655" s="221" t="s">
        <v>166</v>
      </c>
      <c r="AU1655" s="221" t="s">
        <v>83</v>
      </c>
      <c r="AY1655" s="14" t="s">
        <v>142</v>
      </c>
      <c r="BE1655" s="222">
        <f>IF(N1655="základní",J1655,0)</f>
        <v>0</v>
      </c>
      <c r="BF1655" s="222">
        <f>IF(N1655="snížená",J1655,0)</f>
        <v>0</v>
      </c>
      <c r="BG1655" s="222">
        <f>IF(N1655="zákl. přenesená",J1655,0)</f>
        <v>0</v>
      </c>
      <c r="BH1655" s="222">
        <f>IF(N1655="sníž. přenesená",J1655,0)</f>
        <v>0</v>
      </c>
      <c r="BI1655" s="222">
        <f>IF(N1655="nulová",J1655,0)</f>
        <v>0</v>
      </c>
      <c r="BJ1655" s="14" t="s">
        <v>81</v>
      </c>
      <c r="BK1655" s="222">
        <f>ROUND(I1655*H1655,2)</f>
        <v>0</v>
      </c>
      <c r="BL1655" s="14" t="s">
        <v>511</v>
      </c>
      <c r="BM1655" s="221" t="s">
        <v>3970</v>
      </c>
    </row>
    <row r="1656" s="2" customFormat="1" ht="55.5" customHeight="1">
      <c r="A1656" s="35"/>
      <c r="B1656" s="36"/>
      <c r="C1656" s="209" t="s">
        <v>3971</v>
      </c>
      <c r="D1656" s="209" t="s">
        <v>145</v>
      </c>
      <c r="E1656" s="210" t="s">
        <v>3972</v>
      </c>
      <c r="F1656" s="211" t="s">
        <v>3973</v>
      </c>
      <c r="G1656" s="212" t="s">
        <v>529</v>
      </c>
      <c r="H1656" s="234"/>
      <c r="I1656" s="214"/>
      <c r="J1656" s="215">
        <f>ROUND(I1656*H1656,2)</f>
        <v>0</v>
      </c>
      <c r="K1656" s="216"/>
      <c r="L1656" s="41"/>
      <c r="M1656" s="217" t="s">
        <v>1</v>
      </c>
      <c r="N1656" s="218" t="s">
        <v>41</v>
      </c>
      <c r="O1656" s="88"/>
      <c r="P1656" s="219">
        <f>O1656*H1656</f>
        <v>0</v>
      </c>
      <c r="Q1656" s="219">
        <v>0</v>
      </c>
      <c r="R1656" s="219">
        <f>Q1656*H1656</f>
        <v>0</v>
      </c>
      <c r="S1656" s="219">
        <v>0</v>
      </c>
      <c r="T1656" s="220">
        <f>S1656*H1656</f>
        <v>0</v>
      </c>
      <c r="U1656" s="35"/>
      <c r="V1656" s="35"/>
      <c r="W1656" s="35"/>
      <c r="X1656" s="35"/>
      <c r="Y1656" s="35"/>
      <c r="Z1656" s="35"/>
      <c r="AA1656" s="35"/>
      <c r="AB1656" s="35"/>
      <c r="AC1656" s="35"/>
      <c r="AD1656" s="35"/>
      <c r="AE1656" s="35"/>
      <c r="AR1656" s="221" t="s">
        <v>511</v>
      </c>
      <c r="AT1656" s="221" t="s">
        <v>145</v>
      </c>
      <c r="AU1656" s="221" t="s">
        <v>83</v>
      </c>
      <c r="AY1656" s="14" t="s">
        <v>142</v>
      </c>
      <c r="BE1656" s="222">
        <f>IF(N1656="základní",J1656,0)</f>
        <v>0</v>
      </c>
      <c r="BF1656" s="222">
        <f>IF(N1656="snížená",J1656,0)</f>
        <v>0</v>
      </c>
      <c r="BG1656" s="222">
        <f>IF(N1656="zákl. přenesená",J1656,0)</f>
        <v>0</v>
      </c>
      <c r="BH1656" s="222">
        <f>IF(N1656="sníž. přenesená",J1656,0)</f>
        <v>0</v>
      </c>
      <c r="BI1656" s="222">
        <f>IF(N1656="nulová",J1656,0)</f>
        <v>0</v>
      </c>
      <c r="BJ1656" s="14" t="s">
        <v>81</v>
      </c>
      <c r="BK1656" s="222">
        <f>ROUND(I1656*H1656,2)</f>
        <v>0</v>
      </c>
      <c r="BL1656" s="14" t="s">
        <v>511</v>
      </c>
      <c r="BM1656" s="221" t="s">
        <v>3974</v>
      </c>
    </row>
    <row r="1657" s="12" customFormat="1" ht="22.8" customHeight="1">
      <c r="A1657" s="12"/>
      <c r="B1657" s="193"/>
      <c r="C1657" s="194"/>
      <c r="D1657" s="195" t="s">
        <v>75</v>
      </c>
      <c r="E1657" s="207" t="s">
        <v>2847</v>
      </c>
      <c r="F1657" s="207" t="s">
        <v>3975</v>
      </c>
      <c r="G1657" s="194"/>
      <c r="H1657" s="194"/>
      <c r="I1657" s="197"/>
      <c r="J1657" s="208">
        <f>BK1657</f>
        <v>0</v>
      </c>
      <c r="K1657" s="194"/>
      <c r="L1657" s="199"/>
      <c r="M1657" s="200"/>
      <c r="N1657" s="201"/>
      <c r="O1657" s="201"/>
      <c r="P1657" s="202">
        <f>SUM(P1658:P1664)</f>
        <v>0</v>
      </c>
      <c r="Q1657" s="201"/>
      <c r="R1657" s="202">
        <f>SUM(R1658:R1664)</f>
        <v>5.7666271</v>
      </c>
      <c r="S1657" s="201"/>
      <c r="T1657" s="203">
        <f>SUM(T1658:T1664)</f>
        <v>1.0382511999999999</v>
      </c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R1657" s="204" t="s">
        <v>83</v>
      </c>
      <c r="AT1657" s="205" t="s">
        <v>75</v>
      </c>
      <c r="AU1657" s="205" t="s">
        <v>81</v>
      </c>
      <c r="AY1657" s="204" t="s">
        <v>142</v>
      </c>
      <c r="BK1657" s="206">
        <f>SUM(BK1658:BK1664)</f>
        <v>0</v>
      </c>
    </row>
    <row r="1658" s="2" customFormat="1" ht="24.15" customHeight="1">
      <c r="A1658" s="35"/>
      <c r="B1658" s="36"/>
      <c r="C1658" s="209" t="s">
        <v>3976</v>
      </c>
      <c r="D1658" s="209" t="s">
        <v>145</v>
      </c>
      <c r="E1658" s="210" t="s">
        <v>3977</v>
      </c>
      <c r="F1658" s="211" t="s">
        <v>3978</v>
      </c>
      <c r="G1658" s="212" t="s">
        <v>148</v>
      </c>
      <c r="H1658" s="213">
        <v>20</v>
      </c>
      <c r="I1658" s="214"/>
      <c r="J1658" s="215">
        <f>ROUND(I1658*H1658,2)</f>
        <v>0</v>
      </c>
      <c r="K1658" s="216"/>
      <c r="L1658" s="41"/>
      <c r="M1658" s="217" t="s">
        <v>1</v>
      </c>
      <c r="N1658" s="218" t="s">
        <v>41</v>
      </c>
      <c r="O1658" s="88"/>
      <c r="P1658" s="219">
        <f>O1658*H1658</f>
        <v>0</v>
      </c>
      <c r="Q1658" s="219">
        <v>0.0015</v>
      </c>
      <c r="R1658" s="219">
        <f>Q1658*H1658</f>
        <v>0.029999999999999999</v>
      </c>
      <c r="S1658" s="219">
        <v>0</v>
      </c>
      <c r="T1658" s="220">
        <f>S1658*H1658</f>
        <v>0</v>
      </c>
      <c r="U1658" s="35"/>
      <c r="V1658" s="35"/>
      <c r="W1658" s="35"/>
      <c r="X1658" s="35"/>
      <c r="Y1658" s="35"/>
      <c r="Z1658" s="35"/>
      <c r="AA1658" s="35"/>
      <c r="AB1658" s="35"/>
      <c r="AC1658" s="35"/>
      <c r="AD1658" s="35"/>
      <c r="AE1658" s="35"/>
      <c r="AR1658" s="221" t="s">
        <v>511</v>
      </c>
      <c r="AT1658" s="221" t="s">
        <v>145</v>
      </c>
      <c r="AU1658" s="221" t="s">
        <v>83</v>
      </c>
      <c r="AY1658" s="14" t="s">
        <v>142</v>
      </c>
      <c r="BE1658" s="222">
        <f>IF(N1658="základní",J1658,0)</f>
        <v>0</v>
      </c>
      <c r="BF1658" s="222">
        <f>IF(N1658="snížená",J1658,0)</f>
        <v>0</v>
      </c>
      <c r="BG1658" s="222">
        <f>IF(N1658="zákl. přenesená",J1658,0)</f>
        <v>0</v>
      </c>
      <c r="BH1658" s="222">
        <f>IF(N1658="sníž. přenesená",J1658,0)</f>
        <v>0</v>
      </c>
      <c r="BI1658" s="222">
        <f>IF(N1658="nulová",J1658,0)</f>
        <v>0</v>
      </c>
      <c r="BJ1658" s="14" t="s">
        <v>81</v>
      </c>
      <c r="BK1658" s="222">
        <f>ROUND(I1658*H1658,2)</f>
        <v>0</v>
      </c>
      <c r="BL1658" s="14" t="s">
        <v>511</v>
      </c>
      <c r="BM1658" s="221" t="s">
        <v>3979</v>
      </c>
    </row>
    <row r="1659" s="2" customFormat="1" ht="37.8" customHeight="1">
      <c r="A1659" s="35"/>
      <c r="B1659" s="36"/>
      <c r="C1659" s="209" t="s">
        <v>3980</v>
      </c>
      <c r="D1659" s="209" t="s">
        <v>145</v>
      </c>
      <c r="E1659" s="210" t="s">
        <v>3981</v>
      </c>
      <c r="F1659" s="211" t="s">
        <v>3982</v>
      </c>
      <c r="G1659" s="212" t="s">
        <v>148</v>
      </c>
      <c r="H1659" s="213">
        <v>199.40000000000001</v>
      </c>
      <c r="I1659" s="214"/>
      <c r="J1659" s="215">
        <f>ROUND(I1659*H1659,2)</f>
        <v>0</v>
      </c>
      <c r="K1659" s="216"/>
      <c r="L1659" s="41"/>
      <c r="M1659" s="217" t="s">
        <v>1</v>
      </c>
      <c r="N1659" s="218" t="s">
        <v>41</v>
      </c>
      <c r="O1659" s="88"/>
      <c r="P1659" s="219">
        <f>O1659*H1659</f>
        <v>0</v>
      </c>
      <c r="Q1659" s="219">
        <v>0.0075500000000000003</v>
      </c>
      <c r="R1659" s="219">
        <f>Q1659*H1659</f>
        <v>1.5054700000000001</v>
      </c>
      <c r="S1659" s="219">
        <v>0</v>
      </c>
      <c r="T1659" s="220">
        <f>S1659*H1659</f>
        <v>0</v>
      </c>
      <c r="U1659" s="35"/>
      <c r="V1659" s="35"/>
      <c r="W1659" s="35"/>
      <c r="X1659" s="35"/>
      <c r="Y1659" s="35"/>
      <c r="Z1659" s="35"/>
      <c r="AA1659" s="35"/>
      <c r="AB1659" s="35"/>
      <c r="AC1659" s="35"/>
      <c r="AD1659" s="35"/>
      <c r="AE1659" s="35"/>
      <c r="AR1659" s="221" t="s">
        <v>511</v>
      </c>
      <c r="AT1659" s="221" t="s">
        <v>145</v>
      </c>
      <c r="AU1659" s="221" t="s">
        <v>83</v>
      </c>
      <c r="AY1659" s="14" t="s">
        <v>142</v>
      </c>
      <c r="BE1659" s="222">
        <f>IF(N1659="základní",J1659,0)</f>
        <v>0</v>
      </c>
      <c r="BF1659" s="222">
        <f>IF(N1659="snížená",J1659,0)</f>
        <v>0</v>
      </c>
      <c r="BG1659" s="222">
        <f>IF(N1659="zákl. přenesená",J1659,0)</f>
        <v>0</v>
      </c>
      <c r="BH1659" s="222">
        <f>IF(N1659="sníž. přenesená",J1659,0)</f>
        <v>0</v>
      </c>
      <c r="BI1659" s="222">
        <f>IF(N1659="nulová",J1659,0)</f>
        <v>0</v>
      </c>
      <c r="BJ1659" s="14" t="s">
        <v>81</v>
      </c>
      <c r="BK1659" s="222">
        <f>ROUND(I1659*H1659,2)</f>
        <v>0</v>
      </c>
      <c r="BL1659" s="14" t="s">
        <v>511</v>
      </c>
      <c r="BM1659" s="221" t="s">
        <v>3983</v>
      </c>
    </row>
    <row r="1660" s="2" customFormat="1" ht="24.15" customHeight="1">
      <c r="A1660" s="35"/>
      <c r="B1660" s="36"/>
      <c r="C1660" s="223" t="s">
        <v>3984</v>
      </c>
      <c r="D1660" s="223" t="s">
        <v>166</v>
      </c>
      <c r="E1660" s="224" t="s">
        <v>3985</v>
      </c>
      <c r="F1660" s="225" t="s">
        <v>3986</v>
      </c>
      <c r="G1660" s="226" t="s">
        <v>148</v>
      </c>
      <c r="H1660" s="227">
        <v>229.31</v>
      </c>
      <c r="I1660" s="228"/>
      <c r="J1660" s="229">
        <f>ROUND(I1660*H1660,2)</f>
        <v>0</v>
      </c>
      <c r="K1660" s="230"/>
      <c r="L1660" s="231"/>
      <c r="M1660" s="232" t="s">
        <v>1</v>
      </c>
      <c r="N1660" s="233" t="s">
        <v>41</v>
      </c>
      <c r="O1660" s="88"/>
      <c r="P1660" s="219">
        <f>O1660*H1660</f>
        <v>0</v>
      </c>
      <c r="Q1660" s="219">
        <v>0.018409999999999999</v>
      </c>
      <c r="R1660" s="219">
        <f>Q1660*H1660</f>
        <v>4.2215970999999994</v>
      </c>
      <c r="S1660" s="219">
        <v>0</v>
      </c>
      <c r="T1660" s="220">
        <f>S1660*H1660</f>
        <v>0</v>
      </c>
      <c r="U1660" s="35"/>
      <c r="V1660" s="35"/>
      <c r="W1660" s="35"/>
      <c r="X1660" s="35"/>
      <c r="Y1660" s="35"/>
      <c r="Z1660" s="35"/>
      <c r="AA1660" s="35"/>
      <c r="AB1660" s="35"/>
      <c r="AC1660" s="35"/>
      <c r="AD1660" s="35"/>
      <c r="AE1660" s="35"/>
      <c r="AR1660" s="221" t="s">
        <v>516</v>
      </c>
      <c r="AT1660" s="221" t="s">
        <v>166</v>
      </c>
      <c r="AU1660" s="221" t="s">
        <v>83</v>
      </c>
      <c r="AY1660" s="14" t="s">
        <v>142</v>
      </c>
      <c r="BE1660" s="222">
        <f>IF(N1660="základní",J1660,0)</f>
        <v>0</v>
      </c>
      <c r="BF1660" s="222">
        <f>IF(N1660="snížená",J1660,0)</f>
        <v>0</v>
      </c>
      <c r="BG1660" s="222">
        <f>IF(N1660="zákl. přenesená",J1660,0)</f>
        <v>0</v>
      </c>
      <c r="BH1660" s="222">
        <f>IF(N1660="sníž. přenesená",J1660,0)</f>
        <v>0</v>
      </c>
      <c r="BI1660" s="222">
        <f>IF(N1660="nulová",J1660,0)</f>
        <v>0</v>
      </c>
      <c r="BJ1660" s="14" t="s">
        <v>81</v>
      </c>
      <c r="BK1660" s="222">
        <f>ROUND(I1660*H1660,2)</f>
        <v>0</v>
      </c>
      <c r="BL1660" s="14" t="s">
        <v>511</v>
      </c>
      <c r="BM1660" s="221" t="s">
        <v>3987</v>
      </c>
    </row>
    <row r="1661" s="2" customFormat="1" ht="21.75" customHeight="1">
      <c r="A1661" s="35"/>
      <c r="B1661" s="36"/>
      <c r="C1661" s="209" t="s">
        <v>3988</v>
      </c>
      <c r="D1661" s="209" t="s">
        <v>145</v>
      </c>
      <c r="E1661" s="210" t="s">
        <v>3989</v>
      </c>
      <c r="F1661" s="211" t="s">
        <v>3990</v>
      </c>
      <c r="G1661" s="212" t="s">
        <v>148</v>
      </c>
      <c r="H1661" s="213">
        <v>38.170999999999999</v>
      </c>
      <c r="I1661" s="214"/>
      <c r="J1661" s="215">
        <f>ROUND(I1661*H1661,2)</f>
        <v>0</v>
      </c>
      <c r="K1661" s="216"/>
      <c r="L1661" s="41"/>
      <c r="M1661" s="217" t="s">
        <v>1</v>
      </c>
      <c r="N1661" s="218" t="s">
        <v>41</v>
      </c>
      <c r="O1661" s="88"/>
      <c r="P1661" s="219">
        <f>O1661*H1661</f>
        <v>0</v>
      </c>
      <c r="Q1661" s="219">
        <v>0</v>
      </c>
      <c r="R1661" s="219">
        <f>Q1661*H1661</f>
        <v>0</v>
      </c>
      <c r="S1661" s="219">
        <v>0.027199999999999998</v>
      </c>
      <c r="T1661" s="220">
        <f>S1661*H1661</f>
        <v>1.0382511999999999</v>
      </c>
      <c r="U1661" s="35"/>
      <c r="V1661" s="35"/>
      <c r="W1661" s="35"/>
      <c r="X1661" s="35"/>
      <c r="Y1661" s="35"/>
      <c r="Z1661" s="35"/>
      <c r="AA1661" s="35"/>
      <c r="AB1661" s="35"/>
      <c r="AC1661" s="35"/>
      <c r="AD1661" s="35"/>
      <c r="AE1661" s="35"/>
      <c r="AR1661" s="221" t="s">
        <v>511</v>
      </c>
      <c r="AT1661" s="221" t="s">
        <v>145</v>
      </c>
      <c r="AU1661" s="221" t="s">
        <v>83</v>
      </c>
      <c r="AY1661" s="14" t="s">
        <v>142</v>
      </c>
      <c r="BE1661" s="222">
        <f>IF(N1661="základní",J1661,0)</f>
        <v>0</v>
      </c>
      <c r="BF1661" s="222">
        <f>IF(N1661="snížená",J1661,0)</f>
        <v>0</v>
      </c>
      <c r="BG1661" s="222">
        <f>IF(N1661="zákl. přenesená",J1661,0)</f>
        <v>0</v>
      </c>
      <c r="BH1661" s="222">
        <f>IF(N1661="sníž. přenesená",J1661,0)</f>
        <v>0</v>
      </c>
      <c r="BI1661" s="222">
        <f>IF(N1661="nulová",J1661,0)</f>
        <v>0</v>
      </c>
      <c r="BJ1661" s="14" t="s">
        <v>81</v>
      </c>
      <c r="BK1661" s="222">
        <f>ROUND(I1661*H1661,2)</f>
        <v>0</v>
      </c>
      <c r="BL1661" s="14" t="s">
        <v>511</v>
      </c>
      <c r="BM1661" s="221" t="s">
        <v>3991</v>
      </c>
    </row>
    <row r="1662" s="2" customFormat="1" ht="24.15" customHeight="1">
      <c r="A1662" s="35"/>
      <c r="B1662" s="36"/>
      <c r="C1662" s="209" t="s">
        <v>3992</v>
      </c>
      <c r="D1662" s="209" t="s">
        <v>145</v>
      </c>
      <c r="E1662" s="210" t="s">
        <v>3993</v>
      </c>
      <c r="F1662" s="211" t="s">
        <v>3994</v>
      </c>
      <c r="G1662" s="212" t="s">
        <v>148</v>
      </c>
      <c r="H1662" s="213">
        <v>1</v>
      </c>
      <c r="I1662" s="214"/>
      <c r="J1662" s="215">
        <f>ROUND(I1662*H1662,2)</f>
        <v>0</v>
      </c>
      <c r="K1662" s="216"/>
      <c r="L1662" s="41"/>
      <c r="M1662" s="217" t="s">
        <v>1</v>
      </c>
      <c r="N1662" s="218" t="s">
        <v>41</v>
      </c>
      <c r="O1662" s="88"/>
      <c r="P1662" s="219">
        <f>O1662*H1662</f>
        <v>0</v>
      </c>
      <c r="Q1662" s="219">
        <v>0.00131</v>
      </c>
      <c r="R1662" s="219">
        <f>Q1662*H1662</f>
        <v>0.00131</v>
      </c>
      <c r="S1662" s="219">
        <v>0</v>
      </c>
      <c r="T1662" s="220">
        <f>S1662*H1662</f>
        <v>0</v>
      </c>
      <c r="U1662" s="35"/>
      <c r="V1662" s="35"/>
      <c r="W1662" s="35"/>
      <c r="X1662" s="35"/>
      <c r="Y1662" s="35"/>
      <c r="Z1662" s="35"/>
      <c r="AA1662" s="35"/>
      <c r="AB1662" s="35"/>
      <c r="AC1662" s="35"/>
      <c r="AD1662" s="35"/>
      <c r="AE1662" s="35"/>
      <c r="AR1662" s="221" t="s">
        <v>511</v>
      </c>
      <c r="AT1662" s="221" t="s">
        <v>145</v>
      </c>
      <c r="AU1662" s="221" t="s">
        <v>83</v>
      </c>
      <c r="AY1662" s="14" t="s">
        <v>142</v>
      </c>
      <c r="BE1662" s="222">
        <f>IF(N1662="základní",J1662,0)</f>
        <v>0</v>
      </c>
      <c r="BF1662" s="222">
        <f>IF(N1662="snížená",J1662,0)</f>
        <v>0</v>
      </c>
      <c r="BG1662" s="222">
        <f>IF(N1662="zákl. přenesená",J1662,0)</f>
        <v>0</v>
      </c>
      <c r="BH1662" s="222">
        <f>IF(N1662="sníž. přenesená",J1662,0)</f>
        <v>0</v>
      </c>
      <c r="BI1662" s="222">
        <f>IF(N1662="nulová",J1662,0)</f>
        <v>0</v>
      </c>
      <c r="BJ1662" s="14" t="s">
        <v>81</v>
      </c>
      <c r="BK1662" s="222">
        <f>ROUND(I1662*H1662,2)</f>
        <v>0</v>
      </c>
      <c r="BL1662" s="14" t="s">
        <v>511</v>
      </c>
      <c r="BM1662" s="221" t="s">
        <v>3995</v>
      </c>
    </row>
    <row r="1663" s="2" customFormat="1" ht="24.15" customHeight="1">
      <c r="A1663" s="35"/>
      <c r="B1663" s="36"/>
      <c r="C1663" s="223" t="s">
        <v>3996</v>
      </c>
      <c r="D1663" s="223" t="s">
        <v>166</v>
      </c>
      <c r="E1663" s="224" t="s">
        <v>3997</v>
      </c>
      <c r="F1663" s="225" t="s">
        <v>3998</v>
      </c>
      <c r="G1663" s="226" t="s">
        <v>148</v>
      </c>
      <c r="H1663" s="227">
        <v>1.1000000000000001</v>
      </c>
      <c r="I1663" s="228"/>
      <c r="J1663" s="229">
        <f>ROUND(I1663*H1663,2)</f>
        <v>0</v>
      </c>
      <c r="K1663" s="230"/>
      <c r="L1663" s="231"/>
      <c r="M1663" s="232" t="s">
        <v>1</v>
      </c>
      <c r="N1663" s="233" t="s">
        <v>41</v>
      </c>
      <c r="O1663" s="88"/>
      <c r="P1663" s="219">
        <f>O1663*H1663</f>
        <v>0</v>
      </c>
      <c r="Q1663" s="219">
        <v>0.0074999999999999997</v>
      </c>
      <c r="R1663" s="219">
        <f>Q1663*H1663</f>
        <v>0.0082500000000000004</v>
      </c>
      <c r="S1663" s="219">
        <v>0</v>
      </c>
      <c r="T1663" s="220">
        <f>S1663*H1663</f>
        <v>0</v>
      </c>
      <c r="U1663" s="35"/>
      <c r="V1663" s="35"/>
      <c r="W1663" s="35"/>
      <c r="X1663" s="35"/>
      <c r="Y1663" s="35"/>
      <c r="Z1663" s="35"/>
      <c r="AA1663" s="35"/>
      <c r="AB1663" s="35"/>
      <c r="AC1663" s="35"/>
      <c r="AD1663" s="35"/>
      <c r="AE1663" s="35"/>
      <c r="AR1663" s="221" t="s">
        <v>516</v>
      </c>
      <c r="AT1663" s="221" t="s">
        <v>166</v>
      </c>
      <c r="AU1663" s="221" t="s">
        <v>83</v>
      </c>
      <c r="AY1663" s="14" t="s">
        <v>142</v>
      </c>
      <c r="BE1663" s="222">
        <f>IF(N1663="základní",J1663,0)</f>
        <v>0</v>
      </c>
      <c r="BF1663" s="222">
        <f>IF(N1663="snížená",J1663,0)</f>
        <v>0</v>
      </c>
      <c r="BG1663" s="222">
        <f>IF(N1663="zákl. přenesená",J1663,0)</f>
        <v>0</v>
      </c>
      <c r="BH1663" s="222">
        <f>IF(N1663="sníž. přenesená",J1663,0)</f>
        <v>0</v>
      </c>
      <c r="BI1663" s="222">
        <f>IF(N1663="nulová",J1663,0)</f>
        <v>0</v>
      </c>
      <c r="BJ1663" s="14" t="s">
        <v>81</v>
      </c>
      <c r="BK1663" s="222">
        <f>ROUND(I1663*H1663,2)</f>
        <v>0</v>
      </c>
      <c r="BL1663" s="14" t="s">
        <v>511</v>
      </c>
      <c r="BM1663" s="221" t="s">
        <v>3999</v>
      </c>
    </row>
    <row r="1664" s="2" customFormat="1" ht="55.5" customHeight="1">
      <c r="A1664" s="35"/>
      <c r="B1664" s="36"/>
      <c r="C1664" s="209" t="s">
        <v>4000</v>
      </c>
      <c r="D1664" s="209" t="s">
        <v>145</v>
      </c>
      <c r="E1664" s="210" t="s">
        <v>4001</v>
      </c>
      <c r="F1664" s="211" t="s">
        <v>4002</v>
      </c>
      <c r="G1664" s="212" t="s">
        <v>529</v>
      </c>
      <c r="H1664" s="234"/>
      <c r="I1664" s="214"/>
      <c r="J1664" s="215">
        <f>ROUND(I1664*H1664,2)</f>
        <v>0</v>
      </c>
      <c r="K1664" s="216"/>
      <c r="L1664" s="41"/>
      <c r="M1664" s="217" t="s">
        <v>1</v>
      </c>
      <c r="N1664" s="218" t="s">
        <v>41</v>
      </c>
      <c r="O1664" s="88"/>
      <c r="P1664" s="219">
        <f>O1664*H1664</f>
        <v>0</v>
      </c>
      <c r="Q1664" s="219">
        <v>0</v>
      </c>
      <c r="R1664" s="219">
        <f>Q1664*H1664</f>
        <v>0</v>
      </c>
      <c r="S1664" s="219">
        <v>0</v>
      </c>
      <c r="T1664" s="220">
        <f>S1664*H1664</f>
        <v>0</v>
      </c>
      <c r="U1664" s="35"/>
      <c r="V1664" s="35"/>
      <c r="W1664" s="35"/>
      <c r="X1664" s="35"/>
      <c r="Y1664" s="35"/>
      <c r="Z1664" s="35"/>
      <c r="AA1664" s="35"/>
      <c r="AB1664" s="35"/>
      <c r="AC1664" s="35"/>
      <c r="AD1664" s="35"/>
      <c r="AE1664" s="35"/>
      <c r="AR1664" s="221" t="s">
        <v>511</v>
      </c>
      <c r="AT1664" s="221" t="s">
        <v>145</v>
      </c>
      <c r="AU1664" s="221" t="s">
        <v>83</v>
      </c>
      <c r="AY1664" s="14" t="s">
        <v>142</v>
      </c>
      <c r="BE1664" s="222">
        <f>IF(N1664="základní",J1664,0)</f>
        <v>0</v>
      </c>
      <c r="BF1664" s="222">
        <f>IF(N1664="snížená",J1664,0)</f>
        <v>0</v>
      </c>
      <c r="BG1664" s="222">
        <f>IF(N1664="zákl. přenesená",J1664,0)</f>
        <v>0</v>
      </c>
      <c r="BH1664" s="222">
        <f>IF(N1664="sníž. přenesená",J1664,0)</f>
        <v>0</v>
      </c>
      <c r="BI1664" s="222">
        <f>IF(N1664="nulová",J1664,0)</f>
        <v>0</v>
      </c>
      <c r="BJ1664" s="14" t="s">
        <v>81</v>
      </c>
      <c r="BK1664" s="222">
        <f>ROUND(I1664*H1664,2)</f>
        <v>0</v>
      </c>
      <c r="BL1664" s="14" t="s">
        <v>511</v>
      </c>
      <c r="BM1664" s="221" t="s">
        <v>4003</v>
      </c>
    </row>
    <row r="1665" s="12" customFormat="1" ht="22.8" customHeight="1">
      <c r="A1665" s="12"/>
      <c r="B1665" s="193"/>
      <c r="C1665" s="194"/>
      <c r="D1665" s="195" t="s">
        <v>75</v>
      </c>
      <c r="E1665" s="207" t="s">
        <v>2851</v>
      </c>
      <c r="F1665" s="207" t="s">
        <v>4004</v>
      </c>
      <c r="G1665" s="194"/>
      <c r="H1665" s="194"/>
      <c r="I1665" s="197"/>
      <c r="J1665" s="208">
        <f>BK1665</f>
        <v>0</v>
      </c>
      <c r="K1665" s="194"/>
      <c r="L1665" s="199"/>
      <c r="M1665" s="200"/>
      <c r="N1665" s="201"/>
      <c r="O1665" s="201"/>
      <c r="P1665" s="202">
        <f>SUM(P1666:P1674)</f>
        <v>0</v>
      </c>
      <c r="Q1665" s="201"/>
      <c r="R1665" s="202">
        <f>SUM(R1666:R1674)</f>
        <v>0.121894</v>
      </c>
      <c r="S1665" s="201"/>
      <c r="T1665" s="203">
        <f>SUM(T1666:T1674)</f>
        <v>0</v>
      </c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R1665" s="204" t="s">
        <v>83</v>
      </c>
      <c r="AT1665" s="205" t="s">
        <v>75</v>
      </c>
      <c r="AU1665" s="205" t="s">
        <v>81</v>
      </c>
      <c r="AY1665" s="204" t="s">
        <v>142</v>
      </c>
      <c r="BK1665" s="206">
        <f>SUM(BK1666:BK1674)</f>
        <v>0</v>
      </c>
    </row>
    <row r="1666" s="2" customFormat="1" ht="24.15" customHeight="1">
      <c r="A1666" s="35"/>
      <c r="B1666" s="36"/>
      <c r="C1666" s="209" t="s">
        <v>4005</v>
      </c>
      <c r="D1666" s="209" t="s">
        <v>145</v>
      </c>
      <c r="E1666" s="210" t="s">
        <v>4006</v>
      </c>
      <c r="F1666" s="211" t="s">
        <v>4007</v>
      </c>
      <c r="G1666" s="212" t="s">
        <v>148</v>
      </c>
      <c r="H1666" s="213">
        <v>6.9000000000000004</v>
      </c>
      <c r="I1666" s="214"/>
      <c r="J1666" s="215">
        <f>ROUND(I1666*H1666,2)</f>
        <v>0</v>
      </c>
      <c r="K1666" s="216"/>
      <c r="L1666" s="41"/>
      <c r="M1666" s="217" t="s">
        <v>1</v>
      </c>
      <c r="N1666" s="218" t="s">
        <v>41</v>
      </c>
      <c r="O1666" s="88"/>
      <c r="P1666" s="219">
        <f>O1666*H1666</f>
        <v>0</v>
      </c>
      <c r="Q1666" s="219">
        <v>0</v>
      </c>
      <c r="R1666" s="219">
        <f>Q1666*H1666</f>
        <v>0</v>
      </c>
      <c r="S1666" s="219">
        <v>0</v>
      </c>
      <c r="T1666" s="220">
        <f>S1666*H1666</f>
        <v>0</v>
      </c>
      <c r="U1666" s="35"/>
      <c r="V1666" s="35"/>
      <c r="W1666" s="35"/>
      <c r="X1666" s="35"/>
      <c r="Y1666" s="35"/>
      <c r="Z1666" s="35"/>
      <c r="AA1666" s="35"/>
      <c r="AB1666" s="35"/>
      <c r="AC1666" s="35"/>
      <c r="AD1666" s="35"/>
      <c r="AE1666" s="35"/>
      <c r="AR1666" s="221" t="s">
        <v>511</v>
      </c>
      <c r="AT1666" s="221" t="s">
        <v>145</v>
      </c>
      <c r="AU1666" s="221" t="s">
        <v>83</v>
      </c>
      <c r="AY1666" s="14" t="s">
        <v>142</v>
      </c>
      <c r="BE1666" s="222">
        <f>IF(N1666="základní",J1666,0)</f>
        <v>0</v>
      </c>
      <c r="BF1666" s="222">
        <f>IF(N1666="snížená",J1666,0)</f>
        <v>0</v>
      </c>
      <c r="BG1666" s="222">
        <f>IF(N1666="zákl. přenesená",J1666,0)</f>
        <v>0</v>
      </c>
      <c r="BH1666" s="222">
        <f>IF(N1666="sníž. přenesená",J1666,0)</f>
        <v>0</v>
      </c>
      <c r="BI1666" s="222">
        <f>IF(N1666="nulová",J1666,0)</f>
        <v>0</v>
      </c>
      <c r="BJ1666" s="14" t="s">
        <v>81</v>
      </c>
      <c r="BK1666" s="222">
        <f>ROUND(I1666*H1666,2)</f>
        <v>0</v>
      </c>
      <c r="BL1666" s="14" t="s">
        <v>511</v>
      </c>
      <c r="BM1666" s="221" t="s">
        <v>4008</v>
      </c>
    </row>
    <row r="1667" s="2" customFormat="1" ht="16.5" customHeight="1">
      <c r="A1667" s="35"/>
      <c r="B1667" s="36"/>
      <c r="C1667" s="223" t="s">
        <v>4009</v>
      </c>
      <c r="D1667" s="223" t="s">
        <v>166</v>
      </c>
      <c r="E1667" s="224" t="s">
        <v>4010</v>
      </c>
      <c r="F1667" s="225" t="s">
        <v>4011</v>
      </c>
      <c r="G1667" s="226" t="s">
        <v>4012</v>
      </c>
      <c r="H1667" s="227">
        <v>0.76600000000000001</v>
      </c>
      <c r="I1667" s="228"/>
      <c r="J1667" s="229">
        <f>ROUND(I1667*H1667,2)</f>
        <v>0</v>
      </c>
      <c r="K1667" s="230"/>
      <c r="L1667" s="231"/>
      <c r="M1667" s="232" t="s">
        <v>1</v>
      </c>
      <c r="N1667" s="233" t="s">
        <v>41</v>
      </c>
      <c r="O1667" s="88"/>
      <c r="P1667" s="219">
        <f>O1667*H1667</f>
        <v>0</v>
      </c>
      <c r="Q1667" s="219">
        <v>0.001</v>
      </c>
      <c r="R1667" s="219">
        <f>Q1667*H1667</f>
        <v>0.00076600000000000008</v>
      </c>
      <c r="S1667" s="219">
        <v>0</v>
      </c>
      <c r="T1667" s="220">
        <f>S1667*H1667</f>
        <v>0</v>
      </c>
      <c r="U1667" s="35"/>
      <c r="V1667" s="35"/>
      <c r="W1667" s="35"/>
      <c r="X1667" s="35"/>
      <c r="Y1667" s="35"/>
      <c r="Z1667" s="35"/>
      <c r="AA1667" s="35"/>
      <c r="AB1667" s="35"/>
      <c r="AC1667" s="35"/>
      <c r="AD1667" s="35"/>
      <c r="AE1667" s="35"/>
      <c r="AR1667" s="221" t="s">
        <v>516</v>
      </c>
      <c r="AT1667" s="221" t="s">
        <v>166</v>
      </c>
      <c r="AU1667" s="221" t="s">
        <v>83</v>
      </c>
      <c r="AY1667" s="14" t="s">
        <v>142</v>
      </c>
      <c r="BE1667" s="222">
        <f>IF(N1667="základní",J1667,0)</f>
        <v>0</v>
      </c>
      <c r="BF1667" s="222">
        <f>IF(N1667="snížená",J1667,0)</f>
        <v>0</v>
      </c>
      <c r="BG1667" s="222">
        <f>IF(N1667="zákl. přenesená",J1667,0)</f>
        <v>0</v>
      </c>
      <c r="BH1667" s="222">
        <f>IF(N1667="sníž. přenesená",J1667,0)</f>
        <v>0</v>
      </c>
      <c r="BI1667" s="222">
        <f>IF(N1667="nulová",J1667,0)</f>
        <v>0</v>
      </c>
      <c r="BJ1667" s="14" t="s">
        <v>81</v>
      </c>
      <c r="BK1667" s="222">
        <f>ROUND(I1667*H1667,2)</f>
        <v>0</v>
      </c>
      <c r="BL1667" s="14" t="s">
        <v>511</v>
      </c>
      <c r="BM1667" s="221" t="s">
        <v>4013</v>
      </c>
    </row>
    <row r="1668" s="2" customFormat="1" ht="24.15" customHeight="1">
      <c r="A1668" s="35"/>
      <c r="B1668" s="36"/>
      <c r="C1668" s="209" t="s">
        <v>4014</v>
      </c>
      <c r="D1668" s="209" t="s">
        <v>145</v>
      </c>
      <c r="E1668" s="210" t="s">
        <v>4015</v>
      </c>
      <c r="F1668" s="211" t="s">
        <v>4016</v>
      </c>
      <c r="G1668" s="212" t="s">
        <v>148</v>
      </c>
      <c r="H1668" s="213">
        <v>6.9000000000000004</v>
      </c>
      <c r="I1668" s="214"/>
      <c r="J1668" s="215">
        <f>ROUND(I1668*H1668,2)</f>
        <v>0</v>
      </c>
      <c r="K1668" s="216"/>
      <c r="L1668" s="41"/>
      <c r="M1668" s="217" t="s">
        <v>1</v>
      </c>
      <c r="N1668" s="218" t="s">
        <v>41</v>
      </c>
      <c r="O1668" s="88"/>
      <c r="P1668" s="219">
        <f>O1668*H1668</f>
        <v>0</v>
      </c>
      <c r="Q1668" s="219">
        <v>6.0000000000000002E-05</v>
      </c>
      <c r="R1668" s="219">
        <f>Q1668*H1668</f>
        <v>0.00041400000000000003</v>
      </c>
      <c r="S1668" s="219">
        <v>0</v>
      </c>
      <c r="T1668" s="220">
        <f>S1668*H1668</f>
        <v>0</v>
      </c>
      <c r="U1668" s="35"/>
      <c r="V1668" s="35"/>
      <c r="W1668" s="35"/>
      <c r="X1668" s="35"/>
      <c r="Y1668" s="35"/>
      <c r="Z1668" s="35"/>
      <c r="AA1668" s="35"/>
      <c r="AB1668" s="35"/>
      <c r="AC1668" s="35"/>
      <c r="AD1668" s="35"/>
      <c r="AE1668" s="35"/>
      <c r="AR1668" s="221" t="s">
        <v>511</v>
      </c>
      <c r="AT1668" s="221" t="s">
        <v>145</v>
      </c>
      <c r="AU1668" s="221" t="s">
        <v>83</v>
      </c>
      <c r="AY1668" s="14" t="s">
        <v>142</v>
      </c>
      <c r="BE1668" s="222">
        <f>IF(N1668="základní",J1668,0)</f>
        <v>0</v>
      </c>
      <c r="BF1668" s="222">
        <f>IF(N1668="snížená",J1668,0)</f>
        <v>0</v>
      </c>
      <c r="BG1668" s="222">
        <f>IF(N1668="zákl. přenesená",J1668,0)</f>
        <v>0</v>
      </c>
      <c r="BH1668" s="222">
        <f>IF(N1668="sníž. přenesená",J1668,0)</f>
        <v>0</v>
      </c>
      <c r="BI1668" s="222">
        <f>IF(N1668="nulová",J1668,0)</f>
        <v>0</v>
      </c>
      <c r="BJ1668" s="14" t="s">
        <v>81</v>
      </c>
      <c r="BK1668" s="222">
        <f>ROUND(I1668*H1668,2)</f>
        <v>0</v>
      </c>
      <c r="BL1668" s="14" t="s">
        <v>511</v>
      </c>
      <c r="BM1668" s="221" t="s">
        <v>4017</v>
      </c>
    </row>
    <row r="1669" s="2" customFormat="1" ht="24.15" customHeight="1">
      <c r="A1669" s="35"/>
      <c r="B1669" s="36"/>
      <c r="C1669" s="209" t="s">
        <v>4018</v>
      </c>
      <c r="D1669" s="209" t="s">
        <v>145</v>
      </c>
      <c r="E1669" s="210" t="s">
        <v>4019</v>
      </c>
      <c r="F1669" s="211" t="s">
        <v>4020</v>
      </c>
      <c r="G1669" s="212" t="s">
        <v>148</v>
      </c>
      <c r="H1669" s="213">
        <v>6.9000000000000004</v>
      </c>
      <c r="I1669" s="214"/>
      <c r="J1669" s="215">
        <f>ROUND(I1669*H1669,2)</f>
        <v>0</v>
      </c>
      <c r="K1669" s="216"/>
      <c r="L1669" s="41"/>
      <c r="M1669" s="217" t="s">
        <v>1</v>
      </c>
      <c r="N1669" s="218" t="s">
        <v>41</v>
      </c>
      <c r="O1669" s="88"/>
      <c r="P1669" s="219">
        <f>O1669*H1669</f>
        <v>0</v>
      </c>
      <c r="Q1669" s="219">
        <v>0</v>
      </c>
      <c r="R1669" s="219">
        <f>Q1669*H1669</f>
        <v>0</v>
      </c>
      <c r="S1669" s="219">
        <v>0</v>
      </c>
      <c r="T1669" s="220">
        <f>S1669*H1669</f>
        <v>0</v>
      </c>
      <c r="U1669" s="35"/>
      <c r="V1669" s="35"/>
      <c r="W1669" s="35"/>
      <c r="X1669" s="35"/>
      <c r="Y1669" s="35"/>
      <c r="Z1669" s="35"/>
      <c r="AA1669" s="35"/>
      <c r="AB1669" s="35"/>
      <c r="AC1669" s="35"/>
      <c r="AD1669" s="35"/>
      <c r="AE1669" s="35"/>
      <c r="AR1669" s="221" t="s">
        <v>511</v>
      </c>
      <c r="AT1669" s="221" t="s">
        <v>145</v>
      </c>
      <c r="AU1669" s="221" t="s">
        <v>83</v>
      </c>
      <c r="AY1669" s="14" t="s">
        <v>142</v>
      </c>
      <c r="BE1669" s="222">
        <f>IF(N1669="základní",J1669,0)</f>
        <v>0</v>
      </c>
      <c r="BF1669" s="222">
        <f>IF(N1669="snížená",J1669,0)</f>
        <v>0</v>
      </c>
      <c r="BG1669" s="222">
        <f>IF(N1669="zákl. přenesená",J1669,0)</f>
        <v>0</v>
      </c>
      <c r="BH1669" s="222">
        <f>IF(N1669="sníž. přenesená",J1669,0)</f>
        <v>0</v>
      </c>
      <c r="BI1669" s="222">
        <f>IF(N1669="nulová",J1669,0)</f>
        <v>0</v>
      </c>
      <c r="BJ1669" s="14" t="s">
        <v>81</v>
      </c>
      <c r="BK1669" s="222">
        <f>ROUND(I1669*H1669,2)</f>
        <v>0</v>
      </c>
      <c r="BL1669" s="14" t="s">
        <v>511</v>
      </c>
      <c r="BM1669" s="221" t="s">
        <v>4021</v>
      </c>
    </row>
    <row r="1670" s="2" customFormat="1" ht="16.5" customHeight="1">
      <c r="A1670" s="35"/>
      <c r="B1670" s="36"/>
      <c r="C1670" s="223" t="s">
        <v>4022</v>
      </c>
      <c r="D1670" s="223" t="s">
        <v>166</v>
      </c>
      <c r="E1670" s="224" t="s">
        <v>4023</v>
      </c>
      <c r="F1670" s="225" t="s">
        <v>4024</v>
      </c>
      <c r="G1670" s="226" t="s">
        <v>4012</v>
      </c>
      <c r="H1670" s="227">
        <v>0.44900000000000001</v>
      </c>
      <c r="I1670" s="228"/>
      <c r="J1670" s="229">
        <f>ROUND(I1670*H1670,2)</f>
        <v>0</v>
      </c>
      <c r="K1670" s="230"/>
      <c r="L1670" s="231"/>
      <c r="M1670" s="232" t="s">
        <v>1</v>
      </c>
      <c r="N1670" s="233" t="s">
        <v>41</v>
      </c>
      <c r="O1670" s="88"/>
      <c r="P1670" s="219">
        <f>O1670*H1670</f>
        <v>0</v>
      </c>
      <c r="Q1670" s="219">
        <v>0.001</v>
      </c>
      <c r="R1670" s="219">
        <f>Q1670*H1670</f>
        <v>0.00044900000000000002</v>
      </c>
      <c r="S1670" s="219">
        <v>0</v>
      </c>
      <c r="T1670" s="220">
        <f>S1670*H1670</f>
        <v>0</v>
      </c>
      <c r="U1670" s="35"/>
      <c r="V1670" s="35"/>
      <c r="W1670" s="35"/>
      <c r="X1670" s="35"/>
      <c r="Y1670" s="35"/>
      <c r="Z1670" s="35"/>
      <c r="AA1670" s="35"/>
      <c r="AB1670" s="35"/>
      <c r="AC1670" s="35"/>
      <c r="AD1670" s="35"/>
      <c r="AE1670" s="35"/>
      <c r="AR1670" s="221" t="s">
        <v>516</v>
      </c>
      <c r="AT1670" s="221" t="s">
        <v>166</v>
      </c>
      <c r="AU1670" s="221" t="s">
        <v>83</v>
      </c>
      <c r="AY1670" s="14" t="s">
        <v>142</v>
      </c>
      <c r="BE1670" s="222">
        <f>IF(N1670="základní",J1670,0)</f>
        <v>0</v>
      </c>
      <c r="BF1670" s="222">
        <f>IF(N1670="snížená",J1670,0)</f>
        <v>0</v>
      </c>
      <c r="BG1670" s="222">
        <f>IF(N1670="zákl. přenesená",J1670,0)</f>
        <v>0</v>
      </c>
      <c r="BH1670" s="222">
        <f>IF(N1670="sníž. přenesená",J1670,0)</f>
        <v>0</v>
      </c>
      <c r="BI1670" s="222">
        <f>IF(N1670="nulová",J1670,0)</f>
        <v>0</v>
      </c>
      <c r="BJ1670" s="14" t="s">
        <v>81</v>
      </c>
      <c r="BK1670" s="222">
        <f>ROUND(I1670*H1670,2)</f>
        <v>0</v>
      </c>
      <c r="BL1670" s="14" t="s">
        <v>511</v>
      </c>
      <c r="BM1670" s="221" t="s">
        <v>4025</v>
      </c>
    </row>
    <row r="1671" s="2" customFormat="1" ht="24.15" customHeight="1">
      <c r="A1671" s="35"/>
      <c r="B1671" s="36"/>
      <c r="C1671" s="209" t="s">
        <v>4026</v>
      </c>
      <c r="D1671" s="209" t="s">
        <v>145</v>
      </c>
      <c r="E1671" s="210" t="s">
        <v>4027</v>
      </c>
      <c r="F1671" s="211" t="s">
        <v>4028</v>
      </c>
      <c r="G1671" s="212" t="s">
        <v>148</v>
      </c>
      <c r="H1671" s="213">
        <v>5</v>
      </c>
      <c r="I1671" s="214"/>
      <c r="J1671" s="215">
        <f>ROUND(I1671*H1671,2)</f>
        <v>0</v>
      </c>
      <c r="K1671" s="216"/>
      <c r="L1671" s="41"/>
      <c r="M1671" s="217" t="s">
        <v>1</v>
      </c>
      <c r="N1671" s="218" t="s">
        <v>41</v>
      </c>
      <c r="O1671" s="88"/>
      <c r="P1671" s="219">
        <f>O1671*H1671</f>
        <v>0</v>
      </c>
      <c r="Q1671" s="219">
        <v>0.00013999999999999999</v>
      </c>
      <c r="R1671" s="219">
        <f>Q1671*H1671</f>
        <v>0.00069999999999999988</v>
      </c>
      <c r="S1671" s="219">
        <v>0</v>
      </c>
      <c r="T1671" s="220">
        <f>S1671*H1671</f>
        <v>0</v>
      </c>
      <c r="U1671" s="35"/>
      <c r="V1671" s="35"/>
      <c r="W1671" s="35"/>
      <c r="X1671" s="35"/>
      <c r="Y1671" s="35"/>
      <c r="Z1671" s="35"/>
      <c r="AA1671" s="35"/>
      <c r="AB1671" s="35"/>
      <c r="AC1671" s="35"/>
      <c r="AD1671" s="35"/>
      <c r="AE1671" s="35"/>
      <c r="AR1671" s="221" t="s">
        <v>511</v>
      </c>
      <c r="AT1671" s="221" t="s">
        <v>145</v>
      </c>
      <c r="AU1671" s="221" t="s">
        <v>83</v>
      </c>
      <c r="AY1671" s="14" t="s">
        <v>142</v>
      </c>
      <c r="BE1671" s="222">
        <f>IF(N1671="základní",J1671,0)</f>
        <v>0</v>
      </c>
      <c r="BF1671" s="222">
        <f>IF(N1671="snížená",J1671,0)</f>
        <v>0</v>
      </c>
      <c r="BG1671" s="222">
        <f>IF(N1671="zákl. přenesená",J1671,0)</f>
        <v>0</v>
      </c>
      <c r="BH1671" s="222">
        <f>IF(N1671="sníž. přenesená",J1671,0)</f>
        <v>0</v>
      </c>
      <c r="BI1671" s="222">
        <f>IF(N1671="nulová",J1671,0)</f>
        <v>0</v>
      </c>
      <c r="BJ1671" s="14" t="s">
        <v>81</v>
      </c>
      <c r="BK1671" s="222">
        <f>ROUND(I1671*H1671,2)</f>
        <v>0</v>
      </c>
      <c r="BL1671" s="14" t="s">
        <v>511</v>
      </c>
      <c r="BM1671" s="221" t="s">
        <v>4029</v>
      </c>
    </row>
    <row r="1672" s="2" customFormat="1" ht="44.25" customHeight="1">
      <c r="A1672" s="35"/>
      <c r="B1672" s="36"/>
      <c r="C1672" s="209" t="s">
        <v>4030</v>
      </c>
      <c r="D1672" s="209" t="s">
        <v>145</v>
      </c>
      <c r="E1672" s="210" t="s">
        <v>4031</v>
      </c>
      <c r="F1672" s="211" t="s">
        <v>4032</v>
      </c>
      <c r="G1672" s="212" t="s">
        <v>154</v>
      </c>
      <c r="H1672" s="213">
        <v>100</v>
      </c>
      <c r="I1672" s="214"/>
      <c r="J1672" s="215">
        <f>ROUND(I1672*H1672,2)</f>
        <v>0</v>
      </c>
      <c r="K1672" s="216"/>
      <c r="L1672" s="41"/>
      <c r="M1672" s="217" t="s">
        <v>1</v>
      </c>
      <c r="N1672" s="218" t="s">
        <v>41</v>
      </c>
      <c r="O1672" s="88"/>
      <c r="P1672" s="219">
        <f>O1672*H1672</f>
        <v>0</v>
      </c>
      <c r="Q1672" s="219">
        <v>0.00048000000000000001</v>
      </c>
      <c r="R1672" s="219">
        <f>Q1672*H1672</f>
        <v>0.048000000000000001</v>
      </c>
      <c r="S1672" s="219">
        <v>0</v>
      </c>
      <c r="T1672" s="220">
        <f>S1672*H1672</f>
        <v>0</v>
      </c>
      <c r="U1672" s="35"/>
      <c r="V1672" s="35"/>
      <c r="W1672" s="35"/>
      <c r="X1672" s="35"/>
      <c r="Y1672" s="35"/>
      <c r="Z1672" s="35"/>
      <c r="AA1672" s="35"/>
      <c r="AB1672" s="35"/>
      <c r="AC1672" s="35"/>
      <c r="AD1672" s="35"/>
      <c r="AE1672" s="35"/>
      <c r="AR1672" s="221" t="s">
        <v>511</v>
      </c>
      <c r="AT1672" s="221" t="s">
        <v>145</v>
      </c>
      <c r="AU1672" s="221" t="s">
        <v>83</v>
      </c>
      <c r="AY1672" s="14" t="s">
        <v>142</v>
      </c>
      <c r="BE1672" s="222">
        <f>IF(N1672="základní",J1672,0)</f>
        <v>0</v>
      </c>
      <c r="BF1672" s="222">
        <f>IF(N1672="snížená",J1672,0)</f>
        <v>0</v>
      </c>
      <c r="BG1672" s="222">
        <f>IF(N1672="zákl. přenesená",J1672,0)</f>
        <v>0</v>
      </c>
      <c r="BH1672" s="222">
        <f>IF(N1672="sníž. přenesená",J1672,0)</f>
        <v>0</v>
      </c>
      <c r="BI1672" s="222">
        <f>IF(N1672="nulová",J1672,0)</f>
        <v>0</v>
      </c>
      <c r="BJ1672" s="14" t="s">
        <v>81</v>
      </c>
      <c r="BK1672" s="222">
        <f>ROUND(I1672*H1672,2)</f>
        <v>0</v>
      </c>
      <c r="BL1672" s="14" t="s">
        <v>511</v>
      </c>
      <c r="BM1672" s="221" t="s">
        <v>4033</v>
      </c>
    </row>
    <row r="1673" s="2" customFormat="1" ht="21.75" customHeight="1">
      <c r="A1673" s="35"/>
      <c r="B1673" s="36"/>
      <c r="C1673" s="223" t="s">
        <v>4034</v>
      </c>
      <c r="D1673" s="223" t="s">
        <v>166</v>
      </c>
      <c r="E1673" s="224" t="s">
        <v>4035</v>
      </c>
      <c r="F1673" s="225" t="s">
        <v>4036</v>
      </c>
      <c r="G1673" s="226" t="s">
        <v>154</v>
      </c>
      <c r="H1673" s="227">
        <v>100</v>
      </c>
      <c r="I1673" s="228"/>
      <c r="J1673" s="229">
        <f>ROUND(I1673*H1673,2)</f>
        <v>0</v>
      </c>
      <c r="K1673" s="230"/>
      <c r="L1673" s="231"/>
      <c r="M1673" s="232" t="s">
        <v>1</v>
      </c>
      <c r="N1673" s="233" t="s">
        <v>41</v>
      </c>
      <c r="O1673" s="88"/>
      <c r="P1673" s="219">
        <f>O1673*H1673</f>
        <v>0</v>
      </c>
      <c r="Q1673" s="219">
        <v>0.00017000000000000001</v>
      </c>
      <c r="R1673" s="219">
        <f>Q1673*H1673</f>
        <v>0.017000000000000001</v>
      </c>
      <c r="S1673" s="219">
        <v>0</v>
      </c>
      <c r="T1673" s="220">
        <f>S1673*H1673</f>
        <v>0</v>
      </c>
      <c r="U1673" s="35"/>
      <c r="V1673" s="35"/>
      <c r="W1673" s="35"/>
      <c r="X1673" s="35"/>
      <c r="Y1673" s="35"/>
      <c r="Z1673" s="35"/>
      <c r="AA1673" s="35"/>
      <c r="AB1673" s="35"/>
      <c r="AC1673" s="35"/>
      <c r="AD1673" s="35"/>
      <c r="AE1673" s="35"/>
      <c r="AR1673" s="221" t="s">
        <v>516</v>
      </c>
      <c r="AT1673" s="221" t="s">
        <v>166</v>
      </c>
      <c r="AU1673" s="221" t="s">
        <v>83</v>
      </c>
      <c r="AY1673" s="14" t="s">
        <v>142</v>
      </c>
      <c r="BE1673" s="222">
        <f>IF(N1673="základní",J1673,0)</f>
        <v>0</v>
      </c>
      <c r="BF1673" s="222">
        <f>IF(N1673="snížená",J1673,0)</f>
        <v>0</v>
      </c>
      <c r="BG1673" s="222">
        <f>IF(N1673="zákl. přenesená",J1673,0)</f>
        <v>0</v>
      </c>
      <c r="BH1673" s="222">
        <f>IF(N1673="sníž. přenesená",J1673,0)</f>
        <v>0</v>
      </c>
      <c r="BI1673" s="222">
        <f>IF(N1673="nulová",J1673,0)</f>
        <v>0</v>
      </c>
      <c r="BJ1673" s="14" t="s">
        <v>81</v>
      </c>
      <c r="BK1673" s="222">
        <f>ROUND(I1673*H1673,2)</f>
        <v>0</v>
      </c>
      <c r="BL1673" s="14" t="s">
        <v>511</v>
      </c>
      <c r="BM1673" s="221" t="s">
        <v>4037</v>
      </c>
    </row>
    <row r="1674" s="2" customFormat="1" ht="21.75" customHeight="1">
      <c r="A1674" s="35"/>
      <c r="B1674" s="36"/>
      <c r="C1674" s="209" t="s">
        <v>4038</v>
      </c>
      <c r="D1674" s="209" t="s">
        <v>145</v>
      </c>
      <c r="E1674" s="210" t="s">
        <v>4039</v>
      </c>
      <c r="F1674" s="211" t="s">
        <v>4040</v>
      </c>
      <c r="G1674" s="212" t="s">
        <v>148</v>
      </c>
      <c r="H1674" s="213">
        <v>218.25999999999999</v>
      </c>
      <c r="I1674" s="214"/>
      <c r="J1674" s="215">
        <f>ROUND(I1674*H1674,2)</f>
        <v>0</v>
      </c>
      <c r="K1674" s="216"/>
      <c r="L1674" s="41"/>
      <c r="M1674" s="217" t="s">
        <v>1</v>
      </c>
      <c r="N1674" s="218" t="s">
        <v>41</v>
      </c>
      <c r="O1674" s="88"/>
      <c r="P1674" s="219">
        <f>O1674*H1674</f>
        <v>0</v>
      </c>
      <c r="Q1674" s="219">
        <v>0.00025000000000000001</v>
      </c>
      <c r="R1674" s="219">
        <f>Q1674*H1674</f>
        <v>0.054564999999999995</v>
      </c>
      <c r="S1674" s="219">
        <v>0</v>
      </c>
      <c r="T1674" s="220">
        <f>S1674*H1674</f>
        <v>0</v>
      </c>
      <c r="U1674" s="35"/>
      <c r="V1674" s="35"/>
      <c r="W1674" s="35"/>
      <c r="X1674" s="35"/>
      <c r="Y1674" s="35"/>
      <c r="Z1674" s="35"/>
      <c r="AA1674" s="35"/>
      <c r="AB1674" s="35"/>
      <c r="AC1674" s="35"/>
      <c r="AD1674" s="35"/>
      <c r="AE1674" s="35"/>
      <c r="AR1674" s="221" t="s">
        <v>511</v>
      </c>
      <c r="AT1674" s="221" t="s">
        <v>145</v>
      </c>
      <c r="AU1674" s="221" t="s">
        <v>83</v>
      </c>
      <c r="AY1674" s="14" t="s">
        <v>142</v>
      </c>
      <c r="BE1674" s="222">
        <f>IF(N1674="základní",J1674,0)</f>
        <v>0</v>
      </c>
      <c r="BF1674" s="222">
        <f>IF(N1674="snížená",J1674,0)</f>
        <v>0</v>
      </c>
      <c r="BG1674" s="222">
        <f>IF(N1674="zákl. přenesená",J1674,0)</f>
        <v>0</v>
      </c>
      <c r="BH1674" s="222">
        <f>IF(N1674="sníž. přenesená",J1674,0)</f>
        <v>0</v>
      </c>
      <c r="BI1674" s="222">
        <f>IF(N1674="nulová",J1674,0)</f>
        <v>0</v>
      </c>
      <c r="BJ1674" s="14" t="s">
        <v>81</v>
      </c>
      <c r="BK1674" s="222">
        <f>ROUND(I1674*H1674,2)</f>
        <v>0</v>
      </c>
      <c r="BL1674" s="14" t="s">
        <v>511</v>
      </c>
      <c r="BM1674" s="221" t="s">
        <v>4041</v>
      </c>
    </row>
    <row r="1675" s="12" customFormat="1" ht="22.8" customHeight="1">
      <c r="A1675" s="12"/>
      <c r="B1675" s="193"/>
      <c r="C1675" s="194"/>
      <c r="D1675" s="195" t="s">
        <v>75</v>
      </c>
      <c r="E1675" s="207" t="s">
        <v>2855</v>
      </c>
      <c r="F1675" s="207" t="s">
        <v>4042</v>
      </c>
      <c r="G1675" s="194"/>
      <c r="H1675" s="194"/>
      <c r="I1675" s="197"/>
      <c r="J1675" s="208">
        <f>BK1675</f>
        <v>0</v>
      </c>
      <c r="K1675" s="194"/>
      <c r="L1675" s="199"/>
      <c r="M1675" s="200"/>
      <c r="N1675" s="201"/>
      <c r="O1675" s="201"/>
      <c r="P1675" s="202">
        <f>SUM(P1676:P1677)</f>
        <v>0</v>
      </c>
      <c r="Q1675" s="201"/>
      <c r="R1675" s="202">
        <f>SUM(R1676:R1677)</f>
        <v>0.79394150000000008</v>
      </c>
      <c r="S1675" s="201"/>
      <c r="T1675" s="203">
        <f>SUM(T1676:T1677)</f>
        <v>0</v>
      </c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R1675" s="204" t="s">
        <v>83</v>
      </c>
      <c r="AT1675" s="205" t="s">
        <v>75</v>
      </c>
      <c r="AU1675" s="205" t="s">
        <v>81</v>
      </c>
      <c r="AY1675" s="204" t="s">
        <v>142</v>
      </c>
      <c r="BK1675" s="206">
        <f>SUM(BK1676:BK1677)</f>
        <v>0</v>
      </c>
    </row>
    <row r="1676" s="2" customFormat="1" ht="33" customHeight="1">
      <c r="A1676" s="35"/>
      <c r="B1676" s="36"/>
      <c r="C1676" s="209" t="s">
        <v>4043</v>
      </c>
      <c r="D1676" s="209" t="s">
        <v>145</v>
      </c>
      <c r="E1676" s="210" t="s">
        <v>4044</v>
      </c>
      <c r="F1676" s="211" t="s">
        <v>4045</v>
      </c>
      <c r="G1676" s="212" t="s">
        <v>148</v>
      </c>
      <c r="H1676" s="213">
        <v>1587.883</v>
      </c>
      <c r="I1676" s="214"/>
      <c r="J1676" s="215">
        <f>ROUND(I1676*H1676,2)</f>
        <v>0</v>
      </c>
      <c r="K1676" s="216"/>
      <c r="L1676" s="41"/>
      <c r="M1676" s="217" t="s">
        <v>1</v>
      </c>
      <c r="N1676" s="218" t="s">
        <v>41</v>
      </c>
      <c r="O1676" s="88"/>
      <c r="P1676" s="219">
        <f>O1676*H1676</f>
        <v>0</v>
      </c>
      <c r="Q1676" s="219">
        <v>0.00021000000000000001</v>
      </c>
      <c r="R1676" s="219">
        <f>Q1676*H1676</f>
        <v>0.33345543</v>
      </c>
      <c r="S1676" s="219">
        <v>0</v>
      </c>
      <c r="T1676" s="220">
        <f>S1676*H1676</f>
        <v>0</v>
      </c>
      <c r="U1676" s="35"/>
      <c r="V1676" s="35"/>
      <c r="W1676" s="35"/>
      <c r="X1676" s="35"/>
      <c r="Y1676" s="35"/>
      <c r="Z1676" s="35"/>
      <c r="AA1676" s="35"/>
      <c r="AB1676" s="35"/>
      <c r="AC1676" s="35"/>
      <c r="AD1676" s="35"/>
      <c r="AE1676" s="35"/>
      <c r="AR1676" s="221" t="s">
        <v>511</v>
      </c>
      <c r="AT1676" s="221" t="s">
        <v>145</v>
      </c>
      <c r="AU1676" s="221" t="s">
        <v>83</v>
      </c>
      <c r="AY1676" s="14" t="s">
        <v>142</v>
      </c>
      <c r="BE1676" s="222">
        <f>IF(N1676="základní",J1676,0)</f>
        <v>0</v>
      </c>
      <c r="BF1676" s="222">
        <f>IF(N1676="snížená",J1676,0)</f>
        <v>0</v>
      </c>
      <c r="BG1676" s="222">
        <f>IF(N1676="zákl. přenesená",J1676,0)</f>
        <v>0</v>
      </c>
      <c r="BH1676" s="222">
        <f>IF(N1676="sníž. přenesená",J1676,0)</f>
        <v>0</v>
      </c>
      <c r="BI1676" s="222">
        <f>IF(N1676="nulová",J1676,0)</f>
        <v>0</v>
      </c>
      <c r="BJ1676" s="14" t="s">
        <v>81</v>
      </c>
      <c r="BK1676" s="222">
        <f>ROUND(I1676*H1676,2)</f>
        <v>0</v>
      </c>
      <c r="BL1676" s="14" t="s">
        <v>511</v>
      </c>
      <c r="BM1676" s="221" t="s">
        <v>4046</v>
      </c>
    </row>
    <row r="1677" s="2" customFormat="1" ht="37.8" customHeight="1">
      <c r="A1677" s="35"/>
      <c r="B1677" s="36"/>
      <c r="C1677" s="209" t="s">
        <v>4047</v>
      </c>
      <c r="D1677" s="209" t="s">
        <v>145</v>
      </c>
      <c r="E1677" s="210" t="s">
        <v>4048</v>
      </c>
      <c r="F1677" s="211" t="s">
        <v>4049</v>
      </c>
      <c r="G1677" s="212" t="s">
        <v>148</v>
      </c>
      <c r="H1677" s="213">
        <v>1587.883</v>
      </c>
      <c r="I1677" s="214"/>
      <c r="J1677" s="215">
        <f>ROUND(I1677*H1677,2)</f>
        <v>0</v>
      </c>
      <c r="K1677" s="216"/>
      <c r="L1677" s="41"/>
      <c r="M1677" s="217" t="s">
        <v>1</v>
      </c>
      <c r="N1677" s="218" t="s">
        <v>41</v>
      </c>
      <c r="O1677" s="88"/>
      <c r="P1677" s="219">
        <f>O1677*H1677</f>
        <v>0</v>
      </c>
      <c r="Q1677" s="219">
        <v>0.00029</v>
      </c>
      <c r="R1677" s="219">
        <f>Q1677*H1677</f>
        <v>0.46048607000000003</v>
      </c>
      <c r="S1677" s="219">
        <v>0</v>
      </c>
      <c r="T1677" s="220">
        <f>S1677*H1677</f>
        <v>0</v>
      </c>
      <c r="U1677" s="35"/>
      <c r="V1677" s="35"/>
      <c r="W1677" s="35"/>
      <c r="X1677" s="35"/>
      <c r="Y1677" s="35"/>
      <c r="Z1677" s="35"/>
      <c r="AA1677" s="35"/>
      <c r="AB1677" s="35"/>
      <c r="AC1677" s="35"/>
      <c r="AD1677" s="35"/>
      <c r="AE1677" s="35"/>
      <c r="AR1677" s="221" t="s">
        <v>511</v>
      </c>
      <c r="AT1677" s="221" t="s">
        <v>145</v>
      </c>
      <c r="AU1677" s="221" t="s">
        <v>83</v>
      </c>
      <c r="AY1677" s="14" t="s">
        <v>142</v>
      </c>
      <c r="BE1677" s="222">
        <f>IF(N1677="základní",J1677,0)</f>
        <v>0</v>
      </c>
      <c r="BF1677" s="222">
        <f>IF(N1677="snížená",J1677,0)</f>
        <v>0</v>
      </c>
      <c r="BG1677" s="222">
        <f>IF(N1677="zákl. přenesená",J1677,0)</f>
        <v>0</v>
      </c>
      <c r="BH1677" s="222">
        <f>IF(N1677="sníž. přenesená",J1677,0)</f>
        <v>0</v>
      </c>
      <c r="BI1677" s="222">
        <f>IF(N1677="nulová",J1677,0)</f>
        <v>0</v>
      </c>
      <c r="BJ1677" s="14" t="s">
        <v>81</v>
      </c>
      <c r="BK1677" s="222">
        <f>ROUND(I1677*H1677,2)</f>
        <v>0</v>
      </c>
      <c r="BL1677" s="14" t="s">
        <v>511</v>
      </c>
      <c r="BM1677" s="221" t="s">
        <v>4050</v>
      </c>
    </row>
    <row r="1678" s="12" customFormat="1" ht="25.92" customHeight="1">
      <c r="A1678" s="12"/>
      <c r="B1678" s="193"/>
      <c r="C1678" s="194"/>
      <c r="D1678" s="195" t="s">
        <v>75</v>
      </c>
      <c r="E1678" s="196" t="s">
        <v>4051</v>
      </c>
      <c r="F1678" s="196" t="s">
        <v>4052</v>
      </c>
      <c r="G1678" s="194"/>
      <c r="H1678" s="194"/>
      <c r="I1678" s="197"/>
      <c r="J1678" s="198">
        <f>BK1678</f>
        <v>0</v>
      </c>
      <c r="K1678" s="194"/>
      <c r="L1678" s="199"/>
      <c r="M1678" s="200"/>
      <c r="N1678" s="201"/>
      <c r="O1678" s="201"/>
      <c r="P1678" s="202">
        <f>P1679</f>
        <v>0</v>
      </c>
      <c r="Q1678" s="201"/>
      <c r="R1678" s="202">
        <f>R1679</f>
        <v>0</v>
      </c>
      <c r="S1678" s="201"/>
      <c r="T1678" s="203">
        <f>T1679</f>
        <v>0</v>
      </c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R1678" s="204" t="s">
        <v>273</v>
      </c>
      <c r="AT1678" s="205" t="s">
        <v>75</v>
      </c>
      <c r="AU1678" s="205" t="s">
        <v>76</v>
      </c>
      <c r="AY1678" s="204" t="s">
        <v>142</v>
      </c>
      <c r="BK1678" s="206">
        <f>BK1679</f>
        <v>0</v>
      </c>
    </row>
    <row r="1679" s="12" customFormat="1" ht="22.8" customHeight="1">
      <c r="A1679" s="12"/>
      <c r="B1679" s="193"/>
      <c r="C1679" s="194"/>
      <c r="D1679" s="195" t="s">
        <v>75</v>
      </c>
      <c r="E1679" s="207" t="s">
        <v>4053</v>
      </c>
      <c r="F1679" s="207" t="s">
        <v>4054</v>
      </c>
      <c r="G1679" s="194"/>
      <c r="H1679" s="194"/>
      <c r="I1679" s="197"/>
      <c r="J1679" s="208">
        <f>BK1679</f>
        <v>0</v>
      </c>
      <c r="K1679" s="194"/>
      <c r="L1679" s="199"/>
      <c r="M1679" s="200"/>
      <c r="N1679" s="201"/>
      <c r="O1679" s="201"/>
      <c r="P1679" s="202">
        <f>SUM(P1680:P1685)</f>
        <v>0</v>
      </c>
      <c r="Q1679" s="201"/>
      <c r="R1679" s="202">
        <f>SUM(R1680:R1685)</f>
        <v>0</v>
      </c>
      <c r="S1679" s="201"/>
      <c r="T1679" s="203">
        <f>SUM(T1680:T1685)</f>
        <v>0</v>
      </c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R1679" s="204" t="s">
        <v>273</v>
      </c>
      <c r="AT1679" s="205" t="s">
        <v>75</v>
      </c>
      <c r="AU1679" s="205" t="s">
        <v>81</v>
      </c>
      <c r="AY1679" s="204" t="s">
        <v>142</v>
      </c>
      <c r="BK1679" s="206">
        <f>SUM(BK1680:BK1685)</f>
        <v>0</v>
      </c>
    </row>
    <row r="1680" s="2" customFormat="1" ht="24.15" customHeight="1">
      <c r="A1680" s="35"/>
      <c r="B1680" s="36"/>
      <c r="C1680" s="209" t="s">
        <v>4055</v>
      </c>
      <c r="D1680" s="209" t="s">
        <v>145</v>
      </c>
      <c r="E1680" s="210" t="s">
        <v>4056</v>
      </c>
      <c r="F1680" s="211" t="s">
        <v>4057</v>
      </c>
      <c r="G1680" s="212" t="s">
        <v>492</v>
      </c>
      <c r="H1680" s="213">
        <v>1</v>
      </c>
      <c r="I1680" s="214"/>
      <c r="J1680" s="215">
        <f>ROUND(I1680*H1680,2)</f>
        <v>0</v>
      </c>
      <c r="K1680" s="216"/>
      <c r="L1680" s="41"/>
      <c r="M1680" s="217" t="s">
        <v>1</v>
      </c>
      <c r="N1680" s="218" t="s">
        <v>41</v>
      </c>
      <c r="O1680" s="88"/>
      <c r="P1680" s="219">
        <f>O1680*H1680</f>
        <v>0</v>
      </c>
      <c r="Q1680" s="219">
        <v>0</v>
      </c>
      <c r="R1680" s="219">
        <f>Q1680*H1680</f>
        <v>0</v>
      </c>
      <c r="S1680" s="219">
        <v>0</v>
      </c>
      <c r="T1680" s="220">
        <f>S1680*H1680</f>
        <v>0</v>
      </c>
      <c r="U1680" s="35"/>
      <c r="V1680" s="35"/>
      <c r="W1680" s="35"/>
      <c r="X1680" s="35"/>
      <c r="Y1680" s="35"/>
      <c r="Z1680" s="35"/>
      <c r="AA1680" s="35"/>
      <c r="AB1680" s="35"/>
      <c r="AC1680" s="35"/>
      <c r="AD1680" s="35"/>
      <c r="AE1680" s="35"/>
      <c r="AR1680" s="221" t="s">
        <v>1553</v>
      </c>
      <c r="AT1680" s="221" t="s">
        <v>145</v>
      </c>
      <c r="AU1680" s="221" t="s">
        <v>83</v>
      </c>
      <c r="AY1680" s="14" t="s">
        <v>142</v>
      </c>
      <c r="BE1680" s="222">
        <f>IF(N1680="základní",J1680,0)</f>
        <v>0</v>
      </c>
      <c r="BF1680" s="222">
        <f>IF(N1680="snížená",J1680,0)</f>
        <v>0</v>
      </c>
      <c r="BG1680" s="222">
        <f>IF(N1680="zákl. přenesená",J1680,0)</f>
        <v>0</v>
      </c>
      <c r="BH1680" s="222">
        <f>IF(N1680="sníž. přenesená",J1680,0)</f>
        <v>0</v>
      </c>
      <c r="BI1680" s="222">
        <f>IF(N1680="nulová",J1680,0)</f>
        <v>0</v>
      </c>
      <c r="BJ1680" s="14" t="s">
        <v>81</v>
      </c>
      <c r="BK1680" s="222">
        <f>ROUND(I1680*H1680,2)</f>
        <v>0</v>
      </c>
      <c r="BL1680" s="14" t="s">
        <v>1553</v>
      </c>
      <c r="BM1680" s="221" t="s">
        <v>4058</v>
      </c>
    </row>
    <row r="1681" s="2" customFormat="1" ht="16.5" customHeight="1">
      <c r="A1681" s="35"/>
      <c r="B1681" s="36"/>
      <c r="C1681" s="209" t="s">
        <v>83</v>
      </c>
      <c r="D1681" s="209" t="s">
        <v>145</v>
      </c>
      <c r="E1681" s="210" t="s">
        <v>4059</v>
      </c>
      <c r="F1681" s="211" t="s">
        <v>4060</v>
      </c>
      <c r="G1681" s="212" t="s">
        <v>492</v>
      </c>
      <c r="H1681" s="213">
        <v>1</v>
      </c>
      <c r="I1681" s="214"/>
      <c r="J1681" s="215">
        <f>ROUND(I1681*H1681,2)</f>
        <v>0</v>
      </c>
      <c r="K1681" s="216"/>
      <c r="L1681" s="41"/>
      <c r="M1681" s="217" t="s">
        <v>1</v>
      </c>
      <c r="N1681" s="218" t="s">
        <v>41</v>
      </c>
      <c r="O1681" s="88"/>
      <c r="P1681" s="219">
        <f>O1681*H1681</f>
        <v>0</v>
      </c>
      <c r="Q1681" s="219">
        <v>0</v>
      </c>
      <c r="R1681" s="219">
        <f>Q1681*H1681</f>
        <v>0</v>
      </c>
      <c r="S1681" s="219">
        <v>0</v>
      </c>
      <c r="T1681" s="220">
        <f>S1681*H1681</f>
        <v>0</v>
      </c>
      <c r="U1681" s="35"/>
      <c r="V1681" s="35"/>
      <c r="W1681" s="35"/>
      <c r="X1681" s="35"/>
      <c r="Y1681" s="35"/>
      <c r="Z1681" s="35"/>
      <c r="AA1681" s="35"/>
      <c r="AB1681" s="35"/>
      <c r="AC1681" s="35"/>
      <c r="AD1681" s="35"/>
      <c r="AE1681" s="35"/>
      <c r="AR1681" s="221" t="s">
        <v>1553</v>
      </c>
      <c r="AT1681" s="221" t="s">
        <v>145</v>
      </c>
      <c r="AU1681" s="221" t="s">
        <v>83</v>
      </c>
      <c r="AY1681" s="14" t="s">
        <v>142</v>
      </c>
      <c r="BE1681" s="222">
        <f>IF(N1681="základní",J1681,0)</f>
        <v>0</v>
      </c>
      <c r="BF1681" s="222">
        <f>IF(N1681="snížená",J1681,0)</f>
        <v>0</v>
      </c>
      <c r="BG1681" s="222">
        <f>IF(N1681="zákl. přenesená",J1681,0)</f>
        <v>0</v>
      </c>
      <c r="BH1681" s="222">
        <f>IF(N1681="sníž. přenesená",J1681,0)</f>
        <v>0</v>
      </c>
      <c r="BI1681" s="222">
        <f>IF(N1681="nulová",J1681,0)</f>
        <v>0</v>
      </c>
      <c r="BJ1681" s="14" t="s">
        <v>81</v>
      </c>
      <c r="BK1681" s="222">
        <f>ROUND(I1681*H1681,2)</f>
        <v>0</v>
      </c>
      <c r="BL1681" s="14" t="s">
        <v>1553</v>
      </c>
      <c r="BM1681" s="221" t="s">
        <v>4061</v>
      </c>
    </row>
    <row r="1682" s="2" customFormat="1" ht="16.5" customHeight="1">
      <c r="A1682" s="35"/>
      <c r="B1682" s="36"/>
      <c r="C1682" s="209" t="s">
        <v>4062</v>
      </c>
      <c r="D1682" s="209" t="s">
        <v>145</v>
      </c>
      <c r="E1682" s="210" t="s">
        <v>4063</v>
      </c>
      <c r="F1682" s="211" t="s">
        <v>4064</v>
      </c>
      <c r="G1682" s="212" t="s">
        <v>492</v>
      </c>
      <c r="H1682" s="213">
        <v>1</v>
      </c>
      <c r="I1682" s="214"/>
      <c r="J1682" s="215">
        <f>ROUND(I1682*H1682,2)</f>
        <v>0</v>
      </c>
      <c r="K1682" s="216"/>
      <c r="L1682" s="41"/>
      <c r="M1682" s="217" t="s">
        <v>1</v>
      </c>
      <c r="N1682" s="218" t="s">
        <v>41</v>
      </c>
      <c r="O1682" s="88"/>
      <c r="P1682" s="219">
        <f>O1682*H1682</f>
        <v>0</v>
      </c>
      <c r="Q1682" s="219">
        <v>0</v>
      </c>
      <c r="R1682" s="219">
        <f>Q1682*H1682</f>
        <v>0</v>
      </c>
      <c r="S1682" s="219">
        <v>0</v>
      </c>
      <c r="T1682" s="220">
        <f>S1682*H1682</f>
        <v>0</v>
      </c>
      <c r="U1682" s="35"/>
      <c r="V1682" s="35"/>
      <c r="W1682" s="35"/>
      <c r="X1682" s="35"/>
      <c r="Y1682" s="35"/>
      <c r="Z1682" s="35"/>
      <c r="AA1682" s="35"/>
      <c r="AB1682" s="35"/>
      <c r="AC1682" s="35"/>
      <c r="AD1682" s="35"/>
      <c r="AE1682" s="35"/>
      <c r="AR1682" s="221" t="s">
        <v>1553</v>
      </c>
      <c r="AT1682" s="221" t="s">
        <v>145</v>
      </c>
      <c r="AU1682" s="221" t="s">
        <v>83</v>
      </c>
      <c r="AY1682" s="14" t="s">
        <v>142</v>
      </c>
      <c r="BE1682" s="222">
        <f>IF(N1682="základní",J1682,0)</f>
        <v>0</v>
      </c>
      <c r="BF1682" s="222">
        <f>IF(N1682="snížená",J1682,0)</f>
        <v>0</v>
      </c>
      <c r="BG1682" s="222">
        <f>IF(N1682="zákl. přenesená",J1682,0)</f>
        <v>0</v>
      </c>
      <c r="BH1682" s="222">
        <f>IF(N1682="sníž. přenesená",J1682,0)</f>
        <v>0</v>
      </c>
      <c r="BI1682" s="222">
        <f>IF(N1682="nulová",J1682,0)</f>
        <v>0</v>
      </c>
      <c r="BJ1682" s="14" t="s">
        <v>81</v>
      </c>
      <c r="BK1682" s="222">
        <f>ROUND(I1682*H1682,2)</f>
        <v>0</v>
      </c>
      <c r="BL1682" s="14" t="s">
        <v>1553</v>
      </c>
      <c r="BM1682" s="221" t="s">
        <v>4065</v>
      </c>
    </row>
    <row r="1683" s="2" customFormat="1" ht="16.5" customHeight="1">
      <c r="A1683" s="35"/>
      <c r="B1683" s="36"/>
      <c r="C1683" s="209" t="s">
        <v>4066</v>
      </c>
      <c r="D1683" s="209" t="s">
        <v>145</v>
      </c>
      <c r="E1683" s="210" t="s">
        <v>4067</v>
      </c>
      <c r="F1683" s="211" t="s">
        <v>4064</v>
      </c>
      <c r="G1683" s="212" t="s">
        <v>492</v>
      </c>
      <c r="H1683" s="213">
        <v>1</v>
      </c>
      <c r="I1683" s="214"/>
      <c r="J1683" s="215">
        <f>ROUND(I1683*H1683,2)</f>
        <v>0</v>
      </c>
      <c r="K1683" s="216"/>
      <c r="L1683" s="41"/>
      <c r="M1683" s="217" t="s">
        <v>1</v>
      </c>
      <c r="N1683" s="218" t="s">
        <v>41</v>
      </c>
      <c r="O1683" s="88"/>
      <c r="P1683" s="219">
        <f>O1683*H1683</f>
        <v>0</v>
      </c>
      <c r="Q1683" s="219">
        <v>0</v>
      </c>
      <c r="R1683" s="219">
        <f>Q1683*H1683</f>
        <v>0</v>
      </c>
      <c r="S1683" s="219">
        <v>0</v>
      </c>
      <c r="T1683" s="220">
        <f>S1683*H1683</f>
        <v>0</v>
      </c>
      <c r="U1683" s="35"/>
      <c r="V1683" s="35"/>
      <c r="W1683" s="35"/>
      <c r="X1683" s="35"/>
      <c r="Y1683" s="35"/>
      <c r="Z1683" s="35"/>
      <c r="AA1683" s="35"/>
      <c r="AB1683" s="35"/>
      <c r="AC1683" s="35"/>
      <c r="AD1683" s="35"/>
      <c r="AE1683" s="35"/>
      <c r="AR1683" s="221" t="s">
        <v>1553</v>
      </c>
      <c r="AT1683" s="221" t="s">
        <v>145</v>
      </c>
      <c r="AU1683" s="221" t="s">
        <v>83</v>
      </c>
      <c r="AY1683" s="14" t="s">
        <v>142</v>
      </c>
      <c r="BE1683" s="222">
        <f>IF(N1683="základní",J1683,0)</f>
        <v>0</v>
      </c>
      <c r="BF1683" s="222">
        <f>IF(N1683="snížená",J1683,0)</f>
        <v>0</v>
      </c>
      <c r="BG1683" s="222">
        <f>IF(N1683="zákl. přenesená",J1683,0)</f>
        <v>0</v>
      </c>
      <c r="BH1683" s="222">
        <f>IF(N1683="sníž. přenesená",J1683,0)</f>
        <v>0</v>
      </c>
      <c r="BI1683" s="222">
        <f>IF(N1683="nulová",J1683,0)</f>
        <v>0</v>
      </c>
      <c r="BJ1683" s="14" t="s">
        <v>81</v>
      </c>
      <c r="BK1683" s="222">
        <f>ROUND(I1683*H1683,2)</f>
        <v>0</v>
      </c>
      <c r="BL1683" s="14" t="s">
        <v>1553</v>
      </c>
      <c r="BM1683" s="221" t="s">
        <v>4068</v>
      </c>
    </row>
    <row r="1684" s="2" customFormat="1" ht="16.5" customHeight="1">
      <c r="A1684" s="35"/>
      <c r="B1684" s="36"/>
      <c r="C1684" s="209" t="s">
        <v>4069</v>
      </c>
      <c r="D1684" s="209" t="s">
        <v>145</v>
      </c>
      <c r="E1684" s="210" t="s">
        <v>4070</v>
      </c>
      <c r="F1684" s="211" t="s">
        <v>4064</v>
      </c>
      <c r="G1684" s="212" t="s">
        <v>492</v>
      </c>
      <c r="H1684" s="213">
        <v>1</v>
      </c>
      <c r="I1684" s="214"/>
      <c r="J1684" s="215">
        <f>ROUND(I1684*H1684,2)</f>
        <v>0</v>
      </c>
      <c r="K1684" s="216"/>
      <c r="L1684" s="41"/>
      <c r="M1684" s="217" t="s">
        <v>1</v>
      </c>
      <c r="N1684" s="218" t="s">
        <v>41</v>
      </c>
      <c r="O1684" s="88"/>
      <c r="P1684" s="219">
        <f>O1684*H1684</f>
        <v>0</v>
      </c>
      <c r="Q1684" s="219">
        <v>0</v>
      </c>
      <c r="R1684" s="219">
        <f>Q1684*H1684</f>
        <v>0</v>
      </c>
      <c r="S1684" s="219">
        <v>0</v>
      </c>
      <c r="T1684" s="220">
        <f>S1684*H1684</f>
        <v>0</v>
      </c>
      <c r="U1684" s="35"/>
      <c r="V1684" s="35"/>
      <c r="W1684" s="35"/>
      <c r="X1684" s="35"/>
      <c r="Y1684" s="35"/>
      <c r="Z1684" s="35"/>
      <c r="AA1684" s="35"/>
      <c r="AB1684" s="35"/>
      <c r="AC1684" s="35"/>
      <c r="AD1684" s="35"/>
      <c r="AE1684" s="35"/>
      <c r="AR1684" s="221" t="s">
        <v>1553</v>
      </c>
      <c r="AT1684" s="221" t="s">
        <v>145</v>
      </c>
      <c r="AU1684" s="221" t="s">
        <v>83</v>
      </c>
      <c r="AY1684" s="14" t="s">
        <v>142</v>
      </c>
      <c r="BE1684" s="222">
        <f>IF(N1684="základní",J1684,0)</f>
        <v>0</v>
      </c>
      <c r="BF1684" s="222">
        <f>IF(N1684="snížená",J1684,0)</f>
        <v>0</v>
      </c>
      <c r="BG1684" s="222">
        <f>IF(N1684="zákl. přenesená",J1684,0)</f>
        <v>0</v>
      </c>
      <c r="BH1684" s="222">
        <f>IF(N1684="sníž. přenesená",J1684,0)</f>
        <v>0</v>
      </c>
      <c r="BI1684" s="222">
        <f>IF(N1684="nulová",J1684,0)</f>
        <v>0</v>
      </c>
      <c r="BJ1684" s="14" t="s">
        <v>81</v>
      </c>
      <c r="BK1684" s="222">
        <f>ROUND(I1684*H1684,2)</f>
        <v>0</v>
      </c>
      <c r="BL1684" s="14" t="s">
        <v>1553</v>
      </c>
      <c r="BM1684" s="221" t="s">
        <v>4071</v>
      </c>
    </row>
    <row r="1685" s="2" customFormat="1" ht="16.5" customHeight="1">
      <c r="A1685" s="35"/>
      <c r="B1685" s="36"/>
      <c r="C1685" s="209" t="s">
        <v>4072</v>
      </c>
      <c r="D1685" s="209" t="s">
        <v>145</v>
      </c>
      <c r="E1685" s="210" t="s">
        <v>4073</v>
      </c>
      <c r="F1685" s="211" t="s">
        <v>4074</v>
      </c>
      <c r="G1685" s="212" t="s">
        <v>492</v>
      </c>
      <c r="H1685" s="213">
        <v>1</v>
      </c>
      <c r="I1685" s="214"/>
      <c r="J1685" s="215">
        <f>ROUND(I1685*H1685,2)</f>
        <v>0</v>
      </c>
      <c r="K1685" s="216"/>
      <c r="L1685" s="41"/>
      <c r="M1685" s="235" t="s">
        <v>1</v>
      </c>
      <c r="N1685" s="236" t="s">
        <v>41</v>
      </c>
      <c r="O1685" s="237"/>
      <c r="P1685" s="238">
        <f>O1685*H1685</f>
        <v>0</v>
      </c>
      <c r="Q1685" s="238">
        <v>0</v>
      </c>
      <c r="R1685" s="238">
        <f>Q1685*H1685</f>
        <v>0</v>
      </c>
      <c r="S1685" s="238">
        <v>0</v>
      </c>
      <c r="T1685" s="239">
        <f>S1685*H1685</f>
        <v>0</v>
      </c>
      <c r="U1685" s="35"/>
      <c r="V1685" s="35"/>
      <c r="W1685" s="35"/>
      <c r="X1685" s="35"/>
      <c r="Y1685" s="35"/>
      <c r="Z1685" s="35"/>
      <c r="AA1685" s="35"/>
      <c r="AB1685" s="35"/>
      <c r="AC1685" s="35"/>
      <c r="AD1685" s="35"/>
      <c r="AE1685" s="35"/>
      <c r="AR1685" s="221" t="s">
        <v>149</v>
      </c>
      <c r="AT1685" s="221" t="s">
        <v>145</v>
      </c>
      <c r="AU1685" s="221" t="s">
        <v>83</v>
      </c>
      <c r="AY1685" s="14" t="s">
        <v>142</v>
      </c>
      <c r="BE1685" s="222">
        <f>IF(N1685="základní",J1685,0)</f>
        <v>0</v>
      </c>
      <c r="BF1685" s="222">
        <f>IF(N1685="snížená",J1685,0)</f>
        <v>0</v>
      </c>
      <c r="BG1685" s="222">
        <f>IF(N1685="zákl. přenesená",J1685,0)</f>
        <v>0</v>
      </c>
      <c r="BH1685" s="222">
        <f>IF(N1685="sníž. přenesená",J1685,0)</f>
        <v>0</v>
      </c>
      <c r="BI1685" s="222">
        <f>IF(N1685="nulová",J1685,0)</f>
        <v>0</v>
      </c>
      <c r="BJ1685" s="14" t="s">
        <v>81</v>
      </c>
      <c r="BK1685" s="222">
        <f>ROUND(I1685*H1685,2)</f>
        <v>0</v>
      </c>
      <c r="BL1685" s="14" t="s">
        <v>149</v>
      </c>
      <c r="BM1685" s="221" t="s">
        <v>4075</v>
      </c>
    </row>
    <row r="1686" s="2" customFormat="1" ht="6.96" customHeight="1">
      <c r="A1686" s="35"/>
      <c r="B1686" s="63"/>
      <c r="C1686" s="64"/>
      <c r="D1686" s="64"/>
      <c r="E1686" s="64"/>
      <c r="F1686" s="64"/>
      <c r="G1686" s="64"/>
      <c r="H1686" s="64"/>
      <c r="I1686" s="64"/>
      <c r="J1686" s="64"/>
      <c r="K1686" s="64"/>
      <c r="L1686" s="41"/>
      <c r="M1686" s="35"/>
      <c r="O1686" s="35"/>
      <c r="P1686" s="35"/>
      <c r="Q1686" s="35"/>
      <c r="R1686" s="35"/>
      <c r="S1686" s="35"/>
      <c r="T1686" s="35"/>
      <c r="U1686" s="35"/>
      <c r="V1686" s="35"/>
      <c r="W1686" s="35"/>
      <c r="X1686" s="35"/>
      <c r="Y1686" s="35"/>
      <c r="Z1686" s="35"/>
      <c r="AA1686" s="35"/>
      <c r="AB1686" s="35"/>
      <c r="AC1686" s="35"/>
      <c r="AD1686" s="35"/>
      <c r="AE1686" s="35"/>
    </row>
  </sheetData>
  <sheetProtection sheet="1" autoFilter="0" formatColumns="0" formatRows="0" objects="1" scenarios="1" spinCount="100000" saltValue="ZTmPLqwq6Tjca9pSyEeWtvIcllkCb7xR0Ht1GOa1kVkcqN+Ud3VGzAtWgV1H6W+67SR3oQ+dndRhHw2ixFlXOQ==" hashValue="9tFjz0gjDg9ADGB706M95764h3fC6EnAq/MDHXTs2kztlRJ92tqLvRHA8x58H1MmVy6JhOqnPvrGiTGaUNZYnA==" algorithmName="SHA-512" password="CB96"/>
  <autoFilter ref="C148:K1685"/>
  <mergeCells count="6">
    <mergeCell ref="E7:H7"/>
    <mergeCell ref="E16:H16"/>
    <mergeCell ref="E25:H25"/>
    <mergeCell ref="E85:H85"/>
    <mergeCell ref="E141:H14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Braunstein Tomáš, Ing.</dc:creator>
  <cp:lastModifiedBy>Braunstein Tomáš, Ing.</cp:lastModifiedBy>
  <dcterms:created xsi:type="dcterms:W3CDTF">2026-01-21T10:54:39Z</dcterms:created>
  <dcterms:modified xsi:type="dcterms:W3CDTF">2026-01-21T10:54:45Z</dcterms:modified>
</cp:coreProperties>
</file>