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ZŠ Železnická/Aktualizace/TS/"/>
    </mc:Choice>
  </mc:AlternateContent>
  <xr:revisionPtr revIDLastSave="0" documentId="13_ncr:1_{279CAABA-2177-EE48-A3FA-D4022C9E6F17}" xr6:coauthVersionLast="47" xr6:coauthVersionMax="47" xr10:uidLastSave="{00000000-0000-0000-0000-000000000000}"/>
  <bookViews>
    <workbookView xWindow="4860" yWindow="1300" windowWidth="30300" windowHeight="19000" xr2:uid="{642F2BB3-3B6F-4B93-8560-75AA847E2761}"/>
  </bookViews>
  <sheets>
    <sheet name="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G9" i="1"/>
  <c r="H9" i="1" s="1"/>
  <c r="G11" i="1" l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8" i="1"/>
  <c r="H8" i="1" l="1"/>
  <c r="G18" i="1"/>
  <c r="D22" i="1" s="1"/>
  <c r="H18" i="1"/>
  <c r="D24" i="1" s="1"/>
  <c r="D23" i="1" l="1"/>
</calcChain>
</file>

<file path=xl/sharedStrings.xml><?xml version="1.0" encoding="utf-8"?>
<sst xmlns="http://schemas.openxmlformats.org/spreadsheetml/2006/main" count="53" uniqueCount="37">
  <si>
    <t>Poř.číslo</t>
  </si>
  <si>
    <t>Místnost</t>
  </si>
  <si>
    <t>Název</t>
  </si>
  <si>
    <t>Počet ks</t>
  </si>
  <si>
    <t>Ceny bez DPH</t>
  </si>
  <si>
    <t>Cena celkem bez DPH</t>
  </si>
  <si>
    <t>Cena Celkem s DPH</t>
  </si>
  <si>
    <t>CELKEM</t>
  </si>
  <si>
    <t>UCHAZEČ VYPLNÍ POUZE ŽLUTĚ PODBARVENÁ POLE!!</t>
  </si>
  <si>
    <t xml:space="preserve">Pokud zadávací dokumentace obsahuje požadavky na určité obchodní názvy nebo odkazy na obchodní firmy, názvy nebo jména a příjmení nebo jsou pro jeho organizační složku příznačné, např. patenty a vynálezy, užitné vzory, normy, průmyslové vzory, ochranné známky nebo označení původu, účastník zadávacího řízení to při zpracování nabídky bude chápat jako vymezení kvalitativního standardu. V tomto případě je účastník zadávacího řízení oprávněn v nabídce uvést i jiné, kvalitativně a technicky obdobné řešení, které splňuje minimálně požadované standardy a odpovídá uvedeným parametrům. </t>
  </si>
  <si>
    <t>Cena celkem s DPH</t>
  </si>
  <si>
    <t>DPH 21 %</t>
  </si>
  <si>
    <t>SHRNUTÍ NÁBYTEK</t>
  </si>
  <si>
    <t>Specifikace</t>
  </si>
  <si>
    <t>Název výrobce a PN produktu (případně jiná specifikace)</t>
  </si>
  <si>
    <t>CENOVÝ ROZPOČET - IT</t>
  </si>
  <si>
    <t>Uchazeč doplní obchodní název a poskytne demo/trial verzi</t>
  </si>
  <si>
    <t>Učebna Chemie</t>
  </si>
  <si>
    <t>Kabinet Chemie</t>
  </si>
  <si>
    <r>
      <t xml:space="preserve">
</t>
    </r>
    <r>
      <rPr>
        <sz val="8"/>
        <color theme="1"/>
        <rFont val="Arial"/>
        <family val="2"/>
        <charset val="238"/>
      </rPr>
      <t>Konvertbilní notebook včetně stylusu
min. 12" displej dotykový,  rozlišení: min. 1920x1200
operační systém s podporu AD (domény)
procesor min. 5000 bodů,dle PassMark CPU Mark (www.cpubenchmark.net)
paměť min. 8 GB RAM DDR5
disk min. 128 GB M.2 SSD 
WIFI ax , Bluetooth
USB min. 1x USB 3.2  Type-A, 2x USB-C Type-C
HDMI, RJ45, audio jack
integrovaný stylus
Balík kancelářského software obsahující software pro tvorbu textových souborů, prezentací,  tabulkový kalkulátor a emailového klienta v aktuální verzi, trvalá licence
Antivirový program s centrální správou</t>
    </r>
  </si>
  <si>
    <t xml:space="preserve">Pracoviště žáka </t>
  </si>
  <si>
    <t>Nabíjecí skříň</t>
  </si>
  <si>
    <t>skříň pro uložení a nabíjení dodávaných notebooků
možnost uložit a nabíjet min. 30 notebooků
hromadné nabíjení uložených zařízení
pro každý notebook zásuvka 230V
větrací mřížky a termostatem řízený ventilátor
centrální přepěťová ochrana
pojezdová kolečka s brzdou</t>
  </si>
  <si>
    <t xml:space="preserve">
Dotykový panel, min. 40 dotyků 
Úhlopříčka min. 86“ , Rozlišení min. 3840 x 2160
Anti-glare/Fingerprint povrch
životnost udávaná výrobcem min. 50 000 hodin
kontrastní poměr min. 4000:1
vstupy: min 4xHDMI 2.0, 1xDP, 1xAUDIO, 4x USB 3.0, 1xRJ45, USB-C
výstupy min. 1 x HDMI 2.0, 1x AUDIO, optický audio výstup, 1xRJ45
integrovaný ARM počítač s min. 8GB operační paměti a 64GB úložištěm, možnost stahování aplikací z obchodu
OPS slot pro vestavné x86 PC
průměrná spotřeba max 170W
Pylonový pojezd s křídly pro interaktivní LCD displej 
Stabilní konstrukce z hliníkových profilů o výšce min.250cm. Tichý a hladký chod. Rozsah posunu min. 100cm. Rozložení hmotnosti sestavy na stěnu a podlahu. Dvě boční křídla keramická křídla pro popisování fixou. 
Set studiových aktivních reproduktorů, celkový výkon: min. 50 W , dvoupásmové, frekvenční rozsah: 70 Hz - 20 kHz, -ochrana proti přehřátí a funkce eliminující lupnutí při zapnutí reproduktorů, možnost jednoduchého doladění výšek a basů reprodukovaného zvuku, včetně držáků na zeď a montáže
Integrovaný  x86 počítač
Integrovatelný OPS PC kompatibilní s dodávaným displejem
výkon CPU min. 5000 bodu dle nezávislého testu https://www.cpubenchmark.net/cpu_list.php
pamět: min. 8 GB DDR4, SSD: min. 128 GB, WIFI, Bluetooth
operační systém s podporu AD (domény) 
včetně software: licence digitální knihovny (e-learningu)
přístup do databáze obsahující min.
vzdělávací 3D modely pro výuku cizích jazyků, přírodních věd, dějepisu, zeměpisu a technických předmětů pro základní školy .
Je požadováno minimálně 20 modelů pro výuku každého z uvedených předmětů
výukové materiály pro práci v prostředí interaktivních zařízení, Databáze testů
možnost kombinace se všemi operačními systémy (min. Windows, Android, iOS) 
sdílení promítaného obsahu s jinými žáky nebo pedagogy
přístup  k databázi 3D modelů a 360 stupnových fotografií
Možnost vytváření a vkládání 360 stupňových fotografií a 3D modelů žáky s možností vkládání do portálu digitální knihovny 
přístu min na 5 let
Balík kancelářského software obsahující software pro tvorbu textových souborů, prezentací,  tabulkový kalkulátor a emailového klienta v aktuální verzi, trvalá licence
Antivirový program s centrální správou
Včetně potřebného příslušenství pro montáž a kabeláže pro propojení s učitelským PC.
Včetně montáže.</t>
  </si>
  <si>
    <t>Interaktivní dotykový panel 86" 
na pylonu s křídly</t>
  </si>
  <si>
    <t>Dotykový panel, min. 40 dotyků 
Úhlopříčka min. 65“ , Rozlišení min. 3840 x 2160
Anti-glare/Fingerprint povrch
životnost udávaná výrobcem min. 50 000 hodin
kontrastní poměr min. 5000:1
vstupy: min 4xHDMI 2.0, 1xDP, 1xAUDIO, 4x USB 3.0, 1xRJ45, USB-C
výstupy min. 1 x HDMI 2.0, 1x AUDIO, 1xRJ45
integrovaný ARM počítač s min. 8GB operační paměti a 64GB úložištěm, možnost stahování aplikací z obchoduOPS slot pro vestavné x86 PC
průměrná spotřeba max 200W
Pojízdný stojan s elektrickým zdvihem pro interaktivní LCD displej.Motorický zdvih v rozsahu min. 850 mm Stabilní podstavec na kolečkách Dostatečná nosnost pro dodaný displej. Antikolizní systému.
Integrovaný  x86 počítač
Integrovatelný OPS PC kompatibilní s dodávaným displejem
výkon CPU min. 5000 bodu dle nezávislého testu https://www.cpubenchmark.net/cpu_list.php
pamět: min. 8 GB DDR4, SSD: min. 128 GB, WIFI, Bluetooth
operační systém s podporu AD (domény) 
Balík kancelářského software obsahující software pro tvorbu textových souborů, prezentací,  tabulkový kalkulátor a emailového klienta v aktuální verzi, trvalá licence
Antivirový program s centrální správou
Včetně potřebného příslušenství pro montáž a kabeláže pro propojení s učitelským PC.
Včetně montáže.</t>
  </si>
  <si>
    <t>Interaktivní dotykový panel 65" na pojízdném stojanu</t>
  </si>
  <si>
    <t>formát tisku: A4
funkce: tisk, skenování, kopírování
inkoustový tankový systém
barevný tisk: ANO
rozlišení tisku: min. 1200 x 1200 DPI
Rozhraní: min.  Wi-Fi, USB, Ethernet</t>
  </si>
  <si>
    <t>Multifunkční tiskárna</t>
  </si>
  <si>
    <t xml:space="preserve">
zoom min 25x
Rozlišení až 3840 x 2160
Snímková frekvence až 25 fps
Možnost uložení obrazu nebo videa na USB Flash, 
LED osvětlení
Rozhraní: min. HDMI, USB</t>
  </si>
  <si>
    <t>Vizualizér</t>
  </si>
  <si>
    <t xml:space="preserve">
formát tisku: A4
funkce: tisk, skenování, kopírování
technologie tisku: laserová nebo LED
rozlišení tisku: min. 1200 x 600 DPI
rychlost tisku: min. 15 str/min
automatický podavač dokumentů: Ano
Rozhraní: min. USB, Wi-Fi </t>
  </si>
  <si>
    <t>Multifunkční laserová tiskárna</t>
  </si>
  <si>
    <r>
      <rPr>
        <b/>
        <sz val="8"/>
        <color theme="1"/>
        <rFont val="Arial"/>
        <family val="2"/>
        <charset val="238"/>
      </rPr>
      <t>PC provedení minitower/microtower/SFF</t>
    </r>
    <r>
      <rPr>
        <sz val="8"/>
        <color theme="1"/>
        <rFont val="Arial"/>
        <family val="2"/>
        <charset val="238"/>
      </rPr>
      <t xml:space="preserve">
operační systém s podporu AD (domény)
výkon CPU min. 15000 bodů dle nezávislého testu https://www.cpubenchmark.net/cpu_list.php
pamět: min. 8GB DDR4
SSD: min. 256GB  
konektory min. 4x USB 3.0,2x USB 2.0 , RJ45, audio, 2x HDMI nebo DP
</t>
    </r>
    <r>
      <rPr>
        <b/>
        <sz val="8"/>
        <color theme="1"/>
        <rFont val="Arial"/>
        <family val="2"/>
        <charset val="238"/>
      </rPr>
      <t xml:space="preserve">Monitor   </t>
    </r>
    <r>
      <rPr>
        <sz val="8"/>
        <color theme="1"/>
        <rFont val="Arial"/>
        <family val="2"/>
        <charset val="238"/>
      </rPr>
      <t xml:space="preserve">
úhlopříčka: min. 23,8 palců, rozlišení: min. 1920x1080
konektory kompatibilní s dodávaným PC
klávesnice + myš
</t>
    </r>
    <r>
      <rPr>
        <b/>
        <sz val="8"/>
        <color theme="1"/>
        <rFont val="Arial"/>
        <family val="2"/>
        <charset val="238"/>
      </rPr>
      <t>Balík kancelářského software</t>
    </r>
    <r>
      <rPr>
        <sz val="8"/>
        <color theme="1"/>
        <rFont val="Arial"/>
        <family val="2"/>
        <charset val="238"/>
      </rPr>
      <t xml:space="preserve"> obsahující software pro tvorbu textových souborů, prezentací,  tabulkový kalkulátor a emailového klienta v aktuální verzi, trvalá licence
</t>
    </r>
    <r>
      <rPr>
        <b/>
        <sz val="8"/>
        <color theme="1"/>
        <rFont val="Arial"/>
        <family val="2"/>
        <charset val="238"/>
      </rPr>
      <t>Antivirový program</t>
    </r>
    <r>
      <rPr>
        <sz val="8"/>
        <color theme="1"/>
        <rFont val="Arial"/>
        <family val="2"/>
        <charset val="238"/>
      </rPr>
      <t xml:space="preserve"> s centrální správou
</t>
    </r>
  </si>
  <si>
    <t>Pracoviště učitele</t>
  </si>
  <si>
    <t>licence digitální knihovny (e-learningu)
Virtuální a rozšířená realita (VR a AR)</t>
  </si>
  <si>
    <t>Databáze musí obsahovat vzdělávací 3D modely pro výuku cizích jazyků, přírodních věd, dějepisu, zeměpisu a technických předmětů pro základní školy . Je požadováno minimálně 20 modelů pro výuku každého z uvedených předmětů
Databáze musí obsahovat vzdělávací 3D modely pro výuku dalších vzdělávacích oblastí pro základní školy
Vizuální knihovny s odborně garantovanými 3D modely s komplexním pokrytím
Databáze výukových materiálů pro práci v prostředí interaktivních zařízení
Databáze testů musí být plně kompatibilní s nabídnutými virtuálními brýlemi
Možnost kombinace se všemi operačními systémy (Windows, Android, iOS) a speciálními VR brýlemi
Možnost se s VR headsetem pohybovat v celém prostředí e-learningového portálu
Možnost manipulace s 3D modelem,
Sdílení promítaného obsahu s jinými žáky nebo pedagogy
přístup odkudkoliv k databázi 3D modelů a 360 stupnových fotografií
Zaškolení pedagogických pracovníků v ceně licence
Možnost vytváření a vkládání 360 stupňových fotografií a 3D modelů žáky s možností vkládání do portálu digitální knihovny
licence pokrývající celou školu tedy pro min 1-999 uživatelů na dobu minimálně 5 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</si>
</sst>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#,##0&quot; Kč&quot;"/>
    <numFmt numFmtId="166" formatCode="#,##0.00\ &quot;Kč&quot;"/>
    <numFmt numFmtId="167" formatCode="_ * #,##0_ ;_ * &quot;\&quot;&quot;\&quot;&quot;\&quot;\-#,##0_ ;_ * &quot;-&quot;_ ;_ @_ "/>
    <numFmt numFmtId="168" formatCode="&quot;\&quot;&quot;\&quot;&quot;\&quot;&quot;\&quot;\$#,##0.0000;&quot;\&quot;&quot;\&quot;&quot;\&quot;&quot;\&quot;\(&quot;\&quot;&quot;\&quot;&quot;\&quot;&quot;\&quot;\$#,##0.0000&quot;\&quot;&quot;\&quot;&quot;\&quot;&quot;\&quot;\)"/>
    <numFmt numFmtId="169" formatCode="0.0%"/>
    <numFmt numFmtId="170" formatCode="&quot;$&quot;#,##0.00"/>
    <numFmt numFmtId="171" formatCode="#,##0;&quot;\&quot;&quot;\&quot;&quot;\&quot;&quot;\&quot;\(#,##0&quot;\&quot;&quot;\&quot;&quot;\&quot;&quot;\&quot;\)"/>
    <numFmt numFmtId="172" formatCode="&quot;\&quot;&quot;\&quot;&quot;\&quot;&quot;\&quot;\$#,##0.00;&quot;\&quot;&quot;\&quot;&quot;\&quot;&quot;\&quot;\(&quot;\&quot;&quot;\&quot;&quot;\&quot;&quot;\&quot;\$#,##0.00&quot;\&quot;&quot;\&quot;&quot;\&quot;&quot;\&quot;\)"/>
    <numFmt numFmtId="173" formatCode="&quot;$&quot;#,##0_);[Red]\(&quot;$&quot;#,##0\)"/>
    <numFmt numFmtId="174" formatCode="&quot;\&quot;&quot;\&quot;&quot;\&quot;&quot;\&quot;\$#,##0;&quot;\&quot;&quot;\&quot;&quot;\&quot;&quot;\&quot;\(&quot;\&quot;&quot;\&quot;&quot;\&quot;&quot;\&quot;\$#,##0&quot;\&quot;&quot;\&quot;&quot;\&quot;&quot;\&quot;\)"/>
    <numFmt numFmtId="175" formatCode="&quot;$&quot;#,##0.00_);&quot;\&quot;&quot;\&quot;&quot;\&quot;&quot;\&quot;&quot;\&quot;\(&quot;$&quot;#,##0.00&quot;\&quot;&quot;\&quot;&quot;\&quot;&quot;\&quot;&quot;\&quot;\)"/>
    <numFmt numFmtId="176" formatCode="_(* #,##0.0_);_(* &quot;\&quot;&quot;\&quot;&quot;\&quot;&quot;\&quot;\(#,##0.0&quot;\&quot;&quot;\&quot;&quot;\&quot;&quot;\&quot;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&quot;\&quot;#,##0.00;&quot;\&quot;&quot;\&quot;\-#,##0.00"/>
    <numFmt numFmtId="180" formatCode="_(&quot;RM&quot;* #,##0_);_(&quot;RM&quot;* \(#,##0\);_(&quot;RM&quot;* &quot;-&quot;_);_(@_)"/>
    <numFmt numFmtId="181" formatCode="#,##0.00\ [$Kč-405]"/>
  </numFmts>
  <fonts count="44">
    <font>
      <sz val="11"/>
      <color theme="1"/>
      <name val="Calibri"/>
      <family val="2"/>
      <charset val="238"/>
      <scheme val="minor"/>
    </font>
    <font>
      <sz val="10"/>
      <name val="Verdana Pro Cond Light"/>
      <family val="2"/>
      <charset val="238"/>
    </font>
    <font>
      <b/>
      <sz val="10"/>
      <name val="Verdana Pro Cond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</font>
    <font>
      <sz val="8"/>
      <name val="Verdana"/>
      <family val="2"/>
      <charset val="238"/>
    </font>
    <font>
      <sz val="11"/>
      <color indexed="8"/>
      <name val="Calibri"/>
      <family val="2"/>
      <charset val="238"/>
    </font>
    <font>
      <sz val="10"/>
      <name val="Verdana"/>
      <family val="2"/>
      <charset val="238"/>
    </font>
    <font>
      <b/>
      <sz val="12"/>
      <name val="Arial"/>
      <family val="2"/>
    </font>
    <font>
      <sz val="8"/>
      <name val="Arial"/>
      <family val="2"/>
      <charset val="238"/>
    </font>
    <font>
      <u/>
      <sz val="10"/>
      <color indexed="12"/>
      <name val="Verdana"/>
      <family val="2"/>
      <charset val="238"/>
    </font>
    <font>
      <sz val="10"/>
      <name val="Geneva CE"/>
    </font>
    <font>
      <sz val="10"/>
      <name val="Arial"/>
      <family val="2"/>
      <charset val="238"/>
    </font>
    <font>
      <b/>
      <sz val="10"/>
      <name val="Times New Roman CE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2"/>
      <name val="Arial MT"/>
      <family val="2"/>
    </font>
    <font>
      <sz val="8"/>
      <name val="Times New Roman"/>
      <family val="1"/>
    </font>
    <font>
      <b/>
      <sz val="10"/>
      <name val="Helv"/>
      <family val="2"/>
    </font>
    <font>
      <sz val="10"/>
      <name val="Times New Roman"/>
      <family val="1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u/>
      <sz val="7.5"/>
      <color indexed="36"/>
      <name val="Arial"/>
      <family val="2"/>
    </font>
    <font>
      <sz val="12"/>
      <name val="Osaka"/>
      <family val="3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Verdana Pro Cond Light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0" fontId="7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9" fillId="0" borderId="0"/>
    <xf numFmtId="0" fontId="14" fillId="0" borderId="9" applyNumberFormat="0" applyFont="0" applyFill="0" applyAlignment="0" applyProtection="0">
      <alignment horizontal="center" vertical="center"/>
    </xf>
    <xf numFmtId="167" fontId="21" fillId="7" borderId="10">
      <alignment horizontal="center" vertical="center"/>
    </xf>
    <xf numFmtId="0" fontId="22" fillId="0" borderId="0">
      <alignment horizontal="center" wrapText="1"/>
      <protection locked="0"/>
    </xf>
    <xf numFmtId="168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0" fontId="23" fillId="0" borderId="0"/>
    <xf numFmtId="171" fontId="24" fillId="0" borderId="0"/>
    <xf numFmtId="0" fontId="25" fillId="0" borderId="0" applyNumberFormat="0" applyAlignment="0">
      <alignment horizontal="left"/>
    </xf>
    <xf numFmtId="0" fontId="19" fillId="0" borderId="0" applyFont="0" applyFill="0" applyBorder="0" applyAlignment="0" applyProtection="0"/>
    <xf numFmtId="172" fontId="24" fillId="0" borderId="0"/>
    <xf numFmtId="164" fontId="7" fillId="0" borderId="0" applyFont="0" applyFill="0" applyBorder="0" applyAlignment="0" applyProtection="0"/>
    <xf numFmtId="173" fontId="26" fillId="0" borderId="0">
      <protection locked="0"/>
    </xf>
    <xf numFmtId="174" fontId="24" fillId="0" borderId="0"/>
    <xf numFmtId="0" fontId="27" fillId="0" borderId="0" applyNumberFormat="0" applyAlignment="0">
      <alignment horizontal="left"/>
    </xf>
    <xf numFmtId="175" fontId="21" fillId="0" borderId="0">
      <protection locked="0"/>
    </xf>
    <xf numFmtId="38" fontId="28" fillId="8" borderId="0" applyNumberFormat="0" applyBorder="0" applyAlignment="0" applyProtection="0"/>
    <xf numFmtId="0" fontId="29" fillId="0" borderId="0">
      <alignment horizontal="left"/>
    </xf>
    <xf numFmtId="0" fontId="13" fillId="0" borderId="11" applyNumberFormat="0" applyAlignment="0" applyProtection="0">
      <alignment horizontal="left" vertical="center"/>
    </xf>
    <xf numFmtId="0" fontId="13" fillId="0" borderId="8">
      <alignment horizontal="left" vertical="center"/>
    </xf>
    <xf numFmtId="176" fontId="21" fillId="0" borderId="0">
      <protection locked="0"/>
    </xf>
    <xf numFmtId="176" fontId="21" fillId="0" borderId="0">
      <protection locked="0"/>
    </xf>
    <xf numFmtId="0" fontId="30" fillId="0" borderId="12">
      <alignment horizontal="center"/>
    </xf>
    <xf numFmtId="0" fontId="30" fillId="0" borderId="0">
      <alignment horizontal="center"/>
    </xf>
    <xf numFmtId="0" fontId="31" fillId="0" borderId="13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10" fontId="28" fillId="8" borderId="3" applyNumberFormat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2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8" fillId="9" borderId="8" applyNumberFormat="0"/>
    <xf numFmtId="37" fontId="33" fillId="0" borderId="0"/>
    <xf numFmtId="179" fontId="34" fillId="0" borderId="0"/>
    <xf numFmtId="0" fontId="16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6" fillId="0" borderId="0"/>
    <xf numFmtId="0" fontId="6" fillId="0" borderId="0"/>
    <xf numFmtId="0" fontId="7" fillId="0" borderId="0"/>
    <xf numFmtId="0" fontId="12" fillId="0" borderId="0"/>
    <xf numFmtId="0" fontId="17" fillId="0" borderId="0"/>
    <xf numFmtId="181" fontId="17" fillId="0" borderId="0"/>
    <xf numFmtId="0" fontId="7" fillId="0" borderId="0"/>
    <xf numFmtId="0" fontId="19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6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10" fontId="9" fillId="0" borderId="0" applyFont="0" applyFill="0" applyBorder="0" applyAlignment="0" applyProtection="0"/>
    <xf numFmtId="0" fontId="19" fillId="0" borderId="0"/>
    <xf numFmtId="0" fontId="32" fillId="0" borderId="0"/>
    <xf numFmtId="0" fontId="35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36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166" fontId="0" fillId="0" borderId="3" xfId="0" applyNumberFormat="1" applyBorder="1"/>
    <xf numFmtId="166" fontId="0" fillId="2" borderId="3" xfId="0" applyNumberFormat="1" applyFill="1" applyBorder="1"/>
    <xf numFmtId="0" fontId="2" fillId="0" borderId="4" xfId="0" applyFont="1" applyBorder="1" applyAlignment="1">
      <alignment horizontal="center" vertical="center"/>
    </xf>
    <xf numFmtId="166" fontId="0" fillId="0" borderId="5" xfId="0" applyNumberFormat="1" applyBorder="1"/>
    <xf numFmtId="0" fontId="2" fillId="5" borderId="3" xfId="0" applyFont="1" applyFill="1" applyBorder="1" applyAlignment="1">
      <alignment horizontal="center" vertical="center" wrapText="1" shrinkToFit="1"/>
    </xf>
    <xf numFmtId="165" fontId="2" fillId="5" borderId="3" xfId="0" applyNumberFormat="1" applyFont="1" applyFill="1" applyBorder="1" applyAlignment="1">
      <alignment horizontal="center" vertical="center" wrapText="1" shrinkToFit="1"/>
    </xf>
    <xf numFmtId="166" fontId="0" fillId="6" borderId="3" xfId="0" applyNumberFormat="1" applyFill="1" applyBorder="1"/>
    <xf numFmtId="166" fontId="0" fillId="2" borderId="5" xfId="0" applyNumberFormat="1" applyFill="1" applyBorder="1" applyAlignment="1">
      <alignment wrapText="1"/>
    </xf>
    <xf numFmtId="166" fontId="0" fillId="2" borderId="3" xfId="0" applyNumberFormat="1" applyFill="1" applyBorder="1" applyAlignment="1">
      <alignment wrapText="1"/>
    </xf>
    <xf numFmtId="166" fontId="3" fillId="4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6" fontId="0" fillId="3" borderId="3" xfId="0" applyNumberFormat="1" applyFill="1" applyBorder="1"/>
    <xf numFmtId="0" fontId="38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/>
    <xf numFmtId="0" fontId="38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40" fillId="3" borderId="3" xfId="0" applyFont="1" applyFill="1" applyBorder="1" applyAlignment="1">
      <alignment wrapText="1"/>
    </xf>
    <xf numFmtId="0" fontId="42" fillId="3" borderId="14" xfId="0" applyFont="1" applyFill="1" applyBorder="1" applyAlignment="1">
      <alignment wrapText="1"/>
    </xf>
    <xf numFmtId="0" fontId="40" fillId="3" borderId="0" xfId="0" applyFont="1" applyFill="1" applyAlignment="1">
      <alignment wrapText="1"/>
    </xf>
    <xf numFmtId="3" fontId="14" fillId="0" borderId="3" xfId="119" applyNumberFormat="1" applyFont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0" fillId="10" borderId="7" xfId="0" applyFont="1" applyFill="1" applyBorder="1" applyAlignment="1">
      <alignment wrapText="1"/>
    </xf>
    <xf numFmtId="3" fontId="14" fillId="10" borderId="3" xfId="119" applyNumberFormat="1" applyFont="1" applyFill="1" applyBorder="1" applyAlignment="1">
      <alignment horizontal="center" vertical="center" wrapText="1"/>
    </xf>
    <xf numFmtId="0" fontId="40" fillId="10" borderId="14" xfId="0" applyFont="1" applyFill="1" applyBorder="1" applyAlignment="1">
      <alignment wrapText="1"/>
    </xf>
    <xf numFmtId="0" fontId="40" fillId="10" borderId="3" xfId="0" applyFont="1" applyFill="1" applyBorder="1" applyAlignment="1">
      <alignment wrapText="1"/>
    </xf>
    <xf numFmtId="0" fontId="39" fillId="10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 shrinkToFit="1"/>
    </xf>
    <xf numFmtId="165" fontId="2" fillId="5" borderId="5" xfId="0" applyNumberFormat="1" applyFont="1" applyFill="1" applyBorder="1" applyAlignment="1">
      <alignment horizontal="center" vertical="center" wrapText="1" shrinkToFit="1"/>
    </xf>
    <xf numFmtId="0" fontId="43" fillId="3" borderId="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3" fillId="4" borderId="6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center" vertical="center" wrapText="1"/>
    </xf>
    <xf numFmtId="0" fontId="40" fillId="11" borderId="3" xfId="0" applyFont="1" applyFill="1" applyBorder="1" applyAlignment="1">
      <alignment wrapText="1"/>
    </xf>
    <xf numFmtId="3" fontId="14" fillId="11" borderId="3" xfId="119" applyNumberFormat="1" applyFont="1" applyFill="1" applyBorder="1" applyAlignment="1">
      <alignment horizontal="center" vertical="center" wrapText="1"/>
    </xf>
    <xf numFmtId="166" fontId="0" fillId="11" borderId="3" xfId="0" applyNumberFormat="1" applyFill="1" applyBorder="1"/>
  </cellXfs>
  <cellStyles count="208">
    <cellStyle name="?" xfId="2" xr:uid="{CAE2DEFB-0244-47AC-9DD6-56CF92119119}"/>
    <cellStyle name="??" xfId="3" xr:uid="{DE2FA0EC-C958-4ADD-A64D-A2268F18E270}"/>
    <cellStyle name="??_x000c_둄_x001b__x000d_|?_x0001_??_x0007__x0001__x0001_" xfId="4" xr:uid="{25DC7D72-0C70-4FF7-BC13-B87702CC1C48}"/>
    <cellStyle name="??&amp;" xfId="5" xr:uid="{66FBF1BD-4FE5-4F2D-A4D8-2440E1C904A5}"/>
    <cellStyle name="??&amp;O" xfId="6" xr:uid="{21043A2B-4A36-4792-BB63-AE9C2CB7BE36}"/>
    <cellStyle name="??&amp;O?" xfId="7" xr:uid="{28AC46EB-854E-42D9-854D-A3C39A79ACB8}"/>
    <cellStyle name="??&amp;O?&amp;" xfId="8" xr:uid="{BF2B0183-25BB-4C07-8849-E5ACAC5B2EC0}"/>
    <cellStyle name="??&amp;O?&amp;H" xfId="9" xr:uid="{1D5408F6-6BC4-433A-8EF7-14DDE8529532}"/>
    <cellStyle name="??&amp;O?&amp;H?" xfId="10" xr:uid="{82107228-3E9E-4F15-816D-A124896452C2}"/>
    <cellStyle name="??&amp;O?&amp;H?_x0008_" xfId="11" xr:uid="{557B2F68-3784-4A85-B004-56D8EA76F966}"/>
    <cellStyle name="??&amp;O?&amp;H?_x0008__x000f_" xfId="12" xr:uid="{A216EEE7-FD32-4EC0-B44E-75F1DC5BE69C}"/>
    <cellStyle name="??&amp;O?&amp;H?_x0008__x000f__x0007_" xfId="13" xr:uid="{B791B8CC-F1AF-413E-B3CF-B8755EA72123}"/>
    <cellStyle name="??&amp;O?&amp;H?_x0008_?" xfId="14" xr:uid="{6D5D958C-819F-4CCC-87BD-58E440C09234}"/>
    <cellStyle name="??&amp;O?&amp;H?_x0008_??" xfId="15" xr:uid="{5D5656E6-B03D-4330-9896-18553E400DA9}"/>
    <cellStyle name="??&amp;O?&amp;H?_x0008_??_x0007_" xfId="16" xr:uid="{6EB2165E-4625-4EED-A035-8B57CBF0C262}"/>
    <cellStyle name="??&amp;O?&amp;H?_x0008_??_x0007__x0001_" xfId="17" xr:uid="{43EC90C9-90DB-4189-BBAA-AD62C30D5D01}"/>
    <cellStyle name="??&amp;O?&amp;H?_x0008_??_x0007__x0001__x0001_" xfId="18" xr:uid="{9C17057A-16A0-47E6-A8BD-4D9C970ECFB6}"/>
    <cellStyle name="0,0_x000d__x000a_NA_x000d__x000a_" xfId="19" xr:uid="{BC73AEB4-5A88-4DFC-AEA7-E0F8CF24685D}"/>
    <cellStyle name="1D" xfId="20" xr:uid="{9CB94124-8F03-4089-8844-4B35E7105BEB}"/>
    <cellStyle name="Actual Date" xfId="21" xr:uid="{7EA75218-3BA5-4D58-AA32-60C53456B214}"/>
    <cellStyle name="args.style" xfId="22" xr:uid="{3FB08350-DCD4-495D-85E5-CC366000C44C}"/>
    <cellStyle name="Calc Currency (0)" xfId="23" xr:uid="{4E8CFB91-1639-4A86-B280-1704A257A682}"/>
    <cellStyle name="Calc Percent (0)" xfId="24" xr:uid="{2D86808B-7A41-4BA6-BBA9-CB3A813EC4F5}"/>
    <cellStyle name="Calc Percent (1)" xfId="25" xr:uid="{7F196016-4299-479B-B80D-CFBA2CB695E9}"/>
    <cellStyle name="category" xfId="26" xr:uid="{5A2682FA-5714-4287-B57A-004DF0F119A4}"/>
    <cellStyle name="comma zerodec" xfId="27" xr:uid="{ABA2DCB4-2D12-4A56-9D60-364C1A7AD846}"/>
    <cellStyle name="Copied" xfId="28" xr:uid="{1EBF3E81-5398-45E5-B1C4-7912F5ECAFF0}"/>
    <cellStyle name="Currency [0?Sheet7 (3)_미개발 (2)_8월LOCAL판가 " xfId="29" xr:uid="{FE0CB723-1CF8-4F41-BA1A-3E65BD54DBEE}"/>
    <cellStyle name="Currency1" xfId="30" xr:uid="{2F452277-368B-4736-98BB-F55535672D4E}"/>
    <cellStyle name="Čárky bez des. míst 2" xfId="31" xr:uid="{5FBBF3FA-9F28-4A83-A423-CECC77B4D9C9}"/>
    <cellStyle name="Date" xfId="32" xr:uid="{52ECD858-0EED-4B07-B8D3-BE673C34F756}"/>
    <cellStyle name="Dollar (zero dec)" xfId="33" xr:uid="{8B13620A-9768-4189-8A2F-74C2369905B5}"/>
    <cellStyle name="Entered" xfId="34" xr:uid="{A0F5ACD5-038B-4AD1-A0D5-AA2D95B780BB}"/>
    <cellStyle name="Fixed" xfId="35" xr:uid="{6AD2E613-E436-4724-A6F4-0AFD8CC47644}"/>
    <cellStyle name="Grey" xfId="36" xr:uid="{CF14DDD3-709E-4F9C-93C8-2E09F4D954AC}"/>
    <cellStyle name="HEADER" xfId="37" xr:uid="{2A478F82-F42C-4AA8-9CB3-1552BE578958}"/>
    <cellStyle name="Header1" xfId="38" xr:uid="{DFFEB836-67E3-4712-8761-DB620F05899F}"/>
    <cellStyle name="Header2" xfId="39" xr:uid="{7AD950BD-5596-44D8-9B14-AF62DC8A8C0B}"/>
    <cellStyle name="Heading1" xfId="40" xr:uid="{57A70F8D-D9F7-42F2-BC42-6FF74CB5ADD7}"/>
    <cellStyle name="Heading2" xfId="41" xr:uid="{6F2B65E6-BF39-4927-8E8D-75037CC8E4C8}"/>
    <cellStyle name="HEADINGS" xfId="42" xr:uid="{6D939838-3206-44F1-9DDE-D86C4025BFFC}"/>
    <cellStyle name="HEADINGSTOP" xfId="43" xr:uid="{415723E2-D9DA-4D41-A1A7-B3A0EE80318B}"/>
    <cellStyle name="HIGHLIGHT" xfId="44" xr:uid="{51C793FB-732A-4F6B-BC18-25E3528E7C93}"/>
    <cellStyle name="Hypertextový odkaz 2" xfId="45" xr:uid="{1D38F79E-5597-4FC4-8167-DC4AC07B3292}"/>
    <cellStyle name="Hypertextový odkaz 2 2" xfId="46" xr:uid="{3B052F77-456B-4AF5-B43A-2BE7EA9AF6FA}"/>
    <cellStyle name="Hypertextový odkaz 3" xfId="47" xr:uid="{DB8E72D5-ECF0-4161-B5A3-7EC046B51E44}"/>
    <cellStyle name="Hypertextový odkaz 4" xfId="48" xr:uid="{CF25AE03-CABC-49CE-9634-3B68D6F9CE0C}"/>
    <cellStyle name="Input [yellow]" xfId="49" xr:uid="{04F61434-5E45-4248-8FCF-85444DC1A629}"/>
    <cellStyle name="Měna 10" xfId="50" xr:uid="{30F56487-F896-4276-BDBA-B6E6B0D932CF}"/>
    <cellStyle name="Měna 10 2" xfId="51" xr:uid="{D52CA41C-555B-40BD-AA0A-49E1633744B5}"/>
    <cellStyle name="Měna 10 2 2" xfId="160" xr:uid="{DAE78E19-2C12-4E8B-8C84-919245619AE2}"/>
    <cellStyle name="Měna 10 3" xfId="159" xr:uid="{082726EA-3EAD-4CB2-B66C-0F53C98D553E}"/>
    <cellStyle name="Měna 11" xfId="52" xr:uid="{C677379B-744D-42DB-BE33-4572DADADCF2}"/>
    <cellStyle name="Měna 11 2" xfId="53" xr:uid="{603DEBDA-25FB-4673-8A6D-5E0FE12F0167}"/>
    <cellStyle name="Měna 11 2 2" xfId="162" xr:uid="{2B89EC05-0887-4B4B-9C28-D04989DE6459}"/>
    <cellStyle name="Měna 11 3" xfId="161" xr:uid="{0FD20FB9-EABC-422D-9427-FBC1782F6A8B}"/>
    <cellStyle name="Měna 12" xfId="54" xr:uid="{C0170633-AFA6-4B6C-98D1-CE13F61F0B71}"/>
    <cellStyle name="Měna 12 2" xfId="55" xr:uid="{75C39AEE-BA0A-4683-BBD8-B69B31EC6F30}"/>
    <cellStyle name="Měna 12 2 2" xfId="164" xr:uid="{2176C39D-E177-424A-8624-30F1DA8FC562}"/>
    <cellStyle name="Měna 12 3" xfId="56" xr:uid="{B9813891-EBE2-479B-AF1B-A494C6230504}"/>
    <cellStyle name="Měna 12 3 2" xfId="165" xr:uid="{66AF642C-08EB-4DB4-B421-4E040DD39639}"/>
    <cellStyle name="Měna 12 4" xfId="57" xr:uid="{1875BD12-05B5-4414-ACDC-99E5127B0377}"/>
    <cellStyle name="Měna 12 4 2" xfId="166" xr:uid="{3B20298E-046E-4E16-A06F-2790AF31CD46}"/>
    <cellStyle name="Měna 12 5" xfId="58" xr:uid="{264DE517-F41F-445A-810B-CC87AB61D6D6}"/>
    <cellStyle name="Měna 12 5 2" xfId="167" xr:uid="{0FF3844D-B3C0-4309-9124-C35FBB4C2D5F}"/>
    <cellStyle name="Měna 12 6" xfId="59" xr:uid="{067E9084-4570-45C5-91E1-89E425F4998B}"/>
    <cellStyle name="Měna 12 6 2" xfId="168" xr:uid="{D3E94A62-F7FF-48FD-ACF2-F2CF2871E553}"/>
    <cellStyle name="Měna 12 7" xfId="163" xr:uid="{964832C9-4E3C-4102-AC64-0CFFAA601B33}"/>
    <cellStyle name="Měna 13" xfId="60" xr:uid="{AA35C4EE-66F6-4D40-9BFF-B393A974FDC9}"/>
    <cellStyle name="Měna 13 2" xfId="61" xr:uid="{80967D86-3350-4312-8307-D516EF62253D}"/>
    <cellStyle name="Měna 13 2 2" xfId="170" xr:uid="{087593EE-C5A1-4B38-90C9-4558F5198299}"/>
    <cellStyle name="Měna 13 3" xfId="62" xr:uid="{55D918DD-03F5-4B40-973B-6D3AA904D6B9}"/>
    <cellStyle name="Měna 13 3 2" xfId="171" xr:uid="{D17E39D7-9981-4592-9C03-217913335362}"/>
    <cellStyle name="Měna 13 4" xfId="63" xr:uid="{C21F613A-E9BA-4D37-B4ED-1CC6BEFEFD35}"/>
    <cellStyle name="Měna 13 4 2" xfId="172" xr:uid="{EFABE819-D9FB-470F-989D-31F1AECE5BD5}"/>
    <cellStyle name="Měna 13 5" xfId="169" xr:uid="{4295CEE5-00D5-47C8-BA30-70CDE73E9831}"/>
    <cellStyle name="Měna 14" xfId="64" xr:uid="{6C54204C-8D38-4901-B26A-19D8350E5DC0}"/>
    <cellStyle name="Měna 14 2" xfId="65" xr:uid="{348A5B2B-5934-4E2F-870B-6D2EB41C556D}"/>
    <cellStyle name="Měna 14 2 2" xfId="174" xr:uid="{00D7513C-E6AA-4772-BCB1-02259F49F0CB}"/>
    <cellStyle name="Měna 14 3" xfId="66" xr:uid="{A63A2163-0E60-4C53-A9C3-0907869507A3}"/>
    <cellStyle name="Měna 14 3 2" xfId="175" xr:uid="{0B5471AE-A123-4A9F-BB72-31907F2A629B}"/>
    <cellStyle name="Měna 14 4" xfId="173" xr:uid="{66C72DB6-E212-4ACB-8325-CFA6C9F0AC95}"/>
    <cellStyle name="Měna 15" xfId="67" xr:uid="{C8972240-303A-4E37-84DF-706492FFBD49}"/>
    <cellStyle name="Měna 15 2" xfId="176" xr:uid="{033C3621-04BB-4D4C-A0B8-E3F8F3630097}"/>
    <cellStyle name="Měna 16" xfId="68" xr:uid="{705C0F85-FE0F-4B1E-8AC5-E394118AC214}"/>
    <cellStyle name="Měna 16 2" xfId="69" xr:uid="{E7917719-B2C5-4E63-AED1-4143F431C1F2}"/>
    <cellStyle name="Měna 16 2 2" xfId="178" xr:uid="{ADD184B2-2A48-4A50-AB97-D2CA01197CD3}"/>
    <cellStyle name="Měna 16 3" xfId="70" xr:uid="{2256DA85-C1F8-4AAE-9C7C-8513614720F1}"/>
    <cellStyle name="Měna 16 3 2" xfId="179" xr:uid="{36367AF3-7EF5-4494-A128-BFE8F3A5A485}"/>
    <cellStyle name="Měna 16 4" xfId="177" xr:uid="{AB17D93B-24F3-4398-B4D5-5E68584D4507}"/>
    <cellStyle name="Měna 17" xfId="71" xr:uid="{0AB07D51-D0A3-49EC-9CFA-D6D9483C596F}"/>
    <cellStyle name="Měna 17 2" xfId="180" xr:uid="{4079F09D-3B1C-4F41-AC4E-7C52F5C0008B}"/>
    <cellStyle name="Měna 18" xfId="72" xr:uid="{4E0D1BAF-52ED-46A1-8E36-E5913315B7E1}"/>
    <cellStyle name="Měna 18 2" xfId="181" xr:uid="{60750CA7-C4A9-4090-9B24-FE3A5E1D85A4}"/>
    <cellStyle name="Měna 19" xfId="73" xr:uid="{DDA9BD61-ABE3-4502-A91E-D2641C6D4EDF}"/>
    <cellStyle name="Měna 19 2" xfId="182" xr:uid="{FF7211DC-E937-4840-AC30-C3CA44A6B288}"/>
    <cellStyle name="Měna 2" xfId="74" xr:uid="{170E8DEB-8662-4829-864C-29A6349B5F66}"/>
    <cellStyle name="Měna 2 2" xfId="75" xr:uid="{5A044CE9-57CD-42A5-BA4C-8B65D65E4360}"/>
    <cellStyle name="Měna 2 2 2" xfId="184" xr:uid="{8C50528B-02F1-4B8B-8225-B75ED8414774}"/>
    <cellStyle name="Měna 2 3" xfId="76" xr:uid="{194DF9B4-4688-42E3-81F9-A96BA0850C24}"/>
    <cellStyle name="Měna 2 3 2" xfId="185" xr:uid="{E9761D5E-EB97-4195-8A68-FBDB3E1EF201}"/>
    <cellStyle name="Měna 2 4" xfId="183" xr:uid="{99CA7A6A-2D55-4828-AD48-18B718676653}"/>
    <cellStyle name="Měna 3" xfId="77" xr:uid="{11CE3A98-63CF-4218-96B6-25E93E713321}"/>
    <cellStyle name="Měna 3 2" xfId="78" xr:uid="{0299D6C7-93FB-4CB2-8E26-C9E80486D7E2}"/>
    <cellStyle name="Měna 3 2 2" xfId="187" xr:uid="{B44810A3-46E1-4AD6-8ED7-75A87FFC74C9}"/>
    <cellStyle name="Měna 3 3" xfId="79" xr:uid="{BA0501E7-1EA9-4033-A1AC-CE3C6589D707}"/>
    <cellStyle name="Měna 3 3 2" xfId="188" xr:uid="{0E3F1696-F006-467A-8359-3C0BA3ABE746}"/>
    <cellStyle name="Měna 3 4" xfId="80" xr:uid="{62F8F474-5D45-43B8-9C18-BF3A1BD979F2}"/>
    <cellStyle name="Měna 3 4 2" xfId="81" xr:uid="{51096781-79E0-4A5B-84CC-32612E34B274}"/>
    <cellStyle name="Měna 3 4 2 2" xfId="82" xr:uid="{55864C0A-3064-46E3-9764-24E224A2C4A9}"/>
    <cellStyle name="Měna 3 4 2 2 2" xfId="191" xr:uid="{74CEE816-04CE-43AA-BF04-BA9072EBFE23}"/>
    <cellStyle name="Měna 3 4 2 3" xfId="83" xr:uid="{A1BEF2FC-980E-44F3-B041-CFC8D77A13EC}"/>
    <cellStyle name="Měna 3 4 2 3 2" xfId="192" xr:uid="{C6904BD8-EE88-461B-A5DD-F22B15052C0A}"/>
    <cellStyle name="Měna 3 4 2 4" xfId="190" xr:uid="{E92ECF7F-B40A-44FA-A6B8-7E6A10A357D1}"/>
    <cellStyle name="Měna 3 4 3" xfId="84" xr:uid="{31FBBF5F-F2BA-490C-8969-75C3C1CCCB80}"/>
    <cellStyle name="Měna 3 4 3 2" xfId="193" xr:uid="{7514BA66-A7D4-4BA2-96A0-ED4B86059EFE}"/>
    <cellStyle name="Měna 3 4 4" xfId="189" xr:uid="{B4B0BDC0-8E1C-44C6-B1AE-35DB45BAD035}"/>
    <cellStyle name="Měna 3 5" xfId="85" xr:uid="{C3D03230-DD1A-4732-889D-99B22A3324FF}"/>
    <cellStyle name="Měna 3 5 2" xfId="194" xr:uid="{3BB71C4A-4386-40A5-B88F-14A3F2260D67}"/>
    <cellStyle name="Měna 3 6" xfId="86" xr:uid="{3360ABF2-4BCD-476E-A624-29902A01A1C4}"/>
    <cellStyle name="Měna 3 6 2" xfId="195" xr:uid="{662DAE94-1307-49D7-A129-71A6AD7A52D2}"/>
    <cellStyle name="Měna 3 7" xfId="186" xr:uid="{598344A1-2EBC-439B-A7AF-E258FE14D92A}"/>
    <cellStyle name="Měna 4" xfId="87" xr:uid="{820DB517-A40E-4040-9F2D-B5B5BF2755D5}"/>
    <cellStyle name="Měna 4 2" xfId="196" xr:uid="{187C2E58-9E3C-4600-AB33-A0E4C4DF8F05}"/>
    <cellStyle name="Měna 5" xfId="88" xr:uid="{B3B296C1-78FE-486D-A152-0678F3262C1D}"/>
    <cellStyle name="Měna 5 2" xfId="89" xr:uid="{9E5280D3-31B3-429E-9422-59DE3EC1C0E6}"/>
    <cellStyle name="Měna 5 2 2" xfId="198" xr:uid="{C8F74D83-96D7-476A-BBDC-B729775B45F9}"/>
    <cellStyle name="Měna 5 3" xfId="197" xr:uid="{51E8B3D8-6042-477B-B592-38CC23C93A72}"/>
    <cellStyle name="Měna 6" xfId="90" xr:uid="{1C345CC7-2139-4CF3-BB1F-547B56788BF9}"/>
    <cellStyle name="Měna 6 2" xfId="91" xr:uid="{F0D60544-74D6-4695-86DB-15A6E6CD81FB}"/>
    <cellStyle name="Měna 6 2 2" xfId="200" xr:uid="{338C96D2-8499-4EDD-B5E8-E432C5B7A033}"/>
    <cellStyle name="Měna 6 3" xfId="92" xr:uid="{33251F2E-A8AF-4EDA-B642-C045D8ED8F06}"/>
    <cellStyle name="Měna 6 3 2" xfId="201" xr:uid="{D663B8DE-A58C-401C-B34B-26CCCD460D80}"/>
    <cellStyle name="Měna 6 4" xfId="93" xr:uid="{38734B97-FCCB-4B40-BC4C-F86E2D85CA6E}"/>
    <cellStyle name="Měna 6 4 2" xfId="202" xr:uid="{476B0121-D196-458F-9187-E79A41248BA8}"/>
    <cellStyle name="Měna 6 5" xfId="199" xr:uid="{4DAB2C61-D836-4E41-9E27-9DFDE08E567A}"/>
    <cellStyle name="Měna 7" xfId="94" xr:uid="{30E69E32-6D63-45FA-995C-CA76A7E6420A}"/>
    <cellStyle name="Měna 7 2" xfId="95" xr:uid="{AD2545B9-751F-4189-981E-17AFA1AAEB7A}"/>
    <cellStyle name="Měna 7 2 2" xfId="204" xr:uid="{A6C4BF0F-8F7E-4E29-BA0C-A25E40574D73}"/>
    <cellStyle name="Měna 7 3" xfId="203" xr:uid="{BDE361CC-DC13-489B-A919-7B7DDF58191C}"/>
    <cellStyle name="Měna 8" xfId="96" xr:uid="{C7AC6900-DCA0-4BD4-B276-71A7CEF04348}"/>
    <cellStyle name="Měna 8 2" xfId="205" xr:uid="{F4F5B560-6C6A-4910-AF6A-E0CA95BD466C}"/>
    <cellStyle name="Měna 9" xfId="97" xr:uid="{D2E66074-EABE-4CF1-92A6-119113A1549B}"/>
    <cellStyle name="Měna 9 2" xfId="98" xr:uid="{1C9ED70D-BA3A-43AF-9333-919425B01D52}"/>
    <cellStyle name="Měna 9 2 2" xfId="207" xr:uid="{4257CD68-1447-4677-9CEC-35A82ACD1BAF}"/>
    <cellStyle name="Měna 9 3" xfId="206" xr:uid="{1D862909-45A3-4F7E-83AB-5976D1681396}"/>
    <cellStyle name="měny 2 2" xfId="99" xr:uid="{0691DD1B-C82D-49A8-877F-DE794224126A}"/>
    <cellStyle name="Millares [0]_Di9L0p5bavC9Lhwa3ve6ibtON" xfId="100" xr:uid="{CD900C56-E0BC-4F02-A6EF-76EB15E08C52}"/>
    <cellStyle name="Millares_Di9L0p5bavC9Lhwa3ve6ibtON" xfId="101" xr:uid="{DF5D7AA1-F1E2-4D82-A192-1FAA52080415}"/>
    <cellStyle name="Model" xfId="102" xr:uid="{08C4E8EC-09C0-42A4-8ED0-B5D76347AF05}"/>
    <cellStyle name="Moneda [0]_Di9L0p5bavC9Lhwa3ve6ibtON" xfId="103" xr:uid="{DFC53776-78FC-46A0-B445-71F5F86E5A2D}"/>
    <cellStyle name="Moneda_Di9L0p5bavC9Lhwa3ve6ibtON" xfId="104" xr:uid="{8EC260AB-94E1-4138-ACD0-77AAF685009F}"/>
    <cellStyle name="Název skupiny" xfId="105" xr:uid="{0EBBAA81-4500-46A9-A741-5591CAFB76D4}"/>
    <cellStyle name="no dec" xfId="106" xr:uid="{B9650F88-7578-4A19-8F98-B4764805A754}"/>
    <cellStyle name="Normal - Style1" xfId="107" xr:uid="{0FC6798A-59BB-4981-86BC-8E3EADC2DB0A}"/>
    <cellStyle name="Normal_CENIK" xfId="108" xr:uid="{B3C28DAC-B102-4CC3-A746-95196EA3FD6E}"/>
    <cellStyle name="Normální" xfId="0" builtinId="0"/>
    <cellStyle name="Normální 10" xfId="109" xr:uid="{72C9CC6A-8C1B-4D8A-9E5F-D8F465703342}"/>
    <cellStyle name="Normální 11" xfId="110" xr:uid="{73825311-A03C-4B7A-ACDD-956FAE06C42F}"/>
    <cellStyle name="Normální 11 2" xfId="111" xr:uid="{41EF5D31-0F49-4379-8F30-3883228A1C20}"/>
    <cellStyle name="Normální 11 3" xfId="112" xr:uid="{2E52E53C-67E0-4594-A88B-654F42F62D05}"/>
    <cellStyle name="Normální 12" xfId="113" xr:uid="{C6420DE5-0298-4DE8-B541-3D0E992CA992}"/>
    <cellStyle name="Normální 13" xfId="114" xr:uid="{BBE59E4A-BA4E-4891-8BB9-2B73C105E93A}"/>
    <cellStyle name="Normální 14" xfId="115" xr:uid="{4D7DC82E-A248-42D3-8C67-56E2597B9BF6}"/>
    <cellStyle name="Normální 15" xfId="116" xr:uid="{8F75AF8E-8F18-43E2-AA0B-3DD79C20B766}"/>
    <cellStyle name="Normální 16" xfId="1" xr:uid="{AED3E72A-33E4-43B8-B96F-010BC0B3212A}"/>
    <cellStyle name="Normální 2" xfId="117" xr:uid="{BC917DDC-C8AC-4928-9DD3-B0897F11AD99}"/>
    <cellStyle name="Normální 2 2" xfId="118" xr:uid="{FD0001E8-C685-478F-97E3-B7FA74BEB31F}"/>
    <cellStyle name="normální 2 2 2" xfId="119" xr:uid="{8D0F541B-A8A2-4B98-9C88-91CC8FC18BB2}"/>
    <cellStyle name="normální 2 2 2 2" xfId="120" xr:uid="{E04266EA-816A-45B4-8B31-21B70155A06C}"/>
    <cellStyle name="Normální 2 3" xfId="121" xr:uid="{B9CA9232-B69F-4A66-91D2-CDFC386A44A7}"/>
    <cellStyle name="normální 2 4" xfId="122" xr:uid="{490C4DE5-8554-4FF5-A572-B7780166E9EA}"/>
    <cellStyle name="Normální 2 5" xfId="123" xr:uid="{5F6005BB-E28E-488E-888D-70E0ECA5DBF0}"/>
    <cellStyle name="Normální 3" xfId="124" xr:uid="{1D95FB42-3C97-4AFC-BF12-C9F281861128}"/>
    <cellStyle name="Normální 3 2" xfId="125" xr:uid="{B2350637-5233-42DF-B322-B348B78F423E}"/>
    <cellStyle name="Normální 3 3" xfId="126" xr:uid="{6D988E98-4DBF-40AC-A641-74F32A3B420F}"/>
    <cellStyle name="Normální 3 4" xfId="127" xr:uid="{D54BBD02-C734-4472-8179-75288E2DAC63}"/>
    <cellStyle name="Normální 3 5" xfId="128" xr:uid="{E60946A7-C97C-4FE9-B225-56C150B92B74}"/>
    <cellStyle name="Normální 3 6" xfId="129" xr:uid="{95A5E5B8-FF89-4D2D-AAAE-8B4A94E2291A}"/>
    <cellStyle name="Normální 4" xfId="130" xr:uid="{8D975117-DB15-48BE-B380-E95B8EC5A1CD}"/>
    <cellStyle name="Normální 4 2" xfId="131" xr:uid="{4B67EC17-608B-46AF-98D9-FFEAB21D661C}"/>
    <cellStyle name="Normální 4 2 2" xfId="132" xr:uid="{8EFC6E5B-39C8-4FE6-A5DC-0B28F7E785FF}"/>
    <cellStyle name="Normální 4 2 3" xfId="133" xr:uid="{1D0815B0-45D2-4DD0-ADF7-776474250887}"/>
    <cellStyle name="Normální 4 3" xfId="134" xr:uid="{D2EC3B63-CCE9-4EDE-A055-A8D7C1E7D92F}"/>
    <cellStyle name="Normální 5" xfId="135" xr:uid="{A0A6BB2B-E103-4F9C-9B26-FF5FC700BA71}"/>
    <cellStyle name="Normální 5 2" xfId="136" xr:uid="{7423AED8-CC02-407A-A6F4-77831624EC0E}"/>
    <cellStyle name="Normální 5 3" xfId="137" xr:uid="{A6DE472E-0EC6-4383-9065-8D9836026985}"/>
    <cellStyle name="Normální 6" xfId="138" xr:uid="{BF496072-E157-4081-AE3D-D794C581A0EF}"/>
    <cellStyle name="Normální 6 2" xfId="139" xr:uid="{D7815E1D-559A-4B47-928B-D83DE41CF204}"/>
    <cellStyle name="Normální 7" xfId="140" xr:uid="{B23AEEC7-8796-49BA-B199-0DDE0F4C3529}"/>
    <cellStyle name="Normální 8" xfId="141" xr:uid="{DF9B4C7B-3B80-456E-941B-0E2FB9CB393F}"/>
    <cellStyle name="Normální 8 2" xfId="142" xr:uid="{0E0648BC-9593-4C2E-847E-AED6BEE39A68}"/>
    <cellStyle name="Normální 8 3" xfId="143" xr:uid="{D9120998-2DE4-4E19-A553-BA326CB8E3F1}"/>
    <cellStyle name="Normální 8 4" xfId="144" xr:uid="{A8EE1DFC-F098-42A1-8DE8-65B273E3362E}"/>
    <cellStyle name="Normální 8 5" xfId="145" xr:uid="{E650305F-132C-485A-AABF-6CACD8353A50}"/>
    <cellStyle name="Normální 8 6" xfId="146" xr:uid="{BB09D962-B1C7-4054-B021-0CCD3781776E}"/>
    <cellStyle name="Normální 9" xfId="147" xr:uid="{8AAE0218-89D0-4EC4-96B5-7D70E5C9646B}"/>
    <cellStyle name="Normální 9 2" xfId="148" xr:uid="{D6563D28-0454-4847-B00E-F1F79A57399E}"/>
    <cellStyle name="Percent [2]" xfId="149" xr:uid="{8CAA23CE-0575-4BDF-BABD-4B441F127D0A}"/>
    <cellStyle name="Styl 1" xfId="150" xr:uid="{73C30139-E91A-4C43-B77A-D0E02BD19CB8}"/>
    <cellStyle name="subhead" xfId="151" xr:uid="{BA5CF026-54DE-4D43-B384-CC0BDA2652F8}"/>
    <cellStyle name="뒤에 오는 하이퍼링크" xfId="152" xr:uid="{9B40F9A6-461B-44BF-B3C8-7868F60339F5}"/>
    <cellStyle name="백분율 2" xfId="153" xr:uid="{F62C60A0-DB6A-4F3D-ADF4-52C978F2799E}"/>
    <cellStyle name="콤마 [0]_  종  합  " xfId="154" xr:uid="{47A55A3B-36C4-4185-99FB-AB43863FCEE1}"/>
    <cellStyle name="콤마_  종  합  " xfId="155" xr:uid="{1157CCC2-5A38-41CA-94AE-50B8690E2D50}"/>
    <cellStyle name="표준 2" xfId="156" xr:uid="{31862DEB-BAB8-44FE-95B5-14908FA791E6}"/>
    <cellStyle name="표준_7월가격인하(EU)(0620))_13593" xfId="157" xr:uid="{96B6B465-6C03-4A60-A0BD-A7D2D6696836}"/>
    <cellStyle name="標準_17&quot;, 20&quot; APCC" xfId="158" xr:uid="{7F816887-DCD5-435C-973C-59DE92D2F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F286-02A8-4E2D-B159-25E989E8E9B4}">
  <dimension ref="A3:I24"/>
  <sheetViews>
    <sheetView tabSelected="1" topLeftCell="A8" zoomScale="120" zoomScaleNormal="120" workbookViewId="0">
      <selection activeCell="D8" sqref="D8"/>
    </sheetView>
  </sheetViews>
  <sheetFormatPr baseColWidth="10" defaultColWidth="8.83203125" defaultRowHeight="15"/>
  <cols>
    <col min="2" max="2" width="14.5" customWidth="1"/>
    <col min="3" max="3" width="20.33203125" customWidth="1"/>
    <col min="4" max="4" width="72.6640625" customWidth="1"/>
    <col min="6" max="6" width="19.83203125" customWidth="1"/>
    <col min="7" max="7" width="20.5" customWidth="1"/>
    <col min="8" max="8" width="21.5" customWidth="1"/>
    <col min="9" max="9" width="25.5" customWidth="1"/>
  </cols>
  <sheetData>
    <row r="3" spans="1:9" ht="28.25" customHeight="1">
      <c r="A3" s="41" t="s">
        <v>15</v>
      </c>
      <c r="B3" s="41"/>
      <c r="C3" s="41"/>
      <c r="D3" s="41"/>
      <c r="E3" s="41"/>
      <c r="F3" s="41"/>
      <c r="G3" s="41"/>
      <c r="H3" s="41"/>
      <c r="I3" s="41"/>
    </row>
    <row r="4" spans="1:9" ht="44.75" customHeight="1">
      <c r="A4" s="42" t="s">
        <v>9</v>
      </c>
      <c r="B4" s="42"/>
      <c r="C4" s="42"/>
      <c r="D4" s="42"/>
      <c r="E4" s="42"/>
      <c r="F4" s="42"/>
      <c r="G4" s="42"/>
      <c r="H4" s="42"/>
      <c r="I4" s="42"/>
    </row>
    <row r="6" spans="1:9" ht="30">
      <c r="A6" s="6" t="s">
        <v>0</v>
      </c>
      <c r="B6" s="6" t="s">
        <v>1</v>
      </c>
      <c r="C6" s="6" t="s">
        <v>2</v>
      </c>
      <c r="D6" s="6" t="s">
        <v>13</v>
      </c>
      <c r="E6" s="6" t="s">
        <v>3</v>
      </c>
      <c r="F6" s="7" t="s">
        <v>4</v>
      </c>
      <c r="G6" s="7" t="s">
        <v>5</v>
      </c>
      <c r="H6" s="7" t="s">
        <v>6</v>
      </c>
      <c r="I6" s="14" t="s">
        <v>14</v>
      </c>
    </row>
    <row r="7" spans="1:9">
      <c r="A7" s="31"/>
      <c r="B7" s="31"/>
      <c r="C7" s="6"/>
      <c r="D7" s="6"/>
      <c r="E7" s="6"/>
      <c r="F7" s="32"/>
      <c r="G7" s="32"/>
      <c r="H7" s="32"/>
      <c r="I7" s="14"/>
    </row>
    <row r="8" spans="1:9" ht="198" customHeight="1">
      <c r="A8" s="4">
        <v>1</v>
      </c>
      <c r="B8" s="12" t="s">
        <v>17</v>
      </c>
      <c r="C8" s="34" t="s">
        <v>35</v>
      </c>
      <c r="D8" s="33" t="s">
        <v>36</v>
      </c>
      <c r="E8" s="24">
        <v>1</v>
      </c>
      <c r="F8" s="9"/>
      <c r="G8" s="5">
        <f>E8*F8</f>
        <v>0</v>
      </c>
      <c r="H8" s="5">
        <f>G8*1.21</f>
        <v>0</v>
      </c>
      <c r="I8" s="19" t="s">
        <v>16</v>
      </c>
    </row>
    <row r="9" spans="1:9" ht="164" customHeight="1">
      <c r="A9" s="4">
        <v>2</v>
      </c>
      <c r="B9" s="12" t="s">
        <v>17</v>
      </c>
      <c r="C9" s="45" t="s">
        <v>34</v>
      </c>
      <c r="D9" s="46" t="s">
        <v>33</v>
      </c>
      <c r="E9" s="47">
        <v>1</v>
      </c>
      <c r="F9" s="3"/>
      <c r="G9" s="13">
        <f t="shared" ref="G9" si="0">E9*F9</f>
        <v>0</v>
      </c>
      <c r="H9" s="13">
        <f t="shared" ref="H9" si="1">G9*1.21</f>
        <v>0</v>
      </c>
      <c r="I9" s="20" t="s">
        <v>14</v>
      </c>
    </row>
    <row r="10" spans="1:9" ht="150" customHeight="1">
      <c r="A10" s="1">
        <v>3</v>
      </c>
      <c r="B10" s="12" t="s">
        <v>17</v>
      </c>
      <c r="C10" s="30" t="s">
        <v>20</v>
      </c>
      <c r="D10" s="22" t="s">
        <v>19</v>
      </c>
      <c r="E10" s="24">
        <v>30</v>
      </c>
      <c r="F10" s="3"/>
      <c r="G10" s="48">
        <f t="shared" ref="G10" si="2">E10*F10</f>
        <v>0</v>
      </c>
      <c r="H10" s="48">
        <f t="shared" ref="H10" si="3">G10*1.21</f>
        <v>0</v>
      </c>
      <c r="I10" s="20" t="s">
        <v>14</v>
      </c>
    </row>
    <row r="11" spans="1:9" ht="84" customHeight="1">
      <c r="A11" s="4">
        <v>4</v>
      </c>
      <c r="B11" s="12" t="s">
        <v>17</v>
      </c>
      <c r="C11" s="12" t="s">
        <v>21</v>
      </c>
      <c r="D11" s="21" t="s">
        <v>22</v>
      </c>
      <c r="E11" s="24">
        <v>1</v>
      </c>
      <c r="F11" s="10"/>
      <c r="G11" s="2">
        <f t="shared" ref="G11:G17" si="4">E11*F11</f>
        <v>0</v>
      </c>
      <c r="H11" s="2">
        <f t="shared" ref="H11:H17" si="5">G11*1.21</f>
        <v>0</v>
      </c>
      <c r="I11" s="15"/>
    </row>
    <row r="12" spans="1:9" ht="409" customHeight="1">
      <c r="A12" s="4">
        <v>5</v>
      </c>
      <c r="B12" s="12" t="s">
        <v>17</v>
      </c>
      <c r="C12" s="12" t="s">
        <v>24</v>
      </c>
      <c r="D12" s="23" t="s">
        <v>23</v>
      </c>
      <c r="E12" s="24">
        <v>1</v>
      </c>
      <c r="F12" s="10"/>
      <c r="G12" s="2">
        <f t="shared" si="4"/>
        <v>0</v>
      </c>
      <c r="H12" s="2">
        <f t="shared" si="5"/>
        <v>0</v>
      </c>
      <c r="I12" s="20" t="s">
        <v>14</v>
      </c>
    </row>
    <row r="13" spans="1:9" ht="250" customHeight="1">
      <c r="A13" s="4">
        <v>6</v>
      </c>
      <c r="B13" s="12" t="s">
        <v>17</v>
      </c>
      <c r="C13" s="12" t="s">
        <v>26</v>
      </c>
      <c r="D13" s="21" t="s">
        <v>25</v>
      </c>
      <c r="E13" s="24">
        <v>1</v>
      </c>
      <c r="F13" s="10"/>
      <c r="G13" s="2">
        <f t="shared" si="4"/>
        <v>0</v>
      </c>
      <c r="H13" s="2">
        <f t="shared" si="5"/>
        <v>0</v>
      </c>
      <c r="I13" s="20" t="s">
        <v>14</v>
      </c>
    </row>
    <row r="14" spans="1:9" ht="71" customHeight="1">
      <c r="A14" s="4">
        <v>7</v>
      </c>
      <c r="B14" s="12" t="s">
        <v>17</v>
      </c>
      <c r="C14" s="12" t="s">
        <v>28</v>
      </c>
      <c r="D14" s="23" t="s">
        <v>27</v>
      </c>
      <c r="E14" s="24">
        <v>1</v>
      </c>
      <c r="F14" s="10"/>
      <c r="G14" s="13">
        <f t="shared" si="4"/>
        <v>0</v>
      </c>
      <c r="H14" s="13">
        <f t="shared" si="5"/>
        <v>0</v>
      </c>
      <c r="I14" s="16"/>
    </row>
    <row r="15" spans="1:9" ht="72" customHeight="1">
      <c r="A15" s="1">
        <v>8</v>
      </c>
      <c r="B15" s="12" t="s">
        <v>17</v>
      </c>
      <c r="C15" s="25" t="s">
        <v>30</v>
      </c>
      <c r="D15" s="26" t="s">
        <v>29</v>
      </c>
      <c r="E15" s="27">
        <v>1</v>
      </c>
      <c r="F15" s="10"/>
      <c r="G15" s="13">
        <f t="shared" si="4"/>
        <v>0</v>
      </c>
      <c r="H15" s="13">
        <f t="shared" si="5"/>
        <v>0</v>
      </c>
      <c r="I15" s="17"/>
    </row>
    <row r="16" spans="1:9" ht="83" customHeight="1">
      <c r="A16" s="4">
        <v>9</v>
      </c>
      <c r="B16" s="12" t="s">
        <v>18</v>
      </c>
      <c r="C16" s="25" t="s">
        <v>32</v>
      </c>
      <c r="D16" s="28" t="s">
        <v>31</v>
      </c>
      <c r="E16" s="27">
        <v>1</v>
      </c>
      <c r="F16" s="10"/>
      <c r="G16" s="13">
        <f t="shared" si="4"/>
        <v>0</v>
      </c>
      <c r="H16" s="13">
        <f t="shared" si="5"/>
        <v>0</v>
      </c>
      <c r="I16" s="16"/>
    </row>
    <row r="17" spans="1:9" ht="164" customHeight="1">
      <c r="A17" s="4">
        <v>10</v>
      </c>
      <c r="B17" s="12" t="s">
        <v>18</v>
      </c>
      <c r="C17" s="25" t="s">
        <v>34</v>
      </c>
      <c r="D17" s="29" t="s">
        <v>33</v>
      </c>
      <c r="E17" s="27">
        <v>4</v>
      </c>
      <c r="F17" s="3"/>
      <c r="G17" s="13">
        <f t="shared" si="4"/>
        <v>0</v>
      </c>
      <c r="H17" s="13">
        <f t="shared" si="5"/>
        <v>0</v>
      </c>
      <c r="I17" s="20" t="s">
        <v>14</v>
      </c>
    </row>
    <row r="18" spans="1:9">
      <c r="F18" s="11" t="s">
        <v>7</v>
      </c>
      <c r="G18" s="2">
        <f>SUM(G8:G17)</f>
        <v>0</v>
      </c>
      <c r="H18" s="2">
        <f>SUM(H8:H17)</f>
        <v>0</v>
      </c>
      <c r="I18" s="18"/>
    </row>
    <row r="19" spans="1:9">
      <c r="B19" s="37" t="s">
        <v>8</v>
      </c>
      <c r="C19" s="37"/>
      <c r="D19" s="37"/>
    </row>
    <row r="21" spans="1:9">
      <c r="B21" s="38" t="s">
        <v>12</v>
      </c>
      <c r="C21" s="39"/>
      <c r="D21" s="40"/>
    </row>
    <row r="22" spans="1:9">
      <c r="B22" s="43" t="s">
        <v>5</v>
      </c>
      <c r="C22" s="44"/>
      <c r="D22" s="8">
        <f>G18</f>
        <v>0</v>
      </c>
    </row>
    <row r="23" spans="1:9">
      <c r="B23" s="43" t="s">
        <v>11</v>
      </c>
      <c r="C23" s="44"/>
      <c r="D23" s="8">
        <f>D24-D22</f>
        <v>0</v>
      </c>
    </row>
    <row r="24" spans="1:9">
      <c r="B24" s="35" t="s">
        <v>10</v>
      </c>
      <c r="C24" s="36"/>
      <c r="D24" s="8">
        <f>H18</f>
        <v>0</v>
      </c>
    </row>
  </sheetData>
  <protectedRanges>
    <protectedRange sqref="F8:F17" name="Oblast1"/>
  </protectedRanges>
  <mergeCells count="7">
    <mergeCell ref="B24:C24"/>
    <mergeCell ref="B19:D19"/>
    <mergeCell ref="B21:D21"/>
    <mergeCell ref="A3:I3"/>
    <mergeCell ref="A4:I4"/>
    <mergeCell ref="B22:C22"/>
    <mergeCell ref="B23:C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Gregor</cp:lastModifiedBy>
  <dcterms:created xsi:type="dcterms:W3CDTF">2023-04-03T07:26:36Z</dcterms:created>
  <dcterms:modified xsi:type="dcterms:W3CDTF">2024-05-27T08:51:41Z</dcterms:modified>
</cp:coreProperties>
</file>