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kce 2023\EFEKT\Obec Topolná_ZPŘ\"/>
    </mc:Choice>
  </mc:AlternateContent>
  <xr:revisionPtr revIDLastSave="0" documentId="13_ncr:1_{3433565E-39C9-4E64-86B0-A3934FB5A24A}" xr6:coauthVersionLast="47" xr6:coauthVersionMax="47" xr10:uidLastSave="{00000000-0000-0000-0000-000000000000}"/>
  <bookViews>
    <workbookView xWindow="-120" yWindow="-120" windowWidth="29040" windowHeight="15840" activeTab="1" xr2:uid="{680D0F67-B8F2-44F8-81F9-2B9AD88C032C}"/>
  </bookViews>
  <sheets>
    <sheet name="9.1" sheetId="1" r:id="rId1"/>
    <sheet name="9.2" sheetId="2" r:id="rId2"/>
  </sheets>
  <externalReferences>
    <externalReference r:id="rId3"/>
  </externalReferences>
  <definedNames>
    <definedName name="CenaCelkem">#REF!</definedName>
    <definedName name="CenaCelkemBezDPH">#REF!</definedName>
    <definedName name="cisloobjektu">#REF!</definedName>
    <definedName name="CisloStavebnihoRozpoctu">#REF!</definedName>
    <definedName name="dadresa">#REF!</definedName>
    <definedName name="dmisto">#REF!</definedName>
    <definedName name="DPHSni">#REF!</definedName>
    <definedName name="DPHZakl">#REF!</definedName>
    <definedName name="Mena">#REF!</definedName>
    <definedName name="MistoStavby">#REF!</definedName>
    <definedName name="nádrže" localSheetId="0">'[1]Vzorcování PO'!$R$1:$AB$8</definedName>
    <definedName name="nádrže" localSheetId="1">'[1]Vzorcování PO'!$R$1:$AB$8</definedName>
    <definedName name="nádrže">#REF!</definedName>
    <definedName name="nazevobjektu">#REF!</definedName>
    <definedName name="NazevStavebnihoRozpoctu">#REF!</definedName>
    <definedName name="oadresa">#REF!</definedName>
    <definedName name="okresy" localSheetId="0">'[1]Vzorcování PO'!$A$1:$N$14</definedName>
    <definedName name="okresy" localSheetId="1">'[1]Vzorcování PO'!$A$1:$N$14</definedName>
    <definedName name="okresy">#REF!</definedName>
    <definedName name="padresa">#REF!</definedName>
    <definedName name="pdic">#REF!</definedName>
    <definedName name="pico">#REF!</definedName>
    <definedName name="pmisto">#REF!</definedName>
    <definedName name="PocetMJ">#REF!</definedName>
    <definedName name="PoptavkaID">#REF!</definedName>
    <definedName name="pPSC">#REF!</definedName>
    <definedName name="Projektant">#REF!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#REF!</definedName>
    <definedName name="ZakladDPHSni">#REF!</definedName>
    <definedName name="ZakladDPHZakl">#REF!</definedName>
    <definedName name="Zaokrouhleni">#REF!</definedName>
    <definedName name="Zhotovitel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43" i="2" l="1"/>
  <c r="AL43" i="2" s="1"/>
  <c r="AD44" i="2"/>
  <c r="AL44" i="2" s="1"/>
  <c r="Z19" i="2" l="1"/>
  <c r="AH19" i="2" s="1"/>
  <c r="Z18" i="2"/>
  <c r="AH18" i="2" s="1"/>
  <c r="AD13" i="2"/>
  <c r="AL13" i="2" s="1"/>
  <c r="AD14" i="2"/>
  <c r="AL14" i="2" s="1"/>
  <c r="R40" i="2"/>
  <c r="R28" i="2"/>
  <c r="R23" i="2"/>
  <c r="AD35" i="2"/>
  <c r="AL35" i="2" s="1"/>
  <c r="R33" i="2"/>
  <c r="AD33" i="2" s="1"/>
  <c r="AL33" i="2" s="1"/>
  <c r="R32" i="2"/>
  <c r="R25" i="2"/>
  <c r="R26" i="2"/>
  <c r="AD26" i="2" s="1"/>
  <c r="AL26" i="2" s="1"/>
  <c r="R21" i="2"/>
  <c r="R20" i="2"/>
  <c r="AD15" i="2"/>
  <c r="AL15" i="2" s="1"/>
  <c r="AD12" i="2"/>
  <c r="AL12" i="2" s="1"/>
  <c r="R29" i="2" l="1"/>
  <c r="AD45" i="2"/>
  <c r="AL45" i="2" s="1"/>
  <c r="R30" i="2"/>
  <c r="AD30" i="2" s="1"/>
  <c r="AL30" i="2" s="1"/>
  <c r="AD46" i="2"/>
  <c r="AL46" i="2" s="1"/>
  <c r="AD21" i="2"/>
  <c r="AD31" i="2"/>
  <c r="AL31" i="2" s="1"/>
  <c r="R36" i="2"/>
  <c r="R27" i="2"/>
  <c r="M4" i="1"/>
  <c r="AL21" i="2" l="1"/>
  <c r="AD24" i="2"/>
  <c r="AD23" i="2"/>
  <c r="AD5" i="2" s="1"/>
  <c r="AD50" i="2"/>
  <c r="AL50" i="2" s="1"/>
  <c r="Z49" i="2"/>
  <c r="AH49" i="2" s="1"/>
  <c r="Z48" i="2"/>
  <c r="AH48" i="2" s="1"/>
  <c r="Z42" i="2"/>
  <c r="AH42" i="2" s="1"/>
  <c r="Z41" i="2"/>
  <c r="AD40" i="2"/>
  <c r="AL40" i="2" s="1"/>
  <c r="AD38" i="2"/>
  <c r="AL38" i="2" s="1"/>
  <c r="Z36" i="2"/>
  <c r="AH36" i="2" s="1"/>
  <c r="Z34" i="2"/>
  <c r="AH34" i="2" s="1"/>
  <c r="Z32" i="2"/>
  <c r="AH32" i="2" s="1"/>
  <c r="Z29" i="2"/>
  <c r="AH29" i="2" s="1"/>
  <c r="Z28" i="2"/>
  <c r="AH28" i="2" s="1"/>
  <c r="Z27" i="2"/>
  <c r="AH27" i="2" s="1"/>
  <c r="AL24" i="2"/>
  <c r="Z22" i="2"/>
  <c r="AH22" i="2" s="1"/>
  <c r="Z20" i="2"/>
  <c r="AH20" i="2" s="1"/>
  <c r="Z17" i="2"/>
  <c r="AH17" i="2" s="1"/>
  <c r="Z16" i="2"/>
  <c r="AH16" i="2" s="1"/>
  <c r="Z11" i="2"/>
  <c r="AH11" i="2" s="1"/>
  <c r="Z10" i="2"/>
  <c r="AH10" i="2" s="1"/>
  <c r="Z9" i="2"/>
  <c r="AH9" i="2" s="1"/>
  <c r="Z8" i="2"/>
  <c r="AH8" i="2" s="1"/>
  <c r="Z7" i="2"/>
  <c r="AH7" i="2" s="1"/>
  <c r="Z6" i="2"/>
  <c r="AH6" i="2" l="1"/>
  <c r="AH5" i="2" s="1"/>
  <c r="Z5" i="2"/>
  <c r="AH41" i="2"/>
  <c r="AL23" i="2"/>
  <c r="AL5" i="2" s="1"/>
  <c r="AD47" i="2"/>
  <c r="AD37" i="2" s="1"/>
  <c r="AD52" i="2" s="1"/>
  <c r="Z57" i="2" s="1"/>
  <c r="Z39" i="2"/>
  <c r="AH39" i="2" s="1"/>
  <c r="Z25" i="2"/>
  <c r="Z24" i="2" s="1"/>
  <c r="Z37" i="2" l="1"/>
  <c r="Q22" i="1" s="1"/>
  <c r="AH37" i="2"/>
  <c r="AH25" i="2"/>
  <c r="AH24" i="2" s="1"/>
  <c r="Q18" i="1"/>
  <c r="AL47" i="2"/>
  <c r="AL37" i="2" s="1"/>
  <c r="AL52" i="2" s="1"/>
  <c r="AK57" i="2" s="1"/>
  <c r="AG57" i="2" s="1"/>
  <c r="AH52" i="2" l="1"/>
  <c r="AK55" i="2" s="1"/>
  <c r="Q24" i="1"/>
  <c r="Q32" i="1" s="1"/>
  <c r="Q34" i="1" s="1"/>
  <c r="Q38" i="1" s="1"/>
  <c r="Z52" i="2"/>
  <c r="Z55" i="2" s="1"/>
  <c r="AK56" i="2" l="1"/>
  <c r="AG55" i="2"/>
  <c r="Z56" i="2"/>
  <c r="U56" i="2" l="1"/>
  <c r="U57" i="2" s="1"/>
  <c r="AG56" i="2"/>
</calcChain>
</file>

<file path=xl/sharedStrings.xml><?xml version="1.0" encoding="utf-8"?>
<sst xmlns="http://schemas.openxmlformats.org/spreadsheetml/2006/main" count="298" uniqueCount="141">
  <si>
    <t>POLOŽKOVÝ ROZPOČET STAVBY</t>
  </si>
  <si>
    <t>Objednatel</t>
  </si>
  <si>
    <t>Zhotovitel</t>
  </si>
  <si>
    <t>Rozpis ceny</t>
  </si>
  <si>
    <t>HSV</t>
  </si>
  <si>
    <t>Kč</t>
  </si>
  <si>
    <t>PSV</t>
  </si>
  <si>
    <t>MON</t>
  </si>
  <si>
    <t>Vedlejší náklady</t>
  </si>
  <si>
    <t>Ostatní náklady</t>
  </si>
  <si>
    <t>Celkem</t>
  </si>
  <si>
    <t>Rekapitulace daní</t>
  </si>
  <si>
    <t>Základ pro sníženou DPH</t>
  </si>
  <si>
    <t>15 %</t>
  </si>
  <si>
    <t>Snížená DPH</t>
  </si>
  <si>
    <t>Základ pro základní DPH</t>
  </si>
  <si>
    <t>21 %</t>
  </si>
  <si>
    <t>Základní DPH</t>
  </si>
  <si>
    <t>Zaokrouhlení</t>
  </si>
  <si>
    <t>Cena celkem s DPH</t>
  </si>
  <si>
    <t>V</t>
  </si>
  <si>
    <t>dne</t>
  </si>
  <si>
    <t>Za zhotovitele</t>
  </si>
  <si>
    <t>Za objednatele</t>
  </si>
  <si>
    <t>Číslo</t>
  </si>
  <si>
    <t>Položka</t>
  </si>
  <si>
    <t>Množství</t>
  </si>
  <si>
    <t>MJ</t>
  </si>
  <si>
    <t>Náklady v Kč bez DPH</t>
  </si>
  <si>
    <t>Náklady v Kč s DPH</t>
  </si>
  <si>
    <t>Kč/MJ</t>
  </si>
  <si>
    <t>Uznatelné</t>
  </si>
  <si>
    <t>Neuznatelné</t>
  </si>
  <si>
    <t>1.</t>
  </si>
  <si>
    <t>Materiál</t>
  </si>
  <si>
    <t>x</t>
  </si>
  <si>
    <t>1.1</t>
  </si>
  <si>
    <t>kus</t>
  </si>
  <si>
    <t>1.2</t>
  </si>
  <si>
    <t>1.3</t>
  </si>
  <si>
    <t>1.4</t>
  </si>
  <si>
    <t>1.5</t>
  </si>
  <si>
    <t>1.6</t>
  </si>
  <si>
    <t>1.8</t>
  </si>
  <si>
    <t>1.9</t>
  </si>
  <si>
    <t>1.10</t>
  </si>
  <si>
    <t>1.11</t>
  </si>
  <si>
    <t>1.14</t>
  </si>
  <si>
    <t>m</t>
  </si>
  <si>
    <t>1.15</t>
  </si>
  <si>
    <t>Hybridní stykač 20A pro rozvaděč</t>
  </si>
  <si>
    <t>1.17</t>
  </si>
  <si>
    <t>Podružný elektromateriál pro zapojení svítidel</t>
  </si>
  <si>
    <t>2.</t>
  </si>
  <si>
    <t>Montážní práce</t>
  </si>
  <si>
    <t>2.1</t>
  </si>
  <si>
    <t>2.2</t>
  </si>
  <si>
    <t>Montáž výložníku - ocelový 1ramenný do 35 kg</t>
  </si>
  <si>
    <t>2.4</t>
  </si>
  <si>
    <t>2.5</t>
  </si>
  <si>
    <t>2.7</t>
  </si>
  <si>
    <t>h</t>
  </si>
  <si>
    <t>2.8</t>
  </si>
  <si>
    <t>2.9</t>
  </si>
  <si>
    <t>2.10</t>
  </si>
  <si>
    <t>2.11</t>
  </si>
  <si>
    <t>3.</t>
  </si>
  <si>
    <t>Ostatní</t>
  </si>
  <si>
    <t>3.1</t>
  </si>
  <si>
    <t>Vybudování zařízení staveniště</t>
  </si>
  <si>
    <t>kpl</t>
  </si>
  <si>
    <t>3.2</t>
  </si>
  <si>
    <t>3.3</t>
  </si>
  <si>
    <t>Ekologická likvidace svítidel a zdrojů</t>
  </si>
  <si>
    <t>3.4</t>
  </si>
  <si>
    <t>Vyhotovení protokolu o ověření osvětlenosti</t>
  </si>
  <si>
    <t>3.5</t>
  </si>
  <si>
    <t>3.6</t>
  </si>
  <si>
    <t>Ubytování a doprava</t>
  </si>
  <si>
    <t>3.7</t>
  </si>
  <si>
    <t>3.8</t>
  </si>
  <si>
    <t>Zkoušky a revize včetně vyhotovení revizní zprávy</t>
  </si>
  <si>
    <t>3.9</t>
  </si>
  <si>
    <t>Doprava a manipulace s materiálem</t>
  </si>
  <si>
    <t>Podíl</t>
  </si>
  <si>
    <t>Bez DPH</t>
  </si>
  <si>
    <t>DPH 21 %</t>
  </si>
  <si>
    <t>Včetně DPH</t>
  </si>
  <si>
    <t>Celkové výdaje</t>
  </si>
  <si>
    <t>100%</t>
  </si>
  <si>
    <t>Způsobilé výdaje</t>
  </si>
  <si>
    <t>Nezpůsobilé výdaje</t>
  </si>
  <si>
    <t>Vyhotovení energetického posudku pro ZVA</t>
  </si>
  <si>
    <t>Výložník na betonový stožár UNI 1 - 300</t>
  </si>
  <si>
    <t>Výložník na betonový stožár UNI 1 - 1000</t>
  </si>
  <si>
    <r>
      <t>Kabel silový 750 V CYKY 3 C x 1,5 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uznatelné</t>
    </r>
  </si>
  <si>
    <r>
      <t>Kabel silový 750 V CYKY 3 C x 1,5 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neuznatelné</t>
    </r>
  </si>
  <si>
    <t>1.18</t>
  </si>
  <si>
    <t>Montáž svítidla VO na výložník - uznatelné</t>
  </si>
  <si>
    <t>Demontáž stávající výzbroje RVO</t>
  </si>
  <si>
    <t>Montáž svítidla VO na výložník - neuznatelné</t>
  </si>
  <si>
    <t>Montážní plošina, montáž svítidel - uznatelné</t>
  </si>
  <si>
    <t>Montážní plošina, montáž svítidel - neuznatelné</t>
  </si>
  <si>
    <t>2.12</t>
  </si>
  <si>
    <t>2.13</t>
  </si>
  <si>
    <t>2.15</t>
  </si>
  <si>
    <t>Demontáž svítidel a výložníků - uznatelné</t>
  </si>
  <si>
    <t>Demontáž svítidel a výložníků - neuznatelné</t>
  </si>
  <si>
    <r>
      <t>Montáž kabelu 750 V CYKY 3 C x 1,5 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 xml:space="preserve"> - uznatelné</t>
    </r>
  </si>
  <si>
    <r>
      <t>Montáž kabelu 750 V CYKY 3 C x 1,5 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 xml:space="preserve"> - neuznatelné</t>
    </r>
  </si>
  <si>
    <t>Aktualizace pasportu VO</t>
  </si>
  <si>
    <t>Svítidlo LED - úsek 5xx, max. příkon 10 W, třída P7</t>
  </si>
  <si>
    <t>Svítidlo LED - úsek 7xx, max. příkon 6 W, třída P7</t>
  </si>
  <si>
    <t>Svítidlo LED - úsek 9xx, max. příkon 10 W, třída P7</t>
  </si>
  <si>
    <t>Svítidlo LED - úsek 10xx, max. příkon 8 W, třída P7</t>
  </si>
  <si>
    <t>Výložník na betonový stožár UNI 1 - 500</t>
  </si>
  <si>
    <t>Výložník na betonový stožár UNI 1 - 1500</t>
  </si>
  <si>
    <t>Obec Topolná</t>
  </si>
  <si>
    <t>687 11 Topolná</t>
  </si>
  <si>
    <t>Topolná 420</t>
  </si>
  <si>
    <t>IČ 00291421</t>
  </si>
  <si>
    <t>DIČ CZ00291421</t>
  </si>
  <si>
    <t>Celková revitalizace veřejného osvětlení</t>
  </si>
  <si>
    <t>Svítidlo LED - úsek 8xx, max. příkon 15 W, třída P5, náklon 0°</t>
  </si>
  <si>
    <t>Svítidlo LED - úsek 6xx, max. příkon 6 W, třída P5, náklon 0°</t>
  </si>
  <si>
    <t>Svítidlo LED - úsek 4xx, max. příkon 13 W, třída P5, náklon 0°</t>
  </si>
  <si>
    <t>Svítidlo LED - úsek 3xx, max. příkon 20 W, třída P5, náklon 0°</t>
  </si>
  <si>
    <t>Svítidlo LED - úsek 2xx, max. příkon 10 W, třída P5, náklon 0°</t>
  </si>
  <si>
    <t>Svítidlo LED - úsek 1xx, max. příkon 45 W, třída M6, náklon 5°</t>
  </si>
  <si>
    <t xml:space="preserve">Rekonstrukce RVO - přezbojení jističů a hybridních stykačů </t>
  </si>
  <si>
    <t xml:space="preserve">HZS třída 7 </t>
  </si>
  <si>
    <t>3.10</t>
  </si>
  <si>
    <t>3.11</t>
  </si>
  <si>
    <t>3.12</t>
  </si>
  <si>
    <t>3.13</t>
  </si>
  <si>
    <t>Obnova impregnace v patě stožáru, odkopání zeminy, impregnační nátěr</t>
  </si>
  <si>
    <t>DIO, lávky, zajištění stavby a vytyčení stávajících inženýrských sítí, zajištění dopravní bezpečnosti v místě provádění montážních prací</t>
  </si>
  <si>
    <t xml:space="preserve">Kontrola spoje páskových zemničů, naměření o čištění  zemničů </t>
  </si>
  <si>
    <t xml:space="preserve">Výkopové práce pro kontrolu uzemňovací soustavy </t>
  </si>
  <si>
    <t xml:space="preserve">Technický dozor zhotovitele </t>
  </si>
  <si>
    <t>Obchodní název nabízeného plnění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</si>
</sst>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3" tint="0.3999755851924192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3" tint="0.3999755851924192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5B9BD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7" fillId="0" borderId="0"/>
    <xf numFmtId="0" fontId="29" fillId="0" borderId="0" applyNumberFormat="0" applyFill="0" applyBorder="0" applyAlignment="0" applyProtection="0"/>
  </cellStyleXfs>
  <cellXfs count="212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4" fillId="0" borderId="2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4" fontId="4" fillId="0" borderId="0" xfId="1" applyNumberFormat="1" applyFont="1" applyAlignment="1">
      <alignment vertical="center"/>
    </xf>
    <xf numFmtId="0" fontId="4" fillId="0" borderId="6" xfId="1" applyFont="1" applyBorder="1" applyAlignment="1">
      <alignment vertical="center"/>
    </xf>
    <xf numFmtId="0" fontId="4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4" fillId="0" borderId="0" xfId="1" applyFont="1" applyAlignment="1">
      <alignment vertical="top" wrapText="1"/>
    </xf>
    <xf numFmtId="0" fontId="12" fillId="0" borderId="0" xfId="1" applyFont="1" applyAlignment="1">
      <alignment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 wrapText="1"/>
    </xf>
    <xf numFmtId="0" fontId="4" fillId="0" borderId="0" xfId="1" applyFont="1" applyAlignment="1">
      <alignment horizontal="justify" vertical="center" wrapText="1"/>
    </xf>
    <xf numFmtId="0" fontId="13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0" xfId="1" applyFont="1" applyAlignment="1">
      <alignment horizontal="justify" vertical="center" wrapText="1"/>
    </xf>
    <xf numFmtId="0" fontId="10" fillId="0" borderId="0" xfId="1" applyFont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14" fillId="0" borderId="0" xfId="1" applyFont="1" applyAlignment="1">
      <alignment vertical="top" wrapText="1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justify" vertical="center"/>
    </xf>
    <xf numFmtId="49" fontId="3" fillId="0" borderId="0" xfId="1" applyNumberFormat="1" applyAlignment="1">
      <alignment vertical="center"/>
    </xf>
    <xf numFmtId="0" fontId="3" fillId="0" borderId="0" xfId="1" applyAlignment="1">
      <alignment vertical="center"/>
    </xf>
    <xf numFmtId="0" fontId="15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18" fillId="0" borderId="0" xfId="2" applyFont="1" applyAlignment="1">
      <alignment vertical="center"/>
    </xf>
    <xf numFmtId="49" fontId="3" fillId="0" borderId="0" xfId="1" applyNumberFormat="1" applyAlignment="1">
      <alignment horizontal="center" vertical="center"/>
    </xf>
    <xf numFmtId="0" fontId="3" fillId="0" borderId="0" xfId="1" applyAlignment="1">
      <alignment horizontal="left" vertical="center"/>
    </xf>
    <xf numFmtId="0" fontId="2" fillId="0" borderId="0" xfId="1" applyFont="1" applyAlignment="1">
      <alignment horizontal="center" vertical="center"/>
    </xf>
    <xf numFmtId="4" fontId="18" fillId="0" borderId="0" xfId="2" applyNumberFormat="1" applyFont="1" applyAlignment="1">
      <alignment horizontal="right" vertical="center"/>
    </xf>
    <xf numFmtId="0" fontId="19" fillId="0" borderId="0" xfId="2" applyFont="1"/>
    <xf numFmtId="4" fontId="2" fillId="0" borderId="0" xfId="1" applyNumberFormat="1" applyFont="1" applyAlignment="1">
      <alignment horizontal="center" vertical="center"/>
    </xf>
    <xf numFmtId="4" fontId="3" fillId="0" borderId="0" xfId="1" applyNumberFormat="1" applyAlignment="1">
      <alignment horizontal="right" vertical="center"/>
    </xf>
    <xf numFmtId="2" fontId="3" fillId="0" borderId="0" xfId="1" applyNumberFormat="1" applyAlignment="1">
      <alignment vertical="center"/>
    </xf>
    <xf numFmtId="49" fontId="1" fillId="0" borderId="4" xfId="1" applyNumberFormat="1" applyFont="1" applyBorder="1" applyAlignment="1">
      <alignment vertical="center"/>
    </xf>
    <xf numFmtId="49" fontId="1" fillId="0" borderId="2" xfId="1" applyNumberFormat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2" fontId="1" fillId="0" borderId="13" xfId="1" applyNumberFormat="1" applyFont="1" applyBorder="1" applyAlignment="1">
      <alignment vertical="center"/>
    </xf>
    <xf numFmtId="2" fontId="1" fillId="0" borderId="4" xfId="1" applyNumberFormat="1" applyFont="1" applyBorder="1" applyAlignment="1">
      <alignment vertical="center"/>
    </xf>
    <xf numFmtId="0" fontId="3" fillId="0" borderId="0" xfId="1" applyAlignment="1">
      <alignment vertical="center" wrapText="1"/>
    </xf>
    <xf numFmtId="0" fontId="2" fillId="0" borderId="0" xfId="1" applyFont="1" applyAlignment="1">
      <alignment vertical="center" wrapText="1"/>
    </xf>
    <xf numFmtId="0" fontId="22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3" fillId="0" borderId="0" xfId="1" applyAlignment="1">
      <alignment vertical="top" wrapText="1"/>
    </xf>
    <xf numFmtId="0" fontId="24" fillId="0" borderId="0" xfId="1" applyFont="1" applyAlignment="1">
      <alignment vertical="center"/>
    </xf>
    <xf numFmtId="0" fontId="3" fillId="0" borderId="0" xfId="1" applyAlignment="1">
      <alignment horizontal="left" vertical="center" wrapText="1"/>
    </xf>
    <xf numFmtId="0" fontId="1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5" fillId="0" borderId="0" xfId="1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11" fillId="0" borderId="0" xfId="1" applyFont="1" applyAlignment="1">
      <alignment horizontal="left" vertical="center" wrapText="1"/>
    </xf>
    <xf numFmtId="0" fontId="3" fillId="0" borderId="0" xfId="1" applyAlignment="1">
      <alignment horizontal="justify" vertical="center" wrapText="1"/>
    </xf>
    <xf numFmtId="0" fontId="26" fillId="0" borderId="0" xfId="1" applyFont="1" applyAlignment="1">
      <alignment vertical="top" wrapText="1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horizontal="justify" vertical="center" wrapText="1"/>
    </xf>
    <xf numFmtId="0" fontId="22" fillId="0" borderId="0" xfId="1" applyFont="1" applyAlignment="1">
      <alignment vertical="center" wrapText="1"/>
    </xf>
    <xf numFmtId="0" fontId="26" fillId="0" borderId="0" xfId="1" applyFont="1" applyAlignment="1">
      <alignment vertical="center" wrapText="1"/>
    </xf>
    <xf numFmtId="0" fontId="26" fillId="0" borderId="0" xfId="1" applyFont="1" applyAlignment="1">
      <alignment horizontal="left" vertical="center" wrapText="1"/>
    </xf>
    <xf numFmtId="0" fontId="27" fillId="0" borderId="0" xfId="1" applyFont="1" applyAlignment="1">
      <alignment vertical="top" wrapText="1"/>
    </xf>
    <xf numFmtId="0" fontId="2" fillId="0" borderId="0" xfId="1" applyFont="1" applyAlignment="1">
      <alignment horizontal="left" vertical="center" wrapText="1"/>
    </xf>
    <xf numFmtId="0" fontId="1" fillId="0" borderId="0" xfId="1" applyFont="1" applyAlignment="1">
      <alignment vertical="top" wrapText="1"/>
    </xf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vertical="top"/>
    </xf>
    <xf numFmtId="0" fontId="1" fillId="0" borderId="0" xfId="1" applyFont="1" applyAlignment="1">
      <alignment horizontal="left" vertical="center"/>
    </xf>
    <xf numFmtId="0" fontId="3" fillId="0" borderId="0" xfId="1" applyAlignment="1">
      <alignment horizontal="justify" vertical="center"/>
    </xf>
    <xf numFmtId="0" fontId="28" fillId="0" borderId="0" xfId="1" applyFont="1" applyAlignment="1">
      <alignment vertical="center"/>
    </xf>
    <xf numFmtId="0" fontId="3" fillId="0" borderId="0" xfId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/>
    </xf>
    <xf numFmtId="4" fontId="4" fillId="0" borderId="5" xfId="1" applyNumberFormat="1" applyFont="1" applyBorder="1" applyAlignment="1">
      <alignment horizontal="right" vertical="center"/>
    </xf>
    <xf numFmtId="4" fontId="4" fillId="0" borderId="6" xfId="1" applyNumberFormat="1" applyFont="1" applyBorder="1" applyAlignment="1">
      <alignment horizontal="right" vertical="center"/>
    </xf>
    <xf numFmtId="4" fontId="4" fillId="0" borderId="8" xfId="1" applyNumberFormat="1" applyFont="1" applyBorder="1" applyAlignment="1">
      <alignment horizontal="right" vertical="center"/>
    </xf>
    <xf numFmtId="4" fontId="4" fillId="0" borderId="1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center"/>
    </xf>
    <xf numFmtId="0" fontId="11" fillId="0" borderId="3" xfId="1" applyFont="1" applyBorder="1" applyAlignment="1">
      <alignment horizontal="left" vertical="center"/>
    </xf>
    <xf numFmtId="4" fontId="11" fillId="0" borderId="5" xfId="1" applyNumberFormat="1" applyFont="1" applyBorder="1" applyAlignment="1">
      <alignment horizontal="right" vertical="center"/>
    </xf>
    <xf numFmtId="4" fontId="11" fillId="0" borderId="6" xfId="1" applyNumberFormat="1" applyFont="1" applyBorder="1" applyAlignment="1">
      <alignment horizontal="right" vertical="center"/>
    </xf>
    <xf numFmtId="4" fontId="11" fillId="0" borderId="8" xfId="1" applyNumberFormat="1" applyFont="1" applyBorder="1" applyAlignment="1">
      <alignment horizontal="right" vertical="center"/>
    </xf>
    <xf numFmtId="4" fontId="11" fillId="0" borderId="1" xfId="1" applyNumberFormat="1" applyFont="1" applyBorder="1" applyAlignment="1">
      <alignment horizontal="right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0" fontId="11" fillId="2" borderId="11" xfId="1" applyFont="1" applyFill="1" applyBorder="1" applyAlignment="1">
      <alignment horizontal="left" vertical="center"/>
    </xf>
    <xf numFmtId="0" fontId="11" fillId="2" borderId="0" xfId="1" applyFont="1" applyFill="1" applyAlignment="1">
      <alignment horizontal="left" vertical="center"/>
    </xf>
    <xf numFmtId="0" fontId="11" fillId="2" borderId="8" xfId="1" applyFont="1" applyFill="1" applyBorder="1" applyAlignment="1">
      <alignment horizontal="left" vertical="center"/>
    </xf>
    <xf numFmtId="0" fontId="11" fillId="2" borderId="1" xfId="1" applyFont="1" applyFill="1" applyBorder="1" applyAlignment="1">
      <alignment horizontal="left" vertical="center"/>
    </xf>
    <xf numFmtId="4" fontId="11" fillId="2" borderId="0" xfId="1" applyNumberFormat="1" applyFont="1" applyFill="1" applyAlignment="1">
      <alignment horizontal="right" vertical="center"/>
    </xf>
    <xf numFmtId="4" fontId="11" fillId="2" borderId="1" xfId="1" applyNumberFormat="1" applyFont="1" applyFill="1" applyBorder="1" applyAlignment="1">
      <alignment horizontal="right" vertical="center"/>
    </xf>
    <xf numFmtId="0" fontId="11" fillId="2" borderId="0" xfId="1" applyFont="1" applyFill="1" applyAlignment="1">
      <alignment horizontal="center" vertical="center"/>
    </xf>
    <xf numFmtId="0" fontId="11" fillId="2" borderId="12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left" vertical="center"/>
    </xf>
    <xf numFmtId="49" fontId="4" fillId="0" borderId="10" xfId="1" applyNumberFormat="1" applyFont="1" applyBorder="1" applyAlignment="1">
      <alignment horizontal="center" vertical="center"/>
    </xf>
    <xf numFmtId="4" fontId="4" fillId="0" borderId="11" xfId="1" applyNumberFormat="1" applyFont="1" applyBorder="1" applyAlignment="1">
      <alignment horizontal="right" vertical="center"/>
    </xf>
    <xf numFmtId="4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49" fontId="4" fillId="0" borderId="6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3" fillId="0" borderId="3" xfId="1" applyNumberFormat="1" applyBorder="1" applyAlignment="1">
      <alignment horizontal="center" vertical="center"/>
    </xf>
    <xf numFmtId="0" fontId="3" fillId="0" borderId="3" xfId="1" applyBorder="1" applyAlignment="1">
      <alignment horizontal="left" vertical="center"/>
    </xf>
    <xf numFmtId="0" fontId="1" fillId="0" borderId="4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4" fontId="18" fillId="0" borderId="18" xfId="2" applyNumberFormat="1" applyFont="1" applyBorder="1" applyAlignment="1">
      <alignment horizontal="right" vertical="center"/>
    </xf>
    <xf numFmtId="0" fontId="19" fillId="0" borderId="19" xfId="2" applyFont="1" applyBorder="1"/>
    <xf numFmtId="0" fontId="19" fillId="0" borderId="20" xfId="2" applyFont="1" applyBorder="1"/>
    <xf numFmtId="4" fontId="0" fillId="0" borderId="4" xfId="1" applyNumberFormat="1" applyFont="1" applyBorder="1" applyAlignment="1">
      <alignment horizontal="center" vertical="center"/>
    </xf>
    <xf numFmtId="4" fontId="1" fillId="0" borderId="2" xfId="1" applyNumberFormat="1" applyFont="1" applyBorder="1" applyAlignment="1">
      <alignment horizontal="center" vertical="center"/>
    </xf>
    <xf numFmtId="4" fontId="1" fillId="0" borderId="13" xfId="1" applyNumberFormat="1" applyFont="1" applyBorder="1" applyAlignment="1">
      <alignment horizontal="center" vertical="center"/>
    </xf>
    <xf numFmtId="4" fontId="1" fillId="0" borderId="4" xfId="1" applyNumberFormat="1" applyFont="1" applyBorder="1" applyAlignment="1">
      <alignment horizontal="right" vertical="center"/>
    </xf>
    <xf numFmtId="4" fontId="1" fillId="0" borderId="2" xfId="1" applyNumberFormat="1" applyFont="1" applyBorder="1" applyAlignment="1">
      <alignment horizontal="right" vertical="center"/>
    </xf>
    <xf numFmtId="4" fontId="1" fillId="0" borderId="13" xfId="1" applyNumberFormat="1" applyFont="1" applyBorder="1" applyAlignment="1">
      <alignment horizontal="right" vertical="center"/>
    </xf>
    <xf numFmtId="4" fontId="3" fillId="0" borderId="3" xfId="1" applyNumberFormat="1" applyBorder="1" applyAlignment="1">
      <alignment horizontal="right" vertical="center"/>
    </xf>
    <xf numFmtId="0" fontId="3" fillId="0" borderId="3" xfId="1" applyBorder="1" applyAlignment="1">
      <alignment horizontal="left" vertical="center" wrapText="1"/>
    </xf>
    <xf numFmtId="0" fontId="1" fillId="0" borderId="13" xfId="1" applyFont="1" applyBorder="1" applyAlignment="1">
      <alignment horizontal="center" vertical="center"/>
    </xf>
    <xf numFmtId="4" fontId="0" fillId="0" borderId="22" xfId="1" applyNumberFormat="1" applyFont="1" applyBorder="1" applyAlignment="1">
      <alignment horizontal="center" vertical="center"/>
    </xf>
    <xf numFmtId="4" fontId="3" fillId="0" borderId="4" xfId="1" applyNumberFormat="1" applyBorder="1" applyAlignment="1">
      <alignment horizontal="center" vertical="center"/>
    </xf>
    <xf numFmtId="4" fontId="3" fillId="0" borderId="2" xfId="1" applyNumberFormat="1" applyBorder="1" applyAlignment="1">
      <alignment horizontal="center" vertical="center"/>
    </xf>
    <xf numFmtId="4" fontId="3" fillId="0" borderId="13" xfId="1" applyNumberFormat="1" applyBorder="1" applyAlignment="1">
      <alignment horizontal="center" vertical="center"/>
    </xf>
    <xf numFmtId="0" fontId="3" fillId="0" borderId="4" xfId="1" applyBorder="1" applyAlignment="1">
      <alignment horizontal="left" vertical="center"/>
    </xf>
    <xf numFmtId="0" fontId="3" fillId="0" borderId="2" xfId="1" applyBorder="1" applyAlignment="1">
      <alignment horizontal="left" vertical="center"/>
    </xf>
    <xf numFmtId="1" fontId="1" fillId="0" borderId="4" xfId="1" applyNumberFormat="1" applyFont="1" applyBorder="1" applyAlignment="1">
      <alignment horizontal="center" vertical="center"/>
    </xf>
    <xf numFmtId="1" fontId="1" fillId="0" borderId="2" xfId="1" applyNumberFormat="1" applyFont="1" applyBorder="1" applyAlignment="1">
      <alignment horizontal="center" vertical="center"/>
    </xf>
    <xf numFmtId="4" fontId="18" fillId="0" borderId="19" xfId="2" applyNumberFormat="1" applyFont="1" applyBorder="1" applyAlignment="1">
      <alignment horizontal="right" vertical="center"/>
    </xf>
    <xf numFmtId="4" fontId="18" fillId="0" borderId="23" xfId="2" applyNumberFormat="1" applyFont="1" applyBorder="1" applyAlignment="1">
      <alignment horizontal="right" vertical="center"/>
    </xf>
    <xf numFmtId="4" fontId="3" fillId="0" borderId="4" xfId="1" applyNumberFormat="1" applyBorder="1" applyAlignment="1">
      <alignment horizontal="right" vertical="center"/>
    </xf>
    <xf numFmtId="4" fontId="3" fillId="0" borderId="2" xfId="1" applyNumberFormat="1" applyBorder="1" applyAlignment="1">
      <alignment horizontal="right" vertical="center"/>
    </xf>
    <xf numFmtId="4" fontId="3" fillId="0" borderId="13" xfId="1" applyNumberFormat="1" applyBorder="1" applyAlignment="1">
      <alignment horizontal="right" vertical="center"/>
    </xf>
    <xf numFmtId="4" fontId="18" fillId="0" borderId="20" xfId="2" applyNumberFormat="1" applyFont="1" applyBorder="1" applyAlignment="1">
      <alignment horizontal="right" vertical="center"/>
    </xf>
    <xf numFmtId="4" fontId="18" fillId="0" borderId="21" xfId="2" applyNumberFormat="1" applyFont="1" applyBorder="1" applyAlignment="1">
      <alignment horizontal="right" vertical="center"/>
    </xf>
    <xf numFmtId="4" fontId="3" fillId="0" borderId="3" xfId="1" applyNumberFormat="1" applyBorder="1" applyAlignment="1">
      <alignment horizontal="center" vertical="center"/>
    </xf>
    <xf numFmtId="4" fontId="2" fillId="0" borderId="3" xfId="1" applyNumberFormat="1" applyFont="1" applyBorder="1" applyAlignment="1">
      <alignment horizontal="center" vertical="center"/>
    </xf>
    <xf numFmtId="49" fontId="2" fillId="3" borderId="4" xfId="1" applyNumberFormat="1" applyFont="1" applyFill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left" vertical="center"/>
    </xf>
    <xf numFmtId="0" fontId="2" fillId="3" borderId="15" xfId="1" applyFont="1" applyFill="1" applyBorder="1" applyAlignment="1">
      <alignment horizontal="left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13" xfId="1" applyFont="1" applyFill="1" applyBorder="1" applyAlignment="1">
      <alignment horizontal="center" vertical="center"/>
    </xf>
    <xf numFmtId="4" fontId="2" fillId="3" borderId="14" xfId="1" applyNumberFormat="1" applyFont="1" applyFill="1" applyBorder="1" applyAlignment="1">
      <alignment horizontal="center" vertical="center"/>
    </xf>
    <xf numFmtId="4" fontId="2" fillId="3" borderId="15" xfId="1" applyNumberFormat="1" applyFont="1" applyFill="1" applyBorder="1" applyAlignment="1">
      <alignment horizontal="center" vertical="center"/>
    </xf>
    <xf numFmtId="4" fontId="2" fillId="3" borderId="16" xfId="1" applyNumberFormat="1" applyFont="1" applyFill="1" applyBorder="1" applyAlignment="1">
      <alignment horizontal="center" vertical="center"/>
    </xf>
    <xf numFmtId="4" fontId="2" fillId="3" borderId="4" xfId="1" applyNumberFormat="1" applyFont="1" applyFill="1" applyBorder="1" applyAlignment="1">
      <alignment horizontal="right" vertical="center"/>
    </xf>
    <xf numFmtId="4" fontId="2" fillId="3" borderId="2" xfId="1" applyNumberFormat="1" applyFont="1" applyFill="1" applyBorder="1" applyAlignment="1">
      <alignment horizontal="right" vertical="center"/>
    </xf>
    <xf numFmtId="4" fontId="2" fillId="3" borderId="13" xfId="1" applyNumberFormat="1" applyFont="1" applyFill="1" applyBorder="1" applyAlignment="1">
      <alignment horizontal="right" vertical="center"/>
    </xf>
    <xf numFmtId="49" fontId="2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4" fontId="16" fillId="0" borderId="3" xfId="1" applyNumberFormat="1" applyFont="1" applyBorder="1" applyAlignment="1">
      <alignment horizontal="center" vertical="center"/>
    </xf>
    <xf numFmtId="4" fontId="16" fillId="0" borderId="4" xfId="1" applyNumberFormat="1" applyFont="1" applyBorder="1" applyAlignment="1">
      <alignment horizontal="center" vertical="center"/>
    </xf>
    <xf numFmtId="4" fontId="1" fillId="0" borderId="4" xfId="1" applyNumberFormat="1" applyFont="1" applyBorder="1" applyAlignment="1">
      <alignment horizontal="center" vertical="center"/>
    </xf>
    <xf numFmtId="0" fontId="18" fillId="0" borderId="18" xfId="2" applyFont="1" applyBorder="1" applyAlignment="1">
      <alignment horizontal="left" vertical="center"/>
    </xf>
    <xf numFmtId="4" fontId="0" fillId="0" borderId="2" xfId="1" applyNumberFormat="1" applyFont="1" applyBorder="1" applyAlignment="1">
      <alignment horizontal="center" vertical="center"/>
    </xf>
    <xf numFmtId="49" fontId="2" fillId="3" borderId="3" xfId="1" applyNumberFormat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left" vertical="center"/>
    </xf>
    <xf numFmtId="4" fontId="2" fillId="3" borderId="3" xfId="1" applyNumberFormat="1" applyFont="1" applyFill="1" applyBorder="1" applyAlignment="1">
      <alignment horizontal="right" vertical="center"/>
    </xf>
    <xf numFmtId="4" fontId="1" fillId="0" borderId="22" xfId="1" applyNumberFormat="1" applyFont="1" applyBorder="1" applyAlignment="1">
      <alignment horizontal="right" vertical="center"/>
    </xf>
    <xf numFmtId="49" fontId="21" fillId="3" borderId="3" xfId="1" applyNumberFormat="1" applyFont="1" applyFill="1" applyBorder="1" applyAlignment="1">
      <alignment horizontal="center" vertical="center"/>
    </xf>
    <xf numFmtId="0" fontId="21" fillId="3" borderId="3" xfId="1" applyFont="1" applyFill="1" applyBorder="1" applyAlignment="1">
      <alignment horizontal="left" vertical="center"/>
    </xf>
    <xf numFmtId="4" fontId="21" fillId="3" borderId="3" xfId="1" applyNumberFormat="1" applyFont="1" applyFill="1" applyBorder="1" applyAlignment="1">
      <alignment horizontal="right" vertical="center"/>
    </xf>
    <xf numFmtId="0" fontId="3" fillId="0" borderId="10" xfId="1" applyBorder="1" applyAlignment="1">
      <alignment horizontal="left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4" fontId="18" fillId="0" borderId="24" xfId="2" applyNumberFormat="1" applyFont="1" applyBorder="1" applyAlignment="1">
      <alignment horizontal="right" vertical="center"/>
    </xf>
    <xf numFmtId="0" fontId="19" fillId="0" borderId="25" xfId="2" applyFont="1" applyBorder="1"/>
    <xf numFmtId="0" fontId="19" fillId="0" borderId="26" xfId="2" applyFont="1" applyBorder="1"/>
    <xf numFmtId="4" fontId="1" fillId="0" borderId="5" xfId="1" applyNumberFormat="1" applyFont="1" applyBorder="1" applyAlignment="1">
      <alignment horizontal="center" vertical="center"/>
    </xf>
    <xf numFmtId="4" fontId="1" fillId="0" borderId="6" xfId="1" applyNumberFormat="1" applyFont="1" applyBorder="1" applyAlignment="1">
      <alignment horizontal="center" vertical="center"/>
    </xf>
    <xf numFmtId="4" fontId="1" fillId="0" borderId="7" xfId="1" applyNumberFormat="1" applyFont="1" applyBorder="1" applyAlignment="1">
      <alignment horizontal="center" vertical="center"/>
    </xf>
    <xf numFmtId="0" fontId="2" fillId="2" borderId="27" xfId="1" applyFont="1" applyFill="1" applyBorder="1" applyAlignment="1">
      <alignment horizontal="left" vertical="center"/>
    </xf>
    <xf numFmtId="0" fontId="2" fillId="2" borderId="28" xfId="1" applyFont="1" applyFill="1" applyBorder="1" applyAlignment="1">
      <alignment horizontal="left" vertical="center"/>
    </xf>
    <xf numFmtId="4" fontId="2" fillId="2" borderId="28" xfId="1" applyNumberFormat="1" applyFont="1" applyFill="1" applyBorder="1" applyAlignment="1">
      <alignment horizontal="center" vertical="center"/>
    </xf>
    <xf numFmtId="4" fontId="2" fillId="2" borderId="29" xfId="1" applyNumberFormat="1" applyFont="1" applyFill="1" applyBorder="1" applyAlignment="1">
      <alignment horizontal="center" vertical="center"/>
    </xf>
    <xf numFmtId="4" fontId="3" fillId="0" borderId="10" xfId="1" applyNumberFormat="1" applyBorder="1" applyAlignment="1">
      <alignment horizontal="right" vertical="center"/>
    </xf>
    <xf numFmtId="0" fontId="1" fillId="0" borderId="3" xfId="1" applyFont="1" applyBorder="1" applyAlignment="1">
      <alignment horizontal="center" vertical="center"/>
    </xf>
    <xf numFmtId="4" fontId="18" fillId="0" borderId="3" xfId="2" applyNumberFormat="1" applyFont="1" applyBorder="1" applyAlignment="1">
      <alignment horizontal="right" vertical="center"/>
    </xf>
    <xf numFmtId="0" fontId="19" fillId="0" borderId="3" xfId="2" applyFont="1" applyBorder="1"/>
    <xf numFmtId="4" fontId="1" fillId="0" borderId="3" xfId="1" applyNumberFormat="1" applyFont="1" applyBorder="1" applyAlignment="1">
      <alignment horizontal="center" vertical="center"/>
    </xf>
    <xf numFmtId="4" fontId="1" fillId="0" borderId="3" xfId="1" applyNumberFormat="1" applyFont="1" applyBorder="1" applyAlignment="1">
      <alignment horizontal="right" vertical="center"/>
    </xf>
    <xf numFmtId="2" fontId="2" fillId="3" borderId="3" xfId="1" applyNumberFormat="1" applyFont="1" applyFill="1" applyBorder="1" applyAlignment="1">
      <alignment horizontal="center" vertical="center"/>
    </xf>
    <xf numFmtId="0" fontId="1" fillId="0" borderId="17" xfId="1" applyFont="1" applyBorder="1" applyAlignment="1">
      <alignment horizontal="left" vertical="center"/>
    </xf>
    <xf numFmtId="49" fontId="1" fillId="0" borderId="3" xfId="1" applyNumberFormat="1" applyFont="1" applyBorder="1" applyAlignment="1">
      <alignment horizontal="center" vertical="center"/>
    </xf>
    <xf numFmtId="2" fontId="1" fillId="0" borderId="3" xfId="1" applyNumberFormat="1" applyFont="1" applyBorder="1" applyAlignment="1">
      <alignment horizontal="center" vertical="center"/>
    </xf>
    <xf numFmtId="0" fontId="1" fillId="0" borderId="3" xfId="1" applyFont="1" applyBorder="1" applyAlignment="1">
      <alignment horizontal="left" vertical="center"/>
    </xf>
    <xf numFmtId="9" fontId="1" fillId="0" borderId="3" xfId="1" applyNumberFormat="1" applyFont="1" applyBorder="1" applyAlignment="1">
      <alignment horizontal="center" vertical="center"/>
    </xf>
    <xf numFmtId="0" fontId="31" fillId="3" borderId="3" xfId="1" applyFont="1" applyFill="1" applyBorder="1" applyAlignment="1">
      <alignment horizontal="center" vertical="center" wrapText="1"/>
    </xf>
    <xf numFmtId="0" fontId="3" fillId="0" borderId="10" xfId="1" applyBorder="1" applyAlignment="1">
      <alignment vertical="center"/>
    </xf>
    <xf numFmtId="0" fontId="3" fillId="0" borderId="30" xfId="1" applyBorder="1" applyAlignment="1">
      <alignment vertical="center"/>
    </xf>
    <xf numFmtId="0" fontId="3" fillId="0" borderId="17" xfId="1" applyBorder="1" applyAlignment="1">
      <alignment vertical="center"/>
    </xf>
  </cellXfs>
  <cellStyles count="4">
    <cellStyle name="Hypertextový odkaz 2" xfId="3" xr:uid="{F5032DA3-9B5E-41EC-BCCD-BF29D9B5CD88}"/>
    <cellStyle name="Normální" xfId="0" builtinId="0"/>
    <cellStyle name="Normální 2" xfId="1" xr:uid="{6A387325-C35E-4F15-B5D1-B3A923BA7DFB}"/>
    <cellStyle name="Normální 3" xfId="2" xr:uid="{25CEBBB0-E1FF-4794-BEE1-342CB5847ECC}"/>
  </cellStyles>
  <dxfs count="2">
    <dxf>
      <font>
        <b/>
        <i val="0"/>
        <color theme="5" tint="-0.24994659260841701"/>
      </font>
      <fill>
        <patternFill>
          <bgColor theme="5" tint="0.59996337778862885"/>
        </patternFill>
      </fill>
    </dxf>
    <dxf>
      <font>
        <b/>
        <i val="0"/>
        <color theme="5" tint="-0.24994659260841701"/>
      </font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tavt\Downloads\2275_Divi&#353;\Vz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zorcování PO"/>
      <sheetName val="Vzorcování TP"/>
      <sheetName val="Doplň"/>
      <sheetName val="PřípravaTZ"/>
      <sheetName val="škrtacObjednávkaOP+ADMINISTRACE"/>
      <sheetName val="TZ"/>
      <sheetName val="Cenová nabídka"/>
      <sheetName val="OP Zálivka"/>
      <sheetName val="OP WC+Zálivka"/>
      <sheetName val="OP Šedé vody"/>
      <sheetName val="SoD_New"/>
      <sheetName val="Příloha k SoD"/>
      <sheetName val="Předávací protokol"/>
      <sheetName val="SoD"/>
      <sheetName val="List1"/>
    </sheetNames>
    <sheetDataSet>
      <sheetData sheetId="0">
        <row r="1">
          <cell r="A1" t="str">
            <v>Hlavní město Praha</v>
          </cell>
          <cell r="B1" t="str">
            <v>Jihočeský</v>
          </cell>
          <cell r="C1" t="str">
            <v>Jihomoravský</v>
          </cell>
          <cell r="D1" t="str">
            <v>Karlovarský</v>
          </cell>
          <cell r="E1" t="str">
            <v>Vysočina</v>
          </cell>
          <cell r="F1" t="str">
            <v>Královéhradecký</v>
          </cell>
          <cell r="G1" t="str">
            <v>Liberecký</v>
          </cell>
          <cell r="H1" t="str">
            <v>Moravskoslezský</v>
          </cell>
          <cell r="I1" t="str">
            <v>Olomoucký</v>
          </cell>
          <cell r="J1" t="str">
            <v>Pardubický</v>
          </cell>
          <cell r="K1" t="str">
            <v>Plzeňský</v>
          </cell>
          <cell r="L1" t="str">
            <v>Středočeský</v>
          </cell>
          <cell r="M1" t="str">
            <v>Ústecký</v>
          </cell>
          <cell r="N1" t="str">
            <v>Zlínský</v>
          </cell>
          <cell r="R1" t="str">
            <v>SINEKO s.r.o.</v>
          </cell>
          <cell r="S1" t="str">
            <v>IRRIGA s.ro.</v>
          </cell>
          <cell r="T1" t="str">
            <v>Gluc PBS s.r.o.</v>
          </cell>
          <cell r="U1" t="str">
            <v>Špaček plast s.r.o.</v>
          </cell>
          <cell r="V1" t="str">
            <v>ELKOPLAST CZ, s.r.o.</v>
          </cell>
          <cell r="W1" t="str">
            <v>Pagáč Plasty</v>
          </cell>
          <cell r="X1" t="str">
            <v>MRAVEC PLAST s.r.o.</v>
          </cell>
          <cell r="Y1" t="str">
            <v>NAŠE JÍMKY s.r.o.</v>
          </cell>
          <cell r="Z1" t="str">
            <v>Vybere žadatel</v>
          </cell>
        </row>
        <row r="2">
          <cell r="A2" t="str">
            <v>-</v>
          </cell>
          <cell r="B2" t="str">
            <v>České Budějovice</v>
          </cell>
          <cell r="C2" t="str">
            <v>Blansko</v>
          </cell>
          <cell r="D2" t="str">
            <v>Cheb</v>
          </cell>
          <cell r="E2" t="str">
            <v>Havlíčkův Brod</v>
          </cell>
          <cell r="F2" t="str">
            <v>Hradec Králové</v>
          </cell>
          <cell r="G2" t="str">
            <v>Česká Lípa</v>
          </cell>
          <cell r="H2" t="str">
            <v>Bruntál</v>
          </cell>
          <cell r="I2" t="str">
            <v>Jeseník</v>
          </cell>
          <cell r="J2" t="str">
            <v>Chrudim</v>
          </cell>
          <cell r="K2" t="str">
            <v>Domažlice</v>
          </cell>
          <cell r="L2" t="str">
            <v>Benešov</v>
          </cell>
          <cell r="M2" t="str">
            <v>Děčín</v>
          </cell>
          <cell r="N2" t="str">
            <v>Kroměříž</v>
          </cell>
          <cell r="R2" t="str">
            <v>1x akumulační nádrž NAUTILUS o celkovém objemu 3 m3</v>
          </cell>
          <cell r="S2" t="str">
            <v>dopsat ručně dle typu</v>
          </cell>
          <cell r="T2" t="str">
            <v>dopsat ručně dle typu</v>
          </cell>
          <cell r="U2" t="str">
            <v>dopsat ručně dle typu</v>
          </cell>
          <cell r="V2" t="str">
            <v>dopsat ručně dle typu</v>
          </cell>
          <cell r="W2" t="str">
            <v>dopsat ručně dle typu</v>
          </cell>
          <cell r="X2" t="str">
            <v>dopsat ručně dle typu</v>
          </cell>
          <cell r="Y2" t="str">
            <v>dopsat ručně dle typu</v>
          </cell>
          <cell r="Z2" t="str">
            <v>1x akumulační nádrž o minimálním objemu XYZ m3</v>
          </cell>
        </row>
        <row r="3">
          <cell r="B3" t="str">
            <v>Český Krumlov</v>
          </cell>
          <cell r="C3" t="str">
            <v>Brno-město</v>
          </cell>
          <cell r="D3" t="str">
            <v>Karlovy Vary</v>
          </cell>
          <cell r="E3" t="str">
            <v>Jihlava</v>
          </cell>
          <cell r="F3" t="str">
            <v>Jičín</v>
          </cell>
          <cell r="G3" t="str">
            <v>Jablonec nad Nisou</v>
          </cell>
          <cell r="H3" t="str">
            <v>Frýdek-Místek</v>
          </cell>
          <cell r="I3" t="str">
            <v>Olomouc</v>
          </cell>
          <cell r="J3" t="str">
            <v>Pardubice</v>
          </cell>
          <cell r="K3" t="str">
            <v>Klatovy</v>
          </cell>
          <cell r="L3" t="str">
            <v>Beroun</v>
          </cell>
          <cell r="M3" t="str">
            <v>Chomutov</v>
          </cell>
          <cell r="N3" t="str">
            <v>Uherské Hradiště</v>
          </cell>
          <cell r="R3" t="str">
            <v>1x akumulační nádrž NAUTILUS o celkovém objemu 5 m3</v>
          </cell>
        </row>
        <row r="4">
          <cell r="B4" t="str">
            <v>Jindřichův Hradec</v>
          </cell>
          <cell r="C4" t="str">
            <v>Brno-venkov</v>
          </cell>
          <cell r="D4" t="str">
            <v>Sokolov</v>
          </cell>
          <cell r="E4" t="str">
            <v>Pelhřimov</v>
          </cell>
          <cell r="F4" t="str">
            <v>Náchod</v>
          </cell>
          <cell r="G4" t="str">
            <v>Liberec</v>
          </cell>
          <cell r="H4" t="str">
            <v>Karviná</v>
          </cell>
          <cell r="I4" t="str">
            <v>Prostějov</v>
          </cell>
          <cell r="J4" t="str">
            <v>Svitavy</v>
          </cell>
          <cell r="K4" t="str">
            <v>Plzeň-jih</v>
          </cell>
          <cell r="L4" t="str">
            <v>Kladno</v>
          </cell>
          <cell r="M4" t="str">
            <v>Litoměřice</v>
          </cell>
          <cell r="N4" t="str">
            <v>Vsetín</v>
          </cell>
          <cell r="R4" t="str">
            <v>1x akumulační nádrž NAUTILUS o celkovém objemu 6 m3</v>
          </cell>
        </row>
        <row r="5">
          <cell r="B5" t="str">
            <v>Písek</v>
          </cell>
          <cell r="C5" t="str">
            <v>Břeclav</v>
          </cell>
          <cell r="E5" t="str">
            <v>Třebíč</v>
          </cell>
          <cell r="F5" t="str">
            <v>Rychnov nad Kněžnou</v>
          </cell>
          <cell r="G5" t="str">
            <v>Semily</v>
          </cell>
          <cell r="H5" t="str">
            <v>Nový Jičín</v>
          </cell>
          <cell r="I5" t="str">
            <v>Přerov</v>
          </cell>
          <cell r="J5" t="str">
            <v>Ústí nad Orlicí</v>
          </cell>
          <cell r="K5" t="str">
            <v>Plzeň-město</v>
          </cell>
          <cell r="L5" t="str">
            <v>Kolín</v>
          </cell>
          <cell r="M5" t="str">
            <v>Louny</v>
          </cell>
          <cell r="N5" t="str">
            <v>Zlín</v>
          </cell>
          <cell r="R5" t="str">
            <v>1x akumulační nádrž NAUTILUS o celkovém objemu 7 m3</v>
          </cell>
        </row>
        <row r="6">
          <cell r="B6" t="str">
            <v>Prachatice</v>
          </cell>
          <cell r="C6" t="str">
            <v>Hodonín</v>
          </cell>
          <cell r="E6" t="str">
            <v>Žďár nad Sázavou</v>
          </cell>
          <cell r="F6" t="str">
            <v>Trutnov</v>
          </cell>
          <cell r="H6" t="str">
            <v>Opava</v>
          </cell>
          <cell r="I6" t="str">
            <v>Šumperk</v>
          </cell>
          <cell r="K6" t="str">
            <v>Plzeň-sever</v>
          </cell>
          <cell r="L6" t="str">
            <v>Kutná Hora</v>
          </cell>
          <cell r="M6" t="str">
            <v>Most</v>
          </cell>
          <cell r="R6" t="str">
            <v>1x akumulační nádrž NAUTILUS o celkovém objemu 9 m3</v>
          </cell>
        </row>
        <row r="7">
          <cell r="B7" t="str">
            <v>Strakonice</v>
          </cell>
          <cell r="C7" t="str">
            <v>Vyškov</v>
          </cell>
          <cell r="H7" t="str">
            <v>Ostrava-město</v>
          </cell>
          <cell r="K7" t="str">
            <v>Rokycany</v>
          </cell>
          <cell r="L7" t="str">
            <v>Mělník</v>
          </cell>
          <cell r="M7" t="str">
            <v>Teplice</v>
          </cell>
          <cell r="R7" t="str">
            <v>1x akumulační nádrž NAUTILUS o celkovém objemu12 m3</v>
          </cell>
        </row>
        <row r="8">
          <cell r="B8" t="str">
            <v>Tábor</v>
          </cell>
          <cell r="C8" t="str">
            <v>Znojmo</v>
          </cell>
          <cell r="K8" t="str">
            <v>Tachov</v>
          </cell>
          <cell r="L8" t="str">
            <v>Mladá Boleslav</v>
          </cell>
          <cell r="M8" t="str">
            <v>Ústí nad Labem</v>
          </cell>
        </row>
        <row r="9">
          <cell r="L9" t="str">
            <v>Nymburk</v>
          </cell>
        </row>
        <row r="10">
          <cell r="L10" t="str">
            <v>Praha-východ</v>
          </cell>
        </row>
        <row r="11">
          <cell r="L11" t="str">
            <v>Praha-západ</v>
          </cell>
        </row>
        <row r="12">
          <cell r="L12" t="str">
            <v>Příbram</v>
          </cell>
        </row>
        <row r="13">
          <cell r="L13" t="str">
            <v>Rakovník</v>
          </cell>
        </row>
      </sheetData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D8593-C580-46A4-8761-28BB1CADF323}">
  <sheetPr>
    <tabColor rgb="FFFFFF00"/>
  </sheetPr>
  <dimension ref="A1:AB406"/>
  <sheetViews>
    <sheetView view="pageLayout" zoomScaleNormal="100" workbookViewId="0">
      <selection activeCell="V42" sqref="V42"/>
    </sheetView>
  </sheetViews>
  <sheetFormatPr defaultColWidth="9.85546875" defaultRowHeight="15.75" x14ac:dyDescent="0.25"/>
  <cols>
    <col min="1" max="25" width="3.42578125" style="1" customWidth="1"/>
    <col min="26" max="27" width="3.5703125" style="1" customWidth="1"/>
    <col min="28" max="16384" width="9.85546875" style="1"/>
  </cols>
  <sheetData>
    <row r="1" spans="2:28" ht="18.75" x14ac:dyDescent="0.25">
      <c r="M1" s="2" t="s">
        <v>0</v>
      </c>
    </row>
    <row r="3" spans="2:28" ht="18.75" x14ac:dyDescent="0.25">
      <c r="M3" s="3" t="s">
        <v>122</v>
      </c>
    </row>
    <row r="4" spans="2:28" ht="18.75" x14ac:dyDescent="0.25">
      <c r="M4" s="2" t="str">
        <f>C7</f>
        <v>Obec Topolná</v>
      </c>
    </row>
    <row r="6" spans="2:28" x14ac:dyDescent="0.25">
      <c r="C6" s="4" t="s">
        <v>1</v>
      </c>
      <c r="D6" s="5"/>
      <c r="E6" s="5"/>
      <c r="F6" s="5"/>
      <c r="G6" s="5"/>
      <c r="R6" s="6" t="s">
        <v>2</v>
      </c>
      <c r="AB6" s="7"/>
    </row>
    <row r="7" spans="2:28" x14ac:dyDescent="0.25">
      <c r="C7" s="5" t="s">
        <v>117</v>
      </c>
      <c r="D7" s="5"/>
      <c r="E7" s="5"/>
      <c r="F7" s="5"/>
      <c r="G7" s="5"/>
      <c r="R7" s="78"/>
      <c r="S7" s="78"/>
      <c r="T7" s="78"/>
      <c r="U7" s="78"/>
      <c r="V7" s="78"/>
      <c r="AB7" s="7"/>
    </row>
    <row r="8" spans="2:28" x14ac:dyDescent="0.25">
      <c r="C8" s="8" t="s">
        <v>118</v>
      </c>
      <c r="D8" s="8"/>
      <c r="E8" s="8"/>
      <c r="F8" s="8"/>
      <c r="G8" s="8"/>
      <c r="R8" s="79"/>
      <c r="S8" s="79"/>
      <c r="T8" s="79"/>
      <c r="U8" s="79"/>
      <c r="V8" s="79"/>
    </row>
    <row r="9" spans="2:28" x14ac:dyDescent="0.25">
      <c r="C9" s="8" t="s">
        <v>119</v>
      </c>
      <c r="D9" s="8"/>
      <c r="E9" s="8"/>
      <c r="F9" s="8"/>
      <c r="G9" s="8"/>
      <c r="R9" s="79"/>
      <c r="S9" s="79"/>
      <c r="T9" s="79"/>
      <c r="U9" s="79"/>
      <c r="V9" s="79"/>
      <c r="AB9" s="7"/>
    </row>
    <row r="10" spans="2:28" x14ac:dyDescent="0.25">
      <c r="C10" s="8" t="s">
        <v>120</v>
      </c>
      <c r="D10" s="8"/>
      <c r="E10" s="8"/>
      <c r="F10" s="8"/>
      <c r="G10" s="8"/>
      <c r="R10" s="79"/>
      <c r="S10" s="79"/>
      <c r="T10" s="79"/>
      <c r="U10" s="79"/>
      <c r="V10" s="79"/>
    </row>
    <row r="11" spans="2:28" x14ac:dyDescent="0.25">
      <c r="C11" s="8" t="s">
        <v>121</v>
      </c>
      <c r="D11" s="8"/>
      <c r="E11" s="8"/>
      <c r="F11" s="8"/>
      <c r="G11" s="8"/>
      <c r="R11" s="79"/>
      <c r="S11" s="79"/>
      <c r="T11" s="79"/>
      <c r="U11" s="79"/>
      <c r="V11" s="79"/>
      <c r="AB11" s="9"/>
    </row>
    <row r="13" spans="2:28" x14ac:dyDescent="0.25">
      <c r="B13" s="6" t="s">
        <v>3</v>
      </c>
    </row>
    <row r="14" spans="2:28" ht="15" customHeight="1" x14ac:dyDescent="0.25">
      <c r="B14" s="84" t="s">
        <v>4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9"/>
      <c r="Q14" s="85">
        <v>0</v>
      </c>
      <c r="R14" s="86"/>
      <c r="S14" s="86"/>
      <c r="T14" s="86"/>
      <c r="U14" s="86"/>
      <c r="V14" s="86"/>
      <c r="W14" s="80" t="s">
        <v>5</v>
      </c>
      <c r="X14" s="81"/>
    </row>
    <row r="15" spans="2:28" ht="15" customHeight="1" x14ac:dyDescent="0.25"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9"/>
      <c r="Q15" s="87"/>
      <c r="R15" s="88"/>
      <c r="S15" s="88"/>
      <c r="T15" s="88"/>
      <c r="U15" s="88"/>
      <c r="V15" s="88"/>
      <c r="W15" s="82"/>
      <c r="X15" s="83"/>
    </row>
    <row r="16" spans="2:28" ht="15" customHeight="1" x14ac:dyDescent="0.25">
      <c r="B16" s="84" t="s">
        <v>6</v>
      </c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5">
        <v>0</v>
      </c>
      <c r="R16" s="86"/>
      <c r="S16" s="86"/>
      <c r="T16" s="86"/>
      <c r="U16" s="86"/>
      <c r="V16" s="86"/>
      <c r="W16" s="80" t="s">
        <v>5</v>
      </c>
      <c r="X16" s="81"/>
    </row>
    <row r="17" spans="2:28" ht="15" customHeight="1" x14ac:dyDescent="0.25"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7"/>
      <c r="R17" s="88"/>
      <c r="S17" s="88"/>
      <c r="T17" s="88"/>
      <c r="U17" s="88"/>
      <c r="V17" s="88"/>
      <c r="W17" s="82"/>
      <c r="X17" s="83"/>
    </row>
    <row r="18" spans="2:28" ht="15" customHeight="1" x14ac:dyDescent="0.25">
      <c r="B18" s="84" t="s">
        <v>7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5">
        <f>SUM('9.2'!Z5:AG5,'9.2'!Z24:AG24)</f>
        <v>0</v>
      </c>
      <c r="R18" s="86"/>
      <c r="S18" s="86"/>
      <c r="T18" s="86"/>
      <c r="U18" s="86"/>
      <c r="V18" s="86"/>
      <c r="W18" s="80" t="s">
        <v>5</v>
      </c>
      <c r="X18" s="81"/>
    </row>
    <row r="19" spans="2:28" ht="15" customHeight="1" x14ac:dyDescent="0.25"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7"/>
      <c r="R19" s="88"/>
      <c r="S19" s="88"/>
      <c r="T19" s="88"/>
      <c r="U19" s="88"/>
      <c r="V19" s="88"/>
      <c r="W19" s="82"/>
      <c r="X19" s="83"/>
    </row>
    <row r="20" spans="2:28" ht="15" customHeight="1" x14ac:dyDescent="0.25">
      <c r="B20" s="84" t="s">
        <v>8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5">
        <v>0</v>
      </c>
      <c r="R20" s="86"/>
      <c r="S20" s="86"/>
      <c r="T20" s="86"/>
      <c r="U20" s="86"/>
      <c r="V20" s="86"/>
      <c r="W20" s="80" t="s">
        <v>5</v>
      </c>
      <c r="X20" s="81"/>
    </row>
    <row r="21" spans="2:28" ht="15" customHeight="1" x14ac:dyDescent="0.25"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7"/>
      <c r="R21" s="88"/>
      <c r="S21" s="88"/>
      <c r="T21" s="88"/>
      <c r="U21" s="88"/>
      <c r="V21" s="88"/>
      <c r="W21" s="82"/>
      <c r="X21" s="83"/>
      <c r="AB21" s="10"/>
    </row>
    <row r="22" spans="2:28" ht="15" customHeight="1" x14ac:dyDescent="0.25">
      <c r="B22" s="84" t="s">
        <v>9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5">
        <f>'9.2'!Z37+'9.2'!AD37</f>
        <v>0</v>
      </c>
      <c r="R22" s="86"/>
      <c r="S22" s="86"/>
      <c r="T22" s="86"/>
      <c r="U22" s="86"/>
      <c r="V22" s="86"/>
      <c r="W22" s="80" t="s">
        <v>5</v>
      </c>
      <c r="X22" s="81"/>
      <c r="AB22" s="10"/>
    </row>
    <row r="23" spans="2:28" ht="15" customHeight="1" x14ac:dyDescent="0.25"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7"/>
      <c r="R23" s="88"/>
      <c r="S23" s="88"/>
      <c r="T23" s="88"/>
      <c r="U23" s="88"/>
      <c r="V23" s="88"/>
      <c r="W23" s="82"/>
      <c r="X23" s="83"/>
    </row>
    <row r="24" spans="2:28" ht="15" customHeight="1" x14ac:dyDescent="0.25">
      <c r="B24" s="90" t="s">
        <v>10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1">
        <f>SUM(Q14:V23)</f>
        <v>0</v>
      </c>
      <c r="R24" s="92"/>
      <c r="S24" s="92"/>
      <c r="T24" s="92"/>
      <c r="U24" s="92"/>
      <c r="V24" s="92"/>
      <c r="W24" s="95" t="s">
        <v>5</v>
      </c>
      <c r="X24" s="96"/>
    </row>
    <row r="25" spans="2:28" ht="15" customHeight="1" x14ac:dyDescent="0.25"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3"/>
      <c r="R25" s="94"/>
      <c r="S25" s="94"/>
      <c r="T25" s="94"/>
      <c r="U25" s="94"/>
      <c r="V25" s="94"/>
      <c r="W25" s="97"/>
      <c r="X25" s="98"/>
    </row>
    <row r="26" spans="2:28" x14ac:dyDescent="0.25">
      <c r="Q26" s="11"/>
      <c r="R26" s="11"/>
      <c r="S26" s="11"/>
      <c r="T26" s="11"/>
      <c r="U26" s="11"/>
      <c r="V26" s="11"/>
    </row>
    <row r="27" spans="2:28" x14ac:dyDescent="0.25">
      <c r="B27" s="6" t="s">
        <v>11</v>
      </c>
      <c r="Q27" s="11"/>
      <c r="R27" s="11"/>
      <c r="S27" s="11"/>
      <c r="T27" s="11"/>
      <c r="U27" s="11"/>
      <c r="V27" s="11"/>
    </row>
    <row r="28" spans="2:28" x14ac:dyDescent="0.25">
      <c r="B28" s="84" t="s">
        <v>12</v>
      </c>
      <c r="C28" s="84"/>
      <c r="D28" s="84"/>
      <c r="E28" s="84"/>
      <c r="F28" s="84"/>
      <c r="G28" s="84"/>
      <c r="H28" s="84"/>
      <c r="I28" s="84"/>
      <c r="J28" s="84"/>
      <c r="K28" s="99" t="s">
        <v>13</v>
      </c>
      <c r="L28" s="99"/>
      <c r="M28" s="99"/>
      <c r="N28" s="99"/>
      <c r="O28" s="99"/>
      <c r="P28" s="99"/>
      <c r="Q28" s="85">
        <v>0</v>
      </c>
      <c r="R28" s="86"/>
      <c r="S28" s="86"/>
      <c r="T28" s="86"/>
      <c r="U28" s="86"/>
      <c r="V28" s="86"/>
      <c r="W28" s="80" t="s">
        <v>5</v>
      </c>
      <c r="X28" s="81"/>
    </row>
    <row r="29" spans="2:28" x14ac:dyDescent="0.25">
      <c r="B29" s="84"/>
      <c r="C29" s="84"/>
      <c r="D29" s="84"/>
      <c r="E29" s="84"/>
      <c r="F29" s="84"/>
      <c r="G29" s="84"/>
      <c r="H29" s="84"/>
      <c r="I29" s="84"/>
      <c r="J29" s="84"/>
      <c r="K29" s="99"/>
      <c r="L29" s="99"/>
      <c r="M29" s="99"/>
      <c r="N29" s="99"/>
      <c r="O29" s="99"/>
      <c r="P29" s="99"/>
      <c r="Q29" s="87"/>
      <c r="R29" s="88"/>
      <c r="S29" s="88"/>
      <c r="T29" s="88"/>
      <c r="U29" s="88"/>
      <c r="V29" s="88"/>
      <c r="W29" s="82"/>
      <c r="X29" s="83"/>
    </row>
    <row r="30" spans="2:28" x14ac:dyDescent="0.25">
      <c r="B30" s="84" t="s">
        <v>14</v>
      </c>
      <c r="C30" s="84"/>
      <c r="D30" s="84"/>
      <c r="E30" s="84"/>
      <c r="F30" s="84"/>
      <c r="G30" s="84"/>
      <c r="H30" s="84"/>
      <c r="I30" s="84"/>
      <c r="J30" s="84"/>
      <c r="K30" s="99" t="s">
        <v>13</v>
      </c>
      <c r="L30" s="99"/>
      <c r="M30" s="99"/>
      <c r="N30" s="99"/>
      <c r="O30" s="99"/>
      <c r="P30" s="99"/>
      <c r="Q30" s="85">
        <v>0</v>
      </c>
      <c r="R30" s="86"/>
      <c r="S30" s="86"/>
      <c r="T30" s="86"/>
      <c r="U30" s="86"/>
      <c r="V30" s="86"/>
      <c r="W30" s="80" t="s">
        <v>5</v>
      </c>
      <c r="X30" s="81"/>
    </row>
    <row r="31" spans="2:28" x14ac:dyDescent="0.25">
      <c r="B31" s="84"/>
      <c r="C31" s="84"/>
      <c r="D31" s="84"/>
      <c r="E31" s="84"/>
      <c r="F31" s="84"/>
      <c r="G31" s="84"/>
      <c r="H31" s="84"/>
      <c r="I31" s="84"/>
      <c r="J31" s="84"/>
      <c r="K31" s="99"/>
      <c r="L31" s="99"/>
      <c r="M31" s="99"/>
      <c r="N31" s="99"/>
      <c r="O31" s="99"/>
      <c r="P31" s="99"/>
      <c r="Q31" s="87"/>
      <c r="R31" s="88"/>
      <c r="S31" s="88"/>
      <c r="T31" s="88"/>
      <c r="U31" s="88"/>
      <c r="V31" s="88"/>
      <c r="W31" s="82"/>
      <c r="X31" s="83"/>
    </row>
    <row r="32" spans="2:28" x14ac:dyDescent="0.25">
      <c r="B32" s="84" t="s">
        <v>15</v>
      </c>
      <c r="C32" s="84"/>
      <c r="D32" s="84"/>
      <c r="E32" s="84"/>
      <c r="F32" s="84"/>
      <c r="G32" s="84"/>
      <c r="H32" s="84"/>
      <c r="I32" s="84"/>
      <c r="J32" s="84"/>
      <c r="K32" s="99" t="s">
        <v>16</v>
      </c>
      <c r="L32" s="99"/>
      <c r="M32" s="99"/>
      <c r="N32" s="99"/>
      <c r="O32" s="99"/>
      <c r="P32" s="99"/>
      <c r="Q32" s="85">
        <f>Q24</f>
        <v>0</v>
      </c>
      <c r="R32" s="86"/>
      <c r="S32" s="86"/>
      <c r="T32" s="86"/>
      <c r="U32" s="86"/>
      <c r="V32" s="86"/>
      <c r="W32" s="80" t="s">
        <v>5</v>
      </c>
      <c r="X32" s="81"/>
    </row>
    <row r="33" spans="1:27" x14ac:dyDescent="0.25">
      <c r="B33" s="84"/>
      <c r="C33" s="84"/>
      <c r="D33" s="84"/>
      <c r="E33" s="84"/>
      <c r="F33" s="84"/>
      <c r="G33" s="84"/>
      <c r="H33" s="84"/>
      <c r="I33" s="84"/>
      <c r="J33" s="84"/>
      <c r="K33" s="99"/>
      <c r="L33" s="99"/>
      <c r="M33" s="99"/>
      <c r="N33" s="99"/>
      <c r="O33" s="99"/>
      <c r="P33" s="99"/>
      <c r="Q33" s="87"/>
      <c r="R33" s="88"/>
      <c r="S33" s="88"/>
      <c r="T33" s="88"/>
      <c r="U33" s="88"/>
      <c r="V33" s="88"/>
      <c r="W33" s="82"/>
      <c r="X33" s="83"/>
    </row>
    <row r="34" spans="1:27" x14ac:dyDescent="0.25">
      <c r="B34" s="84" t="s">
        <v>17</v>
      </c>
      <c r="C34" s="84"/>
      <c r="D34" s="84"/>
      <c r="E34" s="84"/>
      <c r="F34" s="84"/>
      <c r="G34" s="84"/>
      <c r="H34" s="84"/>
      <c r="I34" s="84"/>
      <c r="J34" s="84"/>
      <c r="K34" s="99" t="s">
        <v>16</v>
      </c>
      <c r="L34" s="99"/>
      <c r="M34" s="99"/>
      <c r="N34" s="99"/>
      <c r="O34" s="99"/>
      <c r="P34" s="99"/>
      <c r="Q34" s="85">
        <f>Q32*0.21</f>
        <v>0</v>
      </c>
      <c r="R34" s="86"/>
      <c r="S34" s="86"/>
      <c r="T34" s="86"/>
      <c r="U34" s="86"/>
      <c r="V34" s="86"/>
      <c r="W34" s="80" t="s">
        <v>5</v>
      </c>
      <c r="X34" s="81"/>
    </row>
    <row r="35" spans="1:27" x14ac:dyDescent="0.25">
      <c r="B35" s="110"/>
      <c r="C35" s="110"/>
      <c r="D35" s="110"/>
      <c r="E35" s="110"/>
      <c r="F35" s="110"/>
      <c r="G35" s="110"/>
      <c r="H35" s="110"/>
      <c r="I35" s="110"/>
      <c r="J35" s="110"/>
      <c r="K35" s="111"/>
      <c r="L35" s="111"/>
      <c r="M35" s="111"/>
      <c r="N35" s="111"/>
      <c r="O35" s="111"/>
      <c r="P35" s="111"/>
      <c r="Q35" s="112"/>
      <c r="R35" s="113"/>
      <c r="S35" s="113"/>
      <c r="T35" s="113"/>
      <c r="U35" s="113"/>
      <c r="V35" s="113"/>
      <c r="W35" s="114"/>
      <c r="X35" s="115"/>
    </row>
    <row r="36" spans="1:27" x14ac:dyDescent="0.25">
      <c r="B36" s="116" t="s">
        <v>18</v>
      </c>
      <c r="C36" s="117"/>
      <c r="D36" s="117"/>
      <c r="E36" s="117"/>
      <c r="F36" s="117"/>
      <c r="G36" s="117"/>
      <c r="H36" s="117"/>
      <c r="I36" s="117"/>
      <c r="J36" s="117"/>
      <c r="K36" s="119"/>
      <c r="L36" s="119"/>
      <c r="M36" s="119"/>
      <c r="N36" s="119"/>
      <c r="O36" s="119"/>
      <c r="P36" s="119"/>
      <c r="Q36" s="86">
        <v>0</v>
      </c>
      <c r="R36" s="86"/>
      <c r="S36" s="86"/>
      <c r="T36" s="86"/>
      <c r="U36" s="86"/>
      <c r="V36" s="86"/>
      <c r="W36" s="80" t="s">
        <v>5</v>
      </c>
      <c r="X36" s="81"/>
    </row>
    <row r="37" spans="1:27" x14ac:dyDescent="0.25">
      <c r="B37" s="118"/>
      <c r="C37" s="78"/>
      <c r="D37" s="78"/>
      <c r="E37" s="78"/>
      <c r="F37" s="78"/>
      <c r="G37" s="78"/>
      <c r="H37" s="78"/>
      <c r="I37" s="78"/>
      <c r="J37" s="78"/>
      <c r="K37" s="120"/>
      <c r="L37" s="120"/>
      <c r="M37" s="120"/>
      <c r="N37" s="120"/>
      <c r="O37" s="120"/>
      <c r="P37" s="120"/>
      <c r="Q37" s="88"/>
      <c r="R37" s="88"/>
      <c r="S37" s="88"/>
      <c r="T37" s="88"/>
      <c r="U37" s="88"/>
      <c r="V37" s="88"/>
      <c r="W37" s="82"/>
      <c r="X37" s="83"/>
    </row>
    <row r="38" spans="1:27" x14ac:dyDescent="0.25">
      <c r="B38" s="100" t="s">
        <v>19</v>
      </c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4">
        <f>Q32+Q34</f>
        <v>0</v>
      </c>
      <c r="R38" s="104"/>
      <c r="S38" s="104"/>
      <c r="T38" s="104"/>
      <c r="U38" s="104"/>
      <c r="V38" s="104"/>
      <c r="W38" s="106" t="s">
        <v>5</v>
      </c>
      <c r="X38" s="107"/>
    </row>
    <row r="39" spans="1:27" x14ac:dyDescent="0.25">
      <c r="B39" s="102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5"/>
      <c r="R39" s="105"/>
      <c r="S39" s="105"/>
      <c r="T39" s="105"/>
      <c r="U39" s="105"/>
      <c r="V39" s="105"/>
      <c r="W39" s="108"/>
      <c r="X39" s="109"/>
    </row>
    <row r="41" spans="1:27" x14ac:dyDescent="0.25">
      <c r="B41" s="1" t="s">
        <v>20</v>
      </c>
      <c r="C41" s="5"/>
      <c r="D41" s="5"/>
      <c r="E41" s="5"/>
      <c r="F41" s="5"/>
      <c r="G41" s="5"/>
      <c r="H41" s="5"/>
      <c r="J41" s="1" t="s">
        <v>21</v>
      </c>
      <c r="L41" s="5"/>
      <c r="M41" s="5"/>
      <c r="N41" s="5"/>
      <c r="O41" s="5"/>
      <c r="P41" s="5"/>
      <c r="Q41" s="5"/>
    </row>
    <row r="43" spans="1:27" ht="15" customHeight="1" x14ac:dyDescent="0.25">
      <c r="Z43" s="6"/>
      <c r="AA43" s="6"/>
    </row>
    <row r="44" spans="1:27" x14ac:dyDescent="0.25">
      <c r="E44" s="12"/>
      <c r="F44" s="12" t="s">
        <v>22</v>
      </c>
      <c r="G44" s="12"/>
      <c r="H44" s="12"/>
      <c r="I44" s="12"/>
      <c r="J44" s="12"/>
      <c r="Q44" s="12"/>
      <c r="R44" s="12" t="s">
        <v>23</v>
      </c>
      <c r="S44" s="12"/>
      <c r="T44" s="12"/>
      <c r="U44" s="12"/>
      <c r="V44" s="12"/>
    </row>
    <row r="45" spans="1:27" s="6" customFormat="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7" s="6" customForma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7" x14ac:dyDescent="0.25">
      <c r="AA47" s="6"/>
    </row>
    <row r="48" spans="1:27" x14ac:dyDescent="0.25">
      <c r="AA48" s="6"/>
    </row>
    <row r="49" spans="1:28" s="6" customForma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8" s="6" customForma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8" x14ac:dyDescent="0.25">
      <c r="AA51" s="6"/>
    </row>
    <row r="52" spans="1:28" x14ac:dyDescent="0.25">
      <c r="AA52" s="6"/>
    </row>
    <row r="53" spans="1:28" x14ac:dyDescent="0.25">
      <c r="Z53" s="6"/>
      <c r="AA53" s="6"/>
    </row>
    <row r="54" spans="1:28" x14ac:dyDescent="0.25">
      <c r="Z54" s="6"/>
      <c r="AA54" s="6"/>
    </row>
    <row r="55" spans="1:28" x14ac:dyDescent="0.25">
      <c r="Z55" s="13"/>
      <c r="AA55" s="14"/>
    </row>
    <row r="56" spans="1:28" x14ac:dyDescent="0.25">
      <c r="AA56" s="6"/>
    </row>
    <row r="57" spans="1:28" x14ac:dyDescent="0.25">
      <c r="Z57" s="6"/>
      <c r="AA57" s="6"/>
    </row>
    <row r="58" spans="1:28" x14ac:dyDescent="0.25">
      <c r="Z58" s="6"/>
      <c r="AA58" s="6"/>
    </row>
    <row r="59" spans="1:28" x14ac:dyDescent="0.25">
      <c r="Z59" s="13"/>
      <c r="AA59" s="14"/>
    </row>
    <row r="60" spans="1:28" x14ac:dyDescent="0.25">
      <c r="Z60" s="13"/>
      <c r="AA60" s="14"/>
    </row>
    <row r="61" spans="1:28" x14ac:dyDescent="0.25">
      <c r="AA61" s="6"/>
    </row>
    <row r="62" spans="1:28" x14ac:dyDescent="0.25">
      <c r="AA62" s="6"/>
      <c r="AB62" s="10"/>
    </row>
    <row r="63" spans="1:28" x14ac:dyDescent="0.25">
      <c r="AA63" s="6"/>
    </row>
    <row r="64" spans="1:28" x14ac:dyDescent="0.25">
      <c r="AA64" s="6"/>
    </row>
    <row r="65" spans="27:27" x14ac:dyDescent="0.25">
      <c r="AA65" s="6"/>
    </row>
    <row r="66" spans="27:27" x14ac:dyDescent="0.25">
      <c r="AA66" s="6"/>
    </row>
    <row r="67" spans="27:27" x14ac:dyDescent="0.25">
      <c r="AA67" s="6"/>
    </row>
    <row r="68" spans="27:27" x14ac:dyDescent="0.25">
      <c r="AA68" s="6"/>
    </row>
    <row r="69" spans="27:27" x14ac:dyDescent="0.25">
      <c r="AA69" s="6"/>
    </row>
    <row r="70" spans="27:27" x14ac:dyDescent="0.25">
      <c r="AA70" s="6"/>
    </row>
    <row r="71" spans="27:27" x14ac:dyDescent="0.25">
      <c r="AA71" s="6"/>
    </row>
    <row r="72" spans="27:27" x14ac:dyDescent="0.25">
      <c r="AA72" s="6"/>
    </row>
    <row r="73" spans="27:27" x14ac:dyDescent="0.25">
      <c r="AA73" s="6"/>
    </row>
    <row r="96" spans="26:27" ht="15" customHeight="1" x14ac:dyDescent="0.25">
      <c r="Z96" s="6"/>
      <c r="AA96" s="6"/>
    </row>
    <row r="98" spans="26:28" x14ac:dyDescent="0.25">
      <c r="Z98" s="15"/>
      <c r="AA98" s="15"/>
      <c r="AB98" s="16"/>
    </row>
    <row r="99" spans="26:28" x14ac:dyDescent="0.25">
      <c r="Z99" s="15"/>
      <c r="AA99" s="15"/>
    </row>
    <row r="100" spans="26:28" x14ac:dyDescent="0.25">
      <c r="Z100" s="17"/>
      <c r="AA100" s="17"/>
    </row>
    <row r="101" spans="26:28" x14ac:dyDescent="0.25">
      <c r="Z101" s="15"/>
      <c r="AA101" s="15"/>
    </row>
    <row r="102" spans="26:28" x14ac:dyDescent="0.25">
      <c r="Z102" s="15"/>
      <c r="AA102" s="15"/>
    </row>
    <row r="103" spans="26:28" x14ac:dyDescent="0.25">
      <c r="Z103" s="15"/>
      <c r="AA103" s="15"/>
    </row>
    <row r="105" spans="26:28" x14ac:dyDescent="0.25">
      <c r="Z105" s="6"/>
      <c r="AA105" s="6"/>
    </row>
    <row r="117" spans="26:28" x14ac:dyDescent="0.25">
      <c r="Z117" s="6"/>
      <c r="AA117" s="6"/>
    </row>
    <row r="119" spans="26:28" x14ac:dyDescent="0.25">
      <c r="AB119" s="16"/>
    </row>
    <row r="120" spans="26:28" x14ac:dyDescent="0.25">
      <c r="Z120" s="18"/>
      <c r="AA120" s="18"/>
    </row>
    <row r="122" spans="26:28" x14ac:dyDescent="0.25">
      <c r="Z122" s="18"/>
      <c r="AA122" s="18"/>
    </row>
    <row r="124" spans="26:28" x14ac:dyDescent="0.25">
      <c r="Z124" s="18"/>
      <c r="AA124" s="18"/>
    </row>
    <row r="125" spans="26:28" x14ac:dyDescent="0.25">
      <c r="Z125" s="6"/>
      <c r="AA125" s="6"/>
    </row>
    <row r="128" spans="26:28" x14ac:dyDescent="0.25">
      <c r="Z128" s="18"/>
      <c r="AA128" s="18"/>
    </row>
    <row r="130" spans="26:27" x14ac:dyDescent="0.25">
      <c r="Z130" s="18"/>
      <c r="AA130" s="18"/>
    </row>
    <row r="132" spans="26:27" x14ac:dyDescent="0.25">
      <c r="Z132" s="18"/>
      <c r="AA132" s="18"/>
    </row>
    <row r="134" spans="26:27" x14ac:dyDescent="0.25">
      <c r="Z134" s="18"/>
      <c r="AA134" s="18"/>
    </row>
    <row r="138" spans="26:27" x14ac:dyDescent="0.25">
      <c r="Z138" s="18"/>
      <c r="AA138" s="18"/>
    </row>
    <row r="140" spans="26:27" x14ac:dyDescent="0.25">
      <c r="Z140" s="18"/>
      <c r="AA140" s="18"/>
    </row>
    <row r="141" spans="26:27" x14ac:dyDescent="0.25">
      <c r="Z141" s="18"/>
      <c r="AA141" s="18"/>
    </row>
    <row r="142" spans="26:27" x14ac:dyDescent="0.25">
      <c r="Z142" s="18"/>
      <c r="AA142" s="18"/>
    </row>
    <row r="143" spans="26:27" x14ac:dyDescent="0.25">
      <c r="Z143" s="18"/>
      <c r="AA143" s="18"/>
    </row>
    <row r="144" spans="26:27" x14ac:dyDescent="0.25">
      <c r="Z144" s="18"/>
      <c r="AA144" s="18"/>
    </row>
    <row r="145" spans="26:28" x14ac:dyDescent="0.25">
      <c r="Z145" s="18"/>
      <c r="AA145" s="18"/>
    </row>
    <row r="146" spans="26:28" x14ac:dyDescent="0.25">
      <c r="Z146" s="18"/>
      <c r="AA146" s="18"/>
    </row>
    <row r="147" spans="26:28" x14ac:dyDescent="0.25">
      <c r="Z147" s="18"/>
      <c r="AA147" s="18"/>
    </row>
    <row r="148" spans="26:28" x14ac:dyDescent="0.25">
      <c r="Z148" s="18"/>
      <c r="AA148" s="18"/>
    </row>
    <row r="150" spans="26:28" x14ac:dyDescent="0.25">
      <c r="Z150" s="6"/>
      <c r="AA150" s="6"/>
    </row>
    <row r="152" spans="26:28" x14ac:dyDescent="0.25">
      <c r="Z152" s="15"/>
      <c r="AA152" s="15"/>
      <c r="AB152" s="16"/>
    </row>
    <row r="153" spans="26:28" x14ac:dyDescent="0.25">
      <c r="Z153" s="15"/>
      <c r="AA153" s="15"/>
      <c r="AB153" s="16"/>
    </row>
    <row r="154" spans="26:28" x14ac:dyDescent="0.25">
      <c r="Z154" s="15"/>
      <c r="AA154" s="15"/>
    </row>
    <row r="155" spans="26:28" x14ac:dyDescent="0.25">
      <c r="Z155" s="15"/>
      <c r="AA155" s="15"/>
    </row>
    <row r="157" spans="26:28" x14ac:dyDescent="0.25">
      <c r="Z157" s="6"/>
      <c r="AA157" s="6"/>
    </row>
    <row r="165" spans="26:28" x14ac:dyDescent="0.25">
      <c r="Z165" s="13"/>
      <c r="AA165" s="13"/>
    </row>
    <row r="166" spans="26:28" x14ac:dyDescent="0.25">
      <c r="Z166" s="13"/>
      <c r="AA166" s="13"/>
    </row>
    <row r="167" spans="26:28" x14ac:dyDescent="0.25">
      <c r="Z167" s="17"/>
    </row>
    <row r="170" spans="26:28" x14ac:dyDescent="0.25">
      <c r="Z170" s="13"/>
      <c r="AA170" s="13"/>
    </row>
    <row r="171" spans="26:28" x14ac:dyDescent="0.25">
      <c r="Z171" s="13"/>
      <c r="AA171" s="13"/>
    </row>
    <row r="174" spans="26:28" x14ac:dyDescent="0.25">
      <c r="Z174" s="6"/>
      <c r="AA174" s="6"/>
    </row>
    <row r="176" spans="26:28" x14ac:dyDescent="0.25">
      <c r="Z176" s="15"/>
      <c r="AA176" s="15"/>
      <c r="AB176" s="10"/>
    </row>
    <row r="177" spans="26:28" x14ac:dyDescent="0.25">
      <c r="Z177" s="15"/>
      <c r="AA177" s="15"/>
      <c r="AB177" s="10"/>
    </row>
    <row r="178" spans="26:28" x14ac:dyDescent="0.25">
      <c r="Z178" s="15"/>
      <c r="AA178" s="15"/>
    </row>
    <row r="179" spans="26:28" x14ac:dyDescent="0.25">
      <c r="Z179" s="15"/>
      <c r="AA179" s="15"/>
    </row>
    <row r="181" spans="26:28" x14ac:dyDescent="0.25">
      <c r="Z181" s="6"/>
      <c r="AA181" s="6"/>
    </row>
    <row r="182" spans="26:28" x14ac:dyDescent="0.25">
      <c r="Z182" s="6"/>
      <c r="AA182" s="6"/>
    </row>
    <row r="183" spans="26:28" x14ac:dyDescent="0.25">
      <c r="Z183" s="15"/>
      <c r="AA183" s="15"/>
      <c r="AB183" s="10"/>
    </row>
    <row r="184" spans="26:28" x14ac:dyDescent="0.25">
      <c r="Z184" s="15"/>
      <c r="AA184" s="15"/>
      <c r="AB184" s="10"/>
    </row>
    <row r="185" spans="26:28" x14ac:dyDescent="0.25">
      <c r="Z185" s="15"/>
      <c r="AA185" s="15"/>
    </row>
    <row r="186" spans="26:28" x14ac:dyDescent="0.25">
      <c r="Z186" s="17"/>
      <c r="AA186" s="17"/>
    </row>
    <row r="188" spans="26:28" x14ac:dyDescent="0.25">
      <c r="Z188" s="14"/>
      <c r="AA188" s="14"/>
    </row>
    <row r="189" spans="26:28" x14ac:dyDescent="0.25">
      <c r="Z189" s="14"/>
      <c r="AA189" s="14"/>
    </row>
    <row r="190" spans="26:28" x14ac:dyDescent="0.25">
      <c r="Z190" s="15"/>
      <c r="AA190" s="15"/>
      <c r="AB190" s="10"/>
    </row>
    <row r="191" spans="26:28" x14ac:dyDescent="0.25">
      <c r="Z191" s="15"/>
      <c r="AA191" s="15"/>
    </row>
    <row r="192" spans="26:28" x14ac:dyDescent="0.25">
      <c r="Z192" s="15"/>
      <c r="AA192" s="15"/>
    </row>
    <row r="193" spans="26:28" x14ac:dyDescent="0.25">
      <c r="Z193" s="15"/>
      <c r="AA193" s="15"/>
    </row>
    <row r="194" spans="26:28" x14ac:dyDescent="0.25">
      <c r="Z194" s="15"/>
      <c r="AA194" s="15"/>
    </row>
    <row r="195" spans="26:28" x14ac:dyDescent="0.25">
      <c r="Z195" s="15"/>
      <c r="AA195" s="15"/>
      <c r="AB195" s="10"/>
    </row>
    <row r="196" spans="26:28" x14ac:dyDescent="0.25">
      <c r="Z196" s="15"/>
      <c r="AA196" s="15"/>
      <c r="AB196" s="10"/>
    </row>
    <row r="197" spans="26:28" x14ac:dyDescent="0.25">
      <c r="Z197" s="17"/>
      <c r="AA197" s="17"/>
      <c r="AB197" s="10"/>
    </row>
    <row r="198" spans="26:28" x14ac:dyDescent="0.25">
      <c r="Z198" s="14"/>
      <c r="AA198" s="14"/>
      <c r="AB198" s="10"/>
    </row>
    <row r="199" spans="26:28" x14ac:dyDescent="0.25">
      <c r="Z199" s="19"/>
      <c r="AA199" s="19"/>
      <c r="AB199" s="10"/>
    </row>
    <row r="200" spans="26:28" x14ac:dyDescent="0.25">
      <c r="Z200" s="13"/>
      <c r="AA200" s="13"/>
      <c r="AB200" s="10"/>
    </row>
    <row r="201" spans="26:28" x14ac:dyDescent="0.25">
      <c r="Z201" s="20"/>
      <c r="AA201" s="20"/>
      <c r="AB201" s="10"/>
    </row>
    <row r="202" spans="26:28" x14ac:dyDescent="0.25">
      <c r="Z202" s="21"/>
      <c r="AA202" s="21"/>
      <c r="AB202" s="10"/>
    </row>
    <row r="203" spans="26:28" x14ac:dyDescent="0.25">
      <c r="Z203" s="21"/>
      <c r="AA203" s="21"/>
      <c r="AB203" s="10"/>
    </row>
    <row r="204" spans="26:28" x14ac:dyDescent="0.25">
      <c r="Z204" s="20"/>
      <c r="AA204" s="20"/>
      <c r="AB204" s="10"/>
    </row>
    <row r="205" spans="26:28" x14ac:dyDescent="0.25">
      <c r="Z205" s="22"/>
      <c r="AA205" s="22"/>
      <c r="AB205" s="16"/>
    </row>
    <row r="206" spans="26:28" x14ac:dyDescent="0.25">
      <c r="Z206" s="22"/>
      <c r="AA206" s="22"/>
    </row>
    <row r="207" spans="26:28" x14ac:dyDescent="0.25">
      <c r="Z207" s="23"/>
      <c r="AA207" s="23"/>
    </row>
    <row r="208" spans="26:28" x14ac:dyDescent="0.25">
      <c r="Z208" s="24"/>
      <c r="AA208" s="24"/>
      <c r="AB208" s="10"/>
    </row>
    <row r="209" spans="26:28" x14ac:dyDescent="0.25">
      <c r="Z209" s="25"/>
      <c r="AA209" s="25"/>
    </row>
    <row r="210" spans="26:28" x14ac:dyDescent="0.25">
      <c r="Z210" s="26"/>
      <c r="AA210" s="26"/>
    </row>
    <row r="211" spans="26:28" x14ac:dyDescent="0.25">
      <c r="Z211" s="25"/>
      <c r="AA211" s="25"/>
      <c r="AB211" s="13"/>
    </row>
    <row r="212" spans="26:28" x14ac:dyDescent="0.25">
      <c r="Z212" s="25"/>
      <c r="AA212" s="25"/>
      <c r="AB212" s="13"/>
    </row>
    <row r="213" spans="26:28" x14ac:dyDescent="0.25">
      <c r="Z213" s="25"/>
      <c r="AA213" s="25"/>
      <c r="AB213" s="13"/>
    </row>
    <row r="214" spans="26:28" x14ac:dyDescent="0.25">
      <c r="Z214" s="25"/>
      <c r="AA214" s="25"/>
    </row>
    <row r="215" spans="26:28" x14ac:dyDescent="0.25">
      <c r="Z215" s="25"/>
      <c r="AA215" s="25"/>
    </row>
    <row r="216" spans="26:28" x14ac:dyDescent="0.25">
      <c r="Z216" s="26"/>
      <c r="AA216" s="26"/>
    </row>
    <row r="217" spans="26:28" x14ac:dyDescent="0.25">
      <c r="Z217" s="25"/>
      <c r="AA217" s="25"/>
    </row>
    <row r="218" spans="26:28" x14ac:dyDescent="0.25">
      <c r="Z218" s="20"/>
      <c r="AA218" s="20"/>
    </row>
    <row r="219" spans="26:28" x14ac:dyDescent="0.25">
      <c r="Z219" s="15"/>
      <c r="AA219" s="15"/>
      <c r="AB219" s="10"/>
    </row>
    <row r="220" spans="26:28" x14ac:dyDescent="0.25">
      <c r="Z220" s="15"/>
      <c r="AA220" s="15"/>
    </row>
    <row r="221" spans="26:28" x14ac:dyDescent="0.25">
      <c r="Z221" s="15"/>
      <c r="AA221" s="15"/>
    </row>
    <row r="222" spans="26:28" x14ac:dyDescent="0.25">
      <c r="Z222" s="15"/>
      <c r="AA222" s="15"/>
    </row>
    <row r="223" spans="26:28" x14ac:dyDescent="0.25">
      <c r="Z223" s="15"/>
      <c r="AA223" s="15"/>
    </row>
    <row r="224" spans="26:28" x14ac:dyDescent="0.25">
      <c r="Z224" s="15"/>
      <c r="AA224" s="15"/>
    </row>
    <row r="225" spans="26:28" x14ac:dyDescent="0.25">
      <c r="Z225" s="17"/>
      <c r="AA225" s="17"/>
    </row>
    <row r="226" spans="26:28" x14ac:dyDescent="0.25">
      <c r="Z226" s="27"/>
      <c r="AA226" s="27"/>
    </row>
    <row r="227" spans="26:28" x14ac:dyDescent="0.25">
      <c r="Z227" s="27"/>
      <c r="AA227" s="27"/>
    </row>
    <row r="228" spans="26:28" x14ac:dyDescent="0.25">
      <c r="AB228" s="10"/>
    </row>
    <row r="253" spans="26:28" x14ac:dyDescent="0.25">
      <c r="AB253" s="10"/>
    </row>
    <row r="254" spans="26:28" x14ac:dyDescent="0.25">
      <c r="Z254" s="17"/>
      <c r="AA254" s="17"/>
      <c r="AB254" s="10"/>
    </row>
    <row r="255" spans="26:28" x14ac:dyDescent="0.25">
      <c r="Z255" s="14"/>
      <c r="AA255" s="14"/>
      <c r="AB255" s="10"/>
    </row>
    <row r="256" spans="26:28" x14ac:dyDescent="0.25">
      <c r="Z256" s="17"/>
      <c r="AA256" s="17"/>
      <c r="AB256" s="10"/>
    </row>
    <row r="257" spans="26:28" x14ac:dyDescent="0.25">
      <c r="Z257" s="15"/>
      <c r="AA257" s="15"/>
      <c r="AB257" s="16"/>
    </row>
    <row r="258" spans="26:28" x14ac:dyDescent="0.25">
      <c r="Z258" s="15"/>
      <c r="AA258" s="15"/>
      <c r="AB258" s="16"/>
    </row>
    <row r="259" spans="26:28" x14ac:dyDescent="0.25">
      <c r="Z259" s="20"/>
      <c r="AA259" s="20"/>
      <c r="AB259" s="10"/>
    </row>
    <row r="260" spans="26:28" x14ac:dyDescent="0.25">
      <c r="Z260" s="14"/>
      <c r="AA260" s="14"/>
      <c r="AB260" s="10"/>
    </row>
    <row r="261" spans="26:28" x14ac:dyDescent="0.25">
      <c r="Z261" s="15"/>
      <c r="AA261" s="15"/>
      <c r="AB261" s="10"/>
    </row>
    <row r="262" spans="26:28" x14ac:dyDescent="0.25">
      <c r="Z262" s="15"/>
      <c r="AA262" s="15"/>
      <c r="AB262" s="10"/>
    </row>
    <row r="263" spans="26:28" x14ac:dyDescent="0.25">
      <c r="Z263" s="15"/>
      <c r="AA263" s="15"/>
      <c r="AB263" s="10"/>
    </row>
    <row r="264" spans="26:28" x14ac:dyDescent="0.25">
      <c r="Z264" s="19"/>
      <c r="AA264" s="19"/>
      <c r="AB264" s="10"/>
    </row>
    <row r="265" spans="26:28" x14ac:dyDescent="0.25">
      <c r="Z265" s="14"/>
      <c r="AA265" s="14"/>
      <c r="AB265" s="10"/>
    </row>
    <row r="266" spans="26:28" x14ac:dyDescent="0.25">
      <c r="Z266" s="15"/>
      <c r="AA266" s="15"/>
      <c r="AB266" s="10"/>
    </row>
    <row r="267" spans="26:28" x14ac:dyDescent="0.25">
      <c r="Z267" s="15"/>
      <c r="AA267" s="15"/>
      <c r="AB267" s="10"/>
    </row>
    <row r="268" spans="26:28" x14ac:dyDescent="0.25">
      <c r="Z268" s="15"/>
      <c r="AA268" s="15"/>
      <c r="AB268" s="10"/>
    </row>
    <row r="269" spans="26:28" x14ac:dyDescent="0.25">
      <c r="Z269" s="15"/>
      <c r="AA269" s="15"/>
      <c r="AB269" s="10"/>
    </row>
    <row r="270" spans="26:28" x14ac:dyDescent="0.25">
      <c r="Z270" s="17"/>
      <c r="AA270" s="17"/>
      <c r="AB270" s="10"/>
    </row>
    <row r="272" spans="26:28" x14ac:dyDescent="0.25">
      <c r="AB272" s="10"/>
    </row>
    <row r="285" spans="26:28" x14ac:dyDescent="0.25">
      <c r="Z285" s="18"/>
      <c r="AA285" s="18"/>
    </row>
    <row r="286" spans="26:28" x14ac:dyDescent="0.25">
      <c r="Z286" s="14"/>
      <c r="AA286" s="14"/>
      <c r="AB286" s="10"/>
    </row>
    <row r="287" spans="26:28" x14ac:dyDescent="0.25">
      <c r="Z287" s="14"/>
      <c r="AA287" s="14"/>
      <c r="AB287" s="10"/>
    </row>
    <row r="288" spans="26:28" x14ac:dyDescent="0.25">
      <c r="Z288" s="15"/>
      <c r="AA288" s="15"/>
      <c r="AB288" s="16"/>
    </row>
    <row r="289" spans="26:28" x14ac:dyDescent="0.25">
      <c r="Z289" s="15"/>
      <c r="AA289" s="15"/>
    </row>
    <row r="290" spans="26:28" x14ac:dyDescent="0.25">
      <c r="Z290" s="15"/>
      <c r="AA290" s="15"/>
    </row>
    <row r="291" spans="26:28" x14ac:dyDescent="0.25">
      <c r="Z291" s="17"/>
      <c r="AA291" s="17"/>
    </row>
    <row r="296" spans="26:28" x14ac:dyDescent="0.25">
      <c r="AB296" s="10"/>
    </row>
    <row r="303" spans="26:28" x14ac:dyDescent="0.25">
      <c r="Z303" s="6"/>
      <c r="AA303" s="6"/>
    </row>
    <row r="304" spans="26:28" x14ac:dyDescent="0.25">
      <c r="Z304" s="28"/>
      <c r="AA304" s="28"/>
      <c r="AB304" s="16"/>
    </row>
    <row r="305" spans="26:28" x14ac:dyDescent="0.25">
      <c r="Z305" s="28"/>
      <c r="AA305" s="28"/>
      <c r="AB305" s="16"/>
    </row>
    <row r="306" spans="26:28" x14ac:dyDescent="0.25">
      <c r="Z306" s="28"/>
      <c r="AA306" s="28"/>
      <c r="AB306" s="16"/>
    </row>
    <row r="307" spans="26:28" x14ac:dyDescent="0.25">
      <c r="Z307" s="28"/>
      <c r="AA307" s="28"/>
      <c r="AB307" s="16"/>
    </row>
    <row r="308" spans="26:28" x14ac:dyDescent="0.25">
      <c r="Z308" s="28"/>
      <c r="AA308" s="28"/>
      <c r="AB308" s="16"/>
    </row>
    <row r="309" spans="26:28" x14ac:dyDescent="0.25">
      <c r="Z309" s="28"/>
      <c r="AA309" s="28"/>
    </row>
    <row r="310" spans="26:28" x14ac:dyDescent="0.25">
      <c r="Z310" s="18"/>
      <c r="AA310" s="18"/>
    </row>
    <row r="311" spans="26:28" x14ac:dyDescent="0.25">
      <c r="AB311" s="10"/>
    </row>
    <row r="312" spans="26:28" x14ac:dyDescent="0.25">
      <c r="AB312" s="10"/>
    </row>
    <row r="313" spans="26:28" x14ac:dyDescent="0.25">
      <c r="AB313" s="10"/>
    </row>
    <row r="314" spans="26:28" x14ac:dyDescent="0.25">
      <c r="AB314" s="10"/>
    </row>
    <row r="315" spans="26:28" x14ac:dyDescent="0.25">
      <c r="AB315" s="10"/>
    </row>
    <row r="318" spans="26:28" x14ac:dyDescent="0.25">
      <c r="AB318" s="10"/>
    </row>
    <row r="334" spans="28:28" x14ac:dyDescent="0.25">
      <c r="AB334" s="10"/>
    </row>
    <row r="335" spans="28:28" x14ac:dyDescent="0.25">
      <c r="AB335" s="10"/>
    </row>
    <row r="339" spans="26:28" x14ac:dyDescent="0.25">
      <c r="AB339" s="10"/>
    </row>
    <row r="341" spans="26:28" x14ac:dyDescent="0.25">
      <c r="AB341" s="16"/>
    </row>
    <row r="342" spans="26:28" x14ac:dyDescent="0.25">
      <c r="AB342" s="16"/>
    </row>
    <row r="345" spans="26:28" x14ac:dyDescent="0.25">
      <c r="AB345" s="16"/>
    </row>
    <row r="346" spans="26:28" x14ac:dyDescent="0.25">
      <c r="Z346" s="15"/>
      <c r="AA346" s="15"/>
    </row>
    <row r="347" spans="26:28" x14ac:dyDescent="0.25">
      <c r="Z347" s="29"/>
      <c r="AA347" s="29"/>
    </row>
    <row r="348" spans="26:28" x14ac:dyDescent="0.25">
      <c r="Z348" s="6"/>
      <c r="AA348" s="6"/>
    </row>
    <row r="349" spans="26:28" x14ac:dyDescent="0.25">
      <c r="Z349" s="15"/>
      <c r="AA349" s="15"/>
      <c r="AB349" s="16"/>
    </row>
    <row r="350" spans="26:28" x14ac:dyDescent="0.25">
      <c r="Z350" s="15"/>
      <c r="AA350" s="15"/>
      <c r="AB350" s="16"/>
    </row>
    <row r="351" spans="26:28" x14ac:dyDescent="0.25">
      <c r="Z351" s="17"/>
      <c r="AA351" s="17"/>
    </row>
    <row r="352" spans="26:28" x14ac:dyDescent="0.25">
      <c r="Z352" s="15"/>
      <c r="AA352" s="15"/>
      <c r="AB352" s="10"/>
    </row>
    <row r="353" spans="26:28" x14ac:dyDescent="0.25">
      <c r="Z353" s="15"/>
      <c r="AA353" s="15"/>
      <c r="AB353" s="10"/>
    </row>
    <row r="354" spans="26:28" x14ac:dyDescent="0.25">
      <c r="Z354" s="15"/>
      <c r="AA354" s="15"/>
      <c r="AB354" s="10"/>
    </row>
    <row r="355" spans="26:28" x14ac:dyDescent="0.25">
      <c r="Z355" s="17"/>
      <c r="AA355" s="17"/>
      <c r="AB355" s="10"/>
    </row>
    <row r="356" spans="26:28" x14ac:dyDescent="0.25">
      <c r="Z356" s="6"/>
      <c r="AA356" s="6"/>
    </row>
    <row r="357" spans="26:28" x14ac:dyDescent="0.25">
      <c r="Z357" s="15"/>
      <c r="AA357" s="15"/>
      <c r="AB357" s="16"/>
    </row>
    <row r="358" spans="26:28" x14ac:dyDescent="0.25">
      <c r="Z358" s="15"/>
      <c r="AA358" s="15"/>
      <c r="AB358" s="10"/>
    </row>
    <row r="359" spans="26:28" x14ac:dyDescent="0.25">
      <c r="Z359" s="15"/>
      <c r="AA359" s="15"/>
    </row>
    <row r="360" spans="26:28" x14ac:dyDescent="0.25">
      <c r="Z360" s="15"/>
      <c r="AA360" s="15"/>
    </row>
    <row r="361" spans="26:28" x14ac:dyDescent="0.25">
      <c r="Z361" s="15"/>
      <c r="AA361" s="15"/>
    </row>
    <row r="362" spans="26:28" x14ac:dyDescent="0.25">
      <c r="Z362" s="15"/>
      <c r="AA362" s="15"/>
    </row>
    <row r="363" spans="26:28" x14ac:dyDescent="0.25">
      <c r="Z363" s="15"/>
      <c r="AA363" s="15"/>
    </row>
    <row r="364" spans="26:28" x14ac:dyDescent="0.25">
      <c r="Z364" s="15"/>
      <c r="AA364" s="15"/>
    </row>
    <row r="365" spans="26:28" x14ac:dyDescent="0.25">
      <c r="Z365" s="15"/>
      <c r="AA365" s="15"/>
    </row>
    <row r="366" spans="26:28" x14ac:dyDescent="0.25">
      <c r="Z366" s="15"/>
      <c r="AA366" s="15"/>
    </row>
    <row r="368" spans="26:28" x14ac:dyDescent="0.25">
      <c r="Z368" s="14"/>
      <c r="AA368" s="14"/>
    </row>
    <row r="369" spans="26:28" x14ac:dyDescent="0.25">
      <c r="Z369" s="15"/>
      <c r="AA369" s="15"/>
      <c r="AB369" s="16"/>
    </row>
    <row r="370" spans="26:28" x14ac:dyDescent="0.25">
      <c r="Z370" s="15"/>
      <c r="AA370" s="15"/>
      <c r="AB370" s="16"/>
    </row>
    <row r="371" spans="26:28" x14ac:dyDescent="0.25">
      <c r="Z371" s="15"/>
      <c r="AA371" s="15"/>
    </row>
    <row r="376" spans="26:28" x14ac:dyDescent="0.25">
      <c r="Z376" s="15"/>
      <c r="AA376" s="15"/>
    </row>
    <row r="378" spans="26:28" x14ac:dyDescent="0.25">
      <c r="Z378" s="15"/>
      <c r="AA378" s="15"/>
    </row>
    <row r="379" spans="26:28" x14ac:dyDescent="0.25">
      <c r="AB379" s="16"/>
    </row>
    <row r="380" spans="26:28" x14ac:dyDescent="0.25">
      <c r="Z380" s="15"/>
      <c r="AA380" s="15"/>
    </row>
    <row r="382" spans="26:28" x14ac:dyDescent="0.25">
      <c r="Z382" s="15"/>
      <c r="AA382" s="15"/>
    </row>
    <row r="384" spans="26:28" x14ac:dyDescent="0.25">
      <c r="Z384" s="15"/>
      <c r="AA384" s="15"/>
    </row>
    <row r="386" spans="1:28" x14ac:dyDescent="0.25">
      <c r="Z386" s="15"/>
      <c r="AA386" s="15"/>
    </row>
    <row r="388" spans="1:28" x14ac:dyDescent="0.25">
      <c r="Z388" s="15"/>
      <c r="AA388" s="15"/>
    </row>
    <row r="390" spans="1:28" s="6" customForma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5"/>
      <c r="AA390" s="15"/>
    </row>
    <row r="392" spans="1:28" x14ac:dyDescent="0.25">
      <c r="Z392" s="15"/>
      <c r="AA392" s="15"/>
      <c r="AB392" s="16"/>
    </row>
    <row r="394" spans="1:28" x14ac:dyDescent="0.25">
      <c r="Z394" s="15"/>
      <c r="AA394" s="15"/>
    </row>
    <row r="397" spans="1:28" x14ac:dyDescent="0.25">
      <c r="Z397" s="14"/>
      <c r="AA397" s="14"/>
    </row>
    <row r="406" spans="28:28" x14ac:dyDescent="0.25">
      <c r="AB406" s="9"/>
    </row>
  </sheetData>
  <mergeCells count="46">
    <mergeCell ref="B38:P39"/>
    <mergeCell ref="Q38:V39"/>
    <mergeCell ref="W38:X39"/>
    <mergeCell ref="B34:J35"/>
    <mergeCell ref="K34:P35"/>
    <mergeCell ref="Q34:V35"/>
    <mergeCell ref="W34:X35"/>
    <mergeCell ref="B36:J37"/>
    <mergeCell ref="K36:P37"/>
    <mergeCell ref="Q36:V37"/>
    <mergeCell ref="W36:X37"/>
    <mergeCell ref="B30:J31"/>
    <mergeCell ref="K30:P31"/>
    <mergeCell ref="Q30:V31"/>
    <mergeCell ref="W30:X31"/>
    <mergeCell ref="B32:J33"/>
    <mergeCell ref="K32:P33"/>
    <mergeCell ref="Q32:V33"/>
    <mergeCell ref="W32:X33"/>
    <mergeCell ref="B24:P25"/>
    <mergeCell ref="Q24:V25"/>
    <mergeCell ref="W24:X25"/>
    <mergeCell ref="B28:J29"/>
    <mergeCell ref="K28:P29"/>
    <mergeCell ref="Q28:V29"/>
    <mergeCell ref="W28:X29"/>
    <mergeCell ref="B20:P21"/>
    <mergeCell ref="Q20:V21"/>
    <mergeCell ref="W20:X21"/>
    <mergeCell ref="B22:P23"/>
    <mergeCell ref="Q22:V23"/>
    <mergeCell ref="W22:X23"/>
    <mergeCell ref="W14:X15"/>
    <mergeCell ref="B16:P17"/>
    <mergeCell ref="Q16:V17"/>
    <mergeCell ref="W16:X17"/>
    <mergeCell ref="B18:P19"/>
    <mergeCell ref="Q18:V19"/>
    <mergeCell ref="W18:X19"/>
    <mergeCell ref="B14:P15"/>
    <mergeCell ref="Q14:V15"/>
    <mergeCell ref="R7:V7"/>
    <mergeCell ref="R8:V8"/>
    <mergeCell ref="R9:V9"/>
    <mergeCell ref="R10:V10"/>
    <mergeCell ref="R11:V11"/>
  </mergeCells>
  <conditionalFormatting sqref="A205">
    <cfRule type="containsText" dxfId="1" priority="1" operator="containsText" text="CHYBA. Doplň Buňku G15 v záložce Doplň">
      <formula>NOT(ISERROR(SEARCH("CHYBA. Doplň Buňku G15 v záložce Doplň",A205)))</formula>
    </cfRule>
  </conditionalFormatting>
  <dataValidations disablePrompts="1" count="2">
    <dataValidation errorStyle="warning" allowBlank="1" showInputMessage="1" showErrorMessage="1" error="Are you sure? " sqref="A218:AA218 A205:AA207" xr:uid="{9314DB75-83A7-4BA4-ADD2-EAC61626ED66}"/>
    <dataValidation errorStyle="warning" allowBlank="1" showInputMessage="1" error="Are you sure? " sqref="B214:AA214 B211:B213 B217 A208:A217 A219:AA225" xr:uid="{C6FB5A60-5430-4834-97FB-6767570761E5}"/>
  </dataValidations>
  <pageMargins left="0.78740157480314965" right="0.73958333333333337" top="0.98425196850393704" bottom="0.98425196850393704" header="0.31496062992125984" footer="0.31496062992125984"/>
  <pageSetup paperSize="9" orientation="portrait" horizontalDpi="4294967293" verticalDpi="4294967293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93155-13B9-4CA1-8CB2-B9C0AE8FBF03}">
  <sheetPr>
    <tabColor rgb="FFFFFF00"/>
  </sheetPr>
  <dimension ref="A1:AQ411"/>
  <sheetViews>
    <sheetView tabSelected="1" view="pageLayout" zoomScaleNormal="100" workbookViewId="0">
      <selection activeCell="AH46" sqref="AH46:AK46"/>
    </sheetView>
  </sheetViews>
  <sheetFormatPr defaultColWidth="9.85546875" defaultRowHeight="15" x14ac:dyDescent="0.25"/>
  <cols>
    <col min="1" max="2" width="3.140625" style="30" customWidth="1"/>
    <col min="3" max="14" width="4.85546875" style="31" customWidth="1"/>
    <col min="15" max="15" width="0.5703125" style="31" customWidth="1"/>
    <col min="16" max="16" width="0.28515625" style="31" hidden="1" customWidth="1"/>
    <col min="17" max="17" width="4.85546875" style="31" hidden="1" customWidth="1"/>
    <col min="18" max="41" width="3.140625" style="31" customWidth="1"/>
    <col min="42" max="42" width="12.85546875" style="31" customWidth="1"/>
    <col min="43" max="68" width="3.140625" style="31" customWidth="1"/>
    <col min="69" max="16384" width="9.85546875" style="31"/>
  </cols>
  <sheetData>
    <row r="1" spans="1:43" ht="18.75" x14ac:dyDescent="0.25">
      <c r="U1" s="32" t="s">
        <v>0</v>
      </c>
      <c r="AC1" s="77"/>
    </row>
    <row r="3" spans="1:43" x14ac:dyDescent="0.25">
      <c r="A3" s="168" t="s">
        <v>24</v>
      </c>
      <c r="B3" s="168"/>
      <c r="C3" s="169" t="s">
        <v>25</v>
      </c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 t="s">
        <v>26</v>
      </c>
      <c r="S3" s="169"/>
      <c r="T3" s="169"/>
      <c r="U3" s="169" t="s">
        <v>27</v>
      </c>
      <c r="V3" s="169"/>
      <c r="W3" s="169" t="s">
        <v>28</v>
      </c>
      <c r="X3" s="169"/>
      <c r="Y3" s="169"/>
      <c r="Z3" s="169"/>
      <c r="AA3" s="169"/>
      <c r="AB3" s="169"/>
      <c r="AC3" s="169"/>
      <c r="AD3" s="169"/>
      <c r="AE3" s="169"/>
      <c r="AF3" s="169"/>
      <c r="AG3" s="170"/>
      <c r="AH3" s="169" t="s">
        <v>29</v>
      </c>
      <c r="AI3" s="169"/>
      <c r="AJ3" s="169"/>
      <c r="AK3" s="169"/>
      <c r="AL3" s="169"/>
      <c r="AM3" s="169"/>
      <c r="AN3" s="169"/>
      <c r="AO3" s="169"/>
      <c r="AP3" s="208" t="s">
        <v>140</v>
      </c>
      <c r="AQ3" s="58"/>
    </row>
    <row r="4" spans="1:43" s="33" customFormat="1" x14ac:dyDescent="0.25">
      <c r="A4" s="168"/>
      <c r="B4" s="168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54" t="s">
        <v>30</v>
      </c>
      <c r="X4" s="154"/>
      <c r="Y4" s="154"/>
      <c r="Z4" s="154" t="s">
        <v>31</v>
      </c>
      <c r="AA4" s="154"/>
      <c r="AB4" s="154"/>
      <c r="AC4" s="154"/>
      <c r="AD4" s="171" t="s">
        <v>32</v>
      </c>
      <c r="AE4" s="171"/>
      <c r="AF4" s="171"/>
      <c r="AG4" s="172"/>
      <c r="AH4" s="154" t="s">
        <v>31</v>
      </c>
      <c r="AI4" s="154"/>
      <c r="AJ4" s="154"/>
      <c r="AK4" s="154"/>
      <c r="AL4" s="154" t="s">
        <v>32</v>
      </c>
      <c r="AM4" s="154"/>
      <c r="AN4" s="154"/>
      <c r="AO4" s="154"/>
      <c r="AP4" s="208"/>
    </row>
    <row r="5" spans="1:43" x14ac:dyDescent="0.25">
      <c r="A5" s="155" t="s">
        <v>33</v>
      </c>
      <c r="B5" s="156"/>
      <c r="C5" s="157" t="s">
        <v>34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9" t="s">
        <v>35</v>
      </c>
      <c r="S5" s="160"/>
      <c r="T5" s="160"/>
      <c r="U5" s="159" t="s">
        <v>35</v>
      </c>
      <c r="V5" s="161"/>
      <c r="W5" s="162" t="s">
        <v>35</v>
      </c>
      <c r="X5" s="163"/>
      <c r="Y5" s="164"/>
      <c r="Z5" s="165">
        <f>SUM(Z6:AC23)</f>
        <v>0</v>
      </c>
      <c r="AA5" s="166"/>
      <c r="AB5" s="166"/>
      <c r="AC5" s="167"/>
      <c r="AD5" s="165">
        <f>SUM(AD6:AG23)</f>
        <v>0</v>
      </c>
      <c r="AE5" s="166"/>
      <c r="AF5" s="166"/>
      <c r="AG5" s="167"/>
      <c r="AH5" s="165">
        <f>SUM(AH6:AK23)</f>
        <v>0</v>
      </c>
      <c r="AI5" s="166"/>
      <c r="AJ5" s="166"/>
      <c r="AK5" s="167"/>
      <c r="AL5" s="165">
        <f>SUM(AL6:AO23)</f>
        <v>0</v>
      </c>
      <c r="AM5" s="166"/>
      <c r="AN5" s="166"/>
      <c r="AO5" s="167"/>
      <c r="AP5" s="208"/>
    </row>
    <row r="6" spans="1:43" x14ac:dyDescent="0.2">
      <c r="A6" s="121" t="s">
        <v>36</v>
      </c>
      <c r="B6" s="121"/>
      <c r="C6" s="174" t="s">
        <v>128</v>
      </c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3">
        <v>21</v>
      </c>
      <c r="S6" s="124"/>
      <c r="T6" s="124"/>
      <c r="U6" s="123" t="s">
        <v>37</v>
      </c>
      <c r="V6" s="137"/>
      <c r="W6" s="126"/>
      <c r="X6" s="127"/>
      <c r="Y6" s="128"/>
      <c r="Z6" s="132">
        <f t="shared" ref="Z6:Z11" si="0">R6*W6</f>
        <v>0</v>
      </c>
      <c r="AA6" s="133"/>
      <c r="AB6" s="133"/>
      <c r="AC6" s="134"/>
      <c r="AD6" s="173" t="s">
        <v>35</v>
      </c>
      <c r="AE6" s="130"/>
      <c r="AF6" s="130"/>
      <c r="AG6" s="131"/>
      <c r="AH6" s="135">
        <f t="shared" ref="AH6:AH11" si="1">Z6*1.21</f>
        <v>0</v>
      </c>
      <c r="AI6" s="135"/>
      <c r="AJ6" s="135"/>
      <c r="AK6" s="135"/>
      <c r="AL6" s="153" t="s">
        <v>35</v>
      </c>
      <c r="AM6" s="153"/>
      <c r="AN6" s="153"/>
      <c r="AO6" s="153"/>
      <c r="AP6" s="209"/>
    </row>
    <row r="7" spans="1:43" x14ac:dyDescent="0.2">
      <c r="A7" s="121" t="s">
        <v>38</v>
      </c>
      <c r="B7" s="121"/>
      <c r="C7" s="174" t="s">
        <v>127</v>
      </c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3">
        <v>11</v>
      </c>
      <c r="S7" s="124"/>
      <c r="T7" s="124"/>
      <c r="U7" s="123" t="s">
        <v>37</v>
      </c>
      <c r="V7" s="137"/>
      <c r="W7" s="126"/>
      <c r="X7" s="127"/>
      <c r="Y7" s="128"/>
      <c r="Z7" s="132">
        <f t="shared" si="0"/>
        <v>0</v>
      </c>
      <c r="AA7" s="133"/>
      <c r="AB7" s="133"/>
      <c r="AC7" s="134"/>
      <c r="AD7" s="173" t="s">
        <v>35</v>
      </c>
      <c r="AE7" s="130"/>
      <c r="AF7" s="130"/>
      <c r="AG7" s="131"/>
      <c r="AH7" s="135">
        <f t="shared" si="1"/>
        <v>0</v>
      </c>
      <c r="AI7" s="135"/>
      <c r="AJ7" s="135"/>
      <c r="AK7" s="135"/>
      <c r="AL7" s="153" t="s">
        <v>35</v>
      </c>
      <c r="AM7" s="153"/>
      <c r="AN7" s="153"/>
      <c r="AO7" s="153"/>
      <c r="AP7" s="210"/>
    </row>
    <row r="8" spans="1:43" x14ac:dyDescent="0.2">
      <c r="A8" s="121" t="s">
        <v>39</v>
      </c>
      <c r="B8" s="121"/>
      <c r="C8" s="174" t="s">
        <v>126</v>
      </c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3">
        <v>46</v>
      </c>
      <c r="S8" s="124"/>
      <c r="T8" s="124"/>
      <c r="U8" s="123" t="s">
        <v>37</v>
      </c>
      <c r="V8" s="137"/>
      <c r="W8" s="126"/>
      <c r="X8" s="127"/>
      <c r="Y8" s="128"/>
      <c r="Z8" s="132">
        <f t="shared" si="0"/>
        <v>0</v>
      </c>
      <c r="AA8" s="133"/>
      <c r="AB8" s="133"/>
      <c r="AC8" s="134"/>
      <c r="AD8" s="173" t="s">
        <v>35</v>
      </c>
      <c r="AE8" s="130"/>
      <c r="AF8" s="130"/>
      <c r="AG8" s="131"/>
      <c r="AH8" s="135">
        <f t="shared" si="1"/>
        <v>0</v>
      </c>
      <c r="AI8" s="135"/>
      <c r="AJ8" s="135"/>
      <c r="AK8" s="135"/>
      <c r="AL8" s="153" t="s">
        <v>35</v>
      </c>
      <c r="AM8" s="153"/>
      <c r="AN8" s="153"/>
      <c r="AO8" s="153"/>
      <c r="AP8" s="210"/>
    </row>
    <row r="9" spans="1:43" x14ac:dyDescent="0.2">
      <c r="A9" s="121" t="s">
        <v>40</v>
      </c>
      <c r="B9" s="121"/>
      <c r="C9" s="174" t="s">
        <v>125</v>
      </c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3">
        <v>64</v>
      </c>
      <c r="S9" s="124"/>
      <c r="T9" s="124"/>
      <c r="U9" s="123" t="s">
        <v>37</v>
      </c>
      <c r="V9" s="137"/>
      <c r="W9" s="126"/>
      <c r="X9" s="127"/>
      <c r="Y9" s="128"/>
      <c r="Z9" s="132">
        <f t="shared" si="0"/>
        <v>0</v>
      </c>
      <c r="AA9" s="133"/>
      <c r="AB9" s="133"/>
      <c r="AC9" s="134"/>
      <c r="AD9" s="173" t="s">
        <v>35</v>
      </c>
      <c r="AE9" s="130"/>
      <c r="AF9" s="130"/>
      <c r="AG9" s="131"/>
      <c r="AH9" s="135">
        <f t="shared" si="1"/>
        <v>0</v>
      </c>
      <c r="AI9" s="135"/>
      <c r="AJ9" s="135"/>
      <c r="AK9" s="135"/>
      <c r="AL9" s="153" t="s">
        <v>35</v>
      </c>
      <c r="AM9" s="153"/>
      <c r="AN9" s="153"/>
      <c r="AO9" s="153"/>
      <c r="AP9" s="210"/>
    </row>
    <row r="10" spans="1:43" x14ac:dyDescent="0.2">
      <c r="A10" s="121" t="s">
        <v>41</v>
      </c>
      <c r="B10" s="121"/>
      <c r="C10" s="174" t="s">
        <v>124</v>
      </c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3">
        <v>15</v>
      </c>
      <c r="S10" s="124"/>
      <c r="T10" s="124"/>
      <c r="U10" s="123" t="s">
        <v>37</v>
      </c>
      <c r="V10" s="137"/>
      <c r="W10" s="126"/>
      <c r="X10" s="127"/>
      <c r="Y10" s="128"/>
      <c r="Z10" s="132">
        <f t="shared" si="0"/>
        <v>0</v>
      </c>
      <c r="AA10" s="133"/>
      <c r="AB10" s="133"/>
      <c r="AC10" s="134"/>
      <c r="AD10" s="173" t="s">
        <v>35</v>
      </c>
      <c r="AE10" s="130"/>
      <c r="AF10" s="130"/>
      <c r="AG10" s="131"/>
      <c r="AH10" s="135">
        <f t="shared" si="1"/>
        <v>0</v>
      </c>
      <c r="AI10" s="135"/>
      <c r="AJ10" s="135"/>
      <c r="AK10" s="135"/>
      <c r="AL10" s="153" t="s">
        <v>35</v>
      </c>
      <c r="AM10" s="153"/>
      <c r="AN10" s="153"/>
      <c r="AO10" s="153"/>
      <c r="AP10" s="210"/>
    </row>
    <row r="11" spans="1:43" x14ac:dyDescent="0.2">
      <c r="A11" s="121" t="s">
        <v>42</v>
      </c>
      <c r="B11" s="121"/>
      <c r="C11" s="174" t="s">
        <v>123</v>
      </c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3">
        <v>8</v>
      </c>
      <c r="S11" s="124"/>
      <c r="T11" s="124"/>
      <c r="U11" s="123" t="s">
        <v>37</v>
      </c>
      <c r="V11" s="137"/>
      <c r="W11" s="126"/>
      <c r="X11" s="127"/>
      <c r="Y11" s="128"/>
      <c r="Z11" s="132">
        <f t="shared" si="0"/>
        <v>0</v>
      </c>
      <c r="AA11" s="133"/>
      <c r="AB11" s="133"/>
      <c r="AC11" s="134"/>
      <c r="AD11" s="173" t="s">
        <v>35</v>
      </c>
      <c r="AE11" s="130"/>
      <c r="AF11" s="130"/>
      <c r="AG11" s="131"/>
      <c r="AH11" s="135">
        <f t="shared" si="1"/>
        <v>0</v>
      </c>
      <c r="AI11" s="135"/>
      <c r="AJ11" s="135"/>
      <c r="AK11" s="135"/>
      <c r="AL11" s="153" t="s">
        <v>35</v>
      </c>
      <c r="AM11" s="153"/>
      <c r="AN11" s="153"/>
      <c r="AO11" s="153"/>
      <c r="AP11" s="210"/>
    </row>
    <row r="12" spans="1:43" x14ac:dyDescent="0.2">
      <c r="A12" s="121" t="s">
        <v>43</v>
      </c>
      <c r="B12" s="121"/>
      <c r="C12" s="174" t="s">
        <v>111</v>
      </c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3">
        <v>4</v>
      </c>
      <c r="S12" s="124"/>
      <c r="T12" s="124"/>
      <c r="U12" s="123" t="s">
        <v>37</v>
      </c>
      <c r="V12" s="137"/>
      <c r="W12" s="126"/>
      <c r="X12" s="127"/>
      <c r="Y12" s="128"/>
      <c r="Z12" s="129" t="s">
        <v>35</v>
      </c>
      <c r="AA12" s="175"/>
      <c r="AB12" s="130"/>
      <c r="AC12" s="131"/>
      <c r="AD12" s="132">
        <f>R12*W12</f>
        <v>0</v>
      </c>
      <c r="AE12" s="133"/>
      <c r="AF12" s="133"/>
      <c r="AG12" s="134"/>
      <c r="AH12" s="153" t="s">
        <v>35</v>
      </c>
      <c r="AI12" s="153"/>
      <c r="AJ12" s="153"/>
      <c r="AK12" s="153"/>
      <c r="AL12" s="135">
        <f>AD12*1.21</f>
        <v>0</v>
      </c>
      <c r="AM12" s="135"/>
      <c r="AN12" s="135"/>
      <c r="AO12" s="135"/>
      <c r="AP12" s="210"/>
    </row>
    <row r="13" spans="1:43" x14ac:dyDescent="0.2">
      <c r="A13" s="121" t="s">
        <v>44</v>
      </c>
      <c r="B13" s="121"/>
      <c r="C13" s="174" t="s">
        <v>112</v>
      </c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3">
        <v>5</v>
      </c>
      <c r="S13" s="124"/>
      <c r="T13" s="124"/>
      <c r="U13" s="123" t="s">
        <v>37</v>
      </c>
      <c r="V13" s="137"/>
      <c r="W13" s="126"/>
      <c r="X13" s="127"/>
      <c r="Y13" s="128"/>
      <c r="Z13" s="129" t="s">
        <v>35</v>
      </c>
      <c r="AA13" s="175"/>
      <c r="AB13" s="130"/>
      <c r="AC13" s="131"/>
      <c r="AD13" s="132">
        <f>R13*W13</f>
        <v>0</v>
      </c>
      <c r="AE13" s="133"/>
      <c r="AF13" s="133"/>
      <c r="AG13" s="134"/>
      <c r="AH13" s="153" t="s">
        <v>35</v>
      </c>
      <c r="AI13" s="153"/>
      <c r="AJ13" s="153"/>
      <c r="AK13" s="153"/>
      <c r="AL13" s="135">
        <f>AD13*1.21</f>
        <v>0</v>
      </c>
      <c r="AM13" s="135"/>
      <c r="AN13" s="135"/>
      <c r="AO13" s="135"/>
      <c r="AP13" s="210"/>
    </row>
    <row r="14" spans="1:43" x14ac:dyDescent="0.2">
      <c r="A14" s="121" t="s">
        <v>44</v>
      </c>
      <c r="B14" s="121"/>
      <c r="C14" s="174" t="s">
        <v>113</v>
      </c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3">
        <v>5</v>
      </c>
      <c r="S14" s="124"/>
      <c r="T14" s="124"/>
      <c r="U14" s="123" t="s">
        <v>37</v>
      </c>
      <c r="V14" s="137"/>
      <c r="W14" s="126"/>
      <c r="X14" s="127"/>
      <c r="Y14" s="128"/>
      <c r="Z14" s="129" t="s">
        <v>35</v>
      </c>
      <c r="AA14" s="175"/>
      <c r="AB14" s="130"/>
      <c r="AC14" s="131"/>
      <c r="AD14" s="132">
        <f>R14*W14</f>
        <v>0</v>
      </c>
      <c r="AE14" s="133"/>
      <c r="AF14" s="133"/>
      <c r="AG14" s="134"/>
      <c r="AH14" s="153" t="s">
        <v>35</v>
      </c>
      <c r="AI14" s="153"/>
      <c r="AJ14" s="153"/>
      <c r="AK14" s="153"/>
      <c r="AL14" s="135">
        <f>AD14*1.21</f>
        <v>0</v>
      </c>
      <c r="AM14" s="135"/>
      <c r="AN14" s="135"/>
      <c r="AO14" s="135"/>
      <c r="AP14" s="210"/>
    </row>
    <row r="15" spans="1:43" x14ac:dyDescent="0.2">
      <c r="A15" s="121" t="s">
        <v>44</v>
      </c>
      <c r="B15" s="121"/>
      <c r="C15" s="174" t="s">
        <v>114</v>
      </c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3">
        <v>3</v>
      </c>
      <c r="S15" s="124"/>
      <c r="T15" s="124"/>
      <c r="U15" s="123" t="s">
        <v>37</v>
      </c>
      <c r="V15" s="137"/>
      <c r="W15" s="126"/>
      <c r="X15" s="127"/>
      <c r="Y15" s="128"/>
      <c r="Z15" s="129" t="s">
        <v>35</v>
      </c>
      <c r="AA15" s="175"/>
      <c r="AB15" s="130"/>
      <c r="AC15" s="131"/>
      <c r="AD15" s="132">
        <f>R15*W15</f>
        <v>0</v>
      </c>
      <c r="AE15" s="133"/>
      <c r="AF15" s="133"/>
      <c r="AG15" s="134"/>
      <c r="AH15" s="153" t="s">
        <v>35</v>
      </c>
      <c r="AI15" s="153"/>
      <c r="AJ15" s="153"/>
      <c r="AK15" s="153"/>
      <c r="AL15" s="135">
        <f>AD15*1.21</f>
        <v>0</v>
      </c>
      <c r="AM15" s="135"/>
      <c r="AN15" s="135"/>
      <c r="AO15" s="135"/>
      <c r="AP15" s="210"/>
    </row>
    <row r="16" spans="1:43" x14ac:dyDescent="0.2">
      <c r="A16" s="121" t="s">
        <v>45</v>
      </c>
      <c r="B16" s="121"/>
      <c r="C16" s="122" t="s">
        <v>93</v>
      </c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3">
        <v>32</v>
      </c>
      <c r="S16" s="124"/>
      <c r="T16" s="124"/>
      <c r="U16" s="123" t="s">
        <v>37</v>
      </c>
      <c r="V16" s="137"/>
      <c r="W16" s="126"/>
      <c r="X16" s="127"/>
      <c r="Y16" s="128"/>
      <c r="Z16" s="132">
        <f>R16*W16</f>
        <v>0</v>
      </c>
      <c r="AA16" s="133"/>
      <c r="AB16" s="133"/>
      <c r="AC16" s="134"/>
      <c r="AD16" s="173" t="s">
        <v>35</v>
      </c>
      <c r="AE16" s="130"/>
      <c r="AF16" s="130"/>
      <c r="AG16" s="131"/>
      <c r="AH16" s="135">
        <f>Z16*1.21</f>
        <v>0</v>
      </c>
      <c r="AI16" s="135"/>
      <c r="AJ16" s="135"/>
      <c r="AK16" s="135"/>
      <c r="AL16" s="153" t="s">
        <v>35</v>
      </c>
      <c r="AM16" s="153"/>
      <c r="AN16" s="153"/>
      <c r="AO16" s="153"/>
      <c r="AP16" s="210"/>
      <c r="AQ16" s="34"/>
    </row>
    <row r="17" spans="1:43" x14ac:dyDescent="0.2">
      <c r="A17" s="121" t="s">
        <v>46</v>
      </c>
      <c r="B17" s="121"/>
      <c r="C17" s="122" t="s">
        <v>115</v>
      </c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3">
        <v>3</v>
      </c>
      <c r="S17" s="124"/>
      <c r="T17" s="124"/>
      <c r="U17" s="123" t="s">
        <v>37</v>
      </c>
      <c r="V17" s="137"/>
      <c r="W17" s="126"/>
      <c r="X17" s="127"/>
      <c r="Y17" s="128"/>
      <c r="Z17" s="132">
        <f>R17*W17</f>
        <v>0</v>
      </c>
      <c r="AA17" s="133"/>
      <c r="AB17" s="133"/>
      <c r="AC17" s="134"/>
      <c r="AD17" s="173" t="s">
        <v>35</v>
      </c>
      <c r="AE17" s="130"/>
      <c r="AF17" s="130"/>
      <c r="AG17" s="131"/>
      <c r="AH17" s="135">
        <f>Z17*1.21</f>
        <v>0</v>
      </c>
      <c r="AI17" s="135"/>
      <c r="AJ17" s="135"/>
      <c r="AK17" s="135"/>
      <c r="AL17" s="153" t="s">
        <v>35</v>
      </c>
      <c r="AM17" s="153"/>
      <c r="AN17" s="153"/>
      <c r="AO17" s="153"/>
      <c r="AP17" s="210"/>
      <c r="AQ17" s="34"/>
    </row>
    <row r="18" spans="1:43" x14ac:dyDescent="0.2">
      <c r="A18" s="121" t="s">
        <v>46</v>
      </c>
      <c r="B18" s="121"/>
      <c r="C18" s="122" t="s">
        <v>94</v>
      </c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3">
        <v>6</v>
      </c>
      <c r="S18" s="124"/>
      <c r="T18" s="124"/>
      <c r="U18" s="123" t="s">
        <v>37</v>
      </c>
      <c r="V18" s="137"/>
      <c r="W18" s="126"/>
      <c r="X18" s="127"/>
      <c r="Y18" s="128"/>
      <c r="Z18" s="132">
        <f>R18*W18</f>
        <v>0</v>
      </c>
      <c r="AA18" s="133"/>
      <c r="AB18" s="133"/>
      <c r="AC18" s="134"/>
      <c r="AD18" s="173" t="s">
        <v>35</v>
      </c>
      <c r="AE18" s="130"/>
      <c r="AF18" s="130"/>
      <c r="AG18" s="131"/>
      <c r="AH18" s="135">
        <f>Z18*1.21</f>
        <v>0</v>
      </c>
      <c r="AI18" s="135"/>
      <c r="AJ18" s="135"/>
      <c r="AK18" s="135"/>
      <c r="AL18" s="153" t="s">
        <v>35</v>
      </c>
      <c r="AM18" s="153"/>
      <c r="AN18" s="153"/>
      <c r="AO18" s="153"/>
      <c r="AP18" s="210"/>
      <c r="AQ18" s="34"/>
    </row>
    <row r="19" spans="1:43" x14ac:dyDescent="0.2">
      <c r="A19" s="121" t="s">
        <v>46</v>
      </c>
      <c r="B19" s="121"/>
      <c r="C19" s="122" t="s">
        <v>116</v>
      </c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3">
        <v>8</v>
      </c>
      <c r="S19" s="124"/>
      <c r="T19" s="124"/>
      <c r="U19" s="123" t="s">
        <v>37</v>
      </c>
      <c r="V19" s="137"/>
      <c r="W19" s="126"/>
      <c r="X19" s="127"/>
      <c r="Y19" s="128"/>
      <c r="Z19" s="132">
        <f>R19*W19</f>
        <v>0</v>
      </c>
      <c r="AA19" s="133"/>
      <c r="AB19" s="133"/>
      <c r="AC19" s="134"/>
      <c r="AD19" s="173" t="s">
        <v>35</v>
      </c>
      <c r="AE19" s="130"/>
      <c r="AF19" s="130"/>
      <c r="AG19" s="131"/>
      <c r="AH19" s="135">
        <f>Z19*1.21</f>
        <v>0</v>
      </c>
      <c r="AI19" s="135"/>
      <c r="AJ19" s="135"/>
      <c r="AK19" s="135"/>
      <c r="AL19" s="153" t="s">
        <v>35</v>
      </c>
      <c r="AM19" s="153"/>
      <c r="AN19" s="153"/>
      <c r="AO19" s="153"/>
      <c r="AP19" s="210"/>
      <c r="AQ19" s="34"/>
    </row>
    <row r="20" spans="1:43" ht="15" customHeight="1" x14ac:dyDescent="0.2">
      <c r="A20" s="121" t="s">
        <v>47</v>
      </c>
      <c r="B20" s="121"/>
      <c r="C20" s="122" t="s">
        <v>95</v>
      </c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3">
        <f>SUM(R6:T11)*10</f>
        <v>1650</v>
      </c>
      <c r="S20" s="124"/>
      <c r="T20" s="124"/>
      <c r="U20" s="123" t="s">
        <v>48</v>
      </c>
      <c r="V20" s="137"/>
      <c r="W20" s="126"/>
      <c r="X20" s="127"/>
      <c r="Y20" s="128"/>
      <c r="Z20" s="132">
        <f>R20*W20</f>
        <v>0</v>
      </c>
      <c r="AA20" s="133"/>
      <c r="AB20" s="133"/>
      <c r="AC20" s="134"/>
      <c r="AD20" s="173" t="s">
        <v>35</v>
      </c>
      <c r="AE20" s="130"/>
      <c r="AF20" s="130"/>
      <c r="AG20" s="131"/>
      <c r="AH20" s="135">
        <f>Z20*1.21</f>
        <v>0</v>
      </c>
      <c r="AI20" s="135"/>
      <c r="AJ20" s="135"/>
      <c r="AK20" s="135"/>
      <c r="AL20" s="153" t="s">
        <v>35</v>
      </c>
      <c r="AM20" s="153"/>
      <c r="AN20" s="153"/>
      <c r="AO20" s="153"/>
      <c r="AP20" s="210"/>
    </row>
    <row r="21" spans="1:43" ht="15" customHeight="1" x14ac:dyDescent="0.2">
      <c r="A21" s="121" t="s">
        <v>49</v>
      </c>
      <c r="B21" s="121"/>
      <c r="C21" s="122" t="s">
        <v>96</v>
      </c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3">
        <f>SUM(R12:T15)*10</f>
        <v>170</v>
      </c>
      <c r="S21" s="124"/>
      <c r="T21" s="124"/>
      <c r="U21" s="123" t="s">
        <v>48</v>
      </c>
      <c r="V21" s="137"/>
      <c r="W21" s="126"/>
      <c r="X21" s="127"/>
      <c r="Y21" s="128"/>
      <c r="Z21" s="129" t="s">
        <v>35</v>
      </c>
      <c r="AA21" s="130"/>
      <c r="AB21" s="130"/>
      <c r="AC21" s="131"/>
      <c r="AD21" s="132">
        <f>R21*W21</f>
        <v>0</v>
      </c>
      <c r="AE21" s="133"/>
      <c r="AF21" s="133"/>
      <c r="AG21" s="134"/>
      <c r="AH21" s="153" t="s">
        <v>35</v>
      </c>
      <c r="AI21" s="153"/>
      <c r="AJ21" s="153"/>
      <c r="AK21" s="153"/>
      <c r="AL21" s="135">
        <f>AD21*1.21</f>
        <v>0</v>
      </c>
      <c r="AM21" s="135"/>
      <c r="AN21" s="135"/>
      <c r="AO21" s="135"/>
      <c r="AP21" s="210"/>
    </row>
    <row r="22" spans="1:43" x14ac:dyDescent="0.2">
      <c r="A22" s="121" t="s">
        <v>51</v>
      </c>
      <c r="B22" s="121"/>
      <c r="C22" s="122" t="s">
        <v>50</v>
      </c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3">
        <v>6</v>
      </c>
      <c r="S22" s="124"/>
      <c r="T22" s="124"/>
      <c r="U22" s="123" t="s">
        <v>37</v>
      </c>
      <c r="V22" s="137"/>
      <c r="W22" s="126"/>
      <c r="X22" s="127"/>
      <c r="Y22" s="128"/>
      <c r="Z22" s="132">
        <f>R22*W22</f>
        <v>0</v>
      </c>
      <c r="AA22" s="133"/>
      <c r="AB22" s="133"/>
      <c r="AC22" s="134"/>
      <c r="AD22" s="173" t="s">
        <v>35</v>
      </c>
      <c r="AE22" s="130"/>
      <c r="AF22" s="130"/>
      <c r="AG22" s="131"/>
      <c r="AH22" s="135">
        <f>Z22*1.21</f>
        <v>0</v>
      </c>
      <c r="AI22" s="135"/>
      <c r="AJ22" s="135"/>
      <c r="AK22" s="135"/>
      <c r="AL22" s="153" t="s">
        <v>35</v>
      </c>
      <c r="AM22" s="153"/>
      <c r="AN22" s="153"/>
      <c r="AO22" s="153"/>
      <c r="AP22" s="210"/>
    </row>
    <row r="23" spans="1:43" x14ac:dyDescent="0.2">
      <c r="A23" s="121" t="s">
        <v>97</v>
      </c>
      <c r="B23" s="121"/>
      <c r="C23" s="122" t="s">
        <v>52</v>
      </c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3">
        <f>SUM(R6:T15)</f>
        <v>182</v>
      </c>
      <c r="S23" s="124"/>
      <c r="T23" s="124"/>
      <c r="U23" s="123" t="s">
        <v>37</v>
      </c>
      <c r="V23" s="137"/>
      <c r="W23" s="126"/>
      <c r="X23" s="127"/>
      <c r="Y23" s="128"/>
      <c r="Z23" s="129" t="s">
        <v>35</v>
      </c>
      <c r="AA23" s="175"/>
      <c r="AB23" s="130"/>
      <c r="AC23" s="131"/>
      <c r="AD23" s="132">
        <f>R23*W23</f>
        <v>0</v>
      </c>
      <c r="AE23" s="133"/>
      <c r="AF23" s="133"/>
      <c r="AG23" s="134"/>
      <c r="AH23" s="153" t="s">
        <v>35</v>
      </c>
      <c r="AI23" s="153"/>
      <c r="AJ23" s="153"/>
      <c r="AK23" s="153"/>
      <c r="AL23" s="135">
        <f>AD23*1.21</f>
        <v>0</v>
      </c>
      <c r="AM23" s="135"/>
      <c r="AN23" s="135"/>
      <c r="AO23" s="135"/>
      <c r="AP23" s="210"/>
    </row>
    <row r="24" spans="1:43" x14ac:dyDescent="0.25">
      <c r="A24" s="176" t="s">
        <v>53</v>
      </c>
      <c r="B24" s="176"/>
      <c r="C24" s="177" t="s">
        <v>54</v>
      </c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59" t="s">
        <v>35</v>
      </c>
      <c r="S24" s="160"/>
      <c r="T24" s="160"/>
      <c r="U24" s="159" t="s">
        <v>35</v>
      </c>
      <c r="V24" s="161"/>
      <c r="W24" s="162" t="s">
        <v>35</v>
      </c>
      <c r="X24" s="163"/>
      <c r="Y24" s="164"/>
      <c r="Z24" s="165">
        <f>SUM(Z25:AC36)</f>
        <v>0</v>
      </c>
      <c r="AA24" s="166"/>
      <c r="AB24" s="166"/>
      <c r="AC24" s="167"/>
      <c r="AD24" s="165">
        <f>SUM(AD25:AG36)</f>
        <v>0</v>
      </c>
      <c r="AE24" s="166"/>
      <c r="AF24" s="166"/>
      <c r="AG24" s="167"/>
      <c r="AH24" s="178">
        <f>SUM(AH25:AK36)</f>
        <v>0</v>
      </c>
      <c r="AI24" s="178"/>
      <c r="AJ24" s="178"/>
      <c r="AK24" s="178"/>
      <c r="AL24" s="178">
        <f>SUM(AL25:AO36)</f>
        <v>0</v>
      </c>
      <c r="AM24" s="178"/>
      <c r="AN24" s="178"/>
      <c r="AO24" s="178"/>
      <c r="AP24" s="210"/>
    </row>
    <row r="25" spans="1:43" x14ac:dyDescent="0.25">
      <c r="A25" s="121" t="s">
        <v>55</v>
      </c>
      <c r="B25" s="121"/>
      <c r="C25" s="122" t="s">
        <v>98</v>
      </c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3">
        <f>SUM(R6:T11)</f>
        <v>165</v>
      </c>
      <c r="S25" s="124"/>
      <c r="T25" s="124"/>
      <c r="U25" s="123" t="s">
        <v>37</v>
      </c>
      <c r="V25" s="137"/>
      <c r="W25" s="152"/>
      <c r="X25" s="146"/>
      <c r="Y25" s="151"/>
      <c r="Z25" s="179">
        <f>R25*W25</f>
        <v>0</v>
      </c>
      <c r="AA25" s="133"/>
      <c r="AB25" s="133"/>
      <c r="AC25" s="134"/>
      <c r="AD25" s="173" t="s">
        <v>35</v>
      </c>
      <c r="AE25" s="130"/>
      <c r="AF25" s="130"/>
      <c r="AG25" s="131"/>
      <c r="AH25" s="148">
        <f>Z25*1.21</f>
        <v>0</v>
      </c>
      <c r="AI25" s="149"/>
      <c r="AJ25" s="149"/>
      <c r="AK25" s="150"/>
      <c r="AL25" s="139" t="s">
        <v>35</v>
      </c>
      <c r="AM25" s="140"/>
      <c r="AN25" s="140"/>
      <c r="AO25" s="141"/>
      <c r="AP25" s="210"/>
    </row>
    <row r="26" spans="1:43" x14ac:dyDescent="0.25">
      <c r="A26" s="121" t="s">
        <v>56</v>
      </c>
      <c r="B26" s="121"/>
      <c r="C26" s="122" t="s">
        <v>100</v>
      </c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3">
        <f>SUM(R12:T15)</f>
        <v>17</v>
      </c>
      <c r="S26" s="124"/>
      <c r="T26" s="124"/>
      <c r="U26" s="123" t="s">
        <v>37</v>
      </c>
      <c r="V26" s="137"/>
      <c r="W26" s="152"/>
      <c r="X26" s="146"/>
      <c r="Y26" s="151"/>
      <c r="Z26" s="138" t="s">
        <v>35</v>
      </c>
      <c r="AA26" s="130"/>
      <c r="AB26" s="130"/>
      <c r="AC26" s="131"/>
      <c r="AD26" s="132">
        <f>R26*W26</f>
        <v>0</v>
      </c>
      <c r="AE26" s="133"/>
      <c r="AF26" s="133"/>
      <c r="AG26" s="134"/>
      <c r="AH26" s="139" t="s">
        <v>35</v>
      </c>
      <c r="AI26" s="140"/>
      <c r="AJ26" s="140"/>
      <c r="AK26" s="141"/>
      <c r="AL26" s="148">
        <f>AD26*1.21</f>
        <v>0</v>
      </c>
      <c r="AM26" s="149"/>
      <c r="AN26" s="149"/>
      <c r="AO26" s="150"/>
      <c r="AP26" s="210"/>
    </row>
    <row r="27" spans="1:43" x14ac:dyDescent="0.25">
      <c r="A27" s="121" t="s">
        <v>58</v>
      </c>
      <c r="B27" s="121"/>
      <c r="C27" s="142" t="s">
        <v>57</v>
      </c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23">
        <f>SUM(R16:T19)</f>
        <v>49</v>
      </c>
      <c r="S27" s="124"/>
      <c r="T27" s="124"/>
      <c r="U27" s="123" t="s">
        <v>37</v>
      </c>
      <c r="V27" s="137"/>
      <c r="W27" s="152"/>
      <c r="X27" s="146"/>
      <c r="Y27" s="151"/>
      <c r="Z27" s="179">
        <f>R27*W27</f>
        <v>0</v>
      </c>
      <c r="AA27" s="133"/>
      <c r="AB27" s="133"/>
      <c r="AC27" s="134"/>
      <c r="AD27" s="173" t="s">
        <v>35</v>
      </c>
      <c r="AE27" s="130"/>
      <c r="AF27" s="130"/>
      <c r="AG27" s="131"/>
      <c r="AH27" s="148">
        <f t="shared" ref="AH27:AH36" si="2">Z27*1.21</f>
        <v>0</v>
      </c>
      <c r="AI27" s="149"/>
      <c r="AJ27" s="149"/>
      <c r="AK27" s="150"/>
      <c r="AL27" s="139" t="s">
        <v>35</v>
      </c>
      <c r="AM27" s="140"/>
      <c r="AN27" s="140"/>
      <c r="AO27" s="141"/>
      <c r="AP27" s="210"/>
    </row>
    <row r="28" spans="1:43" x14ac:dyDescent="0.25">
      <c r="A28" s="121" t="s">
        <v>59</v>
      </c>
      <c r="B28" s="121"/>
      <c r="C28" s="142" t="s">
        <v>129</v>
      </c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23">
        <f>R22</f>
        <v>6</v>
      </c>
      <c r="S28" s="124"/>
      <c r="T28" s="124"/>
      <c r="U28" s="123" t="s">
        <v>37</v>
      </c>
      <c r="V28" s="137"/>
      <c r="W28" s="126"/>
      <c r="X28" s="146"/>
      <c r="Y28" s="151"/>
      <c r="Z28" s="179">
        <f>R28*W28</f>
        <v>0</v>
      </c>
      <c r="AA28" s="133"/>
      <c r="AB28" s="133"/>
      <c r="AC28" s="134"/>
      <c r="AD28" s="173" t="s">
        <v>35</v>
      </c>
      <c r="AE28" s="130"/>
      <c r="AF28" s="130"/>
      <c r="AG28" s="131"/>
      <c r="AH28" s="148">
        <f t="shared" si="2"/>
        <v>0</v>
      </c>
      <c r="AI28" s="149"/>
      <c r="AJ28" s="149"/>
      <c r="AK28" s="150"/>
      <c r="AL28" s="139" t="s">
        <v>35</v>
      </c>
      <c r="AM28" s="140"/>
      <c r="AN28" s="140"/>
      <c r="AO28" s="141"/>
      <c r="AP28" s="210"/>
    </row>
    <row r="29" spans="1:43" ht="15" customHeight="1" x14ac:dyDescent="0.25">
      <c r="A29" s="121" t="s">
        <v>60</v>
      </c>
      <c r="B29" s="121"/>
      <c r="C29" s="142" t="s">
        <v>108</v>
      </c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23">
        <f>R20</f>
        <v>1650</v>
      </c>
      <c r="S29" s="124"/>
      <c r="T29" s="124"/>
      <c r="U29" s="123" t="s">
        <v>48</v>
      </c>
      <c r="V29" s="137"/>
      <c r="W29" s="126"/>
      <c r="X29" s="146"/>
      <c r="Y29" s="151"/>
      <c r="Z29" s="179">
        <f>R29*W29</f>
        <v>0</v>
      </c>
      <c r="AA29" s="133"/>
      <c r="AB29" s="133"/>
      <c r="AC29" s="134"/>
      <c r="AD29" s="173" t="s">
        <v>35</v>
      </c>
      <c r="AE29" s="130"/>
      <c r="AF29" s="130"/>
      <c r="AG29" s="131"/>
      <c r="AH29" s="148">
        <f t="shared" si="2"/>
        <v>0</v>
      </c>
      <c r="AI29" s="149"/>
      <c r="AJ29" s="149"/>
      <c r="AK29" s="150"/>
      <c r="AL29" s="139" t="s">
        <v>35</v>
      </c>
      <c r="AM29" s="140"/>
      <c r="AN29" s="140"/>
      <c r="AO29" s="141"/>
      <c r="AP29" s="210"/>
    </row>
    <row r="30" spans="1:43" ht="15" customHeight="1" x14ac:dyDescent="0.25">
      <c r="A30" s="121" t="s">
        <v>62</v>
      </c>
      <c r="B30" s="121"/>
      <c r="C30" s="142" t="s">
        <v>109</v>
      </c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23">
        <f>R21</f>
        <v>170</v>
      </c>
      <c r="S30" s="124"/>
      <c r="T30" s="124"/>
      <c r="U30" s="123" t="s">
        <v>48</v>
      </c>
      <c r="V30" s="137"/>
      <c r="W30" s="126"/>
      <c r="X30" s="146"/>
      <c r="Y30" s="151"/>
      <c r="Z30" s="138" t="s">
        <v>35</v>
      </c>
      <c r="AA30" s="130"/>
      <c r="AB30" s="130"/>
      <c r="AC30" s="131"/>
      <c r="AD30" s="132">
        <f>R30*W30</f>
        <v>0</v>
      </c>
      <c r="AE30" s="133"/>
      <c r="AF30" s="133"/>
      <c r="AG30" s="134"/>
      <c r="AH30" s="139" t="s">
        <v>35</v>
      </c>
      <c r="AI30" s="140"/>
      <c r="AJ30" s="140"/>
      <c r="AK30" s="141"/>
      <c r="AL30" s="148">
        <f>AD30*1.21</f>
        <v>0</v>
      </c>
      <c r="AM30" s="149"/>
      <c r="AN30" s="149"/>
      <c r="AO30" s="150"/>
      <c r="AP30" s="210"/>
    </row>
    <row r="31" spans="1:43" x14ac:dyDescent="0.25">
      <c r="A31" s="121" t="s">
        <v>63</v>
      </c>
      <c r="B31" s="121"/>
      <c r="C31" s="142" t="s">
        <v>130</v>
      </c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23">
        <v>15</v>
      </c>
      <c r="S31" s="124"/>
      <c r="T31" s="124"/>
      <c r="U31" s="123" t="s">
        <v>61</v>
      </c>
      <c r="V31" s="137"/>
      <c r="W31" s="126"/>
      <c r="X31" s="146"/>
      <c r="Y31" s="151"/>
      <c r="Z31" s="138" t="s">
        <v>35</v>
      </c>
      <c r="AA31" s="175"/>
      <c r="AB31" s="130"/>
      <c r="AC31" s="131"/>
      <c r="AD31" s="132">
        <f>R31*W31</f>
        <v>0</v>
      </c>
      <c r="AE31" s="133"/>
      <c r="AF31" s="133"/>
      <c r="AG31" s="134"/>
      <c r="AH31" s="139" t="s">
        <v>35</v>
      </c>
      <c r="AI31" s="140"/>
      <c r="AJ31" s="140"/>
      <c r="AK31" s="141"/>
      <c r="AL31" s="148">
        <f>AD31*1.21</f>
        <v>0</v>
      </c>
      <c r="AM31" s="149"/>
      <c r="AN31" s="149"/>
      <c r="AO31" s="150"/>
      <c r="AP31" s="210"/>
    </row>
    <row r="32" spans="1:43" x14ac:dyDescent="0.25">
      <c r="A32" s="121" t="s">
        <v>64</v>
      </c>
      <c r="B32" s="121"/>
      <c r="C32" s="142" t="s">
        <v>101</v>
      </c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4">
        <f>SUM(R6:T11)*2/3</f>
        <v>110</v>
      </c>
      <c r="S32" s="145"/>
      <c r="T32" s="145"/>
      <c r="U32" s="123" t="s">
        <v>61</v>
      </c>
      <c r="V32" s="137"/>
      <c r="W32" s="126"/>
      <c r="X32" s="146"/>
      <c r="Y32" s="147"/>
      <c r="Z32" s="179">
        <f>R32*W32</f>
        <v>0</v>
      </c>
      <c r="AA32" s="133"/>
      <c r="AB32" s="133"/>
      <c r="AC32" s="134"/>
      <c r="AD32" s="173" t="s">
        <v>35</v>
      </c>
      <c r="AE32" s="130"/>
      <c r="AF32" s="130"/>
      <c r="AG32" s="131"/>
      <c r="AH32" s="148">
        <f t="shared" si="2"/>
        <v>0</v>
      </c>
      <c r="AI32" s="149"/>
      <c r="AJ32" s="149"/>
      <c r="AK32" s="150"/>
      <c r="AL32" s="139" t="s">
        <v>35</v>
      </c>
      <c r="AM32" s="140"/>
      <c r="AN32" s="140"/>
      <c r="AO32" s="141"/>
      <c r="AP32" s="210"/>
    </row>
    <row r="33" spans="1:43" x14ac:dyDescent="0.25">
      <c r="A33" s="121" t="s">
        <v>65</v>
      </c>
      <c r="B33" s="121"/>
      <c r="C33" s="142" t="s">
        <v>102</v>
      </c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4">
        <f>SUM(R12:T15)*2/3</f>
        <v>11.333333333333334</v>
      </c>
      <c r="S33" s="145"/>
      <c r="T33" s="145"/>
      <c r="U33" s="123" t="s">
        <v>61</v>
      </c>
      <c r="V33" s="137"/>
      <c r="W33" s="126"/>
      <c r="X33" s="146"/>
      <c r="Y33" s="147"/>
      <c r="Z33" s="138" t="s">
        <v>35</v>
      </c>
      <c r="AA33" s="130"/>
      <c r="AB33" s="130"/>
      <c r="AC33" s="131"/>
      <c r="AD33" s="132">
        <f>R33*W33</f>
        <v>0</v>
      </c>
      <c r="AE33" s="133"/>
      <c r="AF33" s="133"/>
      <c r="AG33" s="134"/>
      <c r="AH33" s="139" t="s">
        <v>35</v>
      </c>
      <c r="AI33" s="140"/>
      <c r="AJ33" s="140"/>
      <c r="AK33" s="141"/>
      <c r="AL33" s="148">
        <f>AD33*1.21</f>
        <v>0</v>
      </c>
      <c r="AM33" s="149"/>
      <c r="AN33" s="149"/>
      <c r="AO33" s="150"/>
      <c r="AP33" s="210"/>
    </row>
    <row r="34" spans="1:43" x14ac:dyDescent="0.25">
      <c r="A34" s="121" t="s">
        <v>103</v>
      </c>
      <c r="B34" s="121"/>
      <c r="C34" s="122" t="s">
        <v>106</v>
      </c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3">
        <v>138</v>
      </c>
      <c r="S34" s="124"/>
      <c r="T34" s="124"/>
      <c r="U34" s="123" t="s">
        <v>37</v>
      </c>
      <c r="V34" s="137"/>
      <c r="W34" s="135"/>
      <c r="X34" s="135"/>
      <c r="Y34" s="135"/>
      <c r="Z34" s="179">
        <f>R34*W34</f>
        <v>0</v>
      </c>
      <c r="AA34" s="133"/>
      <c r="AB34" s="133"/>
      <c r="AC34" s="134"/>
      <c r="AD34" s="173" t="s">
        <v>35</v>
      </c>
      <c r="AE34" s="130"/>
      <c r="AF34" s="130"/>
      <c r="AG34" s="131"/>
      <c r="AH34" s="148">
        <f t="shared" si="2"/>
        <v>0</v>
      </c>
      <c r="AI34" s="149"/>
      <c r="AJ34" s="149"/>
      <c r="AK34" s="150"/>
      <c r="AL34" s="153" t="s">
        <v>35</v>
      </c>
      <c r="AM34" s="153"/>
      <c r="AN34" s="153"/>
      <c r="AO34" s="153"/>
      <c r="AP34" s="210"/>
    </row>
    <row r="35" spans="1:43" x14ac:dyDescent="0.25">
      <c r="A35" s="121" t="s">
        <v>104</v>
      </c>
      <c r="B35" s="121"/>
      <c r="C35" s="122" t="s">
        <v>107</v>
      </c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3">
        <v>17</v>
      </c>
      <c r="S35" s="124"/>
      <c r="T35" s="124"/>
      <c r="U35" s="123" t="s">
        <v>37</v>
      </c>
      <c r="V35" s="137"/>
      <c r="W35" s="135"/>
      <c r="X35" s="135"/>
      <c r="Y35" s="135"/>
      <c r="Z35" s="138" t="s">
        <v>35</v>
      </c>
      <c r="AA35" s="130"/>
      <c r="AB35" s="130"/>
      <c r="AC35" s="131"/>
      <c r="AD35" s="132">
        <f>R35*W35</f>
        <v>0</v>
      </c>
      <c r="AE35" s="133"/>
      <c r="AF35" s="133"/>
      <c r="AG35" s="134"/>
      <c r="AH35" s="139" t="s">
        <v>35</v>
      </c>
      <c r="AI35" s="140"/>
      <c r="AJ35" s="140"/>
      <c r="AK35" s="141"/>
      <c r="AL35" s="135">
        <f>AD35*1.21</f>
        <v>0</v>
      </c>
      <c r="AM35" s="135"/>
      <c r="AN35" s="135"/>
      <c r="AO35" s="135"/>
      <c r="AP35" s="210"/>
    </row>
    <row r="36" spans="1:43" x14ac:dyDescent="0.25">
      <c r="A36" s="121" t="s">
        <v>105</v>
      </c>
      <c r="B36" s="121"/>
      <c r="C36" s="122" t="s">
        <v>99</v>
      </c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3">
        <f>R28/3*4</f>
        <v>8</v>
      </c>
      <c r="S36" s="124"/>
      <c r="T36" s="124"/>
      <c r="U36" s="123" t="s">
        <v>61</v>
      </c>
      <c r="V36" s="137"/>
      <c r="W36" s="135"/>
      <c r="X36" s="135"/>
      <c r="Y36" s="135"/>
      <c r="Z36" s="179">
        <f>R36*W36</f>
        <v>0</v>
      </c>
      <c r="AA36" s="133"/>
      <c r="AB36" s="133"/>
      <c r="AC36" s="134"/>
      <c r="AD36" s="173" t="s">
        <v>35</v>
      </c>
      <c r="AE36" s="130"/>
      <c r="AF36" s="130"/>
      <c r="AG36" s="131"/>
      <c r="AH36" s="148">
        <f t="shared" si="2"/>
        <v>0</v>
      </c>
      <c r="AI36" s="149"/>
      <c r="AJ36" s="149"/>
      <c r="AK36" s="150"/>
      <c r="AL36" s="153" t="s">
        <v>35</v>
      </c>
      <c r="AM36" s="153"/>
      <c r="AN36" s="153"/>
      <c r="AO36" s="153"/>
      <c r="AP36" s="210"/>
    </row>
    <row r="37" spans="1:43" x14ac:dyDescent="0.25">
      <c r="A37" s="180" t="s">
        <v>66</v>
      </c>
      <c r="B37" s="180"/>
      <c r="C37" s="181" t="s">
        <v>67</v>
      </c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59" t="s">
        <v>35</v>
      </c>
      <c r="S37" s="160"/>
      <c r="T37" s="160"/>
      <c r="U37" s="159" t="s">
        <v>35</v>
      </c>
      <c r="V37" s="161"/>
      <c r="W37" s="162" t="s">
        <v>35</v>
      </c>
      <c r="X37" s="163"/>
      <c r="Y37" s="164"/>
      <c r="Z37" s="165">
        <f>SUM(Z38:AC50)</f>
        <v>0</v>
      </c>
      <c r="AA37" s="166"/>
      <c r="AB37" s="166"/>
      <c r="AC37" s="167"/>
      <c r="AD37" s="165">
        <f>SUM(AD38:AG50)</f>
        <v>0</v>
      </c>
      <c r="AE37" s="166"/>
      <c r="AF37" s="166"/>
      <c r="AG37" s="167"/>
      <c r="AH37" s="182">
        <f>SUM(AH38:AK50)</f>
        <v>0</v>
      </c>
      <c r="AI37" s="182"/>
      <c r="AJ37" s="182"/>
      <c r="AK37" s="182"/>
      <c r="AL37" s="182">
        <f>SUM(AL38:AO50)</f>
        <v>0</v>
      </c>
      <c r="AM37" s="182"/>
      <c r="AN37" s="182"/>
      <c r="AO37" s="182"/>
      <c r="AP37" s="210"/>
    </row>
    <row r="38" spans="1:43" x14ac:dyDescent="0.2">
      <c r="A38" s="121" t="s">
        <v>68</v>
      </c>
      <c r="B38" s="121"/>
      <c r="C38" s="122" t="s">
        <v>69</v>
      </c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3">
        <v>1</v>
      </c>
      <c r="S38" s="124"/>
      <c r="T38" s="124"/>
      <c r="U38" s="125" t="s">
        <v>70</v>
      </c>
      <c r="V38" s="125"/>
      <c r="W38" s="126"/>
      <c r="X38" s="127"/>
      <c r="Y38" s="128"/>
      <c r="Z38" s="173" t="s">
        <v>35</v>
      </c>
      <c r="AA38" s="130"/>
      <c r="AB38" s="130"/>
      <c r="AC38" s="131"/>
      <c r="AD38" s="132">
        <f>R38*W38</f>
        <v>0</v>
      </c>
      <c r="AE38" s="133"/>
      <c r="AF38" s="133"/>
      <c r="AG38" s="134"/>
      <c r="AH38" s="135" t="s">
        <v>35</v>
      </c>
      <c r="AI38" s="135"/>
      <c r="AJ38" s="135"/>
      <c r="AK38" s="135"/>
      <c r="AL38" s="135">
        <f>AD38*1.21</f>
        <v>0</v>
      </c>
      <c r="AM38" s="135"/>
      <c r="AN38" s="135"/>
      <c r="AO38" s="135"/>
      <c r="AP38" s="210"/>
      <c r="AQ38" s="34"/>
    </row>
    <row r="39" spans="1:43" x14ac:dyDescent="0.2">
      <c r="A39" s="121" t="s">
        <v>71</v>
      </c>
      <c r="B39" s="121"/>
      <c r="C39" s="122" t="s">
        <v>110</v>
      </c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3">
        <v>1</v>
      </c>
      <c r="S39" s="124"/>
      <c r="T39" s="124"/>
      <c r="U39" s="125" t="s">
        <v>70</v>
      </c>
      <c r="V39" s="125"/>
      <c r="W39" s="126"/>
      <c r="X39" s="127"/>
      <c r="Y39" s="128"/>
      <c r="Z39" s="132">
        <f>R39*W39</f>
        <v>0</v>
      </c>
      <c r="AA39" s="133"/>
      <c r="AB39" s="133"/>
      <c r="AC39" s="134"/>
      <c r="AD39" s="173" t="s">
        <v>35</v>
      </c>
      <c r="AE39" s="130"/>
      <c r="AF39" s="130"/>
      <c r="AG39" s="131"/>
      <c r="AH39" s="135">
        <f>Z39*1.21</f>
        <v>0</v>
      </c>
      <c r="AI39" s="135"/>
      <c r="AJ39" s="135"/>
      <c r="AK39" s="135"/>
      <c r="AL39" s="135" t="s">
        <v>35</v>
      </c>
      <c r="AM39" s="135"/>
      <c r="AN39" s="135"/>
      <c r="AO39" s="135"/>
      <c r="AP39" s="210"/>
      <c r="AQ39" s="34"/>
    </row>
    <row r="40" spans="1:43" x14ac:dyDescent="0.2">
      <c r="A40" s="121" t="s">
        <v>72</v>
      </c>
      <c r="B40" s="121"/>
      <c r="C40" s="122" t="s">
        <v>73</v>
      </c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3">
        <f>R34+R35</f>
        <v>155</v>
      </c>
      <c r="S40" s="124"/>
      <c r="T40" s="124"/>
      <c r="U40" s="125" t="s">
        <v>37</v>
      </c>
      <c r="V40" s="125"/>
      <c r="W40" s="126"/>
      <c r="X40" s="127"/>
      <c r="Y40" s="128"/>
      <c r="Z40" s="173" t="s">
        <v>35</v>
      </c>
      <c r="AA40" s="130"/>
      <c r="AB40" s="130"/>
      <c r="AC40" s="131"/>
      <c r="AD40" s="132">
        <f>R40*W40</f>
        <v>0</v>
      </c>
      <c r="AE40" s="133"/>
      <c r="AF40" s="133"/>
      <c r="AG40" s="134"/>
      <c r="AH40" s="135" t="s">
        <v>35</v>
      </c>
      <c r="AI40" s="135"/>
      <c r="AJ40" s="135"/>
      <c r="AK40" s="135"/>
      <c r="AL40" s="135">
        <f>AD40*1.21</f>
        <v>0</v>
      </c>
      <c r="AM40" s="135"/>
      <c r="AN40" s="135"/>
      <c r="AO40" s="135"/>
      <c r="AP40" s="210"/>
      <c r="AQ40" s="34"/>
    </row>
    <row r="41" spans="1:43" x14ac:dyDescent="0.2">
      <c r="A41" s="121" t="s">
        <v>74</v>
      </c>
      <c r="B41" s="121"/>
      <c r="C41" s="122" t="s">
        <v>75</v>
      </c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3">
        <v>1</v>
      </c>
      <c r="S41" s="124"/>
      <c r="T41" s="124"/>
      <c r="U41" s="125" t="s">
        <v>70</v>
      </c>
      <c r="V41" s="125"/>
      <c r="W41" s="126"/>
      <c r="X41" s="127"/>
      <c r="Y41" s="128"/>
      <c r="Z41" s="132">
        <f>R41*W41</f>
        <v>0</v>
      </c>
      <c r="AA41" s="133"/>
      <c r="AB41" s="133"/>
      <c r="AC41" s="134"/>
      <c r="AD41" s="173" t="s">
        <v>35</v>
      </c>
      <c r="AE41" s="130"/>
      <c r="AF41" s="130"/>
      <c r="AG41" s="131"/>
      <c r="AH41" s="135">
        <f>Z41*1.21</f>
        <v>0</v>
      </c>
      <c r="AI41" s="135"/>
      <c r="AJ41" s="135"/>
      <c r="AK41" s="135"/>
      <c r="AL41" s="135" t="s">
        <v>35</v>
      </c>
      <c r="AM41" s="135"/>
      <c r="AN41" s="135"/>
      <c r="AO41" s="135"/>
      <c r="AP41" s="210"/>
      <c r="AQ41" s="34"/>
    </row>
    <row r="42" spans="1:43" x14ac:dyDescent="0.2">
      <c r="A42" s="121" t="s">
        <v>76</v>
      </c>
      <c r="B42" s="121"/>
      <c r="C42" s="122" t="s">
        <v>92</v>
      </c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3">
        <v>1</v>
      </c>
      <c r="S42" s="124"/>
      <c r="T42" s="124"/>
      <c r="U42" s="125" t="s">
        <v>70</v>
      </c>
      <c r="V42" s="125"/>
      <c r="W42" s="126"/>
      <c r="X42" s="127"/>
      <c r="Y42" s="128"/>
      <c r="Z42" s="132">
        <f>R42*W42</f>
        <v>0</v>
      </c>
      <c r="AA42" s="133"/>
      <c r="AB42" s="133"/>
      <c r="AC42" s="134"/>
      <c r="AD42" s="173" t="s">
        <v>35</v>
      </c>
      <c r="AE42" s="130"/>
      <c r="AF42" s="130"/>
      <c r="AG42" s="131"/>
      <c r="AH42" s="135">
        <f>Z42*1.21</f>
        <v>0</v>
      </c>
      <c r="AI42" s="135"/>
      <c r="AJ42" s="135"/>
      <c r="AK42" s="135"/>
      <c r="AL42" s="135" t="s">
        <v>35</v>
      </c>
      <c r="AM42" s="135"/>
      <c r="AN42" s="135"/>
      <c r="AO42" s="135"/>
      <c r="AP42" s="210"/>
      <c r="AQ42" s="34"/>
    </row>
    <row r="43" spans="1:43" x14ac:dyDescent="0.2">
      <c r="A43" s="121" t="s">
        <v>77</v>
      </c>
      <c r="B43" s="121"/>
      <c r="C43" s="122" t="s">
        <v>135</v>
      </c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3">
        <v>1</v>
      </c>
      <c r="S43" s="124"/>
      <c r="T43" s="124"/>
      <c r="U43" s="125" t="s">
        <v>70</v>
      </c>
      <c r="V43" s="125"/>
      <c r="W43" s="126"/>
      <c r="X43" s="127"/>
      <c r="Y43" s="128"/>
      <c r="Z43" s="129" t="s">
        <v>35</v>
      </c>
      <c r="AA43" s="130"/>
      <c r="AB43" s="130"/>
      <c r="AC43" s="131"/>
      <c r="AD43" s="132">
        <f t="shared" ref="AD43:AD46" si="3">R43*W43</f>
        <v>0</v>
      </c>
      <c r="AE43" s="133"/>
      <c r="AF43" s="133"/>
      <c r="AG43" s="134"/>
      <c r="AH43" s="135" t="s">
        <v>35</v>
      </c>
      <c r="AI43" s="135"/>
      <c r="AJ43" s="135"/>
      <c r="AK43" s="135"/>
      <c r="AL43" s="135">
        <f t="shared" ref="AL43:AL46" si="4">AD43*1.21</f>
        <v>0</v>
      </c>
      <c r="AM43" s="135"/>
      <c r="AN43" s="135"/>
      <c r="AO43" s="135"/>
      <c r="AP43" s="210"/>
      <c r="AQ43" s="34"/>
    </row>
    <row r="44" spans="1:43" ht="28.35" customHeight="1" x14ac:dyDescent="0.2">
      <c r="A44" s="121" t="s">
        <v>79</v>
      </c>
      <c r="B44" s="121"/>
      <c r="C44" s="136" t="s">
        <v>136</v>
      </c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23">
        <v>1</v>
      </c>
      <c r="S44" s="124"/>
      <c r="T44" s="124"/>
      <c r="U44" s="125" t="s">
        <v>70</v>
      </c>
      <c r="V44" s="125"/>
      <c r="W44" s="126"/>
      <c r="X44" s="127"/>
      <c r="Y44" s="128"/>
      <c r="Z44" s="129" t="s">
        <v>35</v>
      </c>
      <c r="AA44" s="130"/>
      <c r="AB44" s="130"/>
      <c r="AC44" s="131"/>
      <c r="AD44" s="132">
        <f t="shared" si="3"/>
        <v>0</v>
      </c>
      <c r="AE44" s="133"/>
      <c r="AF44" s="133"/>
      <c r="AG44" s="134"/>
      <c r="AH44" s="135" t="s">
        <v>35</v>
      </c>
      <c r="AI44" s="135"/>
      <c r="AJ44" s="135"/>
      <c r="AK44" s="135"/>
      <c r="AL44" s="135">
        <f t="shared" si="4"/>
        <v>0</v>
      </c>
      <c r="AM44" s="135"/>
      <c r="AN44" s="135"/>
      <c r="AO44" s="135"/>
      <c r="AP44" s="210"/>
      <c r="AQ44" s="34"/>
    </row>
    <row r="45" spans="1:43" x14ac:dyDescent="0.2">
      <c r="A45" s="121" t="s">
        <v>80</v>
      </c>
      <c r="B45" s="121"/>
      <c r="C45" s="122" t="s">
        <v>137</v>
      </c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3">
        <v>1</v>
      </c>
      <c r="S45" s="124"/>
      <c r="T45" s="124"/>
      <c r="U45" s="125" t="s">
        <v>70</v>
      </c>
      <c r="V45" s="125"/>
      <c r="W45" s="126"/>
      <c r="X45" s="127"/>
      <c r="Y45" s="128"/>
      <c r="Z45" s="129" t="s">
        <v>35</v>
      </c>
      <c r="AA45" s="130"/>
      <c r="AB45" s="130"/>
      <c r="AC45" s="131"/>
      <c r="AD45" s="132">
        <f t="shared" si="3"/>
        <v>0</v>
      </c>
      <c r="AE45" s="133"/>
      <c r="AF45" s="133"/>
      <c r="AG45" s="134"/>
      <c r="AH45" s="135" t="s">
        <v>35</v>
      </c>
      <c r="AI45" s="135"/>
      <c r="AJ45" s="135"/>
      <c r="AK45" s="135"/>
      <c r="AL45" s="135">
        <f t="shared" si="4"/>
        <v>0</v>
      </c>
      <c r="AM45" s="135"/>
      <c r="AN45" s="135"/>
      <c r="AO45" s="135"/>
      <c r="AP45" s="210"/>
      <c r="AQ45" s="34"/>
    </row>
    <row r="46" spans="1:43" x14ac:dyDescent="0.2">
      <c r="A46" s="121" t="s">
        <v>82</v>
      </c>
      <c r="B46" s="121"/>
      <c r="C46" s="122" t="s">
        <v>138</v>
      </c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3">
        <v>1</v>
      </c>
      <c r="S46" s="124"/>
      <c r="T46" s="124"/>
      <c r="U46" s="125" t="s">
        <v>70</v>
      </c>
      <c r="V46" s="125"/>
      <c r="W46" s="126"/>
      <c r="X46" s="127"/>
      <c r="Y46" s="128"/>
      <c r="Z46" s="129" t="s">
        <v>35</v>
      </c>
      <c r="AA46" s="130"/>
      <c r="AB46" s="130"/>
      <c r="AC46" s="131"/>
      <c r="AD46" s="132">
        <f t="shared" si="3"/>
        <v>0</v>
      </c>
      <c r="AE46" s="133"/>
      <c r="AF46" s="133"/>
      <c r="AG46" s="134"/>
      <c r="AH46" s="135" t="s">
        <v>35</v>
      </c>
      <c r="AI46" s="135"/>
      <c r="AJ46" s="135"/>
      <c r="AK46" s="135"/>
      <c r="AL46" s="135">
        <f t="shared" si="4"/>
        <v>0</v>
      </c>
      <c r="AM46" s="135"/>
      <c r="AN46" s="135"/>
      <c r="AO46" s="135"/>
      <c r="AP46" s="210"/>
      <c r="AQ46" s="34"/>
    </row>
    <row r="47" spans="1:43" x14ac:dyDescent="0.2">
      <c r="A47" s="121" t="s">
        <v>131</v>
      </c>
      <c r="B47" s="121"/>
      <c r="C47" s="122" t="s">
        <v>78</v>
      </c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3">
        <v>1</v>
      </c>
      <c r="S47" s="124"/>
      <c r="T47" s="124"/>
      <c r="U47" s="125" t="s">
        <v>70</v>
      </c>
      <c r="V47" s="125"/>
      <c r="W47" s="126"/>
      <c r="X47" s="127"/>
      <c r="Y47" s="128"/>
      <c r="Z47" s="173" t="s">
        <v>35</v>
      </c>
      <c r="AA47" s="130"/>
      <c r="AB47" s="130"/>
      <c r="AC47" s="131"/>
      <c r="AD47" s="132">
        <f>R47*W47</f>
        <v>0</v>
      </c>
      <c r="AE47" s="133"/>
      <c r="AF47" s="133"/>
      <c r="AG47" s="134"/>
      <c r="AH47" s="135" t="s">
        <v>35</v>
      </c>
      <c r="AI47" s="135"/>
      <c r="AJ47" s="135"/>
      <c r="AK47" s="135"/>
      <c r="AL47" s="135">
        <f>AD47*1.21</f>
        <v>0</v>
      </c>
      <c r="AM47" s="135"/>
      <c r="AN47" s="135"/>
      <c r="AO47" s="135"/>
      <c r="AP47" s="210"/>
      <c r="AQ47" s="34"/>
    </row>
    <row r="48" spans="1:43" x14ac:dyDescent="0.2">
      <c r="A48" s="121" t="s">
        <v>132</v>
      </c>
      <c r="B48" s="121"/>
      <c r="C48" s="122" t="s">
        <v>139</v>
      </c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3">
        <v>1</v>
      </c>
      <c r="S48" s="124"/>
      <c r="T48" s="124"/>
      <c r="U48" s="125" t="s">
        <v>70</v>
      </c>
      <c r="V48" s="125"/>
      <c r="W48" s="126"/>
      <c r="X48" s="127"/>
      <c r="Y48" s="128"/>
      <c r="Z48" s="132">
        <f>R48*W48</f>
        <v>0</v>
      </c>
      <c r="AA48" s="133"/>
      <c r="AB48" s="133"/>
      <c r="AC48" s="134"/>
      <c r="AD48" s="173" t="s">
        <v>35</v>
      </c>
      <c r="AE48" s="130"/>
      <c r="AF48" s="130"/>
      <c r="AG48" s="131"/>
      <c r="AH48" s="135">
        <f>Z48*1.21</f>
        <v>0</v>
      </c>
      <c r="AI48" s="135"/>
      <c r="AJ48" s="135"/>
      <c r="AK48" s="135"/>
      <c r="AL48" s="135" t="s">
        <v>35</v>
      </c>
      <c r="AM48" s="135"/>
      <c r="AN48" s="135"/>
      <c r="AO48" s="135"/>
      <c r="AP48" s="210"/>
      <c r="AQ48" s="34"/>
    </row>
    <row r="49" spans="1:43" x14ac:dyDescent="0.2">
      <c r="A49" s="121" t="s">
        <v>133</v>
      </c>
      <c r="B49" s="121"/>
      <c r="C49" s="183" t="s">
        <v>81</v>
      </c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4">
        <v>35</v>
      </c>
      <c r="S49" s="185"/>
      <c r="T49" s="185"/>
      <c r="U49" s="125" t="s">
        <v>61</v>
      </c>
      <c r="V49" s="125"/>
      <c r="W49" s="186"/>
      <c r="X49" s="187"/>
      <c r="Y49" s="188"/>
      <c r="Z49" s="132">
        <f>R49*W49</f>
        <v>0</v>
      </c>
      <c r="AA49" s="133"/>
      <c r="AB49" s="133"/>
      <c r="AC49" s="134"/>
      <c r="AD49" s="189" t="s">
        <v>35</v>
      </c>
      <c r="AE49" s="190"/>
      <c r="AF49" s="190"/>
      <c r="AG49" s="191"/>
      <c r="AH49" s="196">
        <f>Z49*1.21</f>
        <v>0</v>
      </c>
      <c r="AI49" s="196"/>
      <c r="AJ49" s="196"/>
      <c r="AK49" s="196"/>
      <c r="AL49" s="196" t="s">
        <v>35</v>
      </c>
      <c r="AM49" s="196"/>
      <c r="AN49" s="196"/>
      <c r="AO49" s="196"/>
      <c r="AP49" s="210"/>
      <c r="AQ49" s="34"/>
    </row>
    <row r="50" spans="1:43" x14ac:dyDescent="0.2">
      <c r="A50" s="121" t="s">
        <v>134</v>
      </c>
      <c r="B50" s="121"/>
      <c r="C50" s="122" t="s">
        <v>83</v>
      </c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97">
        <v>1</v>
      </c>
      <c r="S50" s="197"/>
      <c r="T50" s="197"/>
      <c r="U50" s="125" t="s">
        <v>70</v>
      </c>
      <c r="V50" s="125"/>
      <c r="W50" s="198"/>
      <c r="X50" s="199"/>
      <c r="Y50" s="199"/>
      <c r="Z50" s="200" t="s">
        <v>35</v>
      </c>
      <c r="AA50" s="200"/>
      <c r="AB50" s="200"/>
      <c r="AC50" s="200"/>
      <c r="AD50" s="201">
        <f>R50*W50</f>
        <v>0</v>
      </c>
      <c r="AE50" s="201"/>
      <c r="AF50" s="201"/>
      <c r="AG50" s="201"/>
      <c r="AH50" s="135" t="s">
        <v>35</v>
      </c>
      <c r="AI50" s="135"/>
      <c r="AJ50" s="135"/>
      <c r="AK50" s="135"/>
      <c r="AL50" s="135">
        <f>AD50*1.21</f>
        <v>0</v>
      </c>
      <c r="AM50" s="135"/>
      <c r="AN50" s="135"/>
      <c r="AO50" s="135"/>
      <c r="AP50" s="211"/>
      <c r="AQ50" s="34"/>
    </row>
    <row r="51" spans="1:43" ht="15.75" thickBot="1" x14ac:dyDescent="0.25">
      <c r="A51" s="35"/>
      <c r="B51" s="35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7"/>
      <c r="S51" s="37"/>
      <c r="T51" s="37"/>
      <c r="U51" s="37"/>
      <c r="V51" s="37"/>
      <c r="W51" s="38"/>
      <c r="X51" s="39"/>
      <c r="Y51" s="39"/>
      <c r="Z51" s="40"/>
      <c r="AA51" s="40"/>
      <c r="AB51" s="40"/>
      <c r="AC51" s="40"/>
      <c r="AD51" s="40"/>
      <c r="AE51" s="40"/>
      <c r="AF51" s="40"/>
      <c r="AG51" s="40"/>
      <c r="AH51" s="41"/>
      <c r="AI51" s="41"/>
      <c r="AJ51" s="41"/>
      <c r="AK51" s="41"/>
      <c r="AL51" s="41"/>
      <c r="AM51" s="41"/>
      <c r="AN51" s="41"/>
      <c r="AO51" s="41"/>
    </row>
    <row r="52" spans="1:43" ht="15.75" thickBot="1" x14ac:dyDescent="0.3">
      <c r="A52" s="192" t="s">
        <v>10</v>
      </c>
      <c r="B52" s="193"/>
      <c r="C52" s="193"/>
      <c r="D52" s="193"/>
      <c r="E52" s="193"/>
      <c r="F52" s="193"/>
      <c r="G52" s="193"/>
      <c r="H52" s="193"/>
      <c r="I52" s="193"/>
      <c r="J52" s="193"/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  <c r="V52" s="193"/>
      <c r="W52" s="193"/>
      <c r="X52" s="193"/>
      <c r="Y52" s="193"/>
      <c r="Z52" s="194">
        <f>Z37+Z24+Z5</f>
        <v>0</v>
      </c>
      <c r="AA52" s="194"/>
      <c r="AB52" s="194"/>
      <c r="AC52" s="194"/>
      <c r="AD52" s="194">
        <f>AD37+AD24+AD5</f>
        <v>0</v>
      </c>
      <c r="AE52" s="194"/>
      <c r="AF52" s="194"/>
      <c r="AG52" s="194"/>
      <c r="AH52" s="194">
        <f>AH37+AH24+AH5</f>
        <v>0</v>
      </c>
      <c r="AI52" s="194"/>
      <c r="AJ52" s="194"/>
      <c r="AK52" s="194"/>
      <c r="AL52" s="194">
        <f>AL37+AL24+AL5</f>
        <v>0</v>
      </c>
      <c r="AM52" s="194"/>
      <c r="AN52" s="194"/>
      <c r="AO52" s="195"/>
    </row>
    <row r="53" spans="1:43" x14ac:dyDescent="0.25"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</row>
    <row r="54" spans="1:43" x14ac:dyDescent="0.25">
      <c r="A54" s="43"/>
      <c r="B54" s="44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202" t="s">
        <v>84</v>
      </c>
      <c r="V54" s="202"/>
      <c r="W54" s="202"/>
      <c r="X54" s="47"/>
      <c r="Y54" s="46"/>
      <c r="Z54" s="202" t="s">
        <v>85</v>
      </c>
      <c r="AA54" s="202"/>
      <c r="AB54" s="202"/>
      <c r="AC54" s="202"/>
      <c r="AD54" s="202"/>
      <c r="AE54" s="202"/>
      <c r="AF54" s="202"/>
      <c r="AG54" s="202" t="s">
        <v>86</v>
      </c>
      <c r="AH54" s="202"/>
      <c r="AI54" s="202"/>
      <c r="AJ54" s="202"/>
      <c r="AK54" s="202" t="s">
        <v>87</v>
      </c>
      <c r="AL54" s="202"/>
      <c r="AM54" s="202"/>
      <c r="AN54" s="202"/>
      <c r="AO54" s="202"/>
    </row>
    <row r="55" spans="1:43" x14ac:dyDescent="0.25">
      <c r="A55" s="203" t="s">
        <v>88</v>
      </c>
      <c r="B55" s="203"/>
      <c r="C55" s="203"/>
      <c r="D55" s="203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4" t="s">
        <v>89</v>
      </c>
      <c r="V55" s="204"/>
      <c r="W55" s="204"/>
      <c r="X55" s="205" t="s">
        <v>5</v>
      </c>
      <c r="Y55" s="205"/>
      <c r="Z55" s="200">
        <f>Z52+AD52</f>
        <v>0</v>
      </c>
      <c r="AA55" s="200"/>
      <c r="AB55" s="200"/>
      <c r="AC55" s="200"/>
      <c r="AD55" s="200"/>
      <c r="AE55" s="200"/>
      <c r="AF55" s="200"/>
      <c r="AG55" s="200">
        <f>AK55-Z55</f>
        <v>0</v>
      </c>
      <c r="AH55" s="200"/>
      <c r="AI55" s="200"/>
      <c r="AJ55" s="200"/>
      <c r="AK55" s="200">
        <f>AH52+AL52</f>
        <v>0</v>
      </c>
      <c r="AL55" s="200"/>
      <c r="AM55" s="200"/>
      <c r="AN55" s="200"/>
      <c r="AO55" s="200"/>
    </row>
    <row r="56" spans="1:43" ht="15" customHeight="1" x14ac:dyDescent="0.25">
      <c r="A56" s="206" t="s">
        <v>90</v>
      </c>
      <c r="B56" s="206"/>
      <c r="C56" s="206"/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6"/>
      <c r="S56" s="206"/>
      <c r="T56" s="206"/>
      <c r="U56" s="207" t="e">
        <f>AK56/AK55</f>
        <v>#DIV/0!</v>
      </c>
      <c r="V56" s="207"/>
      <c r="W56" s="207"/>
      <c r="X56" s="205" t="s">
        <v>5</v>
      </c>
      <c r="Y56" s="205"/>
      <c r="Z56" s="200">
        <f>Z52</f>
        <v>0</v>
      </c>
      <c r="AA56" s="200"/>
      <c r="AB56" s="200"/>
      <c r="AC56" s="200"/>
      <c r="AD56" s="200"/>
      <c r="AE56" s="200"/>
      <c r="AF56" s="200"/>
      <c r="AG56" s="200">
        <f>AK56-Z56</f>
        <v>0</v>
      </c>
      <c r="AH56" s="200"/>
      <c r="AI56" s="200"/>
      <c r="AJ56" s="200"/>
      <c r="AK56" s="200">
        <f>AH52</f>
        <v>0</v>
      </c>
      <c r="AL56" s="200"/>
      <c r="AM56" s="200"/>
      <c r="AN56" s="200"/>
      <c r="AO56" s="200"/>
    </row>
    <row r="57" spans="1:43" x14ac:dyDescent="0.25">
      <c r="A57" s="206" t="s">
        <v>91</v>
      </c>
      <c r="B57" s="206"/>
      <c r="C57" s="206"/>
      <c r="D57" s="206"/>
      <c r="E57" s="206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  <c r="Q57" s="206"/>
      <c r="R57" s="206"/>
      <c r="S57" s="206"/>
      <c r="T57" s="206"/>
      <c r="U57" s="207" t="e">
        <f>U55-U56</f>
        <v>#DIV/0!</v>
      </c>
      <c r="V57" s="207"/>
      <c r="W57" s="207"/>
      <c r="X57" s="205" t="s">
        <v>5</v>
      </c>
      <c r="Y57" s="205"/>
      <c r="Z57" s="200">
        <f>AD52</f>
        <v>0</v>
      </c>
      <c r="AA57" s="200"/>
      <c r="AB57" s="200"/>
      <c r="AC57" s="200"/>
      <c r="AD57" s="200"/>
      <c r="AE57" s="200"/>
      <c r="AF57" s="200"/>
      <c r="AG57" s="200">
        <f>AK57-Z57</f>
        <v>0</v>
      </c>
      <c r="AH57" s="200"/>
      <c r="AI57" s="200"/>
      <c r="AJ57" s="200"/>
      <c r="AK57" s="200">
        <f>AL52</f>
        <v>0</v>
      </c>
      <c r="AL57" s="200"/>
      <c r="AM57" s="200"/>
      <c r="AN57" s="200"/>
      <c r="AO57" s="200"/>
    </row>
    <row r="58" spans="1:43" x14ac:dyDescent="0.25"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</row>
    <row r="59" spans="1:43" x14ac:dyDescent="0.25"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</row>
    <row r="60" spans="1:43" x14ac:dyDescent="0.25"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</row>
    <row r="61" spans="1:43" x14ac:dyDescent="0.25"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</row>
    <row r="62" spans="1:43" x14ac:dyDescent="0.25"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</row>
    <row r="63" spans="1:43" x14ac:dyDescent="0.25">
      <c r="AC63" s="33"/>
      <c r="AD63" s="33"/>
      <c r="AE63" s="33"/>
    </row>
    <row r="64" spans="1:43" x14ac:dyDescent="0.25">
      <c r="AC64" s="48"/>
      <c r="AD64" s="49"/>
      <c r="AE64" s="49"/>
    </row>
    <row r="65" spans="29:32" x14ac:dyDescent="0.25">
      <c r="AC65" s="48"/>
      <c r="AD65" s="49"/>
      <c r="AE65" s="49"/>
    </row>
    <row r="66" spans="29:32" x14ac:dyDescent="0.25">
      <c r="AD66" s="33"/>
      <c r="AE66" s="33"/>
    </row>
    <row r="67" spans="29:32" x14ac:dyDescent="0.25">
      <c r="AD67" s="33"/>
      <c r="AE67" s="33"/>
      <c r="AF67" s="50"/>
    </row>
    <row r="68" spans="29:32" x14ac:dyDescent="0.25">
      <c r="AD68" s="33"/>
      <c r="AE68" s="33"/>
    </row>
    <row r="69" spans="29:32" x14ac:dyDescent="0.25">
      <c r="AD69" s="33"/>
      <c r="AE69" s="33"/>
    </row>
    <row r="70" spans="29:32" x14ac:dyDescent="0.25">
      <c r="AD70" s="33"/>
      <c r="AE70" s="33"/>
    </row>
    <row r="71" spans="29:32" x14ac:dyDescent="0.25">
      <c r="AD71" s="33"/>
      <c r="AE71" s="33"/>
    </row>
    <row r="72" spans="29:32" x14ac:dyDescent="0.25">
      <c r="AD72" s="33"/>
      <c r="AE72" s="33"/>
    </row>
    <row r="73" spans="29:32" x14ac:dyDescent="0.25">
      <c r="AD73" s="33"/>
      <c r="AE73" s="33"/>
    </row>
    <row r="74" spans="29:32" x14ac:dyDescent="0.25">
      <c r="AD74" s="33"/>
      <c r="AE74" s="33"/>
    </row>
    <row r="75" spans="29:32" x14ac:dyDescent="0.25">
      <c r="AD75" s="33"/>
      <c r="AE75" s="33"/>
    </row>
    <row r="76" spans="29:32" x14ac:dyDescent="0.25">
      <c r="AD76" s="33"/>
      <c r="AE76" s="33"/>
    </row>
    <row r="77" spans="29:32" x14ac:dyDescent="0.25">
      <c r="AD77" s="33"/>
      <c r="AE77" s="33"/>
    </row>
    <row r="78" spans="29:32" x14ac:dyDescent="0.25">
      <c r="AD78" s="33"/>
      <c r="AE78" s="33"/>
    </row>
    <row r="101" spans="1:32" s="52" customFormat="1" ht="15" customHeight="1" x14ac:dyDescent="0.25">
      <c r="A101" s="30"/>
      <c r="B101" s="30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51"/>
      <c r="AD101" s="51"/>
      <c r="AE101" s="51"/>
    </row>
    <row r="103" spans="1:32" x14ac:dyDescent="0.25">
      <c r="AC103" s="53"/>
      <c r="AD103" s="53"/>
      <c r="AE103" s="53"/>
      <c r="AF103" s="54"/>
    </row>
    <row r="104" spans="1:32" x14ac:dyDescent="0.25">
      <c r="AC104" s="53"/>
      <c r="AD104" s="53"/>
      <c r="AE104" s="53"/>
    </row>
    <row r="105" spans="1:32" x14ac:dyDescent="0.25">
      <c r="AC105" s="55"/>
      <c r="AD105" s="55"/>
      <c r="AE105" s="55"/>
    </row>
    <row r="106" spans="1:32" x14ac:dyDescent="0.25">
      <c r="AC106" s="53"/>
      <c r="AD106" s="53"/>
      <c r="AE106" s="53"/>
    </row>
    <row r="107" spans="1:32" x14ac:dyDescent="0.25">
      <c r="AC107" s="53"/>
      <c r="AD107" s="53"/>
      <c r="AE107" s="53"/>
    </row>
    <row r="108" spans="1:32" x14ac:dyDescent="0.25">
      <c r="AC108" s="53"/>
      <c r="AD108" s="53"/>
      <c r="AE108" s="53"/>
    </row>
    <row r="110" spans="1:32" ht="15.75" x14ac:dyDescent="0.25">
      <c r="AC110" s="56"/>
      <c r="AD110" s="56"/>
      <c r="AE110" s="56"/>
    </row>
    <row r="122" spans="29:32" ht="15.75" x14ac:dyDescent="0.25">
      <c r="AC122" s="56"/>
      <c r="AD122" s="56"/>
      <c r="AE122" s="56"/>
    </row>
    <row r="124" spans="29:32" x14ac:dyDescent="0.25">
      <c r="AF124" s="54"/>
    </row>
    <row r="125" spans="29:32" x14ac:dyDescent="0.25">
      <c r="AC125" s="36"/>
      <c r="AD125" s="36"/>
      <c r="AE125" s="36"/>
    </row>
    <row r="127" spans="29:32" x14ac:dyDescent="0.25">
      <c r="AC127" s="36"/>
      <c r="AD127" s="36"/>
      <c r="AE127" s="36"/>
    </row>
    <row r="129" spans="29:31" x14ac:dyDescent="0.25">
      <c r="AC129" s="36"/>
      <c r="AD129" s="36"/>
      <c r="AE129" s="36"/>
    </row>
    <row r="130" spans="29:31" ht="15.75" x14ac:dyDescent="0.25">
      <c r="AC130" s="56"/>
      <c r="AD130" s="56"/>
      <c r="AE130" s="56"/>
    </row>
    <row r="133" spans="29:31" x14ac:dyDescent="0.25">
      <c r="AC133" s="36"/>
      <c r="AD133" s="36"/>
      <c r="AE133" s="36"/>
    </row>
    <row r="135" spans="29:31" x14ac:dyDescent="0.25">
      <c r="AC135" s="36"/>
      <c r="AD135" s="36"/>
      <c r="AE135" s="36"/>
    </row>
    <row r="137" spans="29:31" x14ac:dyDescent="0.25">
      <c r="AC137" s="36"/>
      <c r="AD137" s="36"/>
      <c r="AE137" s="36"/>
    </row>
    <row r="139" spans="29:31" x14ac:dyDescent="0.25">
      <c r="AC139" s="36"/>
      <c r="AD139" s="36"/>
      <c r="AE139" s="36"/>
    </row>
    <row r="143" spans="29:31" x14ac:dyDescent="0.25">
      <c r="AC143" s="36"/>
      <c r="AD143" s="36"/>
      <c r="AE143" s="36"/>
    </row>
    <row r="145" spans="29:32" x14ac:dyDescent="0.25">
      <c r="AC145" s="36"/>
      <c r="AD145" s="36"/>
      <c r="AE145" s="36"/>
    </row>
    <row r="146" spans="29:32" x14ac:dyDescent="0.25">
      <c r="AC146" s="36"/>
      <c r="AD146" s="36"/>
      <c r="AE146" s="36"/>
    </row>
    <row r="147" spans="29:32" x14ac:dyDescent="0.25">
      <c r="AC147" s="36"/>
      <c r="AD147" s="36"/>
      <c r="AE147" s="36"/>
    </row>
    <row r="148" spans="29:32" x14ac:dyDescent="0.25">
      <c r="AC148" s="36"/>
      <c r="AD148" s="36"/>
      <c r="AE148" s="36"/>
    </row>
    <row r="149" spans="29:32" x14ac:dyDescent="0.25">
      <c r="AC149" s="36"/>
      <c r="AD149" s="36"/>
      <c r="AE149" s="36"/>
    </row>
    <row r="150" spans="29:32" x14ac:dyDescent="0.25">
      <c r="AC150" s="36"/>
      <c r="AD150" s="36"/>
      <c r="AE150" s="36"/>
    </row>
    <row r="151" spans="29:32" x14ac:dyDescent="0.25">
      <c r="AC151" s="36"/>
      <c r="AD151" s="36"/>
      <c r="AE151" s="36"/>
    </row>
    <row r="152" spans="29:32" x14ac:dyDescent="0.25">
      <c r="AC152" s="36"/>
      <c r="AD152" s="36"/>
      <c r="AE152" s="36"/>
    </row>
    <row r="153" spans="29:32" x14ac:dyDescent="0.25">
      <c r="AC153" s="36"/>
      <c r="AD153" s="36"/>
      <c r="AE153" s="36"/>
    </row>
    <row r="155" spans="29:32" ht="15.75" x14ac:dyDescent="0.25">
      <c r="AC155" s="56"/>
      <c r="AD155" s="56"/>
      <c r="AE155" s="56"/>
    </row>
    <row r="157" spans="29:32" x14ac:dyDescent="0.25">
      <c r="AC157" s="53"/>
      <c r="AD157" s="53"/>
      <c r="AE157" s="53"/>
      <c r="AF157" s="54"/>
    </row>
    <row r="158" spans="29:32" x14ac:dyDescent="0.25">
      <c r="AC158" s="53"/>
      <c r="AD158" s="53"/>
      <c r="AE158" s="53"/>
      <c r="AF158" s="54"/>
    </row>
    <row r="159" spans="29:32" x14ac:dyDescent="0.25">
      <c r="AC159" s="53"/>
      <c r="AD159" s="53"/>
      <c r="AE159" s="53"/>
    </row>
    <row r="160" spans="29:32" x14ac:dyDescent="0.25">
      <c r="AC160" s="53"/>
      <c r="AD160" s="53"/>
      <c r="AE160" s="53"/>
    </row>
    <row r="162" spans="29:31" ht="15.75" x14ac:dyDescent="0.25">
      <c r="AC162" s="56"/>
      <c r="AD162" s="56"/>
      <c r="AE162" s="56"/>
    </row>
    <row r="170" spans="29:31" x14ac:dyDescent="0.25">
      <c r="AC170" s="48"/>
      <c r="AD170" s="48"/>
      <c r="AE170" s="48"/>
    </row>
    <row r="171" spans="29:31" x14ac:dyDescent="0.25">
      <c r="AC171" s="48"/>
      <c r="AD171" s="48"/>
      <c r="AE171" s="48"/>
    </row>
    <row r="172" spans="29:31" x14ac:dyDescent="0.25">
      <c r="AC172" s="55"/>
    </row>
    <row r="175" spans="29:31" x14ac:dyDescent="0.25">
      <c r="AC175" s="48"/>
      <c r="AD175" s="48"/>
      <c r="AE175" s="48"/>
    </row>
    <row r="176" spans="29:31" x14ac:dyDescent="0.25">
      <c r="AC176" s="48"/>
      <c r="AD176" s="48"/>
      <c r="AE176" s="48"/>
    </row>
    <row r="179" spans="1:32" s="52" customFormat="1" ht="18.75" x14ac:dyDescent="0.25">
      <c r="A179" s="30"/>
      <c r="B179" s="30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57"/>
      <c r="AD179" s="57"/>
      <c r="AE179" s="57"/>
    </row>
    <row r="181" spans="1:32" x14ac:dyDescent="0.25">
      <c r="AC181" s="53"/>
      <c r="AD181" s="53"/>
      <c r="AE181" s="53"/>
      <c r="AF181" s="58"/>
    </row>
    <row r="182" spans="1:32" x14ac:dyDescent="0.25">
      <c r="AC182" s="53"/>
      <c r="AD182" s="53"/>
      <c r="AE182" s="53"/>
      <c r="AF182" s="58"/>
    </row>
    <row r="183" spans="1:32" x14ac:dyDescent="0.25">
      <c r="AC183" s="53"/>
      <c r="AD183" s="53"/>
      <c r="AE183" s="53"/>
    </row>
    <row r="184" spans="1:32" x14ac:dyDescent="0.25">
      <c r="AC184" s="53"/>
      <c r="AD184" s="53"/>
      <c r="AE184" s="53"/>
    </row>
    <row r="186" spans="1:32" ht="15.75" x14ac:dyDescent="0.25">
      <c r="AC186" s="56"/>
      <c r="AD186" s="56"/>
      <c r="AE186" s="56"/>
    </row>
    <row r="187" spans="1:32" ht="15.75" x14ac:dyDescent="0.25">
      <c r="AC187" s="56"/>
      <c r="AD187" s="56"/>
      <c r="AE187" s="56"/>
    </row>
    <row r="188" spans="1:32" x14ac:dyDescent="0.25">
      <c r="AC188" s="53"/>
      <c r="AD188" s="53"/>
      <c r="AE188" s="53"/>
      <c r="AF188" s="58"/>
    </row>
    <row r="189" spans="1:32" x14ac:dyDescent="0.25">
      <c r="AC189" s="53"/>
      <c r="AD189" s="53"/>
      <c r="AE189" s="53"/>
      <c r="AF189" s="58"/>
    </row>
    <row r="190" spans="1:32" x14ac:dyDescent="0.25">
      <c r="AC190" s="53"/>
      <c r="AD190" s="53"/>
      <c r="AE190" s="53"/>
    </row>
    <row r="191" spans="1:32" x14ac:dyDescent="0.25">
      <c r="AC191" s="55"/>
      <c r="AD191" s="55"/>
      <c r="AE191" s="55"/>
    </row>
    <row r="193" spans="1:32" s="52" customFormat="1" ht="18.75" x14ac:dyDescent="0.25">
      <c r="A193" s="30"/>
      <c r="B193" s="30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59"/>
      <c r="AD193" s="59"/>
      <c r="AE193" s="59"/>
    </row>
    <row r="194" spans="1:32" ht="15.75" x14ac:dyDescent="0.25">
      <c r="AC194" s="60"/>
      <c r="AD194" s="60"/>
      <c r="AE194" s="60"/>
    </row>
    <row r="195" spans="1:32" x14ac:dyDescent="0.25">
      <c r="AC195" s="53"/>
      <c r="AD195" s="53"/>
      <c r="AE195" s="53"/>
      <c r="AF195" s="58"/>
    </row>
    <row r="196" spans="1:32" x14ac:dyDescent="0.25">
      <c r="AC196" s="53"/>
      <c r="AD196" s="53"/>
      <c r="AE196" s="53"/>
    </row>
    <row r="197" spans="1:32" x14ac:dyDescent="0.25">
      <c r="AC197" s="53"/>
      <c r="AD197" s="53"/>
      <c r="AE197" s="53"/>
    </row>
    <row r="198" spans="1:32" x14ac:dyDescent="0.25">
      <c r="AC198" s="53"/>
      <c r="AD198" s="53"/>
      <c r="AE198" s="53"/>
    </row>
    <row r="199" spans="1:32" x14ac:dyDescent="0.25">
      <c r="AC199" s="53"/>
      <c r="AD199" s="53"/>
      <c r="AE199" s="53"/>
    </row>
    <row r="200" spans="1:32" x14ac:dyDescent="0.25">
      <c r="AC200" s="53"/>
      <c r="AD200" s="53"/>
      <c r="AE200" s="53"/>
      <c r="AF200" s="58"/>
    </row>
    <row r="201" spans="1:32" x14ac:dyDescent="0.25">
      <c r="AC201" s="53"/>
      <c r="AD201" s="53"/>
      <c r="AE201" s="53"/>
      <c r="AF201" s="58"/>
    </row>
    <row r="202" spans="1:32" x14ac:dyDescent="0.25">
      <c r="AC202" s="55"/>
      <c r="AD202" s="55"/>
      <c r="AE202" s="55"/>
      <c r="AF202" s="58"/>
    </row>
    <row r="203" spans="1:32" ht="15.75" x14ac:dyDescent="0.25">
      <c r="AC203" s="60"/>
      <c r="AD203" s="60"/>
      <c r="AE203" s="60"/>
      <c r="AF203" s="58"/>
    </row>
    <row r="204" spans="1:32" ht="15.75" x14ac:dyDescent="0.25">
      <c r="AC204" s="61"/>
      <c r="AD204" s="61"/>
      <c r="AE204" s="61"/>
      <c r="AF204" s="58"/>
    </row>
    <row r="205" spans="1:32" x14ac:dyDescent="0.25">
      <c r="AC205" s="48"/>
      <c r="AD205" s="48"/>
      <c r="AE205" s="48"/>
      <c r="AF205" s="58"/>
    </row>
    <row r="206" spans="1:32" x14ac:dyDescent="0.25">
      <c r="AC206" s="62"/>
      <c r="AD206" s="62"/>
      <c r="AE206" s="62"/>
      <c r="AF206" s="58"/>
    </row>
    <row r="207" spans="1:32" x14ac:dyDescent="0.25">
      <c r="AC207" s="63"/>
      <c r="AD207" s="63"/>
      <c r="AE207" s="63"/>
      <c r="AF207" s="58"/>
    </row>
    <row r="208" spans="1:32" x14ac:dyDescent="0.25">
      <c r="AC208" s="63"/>
      <c r="AD208" s="63"/>
      <c r="AE208" s="63"/>
      <c r="AF208" s="58"/>
    </row>
    <row r="209" spans="29:32" x14ac:dyDescent="0.25">
      <c r="AC209" s="62"/>
      <c r="AD209" s="62"/>
      <c r="AE209" s="62"/>
      <c r="AF209" s="58"/>
    </row>
    <row r="210" spans="29:32" x14ac:dyDescent="0.25">
      <c r="AC210" s="64"/>
      <c r="AD210" s="64"/>
      <c r="AE210" s="64"/>
      <c r="AF210" s="54"/>
    </row>
    <row r="211" spans="29:32" x14ac:dyDescent="0.25">
      <c r="AC211" s="64"/>
      <c r="AD211" s="64"/>
      <c r="AE211" s="64"/>
    </row>
    <row r="212" spans="29:32" x14ac:dyDescent="0.25">
      <c r="AC212" s="65"/>
      <c r="AD212" s="65"/>
      <c r="AE212" s="65"/>
    </row>
    <row r="213" spans="29:32" x14ac:dyDescent="0.25">
      <c r="AC213" s="66"/>
      <c r="AD213" s="66"/>
      <c r="AE213" s="66"/>
      <c r="AF213" s="58"/>
    </row>
    <row r="214" spans="29:32" x14ac:dyDescent="0.25">
      <c r="AC214" s="67"/>
      <c r="AD214" s="67"/>
      <c r="AE214" s="67"/>
    </row>
    <row r="215" spans="29:32" x14ac:dyDescent="0.25">
      <c r="AC215" s="68"/>
      <c r="AD215" s="68"/>
      <c r="AE215" s="68"/>
    </row>
    <row r="216" spans="29:32" x14ac:dyDescent="0.25">
      <c r="AC216" s="67"/>
      <c r="AD216" s="67"/>
      <c r="AE216" s="67"/>
      <c r="AF216" s="48"/>
    </row>
    <row r="217" spans="29:32" x14ac:dyDescent="0.25">
      <c r="AC217" s="67"/>
      <c r="AD217" s="67"/>
      <c r="AE217" s="67"/>
      <c r="AF217" s="48"/>
    </row>
    <row r="218" spans="29:32" x14ac:dyDescent="0.25">
      <c r="AC218" s="67"/>
      <c r="AD218" s="67"/>
      <c r="AE218" s="67"/>
      <c r="AF218" s="48"/>
    </row>
    <row r="219" spans="29:32" x14ac:dyDescent="0.25">
      <c r="AC219" s="67"/>
      <c r="AD219" s="67"/>
      <c r="AE219" s="67"/>
    </row>
    <row r="220" spans="29:32" x14ac:dyDescent="0.25">
      <c r="AC220" s="67"/>
      <c r="AD220" s="67"/>
      <c r="AE220" s="67"/>
    </row>
    <row r="221" spans="29:32" x14ac:dyDescent="0.25">
      <c r="AC221" s="68"/>
      <c r="AD221" s="68"/>
      <c r="AE221" s="68"/>
    </row>
    <row r="222" spans="29:32" x14ac:dyDescent="0.25">
      <c r="AC222" s="67"/>
      <c r="AD222" s="67"/>
      <c r="AE222" s="67"/>
    </row>
    <row r="223" spans="29:32" x14ac:dyDescent="0.25">
      <c r="AC223" s="62"/>
      <c r="AD223" s="62"/>
      <c r="AE223" s="62"/>
    </row>
    <row r="224" spans="29:32" x14ac:dyDescent="0.25">
      <c r="AC224" s="53"/>
      <c r="AD224" s="53"/>
      <c r="AE224" s="53"/>
      <c r="AF224" s="58"/>
    </row>
    <row r="225" spans="29:32" x14ac:dyDescent="0.25">
      <c r="AC225" s="53"/>
      <c r="AD225" s="53"/>
      <c r="AE225" s="53"/>
    </row>
    <row r="226" spans="29:32" x14ac:dyDescent="0.25">
      <c r="AC226" s="53"/>
      <c r="AD226" s="53"/>
      <c r="AE226" s="53"/>
    </row>
    <row r="227" spans="29:32" x14ac:dyDescent="0.25">
      <c r="AC227" s="53"/>
      <c r="AD227" s="53"/>
      <c r="AE227" s="53"/>
    </row>
    <row r="228" spans="29:32" x14ac:dyDescent="0.25">
      <c r="AC228" s="53"/>
      <c r="AD228" s="53"/>
      <c r="AE228" s="53"/>
    </row>
    <row r="229" spans="29:32" x14ac:dyDescent="0.25">
      <c r="AC229" s="53"/>
      <c r="AD229" s="53"/>
      <c r="AE229" s="53"/>
    </row>
    <row r="230" spans="29:32" x14ac:dyDescent="0.25">
      <c r="AC230" s="55"/>
      <c r="AD230" s="55"/>
      <c r="AE230" s="55"/>
    </row>
    <row r="231" spans="29:32" x14ac:dyDescent="0.25">
      <c r="AC231" s="69"/>
      <c r="AD231" s="69"/>
      <c r="AE231" s="69"/>
    </row>
    <row r="232" spans="29:32" x14ac:dyDescent="0.25">
      <c r="AC232" s="69"/>
      <c r="AD232" s="69"/>
      <c r="AE232" s="69"/>
    </row>
    <row r="233" spans="29:32" x14ac:dyDescent="0.25">
      <c r="AF233" s="58"/>
    </row>
    <row r="258" spans="29:32" x14ac:dyDescent="0.25">
      <c r="AF258" s="58"/>
    </row>
    <row r="259" spans="29:32" x14ac:dyDescent="0.25">
      <c r="AC259" s="55"/>
      <c r="AD259" s="55"/>
      <c r="AE259" s="55"/>
      <c r="AF259" s="58"/>
    </row>
    <row r="260" spans="29:32" ht="15.75" x14ac:dyDescent="0.25">
      <c r="AC260" s="60"/>
      <c r="AD260" s="60"/>
      <c r="AE260" s="60"/>
      <c r="AF260" s="58"/>
    </row>
    <row r="261" spans="29:32" x14ac:dyDescent="0.25">
      <c r="AC261" s="55"/>
      <c r="AD261" s="55"/>
      <c r="AE261" s="55"/>
      <c r="AF261" s="58"/>
    </row>
    <row r="262" spans="29:32" x14ac:dyDescent="0.25">
      <c r="AC262" s="53"/>
      <c r="AD262" s="53"/>
      <c r="AE262" s="53"/>
      <c r="AF262" s="54"/>
    </row>
    <row r="263" spans="29:32" x14ac:dyDescent="0.25">
      <c r="AC263" s="53"/>
      <c r="AD263" s="53"/>
      <c r="AE263" s="53"/>
      <c r="AF263" s="54"/>
    </row>
    <row r="264" spans="29:32" x14ac:dyDescent="0.25">
      <c r="AC264" s="62"/>
      <c r="AD264" s="62"/>
      <c r="AE264" s="62"/>
      <c r="AF264" s="58"/>
    </row>
    <row r="265" spans="29:32" x14ac:dyDescent="0.25">
      <c r="AC265" s="49"/>
      <c r="AD265" s="49"/>
      <c r="AE265" s="49"/>
      <c r="AF265" s="58"/>
    </row>
    <row r="266" spans="29:32" x14ac:dyDescent="0.25">
      <c r="AC266" s="53"/>
      <c r="AD266" s="53"/>
      <c r="AE266" s="53"/>
      <c r="AF266" s="58"/>
    </row>
    <row r="267" spans="29:32" x14ac:dyDescent="0.25">
      <c r="AC267" s="53"/>
      <c r="AD267" s="53"/>
      <c r="AE267" s="53"/>
      <c r="AF267" s="58"/>
    </row>
    <row r="268" spans="29:32" x14ac:dyDescent="0.25">
      <c r="AC268" s="53"/>
      <c r="AD268" s="53"/>
      <c r="AE268" s="53"/>
      <c r="AF268" s="58"/>
    </row>
    <row r="269" spans="29:32" x14ac:dyDescent="0.25">
      <c r="AC269" s="70"/>
      <c r="AD269" s="70"/>
      <c r="AE269" s="70"/>
      <c r="AF269" s="58"/>
    </row>
    <row r="270" spans="29:32" x14ac:dyDescent="0.25">
      <c r="AC270" s="49"/>
      <c r="AD270" s="49"/>
      <c r="AE270" s="49"/>
      <c r="AF270" s="58"/>
    </row>
    <row r="271" spans="29:32" x14ac:dyDescent="0.25">
      <c r="AC271" s="71"/>
      <c r="AD271" s="71"/>
      <c r="AE271" s="71"/>
      <c r="AF271" s="58"/>
    </row>
    <row r="272" spans="29:32" x14ac:dyDescent="0.25">
      <c r="AC272" s="71"/>
      <c r="AD272" s="71"/>
      <c r="AE272" s="71"/>
      <c r="AF272" s="58"/>
    </row>
    <row r="273" spans="29:32" x14ac:dyDescent="0.25">
      <c r="AC273" s="71"/>
      <c r="AD273" s="71"/>
      <c r="AE273" s="71"/>
      <c r="AF273" s="58"/>
    </row>
    <row r="274" spans="29:32" x14ac:dyDescent="0.25">
      <c r="AC274" s="71"/>
      <c r="AD274" s="71"/>
      <c r="AE274" s="71"/>
      <c r="AF274" s="58"/>
    </row>
    <row r="275" spans="29:32" x14ac:dyDescent="0.25">
      <c r="AC275" s="72"/>
      <c r="AD275" s="72"/>
      <c r="AE275" s="72"/>
      <c r="AF275" s="58"/>
    </row>
    <row r="277" spans="29:32" x14ac:dyDescent="0.25">
      <c r="AF277" s="58"/>
    </row>
    <row r="290" spans="29:32" x14ac:dyDescent="0.25">
      <c r="AC290" s="36"/>
      <c r="AD290" s="36"/>
      <c r="AE290" s="36"/>
    </row>
    <row r="291" spans="29:32" x14ac:dyDescent="0.25">
      <c r="AC291" s="49"/>
      <c r="AD291" s="49"/>
      <c r="AE291" s="49"/>
      <c r="AF291" s="58"/>
    </row>
    <row r="292" spans="29:32" x14ac:dyDescent="0.25">
      <c r="AC292" s="49"/>
      <c r="AD292" s="49"/>
      <c r="AE292" s="49"/>
      <c r="AF292" s="58"/>
    </row>
    <row r="293" spans="29:32" x14ac:dyDescent="0.25">
      <c r="AC293" s="53"/>
      <c r="AD293" s="53"/>
      <c r="AE293" s="53"/>
      <c r="AF293" s="54"/>
    </row>
    <row r="294" spans="29:32" x14ac:dyDescent="0.25">
      <c r="AC294" s="53"/>
      <c r="AD294" s="53"/>
      <c r="AE294" s="53"/>
    </row>
    <row r="295" spans="29:32" x14ac:dyDescent="0.25">
      <c r="AC295" s="53"/>
      <c r="AD295" s="53"/>
      <c r="AE295" s="53"/>
    </row>
    <row r="296" spans="29:32" x14ac:dyDescent="0.25">
      <c r="AC296" s="55"/>
      <c r="AD296" s="55"/>
      <c r="AE296" s="55"/>
    </row>
    <row r="301" spans="29:32" x14ac:dyDescent="0.25">
      <c r="AF301" s="58"/>
    </row>
    <row r="308" spans="29:32" x14ac:dyDescent="0.25">
      <c r="AC308" s="33"/>
      <c r="AD308" s="33"/>
      <c r="AE308" s="33"/>
    </row>
    <row r="309" spans="29:32" x14ac:dyDescent="0.25">
      <c r="AC309" s="73"/>
      <c r="AD309" s="73"/>
      <c r="AE309" s="73"/>
      <c r="AF309" s="54"/>
    </row>
    <row r="310" spans="29:32" x14ac:dyDescent="0.25">
      <c r="AC310" s="73"/>
      <c r="AD310" s="73"/>
      <c r="AE310" s="73"/>
      <c r="AF310" s="54"/>
    </row>
    <row r="311" spans="29:32" x14ac:dyDescent="0.25">
      <c r="AC311" s="73"/>
      <c r="AD311" s="73"/>
      <c r="AE311" s="73"/>
      <c r="AF311" s="54"/>
    </row>
    <row r="312" spans="29:32" x14ac:dyDescent="0.25">
      <c r="AC312" s="73"/>
      <c r="AD312" s="73"/>
      <c r="AE312" s="73"/>
      <c r="AF312" s="54"/>
    </row>
    <row r="313" spans="29:32" x14ac:dyDescent="0.25">
      <c r="AC313" s="73"/>
      <c r="AD313" s="73"/>
      <c r="AE313" s="73"/>
      <c r="AF313" s="54"/>
    </row>
    <row r="314" spans="29:32" x14ac:dyDescent="0.25">
      <c r="AC314" s="73"/>
      <c r="AD314" s="73"/>
      <c r="AE314" s="73"/>
    </row>
    <row r="315" spans="29:32" x14ac:dyDescent="0.25">
      <c r="AC315" s="74"/>
      <c r="AD315" s="74"/>
      <c r="AE315" s="74"/>
    </row>
    <row r="316" spans="29:32" x14ac:dyDescent="0.25">
      <c r="AF316" s="58"/>
    </row>
    <row r="317" spans="29:32" x14ac:dyDescent="0.25">
      <c r="AF317" s="58"/>
    </row>
    <row r="318" spans="29:32" x14ac:dyDescent="0.25">
      <c r="AF318" s="58"/>
    </row>
    <row r="319" spans="29:32" x14ac:dyDescent="0.25">
      <c r="AF319" s="58"/>
    </row>
    <row r="320" spans="29:32" x14ac:dyDescent="0.25">
      <c r="AF320" s="58"/>
    </row>
    <row r="323" spans="32:32" x14ac:dyDescent="0.25">
      <c r="AF323" s="58"/>
    </row>
    <row r="339" spans="29:32" x14ac:dyDescent="0.25">
      <c r="AF339" s="58"/>
    </row>
    <row r="340" spans="29:32" x14ac:dyDescent="0.25">
      <c r="AF340" s="58"/>
    </row>
    <row r="344" spans="29:32" x14ac:dyDescent="0.25">
      <c r="AF344" s="58"/>
    </row>
    <row r="346" spans="29:32" x14ac:dyDescent="0.25">
      <c r="AF346" s="54"/>
    </row>
    <row r="347" spans="29:32" x14ac:dyDescent="0.25">
      <c r="AF347" s="54"/>
    </row>
    <row r="350" spans="29:32" x14ac:dyDescent="0.25">
      <c r="AF350" s="54"/>
    </row>
    <row r="351" spans="29:32" x14ac:dyDescent="0.25">
      <c r="AC351" s="53"/>
      <c r="AD351" s="53"/>
      <c r="AE351" s="53"/>
    </row>
    <row r="352" spans="29:32" x14ac:dyDescent="0.25">
      <c r="AC352" s="75"/>
      <c r="AD352" s="75"/>
      <c r="AE352" s="75"/>
    </row>
    <row r="353" spans="29:32" x14ac:dyDescent="0.25">
      <c r="AC353" s="33"/>
      <c r="AD353" s="33"/>
      <c r="AE353" s="33"/>
    </row>
    <row r="354" spans="29:32" x14ac:dyDescent="0.25">
      <c r="AC354" s="71"/>
      <c r="AD354" s="71"/>
      <c r="AE354" s="71"/>
      <c r="AF354" s="54"/>
    </row>
    <row r="355" spans="29:32" x14ac:dyDescent="0.25">
      <c r="AC355" s="71"/>
      <c r="AD355" s="71"/>
      <c r="AE355" s="71"/>
      <c r="AF355" s="54"/>
    </row>
    <row r="356" spans="29:32" x14ac:dyDescent="0.25">
      <c r="AC356" s="72"/>
      <c r="AD356" s="72"/>
      <c r="AE356" s="72"/>
    </row>
    <row r="357" spans="29:32" x14ac:dyDescent="0.25">
      <c r="AC357" s="53"/>
      <c r="AD357" s="53"/>
      <c r="AE357" s="53"/>
      <c r="AF357" s="58"/>
    </row>
    <row r="358" spans="29:32" x14ac:dyDescent="0.25">
      <c r="AC358" s="53"/>
      <c r="AD358" s="53"/>
      <c r="AE358" s="53"/>
      <c r="AF358" s="58"/>
    </row>
    <row r="359" spans="29:32" x14ac:dyDescent="0.25">
      <c r="AC359" s="53"/>
      <c r="AD359" s="53"/>
      <c r="AE359" s="53"/>
      <c r="AF359" s="58"/>
    </row>
    <row r="360" spans="29:32" x14ac:dyDescent="0.25">
      <c r="AC360" s="55"/>
      <c r="AD360" s="55"/>
      <c r="AE360" s="55"/>
      <c r="AF360" s="58"/>
    </row>
    <row r="361" spans="29:32" x14ac:dyDescent="0.25">
      <c r="AC361" s="33"/>
      <c r="AD361" s="33"/>
      <c r="AE361" s="33"/>
    </row>
    <row r="362" spans="29:32" x14ac:dyDescent="0.25">
      <c r="AC362" s="53"/>
      <c r="AD362" s="53"/>
      <c r="AE362" s="53"/>
      <c r="AF362" s="54"/>
    </row>
    <row r="363" spans="29:32" x14ac:dyDescent="0.25">
      <c r="AC363" s="53"/>
      <c r="AD363" s="53"/>
      <c r="AE363" s="53"/>
      <c r="AF363" s="58"/>
    </row>
    <row r="364" spans="29:32" x14ac:dyDescent="0.25">
      <c r="AC364" s="53"/>
      <c r="AD364" s="53"/>
      <c r="AE364" s="53"/>
    </row>
    <row r="365" spans="29:32" x14ac:dyDescent="0.25">
      <c r="AC365" s="53"/>
      <c r="AD365" s="53"/>
      <c r="AE365" s="53"/>
    </row>
    <row r="366" spans="29:32" x14ac:dyDescent="0.25">
      <c r="AC366" s="53"/>
      <c r="AD366" s="53"/>
      <c r="AE366" s="53"/>
    </row>
    <row r="367" spans="29:32" x14ac:dyDescent="0.25">
      <c r="AC367" s="53"/>
      <c r="AD367" s="53"/>
      <c r="AE367" s="53"/>
    </row>
    <row r="368" spans="29:32" x14ac:dyDescent="0.25">
      <c r="AC368" s="53"/>
      <c r="AD368" s="53"/>
      <c r="AE368" s="53"/>
    </row>
    <row r="369" spans="1:32" x14ac:dyDescent="0.25">
      <c r="AC369" s="53"/>
      <c r="AD369" s="53"/>
      <c r="AE369" s="53"/>
    </row>
    <row r="370" spans="1:32" x14ac:dyDescent="0.25">
      <c r="AC370" s="53"/>
      <c r="AD370" s="53"/>
      <c r="AE370" s="53"/>
    </row>
    <row r="371" spans="1:32" x14ac:dyDescent="0.25">
      <c r="AC371" s="53"/>
      <c r="AD371" s="53"/>
      <c r="AE371" s="53"/>
    </row>
    <row r="373" spans="1:32" x14ac:dyDescent="0.25">
      <c r="AC373" s="49"/>
      <c r="AD373" s="49"/>
      <c r="AE373" s="49"/>
    </row>
    <row r="374" spans="1:32" x14ac:dyDescent="0.25">
      <c r="AC374" s="71"/>
      <c r="AD374" s="71"/>
      <c r="AE374" s="71"/>
      <c r="AF374" s="54"/>
    </row>
    <row r="375" spans="1:32" x14ac:dyDescent="0.25">
      <c r="AC375" s="71"/>
      <c r="AD375" s="71"/>
      <c r="AE375" s="71"/>
      <c r="AF375" s="54"/>
    </row>
    <row r="376" spans="1:32" x14ac:dyDescent="0.25">
      <c r="AC376" s="71"/>
      <c r="AD376" s="71"/>
      <c r="AE376" s="71"/>
    </row>
    <row r="381" spans="1:32" s="52" customFormat="1" ht="18.75" x14ac:dyDescent="0.25">
      <c r="A381" s="30"/>
      <c r="B381" s="30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53"/>
      <c r="AD381" s="53"/>
      <c r="AE381" s="53"/>
    </row>
    <row r="382" spans="1:32" s="52" customFormat="1" ht="18.75" x14ac:dyDescent="0.25">
      <c r="A382" s="30"/>
      <c r="B382" s="30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</row>
    <row r="383" spans="1:32" x14ac:dyDescent="0.25">
      <c r="AC383" s="53"/>
      <c r="AD383" s="53"/>
      <c r="AE383" s="53"/>
    </row>
    <row r="384" spans="1:32" x14ac:dyDescent="0.25">
      <c r="AF384" s="54"/>
    </row>
    <row r="385" spans="1:32" x14ac:dyDescent="0.25">
      <c r="AC385" s="53"/>
      <c r="AD385" s="53"/>
      <c r="AE385" s="53"/>
    </row>
    <row r="387" spans="1:32" x14ac:dyDescent="0.25">
      <c r="AC387" s="53"/>
      <c r="AD387" s="53"/>
      <c r="AE387" s="53"/>
    </row>
    <row r="389" spans="1:32" x14ac:dyDescent="0.25">
      <c r="AC389" s="53"/>
      <c r="AD389" s="53"/>
      <c r="AE389" s="53"/>
    </row>
    <row r="391" spans="1:32" x14ac:dyDescent="0.25">
      <c r="AC391" s="53"/>
      <c r="AD391" s="53"/>
      <c r="AE391" s="53"/>
    </row>
    <row r="393" spans="1:32" x14ac:dyDescent="0.25">
      <c r="AC393" s="53"/>
      <c r="AD393" s="53"/>
      <c r="AE393" s="53"/>
    </row>
    <row r="395" spans="1:32" s="57" customFormat="1" ht="18.75" x14ac:dyDescent="0.25">
      <c r="A395" s="30"/>
      <c r="B395" s="30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53"/>
      <c r="AD395" s="53"/>
      <c r="AE395" s="53"/>
    </row>
    <row r="397" spans="1:32" x14ac:dyDescent="0.25">
      <c r="AC397" s="53"/>
      <c r="AD397" s="53"/>
      <c r="AE397" s="53"/>
      <c r="AF397" s="54"/>
    </row>
    <row r="399" spans="1:32" x14ac:dyDescent="0.25">
      <c r="AC399" s="53"/>
      <c r="AD399" s="53"/>
      <c r="AE399" s="53"/>
    </row>
    <row r="402" spans="1:32" s="52" customFormat="1" ht="18.75" x14ac:dyDescent="0.25">
      <c r="A402" s="30"/>
      <c r="B402" s="30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59"/>
      <c r="AD402" s="59"/>
      <c r="AE402" s="59"/>
    </row>
    <row r="411" spans="1:32" x14ac:dyDescent="0.25">
      <c r="AF411" s="76"/>
    </row>
  </sheetData>
  <mergeCells count="453">
    <mergeCell ref="AP3:AP5"/>
    <mergeCell ref="A13:B13"/>
    <mergeCell ref="C13:Q13"/>
    <mergeCell ref="R13:T13"/>
    <mergeCell ref="U13:V13"/>
    <mergeCell ref="W13:Y13"/>
    <mergeCell ref="Z13:AC13"/>
    <mergeCell ref="AD13:AG13"/>
    <mergeCell ref="AH13:AK13"/>
    <mergeCell ref="AL13:AO13"/>
    <mergeCell ref="A14:B14"/>
    <mergeCell ref="C14:Q14"/>
    <mergeCell ref="R14:T14"/>
    <mergeCell ref="U14:V14"/>
    <mergeCell ref="W14:Y14"/>
    <mergeCell ref="Z14:AC14"/>
    <mergeCell ref="AD14:AG14"/>
    <mergeCell ref="AH14:AK14"/>
    <mergeCell ref="AL14:AO14"/>
    <mergeCell ref="A57:T57"/>
    <mergeCell ref="U57:W57"/>
    <mergeCell ref="X57:Y57"/>
    <mergeCell ref="Z57:AF57"/>
    <mergeCell ref="AG57:AJ57"/>
    <mergeCell ref="AK57:AO57"/>
    <mergeCell ref="A56:T56"/>
    <mergeCell ref="U56:W56"/>
    <mergeCell ref="X56:Y56"/>
    <mergeCell ref="Z56:AF56"/>
    <mergeCell ref="AG56:AJ56"/>
    <mergeCell ref="AK56:AO56"/>
    <mergeCell ref="U54:W54"/>
    <mergeCell ref="Z54:AF54"/>
    <mergeCell ref="AG54:AJ54"/>
    <mergeCell ref="AK54:AO54"/>
    <mergeCell ref="A55:T55"/>
    <mergeCell ref="U55:W55"/>
    <mergeCell ref="X55:Y55"/>
    <mergeCell ref="Z55:AF55"/>
    <mergeCell ref="AG55:AJ55"/>
    <mergeCell ref="AK55:AO55"/>
    <mergeCell ref="AL50:AO50"/>
    <mergeCell ref="A52:Y52"/>
    <mergeCell ref="Z52:AC52"/>
    <mergeCell ref="AD52:AG52"/>
    <mergeCell ref="AH52:AK52"/>
    <mergeCell ref="AL52:AO52"/>
    <mergeCell ref="AH49:AK49"/>
    <mergeCell ref="AL49:AO49"/>
    <mergeCell ref="A50:B50"/>
    <mergeCell ref="C50:Q50"/>
    <mergeCell ref="R50:T50"/>
    <mergeCell ref="U50:V50"/>
    <mergeCell ref="W50:Y50"/>
    <mergeCell ref="Z50:AC50"/>
    <mergeCell ref="AD50:AG50"/>
    <mergeCell ref="AH50:AK50"/>
    <mergeCell ref="AL47:AO47"/>
    <mergeCell ref="AD48:AG48"/>
    <mergeCell ref="AH48:AK48"/>
    <mergeCell ref="AL48:AO48"/>
    <mergeCell ref="A49:B49"/>
    <mergeCell ref="C49:Q49"/>
    <mergeCell ref="R49:T49"/>
    <mergeCell ref="U49:V49"/>
    <mergeCell ref="W49:Y49"/>
    <mergeCell ref="Z49:AC49"/>
    <mergeCell ref="AD49:AG49"/>
    <mergeCell ref="A48:B48"/>
    <mergeCell ref="C48:Q48"/>
    <mergeCell ref="R48:T48"/>
    <mergeCell ref="U48:V48"/>
    <mergeCell ref="W48:Y48"/>
    <mergeCell ref="Z48:AC48"/>
    <mergeCell ref="A42:B42"/>
    <mergeCell ref="C42:Q42"/>
    <mergeCell ref="R42:T42"/>
    <mergeCell ref="U42:V42"/>
    <mergeCell ref="W42:Y42"/>
    <mergeCell ref="Z42:AC42"/>
    <mergeCell ref="AD42:AG42"/>
    <mergeCell ref="AH42:AK42"/>
    <mergeCell ref="AL42:AO42"/>
    <mergeCell ref="AD40:AG40"/>
    <mergeCell ref="AH40:AK40"/>
    <mergeCell ref="AL40:AO40"/>
    <mergeCell ref="A41:B41"/>
    <mergeCell ref="C41:Q41"/>
    <mergeCell ref="R41:T41"/>
    <mergeCell ref="U41:V41"/>
    <mergeCell ref="W41:Y41"/>
    <mergeCell ref="Z41:AC41"/>
    <mergeCell ref="AD41:AG41"/>
    <mergeCell ref="A40:B40"/>
    <mergeCell ref="C40:Q40"/>
    <mergeCell ref="R40:T40"/>
    <mergeCell ref="U40:V40"/>
    <mergeCell ref="W40:Y40"/>
    <mergeCell ref="Z40:AC40"/>
    <mergeCell ref="AH41:AK41"/>
    <mergeCell ref="AL41:AO41"/>
    <mergeCell ref="A39:B39"/>
    <mergeCell ref="C39:Q39"/>
    <mergeCell ref="R39:T39"/>
    <mergeCell ref="U39:V39"/>
    <mergeCell ref="W39:Y39"/>
    <mergeCell ref="Z39:AC39"/>
    <mergeCell ref="AD39:AG39"/>
    <mergeCell ref="AH39:AK39"/>
    <mergeCell ref="AL39:AO39"/>
    <mergeCell ref="A38:B38"/>
    <mergeCell ref="C38:Q38"/>
    <mergeCell ref="R38:T38"/>
    <mergeCell ref="U38:V38"/>
    <mergeCell ref="W38:Y38"/>
    <mergeCell ref="Z38:AC38"/>
    <mergeCell ref="AD38:AG38"/>
    <mergeCell ref="AH38:AK38"/>
    <mergeCell ref="AL38:AO38"/>
    <mergeCell ref="AD36:AG36"/>
    <mergeCell ref="AH36:AK36"/>
    <mergeCell ref="AL36:AO36"/>
    <mergeCell ref="A37:B37"/>
    <mergeCell ref="C37:Q37"/>
    <mergeCell ref="R37:T37"/>
    <mergeCell ref="U37:V37"/>
    <mergeCell ref="W37:Y37"/>
    <mergeCell ref="Z37:AC37"/>
    <mergeCell ref="AD37:AG37"/>
    <mergeCell ref="A36:B36"/>
    <mergeCell ref="C36:Q36"/>
    <mergeCell ref="R36:T36"/>
    <mergeCell ref="U36:V36"/>
    <mergeCell ref="W36:Y36"/>
    <mergeCell ref="Z36:AC36"/>
    <mergeCell ref="AH37:AK37"/>
    <mergeCell ref="AL37:AO37"/>
    <mergeCell ref="A34:B34"/>
    <mergeCell ref="C34:Q34"/>
    <mergeCell ref="R34:T34"/>
    <mergeCell ref="U34:V34"/>
    <mergeCell ref="W34:Y34"/>
    <mergeCell ref="Z34:AC34"/>
    <mergeCell ref="AD34:AG34"/>
    <mergeCell ref="AH34:AK34"/>
    <mergeCell ref="AL34:AO34"/>
    <mergeCell ref="AD31:AG31"/>
    <mergeCell ref="AH31:AK31"/>
    <mergeCell ref="AL31:AO31"/>
    <mergeCell ref="A32:B32"/>
    <mergeCell ref="C32:Q32"/>
    <mergeCell ref="R32:T32"/>
    <mergeCell ref="U32:V32"/>
    <mergeCell ref="W32:Y32"/>
    <mergeCell ref="Z32:AC32"/>
    <mergeCell ref="AD32:AG32"/>
    <mergeCell ref="A31:B31"/>
    <mergeCell ref="C31:Q31"/>
    <mergeCell ref="R31:T31"/>
    <mergeCell ref="U31:V31"/>
    <mergeCell ref="W31:Y31"/>
    <mergeCell ref="Z31:AC31"/>
    <mergeCell ref="AH32:AK32"/>
    <mergeCell ref="AL32:AO32"/>
    <mergeCell ref="A29:B29"/>
    <mergeCell ref="C29:Q29"/>
    <mergeCell ref="R29:T29"/>
    <mergeCell ref="U29:V29"/>
    <mergeCell ref="W29:Y29"/>
    <mergeCell ref="Z29:AC29"/>
    <mergeCell ref="AD29:AG29"/>
    <mergeCell ref="AH29:AK29"/>
    <mergeCell ref="AL29:AO29"/>
    <mergeCell ref="AD27:AG27"/>
    <mergeCell ref="AH27:AK27"/>
    <mergeCell ref="AL27:AO27"/>
    <mergeCell ref="A28:B28"/>
    <mergeCell ref="C28:Q28"/>
    <mergeCell ref="R28:T28"/>
    <mergeCell ref="U28:V28"/>
    <mergeCell ref="W28:Y28"/>
    <mergeCell ref="Z28:AC28"/>
    <mergeCell ref="AD28:AG28"/>
    <mergeCell ref="A27:B27"/>
    <mergeCell ref="C27:Q27"/>
    <mergeCell ref="R27:T27"/>
    <mergeCell ref="U27:V27"/>
    <mergeCell ref="W27:Y27"/>
    <mergeCell ref="Z27:AC27"/>
    <mergeCell ref="AH28:AK28"/>
    <mergeCell ref="AL28:AO28"/>
    <mergeCell ref="A25:B25"/>
    <mergeCell ref="C25:Q25"/>
    <mergeCell ref="R25:T25"/>
    <mergeCell ref="U25:V25"/>
    <mergeCell ref="W25:Y25"/>
    <mergeCell ref="Z25:AC25"/>
    <mergeCell ref="AD25:AG25"/>
    <mergeCell ref="AH25:AK25"/>
    <mergeCell ref="AL25:AO25"/>
    <mergeCell ref="AD23:AG23"/>
    <mergeCell ref="AH23:AK23"/>
    <mergeCell ref="AL23:AO23"/>
    <mergeCell ref="A24:B24"/>
    <mergeCell ref="C24:Q24"/>
    <mergeCell ref="R24:T24"/>
    <mergeCell ref="U24:V24"/>
    <mergeCell ref="W24:Y24"/>
    <mergeCell ref="Z24:AC24"/>
    <mergeCell ref="AD24:AG24"/>
    <mergeCell ref="A23:B23"/>
    <mergeCell ref="C23:Q23"/>
    <mergeCell ref="R23:T23"/>
    <mergeCell ref="U23:V23"/>
    <mergeCell ref="W23:Y23"/>
    <mergeCell ref="Z23:AC23"/>
    <mergeCell ref="AH24:AK24"/>
    <mergeCell ref="AL24:AO24"/>
    <mergeCell ref="A22:B22"/>
    <mergeCell ref="C22:Q22"/>
    <mergeCell ref="R22:T22"/>
    <mergeCell ref="U22:V22"/>
    <mergeCell ref="W22:Y22"/>
    <mergeCell ref="Z22:AC22"/>
    <mergeCell ref="AD22:AG22"/>
    <mergeCell ref="AH22:AK22"/>
    <mergeCell ref="AL22:AO22"/>
    <mergeCell ref="AD19:AG19"/>
    <mergeCell ref="AH19:AK19"/>
    <mergeCell ref="AL19:AO19"/>
    <mergeCell ref="A20:B20"/>
    <mergeCell ref="C20:Q20"/>
    <mergeCell ref="R20:T20"/>
    <mergeCell ref="U20:V20"/>
    <mergeCell ref="W20:Y20"/>
    <mergeCell ref="Z20:AC20"/>
    <mergeCell ref="AD20:AG20"/>
    <mergeCell ref="A19:B19"/>
    <mergeCell ref="C19:Q19"/>
    <mergeCell ref="R19:T19"/>
    <mergeCell ref="U19:V19"/>
    <mergeCell ref="W19:Y19"/>
    <mergeCell ref="Z19:AC19"/>
    <mergeCell ref="AH20:AK20"/>
    <mergeCell ref="AL20:AO20"/>
    <mergeCell ref="A18:B18"/>
    <mergeCell ref="C18:Q18"/>
    <mergeCell ref="R18:T18"/>
    <mergeCell ref="U18:V18"/>
    <mergeCell ref="W18:Y18"/>
    <mergeCell ref="Z18:AC18"/>
    <mergeCell ref="AD18:AG18"/>
    <mergeCell ref="AH18:AK18"/>
    <mergeCell ref="AL18:AO18"/>
    <mergeCell ref="A17:B17"/>
    <mergeCell ref="C17:Q17"/>
    <mergeCell ref="R17:T17"/>
    <mergeCell ref="U17:V17"/>
    <mergeCell ref="W17:Y17"/>
    <mergeCell ref="Z17:AC17"/>
    <mergeCell ref="AD17:AG17"/>
    <mergeCell ref="AH17:AK17"/>
    <mergeCell ref="AL17:AO17"/>
    <mergeCell ref="AD15:AG15"/>
    <mergeCell ref="AH15:AK15"/>
    <mergeCell ref="AL15:AO15"/>
    <mergeCell ref="A16:B16"/>
    <mergeCell ref="C16:Q16"/>
    <mergeCell ref="R16:T16"/>
    <mergeCell ref="U16:V16"/>
    <mergeCell ref="W16:Y16"/>
    <mergeCell ref="Z16:AC16"/>
    <mergeCell ref="AD16:AG16"/>
    <mergeCell ref="A15:B15"/>
    <mergeCell ref="C15:Q15"/>
    <mergeCell ref="R15:T15"/>
    <mergeCell ref="U15:V15"/>
    <mergeCell ref="W15:Y15"/>
    <mergeCell ref="Z15:AC15"/>
    <mergeCell ref="AH16:AK16"/>
    <mergeCell ref="AL16:AO16"/>
    <mergeCell ref="A12:B12"/>
    <mergeCell ref="C12:Q12"/>
    <mergeCell ref="R12:T12"/>
    <mergeCell ref="U12:V12"/>
    <mergeCell ref="W12:Y12"/>
    <mergeCell ref="Z12:AC12"/>
    <mergeCell ref="AD12:AG12"/>
    <mergeCell ref="AH12:AK12"/>
    <mergeCell ref="AL12:AO12"/>
    <mergeCell ref="AD10:AG10"/>
    <mergeCell ref="AH10:AK10"/>
    <mergeCell ref="AL10:AO10"/>
    <mergeCell ref="A11:B11"/>
    <mergeCell ref="C11:Q11"/>
    <mergeCell ref="R11:T11"/>
    <mergeCell ref="U11:V11"/>
    <mergeCell ref="W11:Y11"/>
    <mergeCell ref="Z11:AC11"/>
    <mergeCell ref="AD11:AG11"/>
    <mergeCell ref="A10:B10"/>
    <mergeCell ref="C10:Q10"/>
    <mergeCell ref="R10:T10"/>
    <mergeCell ref="U10:V10"/>
    <mergeCell ref="W10:Y10"/>
    <mergeCell ref="Z10:AC10"/>
    <mergeCell ref="AH11:AK11"/>
    <mergeCell ref="AL11:AO11"/>
    <mergeCell ref="A9:B9"/>
    <mergeCell ref="C9:Q9"/>
    <mergeCell ref="R9:T9"/>
    <mergeCell ref="U9:V9"/>
    <mergeCell ref="W9:Y9"/>
    <mergeCell ref="Z9:AC9"/>
    <mergeCell ref="AD9:AG9"/>
    <mergeCell ref="AH9:AK9"/>
    <mergeCell ref="AL9:AO9"/>
    <mergeCell ref="A8:B8"/>
    <mergeCell ref="C8:Q8"/>
    <mergeCell ref="R8:T8"/>
    <mergeCell ref="U8:V8"/>
    <mergeCell ref="W8:Y8"/>
    <mergeCell ref="Z8:AC8"/>
    <mergeCell ref="AD8:AG8"/>
    <mergeCell ref="AH8:AK8"/>
    <mergeCell ref="AL8:AO8"/>
    <mergeCell ref="AD6:AG6"/>
    <mergeCell ref="AH6:AK6"/>
    <mergeCell ref="AL6:AO6"/>
    <mergeCell ref="A7:B7"/>
    <mergeCell ref="C7:Q7"/>
    <mergeCell ref="R7:T7"/>
    <mergeCell ref="U7:V7"/>
    <mergeCell ref="W7:Y7"/>
    <mergeCell ref="Z7:AC7"/>
    <mergeCell ref="AD7:AG7"/>
    <mergeCell ref="A6:B6"/>
    <mergeCell ref="C6:Q6"/>
    <mergeCell ref="R6:T6"/>
    <mergeCell ref="U6:V6"/>
    <mergeCell ref="W6:Y6"/>
    <mergeCell ref="Z6:AC6"/>
    <mergeCell ref="AH7:AK7"/>
    <mergeCell ref="AL7:AO7"/>
    <mergeCell ref="AL4:AO4"/>
    <mergeCell ref="A5:B5"/>
    <mergeCell ref="C5:Q5"/>
    <mergeCell ref="R5:T5"/>
    <mergeCell ref="U5:V5"/>
    <mergeCell ref="W5:Y5"/>
    <mergeCell ref="Z5:AC5"/>
    <mergeCell ref="AD5:AG5"/>
    <mergeCell ref="AH5:AK5"/>
    <mergeCell ref="AL5:AO5"/>
    <mergeCell ref="A3:B4"/>
    <mergeCell ref="C3:Q4"/>
    <mergeCell ref="R3:T4"/>
    <mergeCell ref="U3:V4"/>
    <mergeCell ref="W3:AG3"/>
    <mergeCell ref="AH3:AO3"/>
    <mergeCell ref="W4:Y4"/>
    <mergeCell ref="Z4:AC4"/>
    <mergeCell ref="AD4:AG4"/>
    <mergeCell ref="AH4:AK4"/>
    <mergeCell ref="A21:B21"/>
    <mergeCell ref="C21:Q21"/>
    <mergeCell ref="R21:T21"/>
    <mergeCell ref="U21:V21"/>
    <mergeCell ref="W21:Y21"/>
    <mergeCell ref="Z21:AC21"/>
    <mergeCell ref="AD21:AG21"/>
    <mergeCell ref="AH21:AK21"/>
    <mergeCell ref="AL21:AO21"/>
    <mergeCell ref="A26:B26"/>
    <mergeCell ref="C26:Q26"/>
    <mergeCell ref="R26:T26"/>
    <mergeCell ref="U26:V26"/>
    <mergeCell ref="W26:Y26"/>
    <mergeCell ref="Z26:AC26"/>
    <mergeCell ref="AD26:AG26"/>
    <mergeCell ref="AH26:AK26"/>
    <mergeCell ref="AL26:AO26"/>
    <mergeCell ref="A30:B30"/>
    <mergeCell ref="C30:Q30"/>
    <mergeCell ref="R30:T30"/>
    <mergeCell ref="U30:V30"/>
    <mergeCell ref="W30:Y30"/>
    <mergeCell ref="Z30:AC30"/>
    <mergeCell ref="AD30:AG30"/>
    <mergeCell ref="AH30:AK30"/>
    <mergeCell ref="AL30:AO30"/>
    <mergeCell ref="A33:B33"/>
    <mergeCell ref="C33:Q33"/>
    <mergeCell ref="R33:T33"/>
    <mergeCell ref="U33:V33"/>
    <mergeCell ref="W33:Y33"/>
    <mergeCell ref="Z33:AC33"/>
    <mergeCell ref="AD33:AG33"/>
    <mergeCell ref="AH33:AK33"/>
    <mergeCell ref="AL33:AO33"/>
    <mergeCell ref="A35:B35"/>
    <mergeCell ref="C35:Q35"/>
    <mergeCell ref="R35:T35"/>
    <mergeCell ref="U35:V35"/>
    <mergeCell ref="W35:Y35"/>
    <mergeCell ref="Z35:AC35"/>
    <mergeCell ref="AD35:AG35"/>
    <mergeCell ref="AH35:AK35"/>
    <mergeCell ref="AL35:AO35"/>
    <mergeCell ref="A43:B43"/>
    <mergeCell ref="C43:Q43"/>
    <mergeCell ref="R43:T43"/>
    <mergeCell ref="U43:V43"/>
    <mergeCell ref="W43:Y43"/>
    <mergeCell ref="Z43:AC43"/>
    <mergeCell ref="AD43:AG43"/>
    <mergeCell ref="AH43:AK43"/>
    <mergeCell ref="AL43:AO43"/>
    <mergeCell ref="A44:B44"/>
    <mergeCell ref="C44:Q44"/>
    <mergeCell ref="R44:T44"/>
    <mergeCell ref="U44:V44"/>
    <mergeCell ref="W44:Y44"/>
    <mergeCell ref="Z44:AC44"/>
    <mergeCell ref="AD44:AG44"/>
    <mergeCell ref="AH44:AK44"/>
    <mergeCell ref="AL44:AO44"/>
    <mergeCell ref="AL46:AO46"/>
    <mergeCell ref="A45:B45"/>
    <mergeCell ref="C45:Q45"/>
    <mergeCell ref="R45:T45"/>
    <mergeCell ref="U45:V45"/>
    <mergeCell ref="W45:Y45"/>
    <mergeCell ref="Z45:AC45"/>
    <mergeCell ref="AD45:AG45"/>
    <mergeCell ref="AH45:AK45"/>
    <mergeCell ref="AL45:AO45"/>
    <mergeCell ref="A47:B47"/>
    <mergeCell ref="A46:B46"/>
    <mergeCell ref="C46:Q46"/>
    <mergeCell ref="R46:T46"/>
    <mergeCell ref="U46:V46"/>
    <mergeCell ref="W46:Y46"/>
    <mergeCell ref="Z46:AC46"/>
    <mergeCell ref="AD46:AG46"/>
    <mergeCell ref="AH46:AK46"/>
    <mergeCell ref="C47:Q47"/>
    <mergeCell ref="R47:T47"/>
    <mergeCell ref="U47:V47"/>
    <mergeCell ref="W47:Y47"/>
    <mergeCell ref="Z47:AC47"/>
    <mergeCell ref="AD47:AG47"/>
    <mergeCell ref="AH47:AK47"/>
  </mergeCells>
  <phoneticPr fontId="30" type="noConversion"/>
  <conditionalFormatting sqref="A210">
    <cfRule type="containsText" dxfId="0" priority="1" operator="containsText" text="CHYBA. Doplň Buňku G15 v záložce Doplň">
      <formula>NOT(ISERROR(SEARCH("CHYBA. Doplň Buňku G15 v záložce Doplň",A210)))</formula>
    </cfRule>
  </conditionalFormatting>
  <dataValidations disablePrompts="1" count="2">
    <dataValidation errorStyle="warning" allowBlank="1" showInputMessage="1" error="Are you sure? " sqref="B216:B218 B222 A213:A222 B219:AE219 A224:AE230" xr:uid="{0A3BDD9E-73C5-4B7E-8D33-2A3EFB403285}"/>
    <dataValidation errorStyle="warning" allowBlank="1" showInputMessage="1" showErrorMessage="1" error="Are you sure? " sqref="A223:AE223 A210:AE212" xr:uid="{1D6C9DEB-E183-4EAF-9C70-8873879FE299}"/>
  </dataValidations>
  <pageMargins left="0.78740157480314965" right="0.73958333333333337" top="0.98425196850393704" bottom="0.98425196850393704" header="0.31496062992125984" footer="0.31496062992125984"/>
  <pageSetup paperSize="9" scale="83" orientation="landscape" horizontalDpi="4294967293" verticalDpi="4294967293" r:id="rId1"/>
  <headerFooter differentFirst="1">
    <oddHeader xml:space="preserve">&amp;L&amp;"-,Obyčejné"&amp;10&amp;K00-033
</oddHeader>
  </headerFooter>
  <ignoredErrors>
    <ignoredError sqref="A20:A21 A35 A22:A23 A3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9.1</vt:lpstr>
      <vt:lpstr>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stavt</dc:creator>
  <cp:lastModifiedBy>Petr Frömel - RPA</cp:lastModifiedBy>
  <dcterms:created xsi:type="dcterms:W3CDTF">2022-04-28T07:59:58Z</dcterms:created>
  <dcterms:modified xsi:type="dcterms:W3CDTF">2023-07-27T10:53:48Z</dcterms:modified>
</cp:coreProperties>
</file>