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berova_rizeni\2022\__2022_NVZ_000900446_JJ_Servis_SW_HW_2023\"/>
    </mc:Choice>
  </mc:AlternateContent>
  <xr:revisionPtr revIDLastSave="0" documentId="13_ncr:1_{521D6400-BF58-452D-8B0E-554631AB0A4E}" xr6:coauthVersionLast="47" xr6:coauthVersionMax="47" xr10:uidLastSave="{00000000-0000-0000-0000-000000000000}"/>
  <bookViews>
    <workbookView xWindow="16354" yWindow="-103" windowWidth="16663" windowHeight="9463" xr2:uid="{00000000-000D-0000-FFFF-FFFF00000000}"/>
  </bookViews>
  <sheets>
    <sheet name="HW" sheetId="12" r:id="rId1"/>
    <sheet name="SW" sheetId="13" r:id="rId2"/>
    <sheet name="Informix" sheetId="14" r:id="rId3"/>
    <sheet name="Systemova_podpora" sheetId="18" r:id="rId4"/>
    <sheet name="HWcelk" sheetId="15" r:id="rId5"/>
    <sheet name="SWcelk" sheetId="16" r:id="rId6"/>
    <sheet name="IFXcelk" sheetId="17" r:id="rId7"/>
    <sheet name="SPcelk" sheetId="19" r:id="rId8"/>
    <sheet name="Celkem" sheetId="11" r:id="rId9"/>
  </sheets>
  <externalReferences>
    <externalReference r:id="rId10"/>
  </externalReferences>
  <definedNames>
    <definedName name="_xlnm._FilterDatabase" localSheetId="0" hidden="1">HW!$A$3:$J$24</definedName>
    <definedName name="_xlnm._FilterDatabase" localSheetId="1" hidden="1">SW!$A$3:$L$3</definedName>
    <definedName name="a">#N/A</definedName>
    <definedName name="aa">#N/A</definedName>
    <definedName name="brnosou">#N/A</definedName>
    <definedName name="brproc">#N/A</definedName>
    <definedName name="brraidcon">#N/A</definedName>
    <definedName name="brraidhd">#N/A</definedName>
    <definedName name="cbsiocgar">#N/A</definedName>
    <definedName name="cbsouc">#N/A</definedName>
    <definedName name="celk">#N/A</definedName>
    <definedName name="cenpog">#N/A</definedName>
    <definedName name="centrsouc2">#N/A</definedName>
    <definedName name="centrumsouc1">#N/A</definedName>
    <definedName name="dan">Celkem!$C$23</definedName>
    <definedName name="hksouc">#N/A</definedName>
    <definedName name="hksoucgar">#N/A</definedName>
    <definedName name="kurs">[1]HW!#REF!</definedName>
    <definedName name="kurs_2">[1]SW!#REF!</definedName>
    <definedName name="_xlnm.Print_Titles" localSheetId="0">HW!$2:$3</definedName>
    <definedName name="_xlnm.Print_Area" localSheetId="8">Celkem!$A$1:$I$16</definedName>
    <definedName name="olgar">#N/A</definedName>
    <definedName name="olosouc">#N/A</definedName>
    <definedName name="olsouc">#N/A</definedName>
    <definedName name="ovgar">#N/A</definedName>
    <definedName name="ovsoucet">#N/A</definedName>
    <definedName name="phapob">#N/A</definedName>
    <definedName name="pharedsouc">#N/A</definedName>
    <definedName name="phpolecon">#N/A</definedName>
    <definedName name="phpolehd">#N/A</definedName>
    <definedName name="phproc">#N/A</definedName>
    <definedName name="plzensoucgar">#N/A</definedName>
    <definedName name="plzsouc">#N/A</definedName>
    <definedName name="sumhwbr">#N/A</definedName>
    <definedName name="sumhwcb">#N/A</definedName>
    <definedName name="sumhwcen1">#N/A</definedName>
    <definedName name="sumhwcen2">#N/A</definedName>
    <definedName name="sumhwhk">#N/A</definedName>
    <definedName name="sumhwol">#N/A</definedName>
    <definedName name="sumhwov">[1]HW!#REF!</definedName>
    <definedName name="sumhwplz">#N/A</definedName>
    <definedName name="sumhwprglad">#N/A</definedName>
    <definedName name="sumhwprgpob">#N/A</definedName>
    <definedName name="sumhwul">#N/A</definedName>
    <definedName name="sumswbrno">#N/A</definedName>
    <definedName name="sumswcb">#N/A</definedName>
    <definedName name="sumswcen1">[1]SW!#REF!</definedName>
    <definedName name="sumswcen2">#N/A</definedName>
    <definedName name="sumswhk">#N/A</definedName>
    <definedName name="sumswol">#N/A</definedName>
    <definedName name="sumswov">#N/A</definedName>
    <definedName name="sumswplz">#N/A</definedName>
    <definedName name="sumswprgpob">#N/A</definedName>
    <definedName name="sumswul">#N/A</definedName>
    <definedName name="swbplz">#N/A</definedName>
    <definedName name="swbplzg">#N/A</definedName>
    <definedName name="swbsouhk">#N/A</definedName>
    <definedName name="swbsouhkga">#N/A</definedName>
    <definedName name="swbsoulgar">#N/A</definedName>
    <definedName name="swbsouul">#N/A</definedName>
    <definedName name="swcbgar">#N/A</definedName>
    <definedName name="swolgar">#N/A</definedName>
    <definedName name="swovgar">#N/A</definedName>
    <definedName name="swsougplzga">#N/A</definedName>
    <definedName name="swsouhk">#N/A</definedName>
    <definedName name="swsouhkga">#N/A</definedName>
    <definedName name="swsoulgar">#N/A</definedName>
    <definedName name="swsouplz">#N/A</definedName>
    <definedName name="swsouul">#N/A</definedName>
    <definedName name="swsumprglad">#N/A</definedName>
    <definedName name="ulsouc">#N/A</definedName>
    <definedName name="ulsoucgar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9" l="1"/>
  <c r="F15" i="11" s="1"/>
  <c r="L5" i="19"/>
  <c r="F14" i="11" s="1"/>
  <c r="K5" i="19"/>
  <c r="F13" i="11" s="1"/>
  <c r="J5" i="19"/>
  <c r="F12" i="11" s="1"/>
  <c r="I5" i="19"/>
  <c r="F11" i="11" s="1"/>
  <c r="H5" i="19"/>
  <c r="F10" i="11" s="1"/>
  <c r="G5" i="19"/>
  <c r="F9" i="11" s="1"/>
  <c r="F5" i="19"/>
  <c r="F8" i="11" s="1"/>
  <c r="E5" i="19"/>
  <c r="F7" i="11" s="1"/>
  <c r="D5" i="19"/>
  <c r="F6" i="11" s="1"/>
  <c r="C5" i="19"/>
  <c r="F5" i="11" s="1"/>
  <c r="B5" i="19"/>
  <c r="F4" i="11" s="1"/>
  <c r="F16" i="11" l="1"/>
  <c r="M9" i="17"/>
  <c r="E15" i="11" s="1"/>
  <c r="L9" i="17"/>
  <c r="E14" i="11" s="1"/>
  <c r="K9" i="17"/>
  <c r="E13" i="11" s="1"/>
  <c r="J9" i="17"/>
  <c r="E12" i="11" s="1"/>
  <c r="I9" i="17"/>
  <c r="E11" i="11" s="1"/>
  <c r="H9" i="17"/>
  <c r="E10" i="11" s="1"/>
  <c r="G9" i="17"/>
  <c r="E9" i="11" s="1"/>
  <c r="F9" i="17"/>
  <c r="E8" i="11" s="1"/>
  <c r="E9" i="17"/>
  <c r="E7" i="11" s="1"/>
  <c r="D9" i="17"/>
  <c r="E6" i="11" s="1"/>
  <c r="C9" i="17"/>
  <c r="E5" i="11" s="1"/>
  <c r="B9" i="17"/>
  <c r="E4" i="11" s="1"/>
  <c r="M22" i="16"/>
  <c r="D15" i="11" s="1"/>
  <c r="L22" i="16"/>
  <c r="D14" i="11" s="1"/>
  <c r="K22" i="16"/>
  <c r="D13" i="11" s="1"/>
  <c r="J22" i="16"/>
  <c r="D12" i="11" s="1"/>
  <c r="I22" i="16"/>
  <c r="D11" i="11" s="1"/>
  <c r="H22" i="16"/>
  <c r="D10" i="11" s="1"/>
  <c r="G22" i="16"/>
  <c r="D9" i="11" s="1"/>
  <c r="F22" i="16"/>
  <c r="D8" i="11" s="1"/>
  <c r="E22" i="16"/>
  <c r="D7" i="11" s="1"/>
  <c r="D22" i="16"/>
  <c r="D6" i="11" s="1"/>
  <c r="C22" i="16"/>
  <c r="D5" i="11" s="1"/>
  <c r="B22" i="16"/>
  <c r="D4" i="11" s="1"/>
  <c r="M29" i="15"/>
  <c r="C15" i="11" s="1"/>
  <c r="L29" i="15"/>
  <c r="C14" i="11" s="1"/>
  <c r="K29" i="15"/>
  <c r="C13" i="11" s="1"/>
  <c r="J29" i="15"/>
  <c r="C12" i="11" s="1"/>
  <c r="I29" i="15"/>
  <c r="C11" i="11" s="1"/>
  <c r="H29" i="15"/>
  <c r="C10" i="11" s="1"/>
  <c r="G29" i="15"/>
  <c r="C9" i="11" s="1"/>
  <c r="F29" i="15"/>
  <c r="C8" i="11" s="1"/>
  <c r="E29" i="15"/>
  <c r="C7" i="11" s="1"/>
  <c r="G7" i="11" s="1"/>
  <c r="H7" i="11" s="1"/>
  <c r="I7" i="11" s="1"/>
  <c r="D29" i="15"/>
  <c r="C6" i="11" s="1"/>
  <c r="C29" i="15"/>
  <c r="C5" i="11" s="1"/>
  <c r="B29" i="15"/>
  <c r="C4" i="11" s="1"/>
  <c r="G13" i="11" l="1"/>
  <c r="H13" i="11" s="1"/>
  <c r="I13" i="11" s="1"/>
  <c r="G11" i="11"/>
  <c r="H11" i="11" s="1"/>
  <c r="I11" i="11" s="1"/>
  <c r="G6" i="11"/>
  <c r="H6" i="11" s="1"/>
  <c r="I6" i="11" s="1"/>
  <c r="E16" i="11"/>
  <c r="G15" i="11"/>
  <c r="H15" i="11" s="1"/>
  <c r="I15" i="11" s="1"/>
  <c r="G14" i="11"/>
  <c r="H14" i="11" s="1"/>
  <c r="I14" i="11" s="1"/>
  <c r="G12" i="11"/>
  <c r="H12" i="11" s="1"/>
  <c r="I12" i="11" s="1"/>
  <c r="G10" i="11"/>
  <c r="H10" i="11" s="1"/>
  <c r="I10" i="11" s="1"/>
  <c r="G9" i="11"/>
  <c r="H9" i="11" s="1"/>
  <c r="I9" i="11" s="1"/>
  <c r="G8" i="11"/>
  <c r="H8" i="11" s="1"/>
  <c r="I8" i="11" s="1"/>
  <c r="G4" i="11"/>
  <c r="H4" i="11" s="1"/>
  <c r="I4" i="11" s="1"/>
  <c r="G5" i="11"/>
  <c r="H5" i="11" s="1"/>
  <c r="I5" i="11" s="1"/>
  <c r="C16" i="11"/>
  <c r="D16" i="11"/>
  <c r="H16" i="11" l="1"/>
  <c r="H23" i="11" s="1"/>
  <c r="H24" i="11" s="1"/>
  <c r="G16" i="11"/>
  <c r="G23" i="11" s="1"/>
  <c r="G24" i="11" s="1"/>
  <c r="I16" i="11" l="1"/>
  <c r="I23" i="11" s="1"/>
  <c r="I24" i="11" s="1"/>
</calcChain>
</file>

<file path=xl/sharedStrings.xml><?xml version="1.0" encoding="utf-8"?>
<sst xmlns="http://schemas.openxmlformats.org/spreadsheetml/2006/main" count="410" uniqueCount="175">
  <si>
    <t>Primergy RX300S8</t>
  </si>
  <si>
    <t>typ</t>
  </si>
  <si>
    <t>ET SF STC V16 SC Opt T2</t>
  </si>
  <si>
    <t>DX500S3</t>
  </si>
  <si>
    <t>Commvault</t>
  </si>
  <si>
    <t>BuSC SO+fACM DX500S3</t>
  </si>
  <si>
    <t>4621434006</t>
  </si>
  <si>
    <t>4621431006</t>
  </si>
  <si>
    <t>YLNT011058</t>
  </si>
  <si>
    <t>YLNT011059</t>
  </si>
  <si>
    <t>NetApp FAS2552</t>
  </si>
  <si>
    <t>651621000052</t>
  </si>
  <si>
    <t>651621000053</t>
  </si>
  <si>
    <t>PartnerChoice Software Support plan 36 months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</si>
  <si>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</si>
  <si>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</si>
  <si>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</si>
  <si>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</si>
  <si>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</si>
  <si>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</si>
  <si>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</si>
  <si>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</si>
  <si>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</si>
  <si>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</si>
  <si>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</si>
  <si>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</si>
  <si>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</si>
  <si>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HW</t>
  </si>
  <si>
    <t>SW</t>
  </si>
  <si>
    <t>DPH 21 %</t>
  </si>
  <si>
    <t>Toto nebude tištěno:</t>
  </si>
  <si>
    <t>DPH=</t>
  </si>
  <si>
    <t>průměrně měs.</t>
  </si>
  <si>
    <t>pozice</t>
  </si>
  <si>
    <t xml:space="preserve">výrobní číslo </t>
  </si>
  <si>
    <t>lokalita</t>
  </si>
  <si>
    <t>jméno(rack)</t>
  </si>
  <si>
    <t>garance do</t>
  </si>
  <si>
    <t>měsíční poplatek za servis
v garanci</t>
  </si>
  <si>
    <t>měsíční poplatek 
za servis
po skončení garance</t>
  </si>
  <si>
    <t>úroveň servisu</t>
  </si>
  <si>
    <t>Praha-ZVS</t>
  </si>
  <si>
    <t>-</t>
  </si>
  <si>
    <t>Praha-DC2</t>
  </si>
  <si>
    <t>DX1(B1)</t>
  </si>
  <si>
    <t>DX2(B3)</t>
  </si>
  <si>
    <t>CVMT(B1)</t>
  </si>
  <si>
    <t>NETAPP1(B1)</t>
  </si>
  <si>
    <t>NETAPP2(B2)</t>
  </si>
  <si>
    <t xml:space="preserve">označení </t>
  </si>
  <si>
    <t>garance sw
do</t>
  </si>
  <si>
    <t>Praha</t>
  </si>
  <si>
    <t>VS1(R2)</t>
  </si>
  <si>
    <t>NetApp AFF A200</t>
  </si>
  <si>
    <t>NetApp Interconnect Cluster Switch</t>
  </si>
  <si>
    <t>80111200160</t>
  </si>
  <si>
    <t>80411200157</t>
  </si>
  <si>
    <t>651750000221</t>
  </si>
  <si>
    <t>651750000222</t>
  </si>
  <si>
    <t>651750000223</t>
  </si>
  <si>
    <t>651750000224</t>
  </si>
  <si>
    <t>31.12.2020</t>
  </si>
  <si>
    <t>PartnerChoice Software Support plan 7 months</t>
  </si>
  <si>
    <t>NETAPP2(B3)</t>
  </si>
  <si>
    <t>B1</t>
  </si>
  <si>
    <t>B3</t>
  </si>
  <si>
    <t>NETAPP3(B1)</t>
  </si>
  <si>
    <t>NETAPP4(B1)</t>
  </si>
  <si>
    <t>NETAPP5(B3)</t>
  </si>
  <si>
    <t>NETAPP6(B3)</t>
  </si>
  <si>
    <t>SB-CSIM-V-F-10</t>
  </si>
  <si>
    <t>SB-CSIM-V-F-10-S</t>
  </si>
  <si>
    <t>CV-BR-VM10</t>
  </si>
  <si>
    <t>S-CASP-B-10</t>
  </si>
  <si>
    <t>SUSE</t>
  </si>
  <si>
    <t>L3 support (2x SUSE LES 1-2 Sock/VM)</t>
  </si>
  <si>
    <t>S26361-F2348-S503</t>
  </si>
  <si>
    <t>SP TS, 9x5, 4h RM RT (2x SUSE LES 1-2 Sock/VM)</t>
  </si>
  <si>
    <t>FSP:G-SW1J360PR</t>
  </si>
  <si>
    <t>L3 support (6x SUSE LES 1-2 Sock uVirt)</t>
  </si>
  <si>
    <t>S26361-F2348-S513</t>
  </si>
  <si>
    <t>SP TS, 9x5, 4h RM RT (6x SUSE LES 1-2 Sock uVirt)</t>
  </si>
  <si>
    <t>FSP:G-SWM860PR</t>
  </si>
  <si>
    <r>
      <t>Complete Backup &amp; Recovery for Physical Servers (55x Operating instances), 
Commvault Simpana for VM Backup &amp; Recovery Foundation - (3x 10 VM)
Commvault 1</t>
    </r>
    <r>
      <rPr>
        <vertAlign val="superscript"/>
        <sz val="10"/>
        <rFont val="Arial"/>
        <family val="2"/>
        <charset val="238"/>
      </rPr>
      <t xml:space="preserve">st </t>
    </r>
    <r>
      <rPr>
        <sz val="10"/>
        <rFont val="Arial"/>
        <family val="2"/>
        <charset val="238"/>
      </rPr>
      <t>and 2</t>
    </r>
    <r>
      <rPr>
        <vertAlign val="superscript"/>
        <sz val="10"/>
        <rFont val="Arial"/>
        <family val="2"/>
        <charset val="238"/>
      </rPr>
      <t>nd</t>
    </r>
    <r>
      <rPr>
        <sz val="10"/>
        <rFont val="Arial"/>
        <family val="2"/>
        <charset val="238"/>
      </rPr>
      <t xml:space="preserve"> level support</t>
    </r>
  </si>
  <si>
    <t>Complete Backup &amp; Recovery for Physical Servers (55x Operating instances), 
Commvault Simpana for VM Backup &amp; Recovery Foundation - (3x 10 VM)
3rd level support (plus Updates and Upgrades)</t>
  </si>
  <si>
    <t>CommVault Complete Backup&amp;Recovery for Virtualized Environments, Per VM(5x 10 VM)
Commvault 1st and 2nd level support</t>
  </si>
  <si>
    <t>CommVault Complete Backup&amp;Recovery for Virtualized Environments, Per VM(5x 10 VM)
3rd level support (plus Updates and Upgrades)</t>
  </si>
  <si>
    <t>E2DFNLL</t>
  </si>
  <si>
    <t>IBM Informix 4GL Compiler Development Authorized User Annual SW Subscription &amp; Support Renewal</t>
  </si>
  <si>
    <t>E022WLL</t>
  </si>
  <si>
    <t>IBM Informix 4GL Compiler Runtime Option Processor Value Unit (PVU) Annual SW Subscription &amp; Support Renewal</t>
  </si>
  <si>
    <t>E08SLLL</t>
  </si>
  <si>
    <t>IBM Informix Enterprise Edition CPU Option Processor Value Unit (PVU) Annual SW Subscription &amp; Support Renewal</t>
  </si>
  <si>
    <t>E2DJBLL</t>
  </si>
  <si>
    <t>IBM Informix SQL Development Registered User Annual SW Subscription &amp; Support Renewal</t>
  </si>
  <si>
    <t>E2DJJLL</t>
  </si>
  <si>
    <t>IBM Informix SQL Runtime Concurrent Session Annual SW Subscription &amp; Support Renewal</t>
  </si>
  <si>
    <t>partnum</t>
  </si>
  <si>
    <t>popis</t>
  </si>
  <si>
    <t xml:space="preserve">počet ks </t>
  </si>
  <si>
    <t>C</t>
  </si>
  <si>
    <t>A</t>
  </si>
  <si>
    <t>B</t>
  </si>
  <si>
    <t xml:space="preserve">měsíční poplatek </t>
  </si>
  <si>
    <t>Syst. Podpora</t>
  </si>
  <si>
    <t>Příloha č. 1a – Rozsah a ceník Služeb - Hardware</t>
  </si>
  <si>
    <t>Příloha č. 1b – Rozsah a ceník Služeb - Software</t>
  </si>
  <si>
    <t>Příloha č. 1c – Rozsah a ceník Služeb - INFORMIX</t>
  </si>
  <si>
    <t>Příloha č. 1d – Rozsah a ceník Služeb - Systémová podpora</t>
  </si>
  <si>
    <t>Příloha č. 2a – Platební kalendář - Hardware</t>
  </si>
  <si>
    <t>Příloha č. 2b – Platební kalendář - Software</t>
  </si>
  <si>
    <t>Příloha č. 2c – Platební kalendář - INFORMIX</t>
  </si>
  <si>
    <t>Příloha č. 2d – Platební kalendář - Systémová podpora</t>
  </si>
  <si>
    <t>Profylaktické práce systémového programátora / analytika / architekta</t>
  </si>
  <si>
    <t>Celkem</t>
  </si>
  <si>
    <t>Celkem bez DPH</t>
  </si>
  <si>
    <t>Celkem s DPH</t>
  </si>
  <si>
    <t>INFORMIX</t>
  </si>
  <si>
    <t>Příloha č. 2e – Platební kalendář - CELKEM</t>
  </si>
  <si>
    <t>měsíční poplatek</t>
  </si>
  <si>
    <t>Primergy RX 2540M6</t>
  </si>
  <si>
    <t>VX4(B1)</t>
  </si>
  <si>
    <t>EWAA004032</t>
  </si>
  <si>
    <t>EWAA004033</t>
  </si>
  <si>
    <t>EWAA004034</t>
  </si>
  <si>
    <t>EWAA004035</t>
  </si>
  <si>
    <t>VS2(R2)</t>
  </si>
  <si>
    <t>NETAPP2(B1)</t>
  </si>
  <si>
    <t>VX4(B3)</t>
  </si>
  <si>
    <t>VX5(B1)</t>
  </si>
  <si>
    <t>VX6(B3)</t>
  </si>
  <si>
    <t>VX7(B1)</t>
  </si>
  <si>
    <t>NetApp FAS 2720</t>
  </si>
  <si>
    <t>CVM(R2)</t>
  </si>
  <si>
    <t>NetApp FAS2720</t>
  </si>
  <si>
    <t>NETAPP7(R2)</t>
  </si>
  <si>
    <t>NETAPP8(R2)</t>
  </si>
  <si>
    <t>652042000269</t>
  </si>
  <si>
    <t>652042000268</t>
  </si>
  <si>
    <t>Primergy RX 2530M6</t>
  </si>
  <si>
    <t>EWAB003280</t>
  </si>
  <si>
    <t>NETAPP9(B3)</t>
  </si>
  <si>
    <t>NETAPP10(B3)</t>
  </si>
  <si>
    <t>PowerEdge R540</t>
  </si>
  <si>
    <t>539SK33</t>
  </si>
  <si>
    <t>NETAPP9(B)</t>
  </si>
  <si>
    <t>NETAPP10(B)</t>
  </si>
  <si>
    <t>952147002089</t>
  </si>
  <si>
    <t>952141003954</t>
  </si>
  <si>
    <t>FCU00064951</t>
  </si>
  <si>
    <t>FCU00065005</t>
  </si>
  <si>
    <t>FCSW1(B1)</t>
  </si>
  <si>
    <t>FCSW2(B3)</t>
  </si>
  <si>
    <t>Brocade G610</t>
  </si>
  <si>
    <t>Eternus LT60S2</t>
  </si>
  <si>
    <t>LT2(R2)</t>
  </si>
  <si>
    <t>Praha_ZVS</t>
  </si>
  <si>
    <t>Měsíc</t>
  </si>
  <si>
    <t>Rok</t>
  </si>
  <si>
    <t>leden 2024*</t>
  </si>
  <si>
    <t>únor '23</t>
  </si>
  <si>
    <t>březen '23</t>
  </si>
  <si>
    <t>duben '23</t>
  </si>
  <si>
    <t>květen '23</t>
  </si>
  <si>
    <t>červen '23</t>
  </si>
  <si>
    <t>červenec '23</t>
  </si>
  <si>
    <t>srpen '23</t>
  </si>
  <si>
    <t>září '23</t>
  </si>
  <si>
    <t>říjen '23</t>
  </si>
  <si>
    <t>listopad '23</t>
  </si>
  <si>
    <t>prosinec '23</t>
  </si>
  <si>
    <t>leden '24</t>
  </si>
  <si>
    <r>
      <t xml:space="preserve">*) Do nákladů na systémovou podporu </t>
    </r>
    <r>
      <rPr>
        <b/>
        <i/>
        <sz val="10"/>
        <rFont val="Arial"/>
        <family val="2"/>
        <charset val="238"/>
      </rPr>
      <t>za poslední měsíc platnosti smlouvy</t>
    </r>
    <r>
      <rPr>
        <i/>
        <sz val="10"/>
        <rFont val="Arial"/>
        <family val="2"/>
        <charset val="238"/>
      </rPr>
      <t xml:space="preserve"> je zahrnuta cena za zpracování schématu síťového zapojení všech prvků Vybavení (exit plán) dle čl. V odst. 12 Smlouvy.</t>
    </r>
  </si>
  <si>
    <t>CELKEM:</t>
  </si>
  <si>
    <t>LTDE65453022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</si>
</sst>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Kč&quot;;\-#,##0.00\ &quot;Kč&quot;"/>
    <numFmt numFmtId="42" formatCode="_-* #,##0\ &quot;Kč&quot;_-;\-* #,##0\ &quot;Kč&quot;_-;_-* &quot;-&quot;\ &quot;Kč&quot;_-;_-@_-"/>
    <numFmt numFmtId="164" formatCode="#,##0.\-"/>
    <numFmt numFmtId="165" formatCode="#,##0\ &quot;Kč&quot;"/>
    <numFmt numFmtId="166" formatCode="#,##0.00&quot; Kč&quot;"/>
    <numFmt numFmtId="167" formatCode="#,##0.\-&quot; Kč&quot;"/>
    <numFmt numFmtId="168" formatCode="[$€-2]\ #,##0.00"/>
    <numFmt numFmtId="169" formatCode="#,##0.00&quot; Kč&quot;;[Red]\-#,##0.00&quot; Kč&quot;"/>
    <numFmt numFmtId="170" formatCode="_([$$-409]* #,##0.00_);_([$$-409]* \(#,##0.00\);_([$$-409]* &quot;-&quot;??_);_(@_)"/>
    <numFmt numFmtId="171" formatCode="#,##0.00\ &quot;Kč&quot;"/>
  </numFmts>
  <fonts count="55">
    <font>
      <sz val="10"/>
      <name val="Arial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Helv"/>
      <charset val="204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50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9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0" fillId="0" borderId="0"/>
    <xf numFmtId="0" fontId="16" fillId="0" borderId="0"/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23" fillId="12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0" borderId="0"/>
    <xf numFmtId="0" fontId="18" fillId="4" borderId="16" applyNumberFormat="0" applyAlignment="0" applyProtection="0"/>
    <xf numFmtId="0" fontId="29" fillId="0" borderId="17" applyNumberFormat="0" applyFill="0" applyAlignment="0" applyProtection="0"/>
    <xf numFmtId="0" fontId="3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7" borderId="18" applyNumberFormat="0" applyAlignment="0" applyProtection="0"/>
    <xf numFmtId="0" fontId="32" fillId="13" borderId="18" applyNumberFormat="0" applyAlignment="0" applyProtection="0"/>
    <xf numFmtId="0" fontId="33" fillId="13" borderId="19" applyNumberFormat="0" applyAlignment="0" applyProtection="0"/>
    <xf numFmtId="0" fontId="3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0" borderId="0"/>
    <xf numFmtId="170" fontId="37" fillId="0" borderId="0"/>
    <xf numFmtId="170" fontId="38" fillId="0" borderId="0"/>
    <xf numFmtId="0" fontId="36" fillId="0" borderId="0"/>
    <xf numFmtId="0" fontId="7" fillId="0" borderId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" fillId="0" borderId="0"/>
  </cellStyleXfs>
  <cellXfs count="201">
    <xf numFmtId="0" fontId="0" fillId="0" borderId="0" xfId="0"/>
    <xf numFmtId="169" fontId="8" fillId="0" borderId="0" xfId="102" applyNumberFormat="1" applyFont="1" applyBorder="1" applyAlignment="1">
      <alignment horizontal="right" vertical="top"/>
    </xf>
    <xf numFmtId="164" fontId="7" fillId="0" borderId="1" xfId="102" applyNumberFormat="1" applyFont="1" applyFill="1" applyBorder="1" applyAlignment="1">
      <alignment vertical="top" wrapText="1"/>
    </xf>
    <xf numFmtId="49" fontId="7" fillId="0" borderId="1" xfId="102" applyNumberFormat="1" applyFont="1" applyFill="1" applyBorder="1"/>
    <xf numFmtId="164" fontId="7" fillId="0" borderId="1" xfId="102" applyNumberFormat="1" applyFont="1" applyFill="1" applyBorder="1" applyAlignment="1">
      <alignment vertical="top"/>
    </xf>
    <xf numFmtId="49" fontId="7" fillId="0" borderId="1" xfId="102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02" applyFont="1" applyBorder="1" applyAlignment="1">
      <alignment horizontal="center" vertical="top"/>
    </xf>
    <xf numFmtId="0" fontId="7" fillId="0" borderId="1" xfId="102" applyFont="1" applyFill="1" applyBorder="1" applyAlignment="1">
      <alignment horizontal="center" vertical="top"/>
    </xf>
    <xf numFmtId="0" fontId="40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vertical="center"/>
    </xf>
    <xf numFmtId="0" fontId="40" fillId="18" borderId="1" xfId="0" applyFont="1" applyFill="1" applyBorder="1" applyAlignment="1">
      <alignment vertical="center" wrapText="1"/>
    </xf>
    <xf numFmtId="0" fontId="42" fillId="0" borderId="0" xfId="102" applyFont="1" applyAlignment="1">
      <alignment wrapText="1"/>
    </xf>
    <xf numFmtId="0" fontId="40" fillId="18" borderId="1" xfId="0" applyFont="1" applyFill="1" applyBorder="1" applyAlignment="1">
      <alignment horizontal="center" vertical="center" wrapText="1"/>
    </xf>
    <xf numFmtId="169" fontId="8" fillId="0" borderId="0" xfId="102" applyNumberFormat="1" applyFont="1" applyFill="1" applyBorder="1" applyAlignment="1">
      <alignment horizontal="right" vertical="top"/>
    </xf>
    <xf numFmtId="171" fontId="7" fillId="19" borderId="1" xfId="0" applyNumberFormat="1" applyFont="1" applyFill="1" applyBorder="1" applyAlignment="1" applyProtection="1">
      <alignment horizontal="right" vertical="center"/>
      <protection locked="0"/>
    </xf>
    <xf numFmtId="0" fontId="46" fillId="18" borderId="29" xfId="102" applyFont="1" applyFill="1" applyBorder="1" applyAlignment="1">
      <alignment horizontal="center" vertical="center"/>
    </xf>
    <xf numFmtId="0" fontId="43" fillId="0" borderId="0" xfId="147" applyFont="1"/>
    <xf numFmtId="0" fontId="7" fillId="0" borderId="0" xfId="147" applyFont="1"/>
    <xf numFmtId="0" fontId="7" fillId="0" borderId="0" xfId="147" applyFont="1" applyAlignment="1">
      <alignment horizontal="center"/>
    </xf>
    <xf numFmtId="0" fontId="40" fillId="18" borderId="1" xfId="102" applyFont="1" applyFill="1" applyBorder="1" applyAlignment="1">
      <alignment horizontal="center" vertical="center" wrapText="1"/>
    </xf>
    <xf numFmtId="0" fontId="40" fillId="18" borderId="1" xfId="102" applyFont="1" applyFill="1" applyBorder="1" applyAlignment="1">
      <alignment horizontal="center" vertical="center"/>
    </xf>
    <xf numFmtId="49" fontId="7" fillId="0" borderId="1" xfId="147" applyNumberFormat="1" applyFont="1" applyFill="1" applyBorder="1" applyAlignment="1">
      <alignment horizontal="left" vertical="center"/>
    </xf>
    <xf numFmtId="0" fontId="7" fillId="0" borderId="0" xfId="147" applyFont="1" applyFill="1"/>
    <xf numFmtId="14" fontId="7" fillId="0" borderId="1" xfId="147" applyNumberFormat="1" applyFont="1" applyFill="1" applyBorder="1" applyAlignment="1">
      <alignment horizontal="left" vertical="center"/>
    </xf>
    <xf numFmtId="0" fontId="7" fillId="0" borderId="1" xfId="102" applyFont="1" applyFill="1" applyBorder="1"/>
    <xf numFmtId="0" fontId="43" fillId="0" borderId="0" xfId="147" applyFont="1" applyAlignment="1">
      <alignment vertical="center"/>
    </xf>
    <xf numFmtId="0" fontId="7" fillId="0" borderId="0" xfId="147" applyFont="1" applyAlignment="1">
      <alignment vertical="center"/>
    </xf>
    <xf numFmtId="0" fontId="7" fillId="0" borderId="0" xfId="147" applyFont="1" applyAlignment="1">
      <alignment horizontal="center" vertical="center"/>
    </xf>
    <xf numFmtId="0" fontId="7" fillId="0" borderId="1" xfId="102" applyFont="1" applyFill="1" applyBorder="1" applyAlignment="1">
      <alignment horizontal="center" vertical="center"/>
    </xf>
    <xf numFmtId="49" fontId="7" fillId="0" borderId="1" xfId="102" applyNumberFormat="1" applyFont="1" applyFill="1" applyBorder="1" applyAlignment="1">
      <alignment vertical="center"/>
    </xf>
    <xf numFmtId="0" fontId="7" fillId="0" borderId="0" xfId="147" applyFont="1" applyFill="1" applyAlignment="1">
      <alignment vertical="center"/>
    </xf>
    <xf numFmtId="167" fontId="48" fillId="0" borderId="0" xfId="102" applyNumberFormat="1" applyFont="1" applyAlignment="1">
      <alignment vertical="center"/>
    </xf>
    <xf numFmtId="0" fontId="7" fillId="0" borderId="1" xfId="102" applyFont="1" applyFill="1" applyBorder="1" applyAlignment="1">
      <alignment vertical="center"/>
    </xf>
    <xf numFmtId="0" fontId="23" fillId="0" borderId="0" xfId="102" applyFont="1" applyFill="1" applyAlignment="1">
      <alignment vertical="center"/>
    </xf>
    <xf numFmtId="0" fontId="7" fillId="0" borderId="0" xfId="102" applyFont="1" applyFill="1" applyAlignment="1">
      <alignment vertical="center"/>
    </xf>
    <xf numFmtId="0" fontId="29" fillId="0" borderId="0" xfId="102" applyFont="1" applyAlignment="1">
      <alignment horizontal="center" vertical="center" wrapText="1"/>
    </xf>
    <xf numFmtId="0" fontId="7" fillId="0" borderId="0" xfId="102" applyFont="1" applyFill="1" applyAlignment="1">
      <alignment horizontal="center" vertical="center"/>
    </xf>
    <xf numFmtId="168" fontId="7" fillId="0" borderId="0" xfId="102" applyNumberFormat="1" applyFont="1" applyFill="1" applyAlignment="1">
      <alignment vertical="center"/>
    </xf>
    <xf numFmtId="0" fontId="7" fillId="0" borderId="0" xfId="102" applyFont="1" applyBorder="1" applyAlignment="1">
      <alignment vertical="center"/>
    </xf>
    <xf numFmtId="0" fontId="7" fillId="0" borderId="0" xfId="102" applyFont="1" applyFill="1" applyBorder="1" applyAlignment="1">
      <alignment vertical="center"/>
    </xf>
    <xf numFmtId="0" fontId="7" fillId="0" borderId="0" xfId="102" applyFont="1" applyFill="1" applyBorder="1" applyAlignment="1">
      <alignment horizontal="center" vertical="center"/>
    </xf>
    <xf numFmtId="9" fontId="7" fillId="0" borderId="0" xfId="102" applyNumberFormat="1" applyFont="1" applyFill="1" applyBorder="1" applyAlignment="1">
      <alignment vertical="center"/>
    </xf>
    <xf numFmtId="168" fontId="7" fillId="0" borderId="0" xfId="102" applyNumberFormat="1" applyFont="1" applyFill="1" applyBorder="1" applyAlignment="1">
      <alignment vertical="center"/>
    </xf>
    <xf numFmtId="0" fontId="20" fillId="0" borderId="0" xfId="102" applyFont="1" applyFill="1" applyBorder="1" applyAlignment="1">
      <alignment vertical="center"/>
    </xf>
    <xf numFmtId="0" fontId="23" fillId="0" borderId="0" xfId="102" applyFont="1" applyFill="1" applyBorder="1" applyAlignment="1">
      <alignment vertical="center"/>
    </xf>
    <xf numFmtId="14" fontId="7" fillId="0" borderId="1" xfId="102" applyNumberFormat="1" applyFont="1" applyFill="1" applyBorder="1" applyAlignment="1">
      <alignment horizontal="center" vertical="center"/>
    </xf>
    <xf numFmtId="168" fontId="7" fillId="0" borderId="0" xfId="102" applyNumberFormat="1" applyFont="1" applyFill="1" applyAlignment="1">
      <alignment horizontal="center" vertical="center"/>
    </xf>
    <xf numFmtId="9" fontId="7" fillId="0" borderId="0" xfId="102" applyNumberFormat="1" applyFont="1" applyFill="1" applyAlignment="1">
      <alignment horizontal="center" vertical="center"/>
    </xf>
    <xf numFmtId="166" fontId="7" fillId="0" borderId="0" xfId="102" applyNumberFormat="1" applyFont="1" applyFill="1" applyBorder="1" applyAlignment="1">
      <alignment horizontal="center" vertical="center"/>
    </xf>
    <xf numFmtId="168" fontId="7" fillId="0" borderId="0" xfId="102" applyNumberFormat="1" applyFont="1" applyFill="1" applyBorder="1" applyAlignment="1">
      <alignment horizontal="center" vertical="center"/>
    </xf>
    <xf numFmtId="166" fontId="23" fillId="0" borderId="0" xfId="102" applyNumberFormat="1" applyFont="1" applyFill="1" applyBorder="1" applyAlignment="1">
      <alignment horizontal="center" vertical="center"/>
    </xf>
    <xf numFmtId="166" fontId="7" fillId="0" borderId="0" xfId="102" applyNumberFormat="1" applyFont="1" applyFill="1" applyAlignment="1">
      <alignment horizontal="center" vertical="center"/>
    </xf>
    <xf numFmtId="166" fontId="23" fillId="0" borderId="0" xfId="102" applyNumberFormat="1" applyFont="1" applyFill="1" applyAlignment="1">
      <alignment horizontal="center" vertical="center"/>
    </xf>
    <xf numFmtId="171" fontId="7" fillId="19" borderId="1" xfId="102" applyNumberFormat="1" applyFont="1" applyFill="1" applyBorder="1" applyAlignment="1" applyProtection="1">
      <alignment horizontal="right" vertical="center"/>
      <protection locked="0"/>
    </xf>
    <xf numFmtId="0" fontId="42" fillId="0" borderId="0" xfId="147" applyFont="1" applyAlignment="1">
      <alignment vertical="center"/>
    </xf>
    <xf numFmtId="0" fontId="42" fillId="0" borderId="0" xfId="147" applyFont="1"/>
    <xf numFmtId="0" fontId="42" fillId="0" borderId="0" xfId="147" applyFont="1" applyAlignment="1">
      <alignment horizontal="center"/>
    </xf>
    <xf numFmtId="0" fontId="49" fillId="0" borderId="0" xfId="102" applyFont="1" applyAlignment="1">
      <alignment horizontal="left" wrapText="1"/>
    </xf>
    <xf numFmtId="0" fontId="7" fillId="0" borderId="1" xfId="102" applyFont="1" applyFill="1" applyBorder="1" applyAlignment="1">
      <alignment vertical="top"/>
    </xf>
    <xf numFmtId="167" fontId="7" fillId="0" borderId="1" xfId="102" applyNumberFormat="1" applyFont="1" applyFill="1" applyBorder="1" applyAlignment="1">
      <alignment horizontal="left" vertical="top" wrapText="1"/>
    </xf>
    <xf numFmtId="42" fontId="7" fillId="0" borderId="0" xfId="147" applyNumberFormat="1" applyFont="1"/>
    <xf numFmtId="167" fontId="7" fillId="0" borderId="1" xfId="102" applyNumberFormat="1" applyFont="1" applyBorder="1" applyAlignment="1">
      <alignment horizontal="left" vertical="top" wrapText="1"/>
    </xf>
    <xf numFmtId="0" fontId="7" fillId="0" borderId="1" xfId="102" applyFont="1" applyFill="1" applyBorder="1" applyAlignment="1">
      <alignment vertical="top" wrapText="1"/>
    </xf>
    <xf numFmtId="49" fontId="7" fillId="0" borderId="1" xfId="147" applyNumberFormat="1" applyFont="1" applyFill="1" applyBorder="1" applyAlignment="1">
      <alignment horizontal="left" vertical="top"/>
    </xf>
    <xf numFmtId="14" fontId="7" fillId="0" borderId="1" xfId="147" applyNumberFormat="1" applyFont="1" applyFill="1" applyBorder="1" applyAlignment="1">
      <alignment horizontal="left" vertical="top"/>
    </xf>
    <xf numFmtId="164" fontId="1" fillId="0" borderId="1" xfId="102" applyNumberFormat="1" applyFont="1" applyFill="1" applyBorder="1" applyAlignment="1">
      <alignment vertical="top"/>
    </xf>
    <xf numFmtId="42" fontId="7" fillId="0" borderId="1" xfId="102" applyNumberFormat="1" applyFont="1" applyFill="1" applyBorder="1" applyAlignment="1">
      <alignment horizontal="right" vertical="top"/>
    </xf>
    <xf numFmtId="0" fontId="7" fillId="0" borderId="0" xfId="102" applyFont="1" applyAlignment="1">
      <alignment wrapText="1"/>
    </xf>
    <xf numFmtId="0" fontId="29" fillId="0" borderId="0" xfId="102" applyFont="1" applyAlignment="1">
      <alignment horizontal="left" wrapText="1"/>
    </xf>
    <xf numFmtId="0" fontId="50" fillId="0" borderId="0" xfId="102" applyFont="1" applyAlignment="1">
      <alignment horizontal="center" wrapText="1"/>
    </xf>
    <xf numFmtId="0" fontId="8" fillId="0" borderId="0" xfId="147" applyFont="1"/>
    <xf numFmtId="14" fontId="7" fillId="0" borderId="1" xfId="102" applyNumberFormat="1" applyFont="1" applyFill="1" applyBorder="1" applyAlignment="1">
      <alignment horizontal="center" vertical="top"/>
    </xf>
    <xf numFmtId="14" fontId="1" fillId="0" borderId="1" xfId="102" applyNumberFormat="1" applyFont="1" applyFill="1" applyBorder="1" applyAlignment="1">
      <alignment horizontal="center" vertical="top"/>
    </xf>
    <xf numFmtId="171" fontId="7" fillId="19" borderId="1" xfId="102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7" fontId="7" fillId="19" borderId="1" xfId="102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35" fillId="18" borderId="1" xfId="102" applyFont="1" applyFill="1" applyBorder="1" applyAlignment="1" applyProtection="1">
      <alignment horizontal="center" vertical="center" wrapText="1"/>
    </xf>
    <xf numFmtId="0" fontId="35" fillId="18" borderId="1" xfId="10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1" xfId="102" applyFont="1" applyBorder="1" applyAlignment="1" applyProtection="1">
      <alignment horizontal="center" vertical="center"/>
    </xf>
    <xf numFmtId="164" fontId="7" fillId="0" borderId="1" xfId="102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5" xfId="102" applyFont="1" applyFill="1" applyBorder="1" applyAlignment="1">
      <alignment horizontal="center" vertical="center"/>
    </xf>
    <xf numFmtId="0" fontId="18" fillId="0" borderId="1" xfId="102" applyFont="1" applyFill="1" applyBorder="1" applyAlignment="1">
      <alignment horizontal="center" vertical="center"/>
    </xf>
    <xf numFmtId="0" fontId="18" fillId="0" borderId="3" xfId="102" applyFont="1" applyFill="1" applyBorder="1" applyAlignment="1">
      <alignment horizontal="center" vertical="center"/>
    </xf>
    <xf numFmtId="1" fontId="41" fillId="0" borderId="5" xfId="102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18" borderId="3" xfId="102" applyFont="1" applyFill="1" applyBorder="1" applyAlignment="1">
      <alignment horizontal="center" vertical="center"/>
    </xf>
    <xf numFmtId="0" fontId="41" fillId="18" borderId="45" xfId="102" applyFont="1" applyFill="1" applyBorder="1" applyAlignment="1">
      <alignment horizontal="center" vertical="center"/>
    </xf>
    <xf numFmtId="0" fontId="41" fillId="18" borderId="29" xfId="102" applyFont="1" applyFill="1" applyBorder="1" applyAlignment="1">
      <alignment horizontal="center" vertical="center"/>
    </xf>
    <xf numFmtId="171" fontId="41" fillId="0" borderId="5" xfId="102" applyNumberFormat="1" applyFont="1" applyBorder="1" applyAlignment="1">
      <alignment horizontal="right" vertical="center"/>
    </xf>
    <xf numFmtId="171" fontId="41" fillId="0" borderId="46" xfId="102" applyNumberFormat="1" applyFont="1" applyBorder="1" applyAlignment="1">
      <alignment horizontal="right" vertical="center"/>
    </xf>
    <xf numFmtId="171" fontId="41" fillId="0" borderId="9" xfId="102" applyNumberFormat="1" applyFont="1" applyBorder="1" applyAlignment="1">
      <alignment horizontal="right" vertical="center"/>
    </xf>
    <xf numFmtId="171" fontId="18" fillId="19" borderId="5" xfId="102" applyNumberFormat="1" applyFont="1" applyFill="1" applyBorder="1" applyAlignment="1" applyProtection="1">
      <alignment horizontal="right" vertical="center"/>
      <protection locked="0"/>
    </xf>
    <xf numFmtId="171" fontId="18" fillId="19" borderId="46" xfId="102" applyNumberFormat="1" applyFont="1" applyFill="1" applyBorder="1" applyAlignment="1" applyProtection="1">
      <alignment horizontal="right" vertical="center"/>
      <protection locked="0"/>
    </xf>
    <xf numFmtId="171" fontId="18" fillId="19" borderId="9" xfId="102" applyNumberFormat="1" applyFont="1" applyFill="1" applyBorder="1" applyAlignment="1" applyProtection="1">
      <alignment horizontal="right" vertical="center"/>
      <protection locked="0"/>
    </xf>
    <xf numFmtId="171" fontId="18" fillId="19" borderId="1" xfId="102" applyNumberFormat="1" applyFont="1" applyFill="1" applyBorder="1" applyAlignment="1" applyProtection="1">
      <alignment horizontal="right" vertical="center"/>
      <protection locked="0"/>
    </xf>
    <xf numFmtId="171" fontId="18" fillId="19" borderId="44" xfId="102" applyNumberFormat="1" applyFont="1" applyFill="1" applyBorder="1" applyAlignment="1" applyProtection="1">
      <alignment horizontal="right" vertical="center"/>
      <protection locked="0"/>
    </xf>
    <xf numFmtId="171" fontId="18" fillId="19" borderId="6" xfId="102" applyNumberFormat="1" applyFont="1" applyFill="1" applyBorder="1" applyAlignment="1" applyProtection="1">
      <alignment horizontal="right" vertical="center"/>
      <protection locked="0"/>
    </xf>
    <xf numFmtId="171" fontId="0" fillId="19" borderId="1" xfId="102" applyNumberFormat="1" applyFont="1" applyFill="1" applyBorder="1" applyAlignment="1" applyProtection="1">
      <alignment horizontal="right" vertical="center"/>
      <protection locked="0"/>
    </xf>
    <xf numFmtId="171" fontId="0" fillId="19" borderId="44" xfId="102" applyNumberFormat="1" applyFont="1" applyFill="1" applyBorder="1" applyAlignment="1" applyProtection="1">
      <alignment horizontal="right" vertical="center"/>
      <protection locked="0"/>
    </xf>
    <xf numFmtId="171" fontId="0" fillId="19" borderId="6" xfId="102" applyNumberFormat="1" applyFont="1" applyFill="1" applyBorder="1" applyAlignment="1" applyProtection="1">
      <alignment horizontal="right" vertical="center"/>
      <protection locked="0"/>
    </xf>
    <xf numFmtId="171" fontId="18" fillId="19" borderId="3" xfId="102" applyNumberFormat="1" applyFont="1" applyFill="1" applyBorder="1" applyAlignment="1" applyProtection="1">
      <alignment horizontal="right" vertical="center"/>
      <protection locked="0"/>
    </xf>
    <xf numFmtId="171" fontId="18" fillId="19" borderId="45" xfId="102" applyNumberFormat="1" applyFont="1" applyFill="1" applyBorder="1" applyAlignment="1" applyProtection="1">
      <alignment horizontal="right" vertical="center"/>
      <protection locked="0"/>
    </xf>
    <xf numFmtId="171" fontId="18" fillId="19" borderId="29" xfId="102" applyNumberFormat="1" applyFont="1" applyFill="1" applyBorder="1" applyAlignment="1" applyProtection="1">
      <alignment horizontal="right" vertical="center"/>
      <protection locked="0"/>
    </xf>
    <xf numFmtId="171" fontId="41" fillId="0" borderId="5" xfId="102" applyNumberFormat="1" applyFont="1" applyBorder="1" applyAlignment="1" applyProtection="1">
      <alignment horizontal="right" vertical="center"/>
    </xf>
    <xf numFmtId="171" fontId="41" fillId="0" borderId="46" xfId="102" applyNumberFormat="1" applyFont="1" applyBorder="1" applyAlignment="1" applyProtection="1">
      <alignment horizontal="right" vertical="center"/>
    </xf>
    <xf numFmtId="171" fontId="41" fillId="0" borderId="9" xfId="102" applyNumberFormat="1" applyFont="1" applyBorder="1" applyAlignment="1" applyProtection="1">
      <alignment horizontal="right" vertical="center"/>
    </xf>
    <xf numFmtId="0" fontId="0" fillId="0" borderId="4" xfId="102" applyFont="1" applyBorder="1" applyAlignment="1">
      <alignment horizontal="center" vertical="center"/>
    </xf>
    <xf numFmtId="0" fontId="41" fillId="0" borderId="23" xfId="102" applyFont="1" applyBorder="1" applyAlignment="1">
      <alignment horizontal="center" vertical="center"/>
    </xf>
    <xf numFmtId="171" fontId="0" fillId="19" borderId="9" xfId="102" applyNumberFormat="1" applyFont="1" applyFill="1" applyBorder="1" applyAlignment="1" applyProtection="1">
      <alignment horizontal="right" vertical="center"/>
      <protection locked="0"/>
    </xf>
    <xf numFmtId="171" fontId="0" fillId="19" borderId="5" xfId="102" applyNumberFormat="1" applyFont="1" applyFill="1" applyBorder="1" applyAlignment="1" applyProtection="1">
      <alignment horizontal="right" vertical="center"/>
      <protection locked="0"/>
    </xf>
    <xf numFmtId="171" fontId="0" fillId="19" borderId="46" xfId="102" applyNumberFormat="1" applyFont="1" applyFill="1" applyBorder="1" applyAlignment="1" applyProtection="1">
      <alignment horizontal="right" vertical="center"/>
      <protection locked="0"/>
    </xf>
    <xf numFmtId="171" fontId="0" fillId="19" borderId="29" xfId="102" applyNumberFormat="1" applyFont="1" applyFill="1" applyBorder="1" applyAlignment="1" applyProtection="1">
      <alignment horizontal="right" vertical="center"/>
      <protection locked="0"/>
    </xf>
    <xf numFmtId="171" fontId="0" fillId="19" borderId="3" xfId="102" applyNumberFormat="1" applyFont="1" applyFill="1" applyBorder="1" applyAlignment="1" applyProtection="1">
      <alignment horizontal="right" vertical="center"/>
      <protection locked="0"/>
    </xf>
    <xf numFmtId="171" fontId="0" fillId="19" borderId="45" xfId="102" applyNumberFormat="1" applyFont="1" applyFill="1" applyBorder="1" applyAlignment="1" applyProtection="1">
      <alignment horizontal="right" vertical="center"/>
      <protection locked="0"/>
    </xf>
    <xf numFmtId="0" fontId="41" fillId="18" borderId="3" xfId="102" applyFont="1" applyFill="1" applyBorder="1" applyAlignment="1" applyProtection="1">
      <alignment horizontal="center" vertical="center"/>
    </xf>
    <xf numFmtId="0" fontId="41" fillId="18" borderId="45" xfId="102" applyFont="1" applyFill="1" applyBorder="1" applyAlignment="1" applyProtection="1">
      <alignment horizontal="center" vertical="center"/>
    </xf>
    <xf numFmtId="0" fontId="41" fillId="18" borderId="29" xfId="102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/>
    </xf>
    <xf numFmtId="0" fontId="0" fillId="0" borderId="23" xfId="102" applyFont="1" applyBorder="1" applyAlignment="1" applyProtection="1">
      <alignment horizontal="center" vertical="center"/>
    </xf>
    <xf numFmtId="0" fontId="0" fillId="0" borderId="2" xfId="102" applyFont="1" applyBorder="1" applyAlignment="1" applyProtection="1">
      <alignment horizontal="center" vertical="center"/>
    </xf>
    <xf numFmtId="0" fontId="0" fillId="0" borderId="4" xfId="102" applyFont="1" applyBorder="1" applyAlignment="1" applyProtection="1">
      <alignment horizontal="center" vertical="center"/>
    </xf>
    <xf numFmtId="0" fontId="41" fillId="0" borderId="23" xfId="102" applyFont="1" applyBorder="1" applyAlignment="1" applyProtection="1">
      <alignment horizontal="center" vertical="center"/>
    </xf>
    <xf numFmtId="0" fontId="41" fillId="0" borderId="0" xfId="102" applyFont="1" applyBorder="1" applyAlignment="1">
      <alignment horizontal="center" vertical="center"/>
    </xf>
    <xf numFmtId="165" fontId="41" fillId="0" borderId="0" xfId="102" applyNumberFormat="1" applyFont="1" applyBorder="1" applyAlignment="1">
      <alignment vertical="center"/>
    </xf>
    <xf numFmtId="0" fontId="41" fillId="18" borderId="3" xfId="102" quotePrefix="1" applyFont="1" applyFill="1" applyBorder="1" applyAlignment="1">
      <alignment horizontal="center" vertical="center"/>
    </xf>
    <xf numFmtId="0" fontId="7" fillId="0" borderId="0" xfId="147" applyFont="1" applyAlignment="1" applyProtection="1">
      <alignment vertical="center"/>
    </xf>
    <xf numFmtId="0" fontId="41" fillId="18" borderId="30" xfId="102" applyFont="1" applyFill="1" applyBorder="1" applyAlignment="1" applyProtection="1">
      <alignment horizontal="center" vertical="center" wrapText="1"/>
    </xf>
    <xf numFmtId="0" fontId="41" fillId="18" borderId="31" xfId="102" applyFont="1" applyFill="1" applyBorder="1" applyAlignment="1" applyProtection="1">
      <alignment horizontal="center" vertical="center" wrapText="1"/>
    </xf>
    <xf numFmtId="0" fontId="41" fillId="18" borderId="31" xfId="102" applyFont="1" applyFill="1" applyBorder="1" applyAlignment="1" applyProtection="1">
      <alignment horizontal="center" vertical="center"/>
    </xf>
    <xf numFmtId="0" fontId="41" fillId="18" borderId="32" xfId="102" applyFont="1" applyFill="1" applyBorder="1" applyAlignment="1" applyProtection="1">
      <alignment horizontal="center" vertical="center"/>
    </xf>
    <xf numFmtId="0" fontId="41" fillId="18" borderId="32" xfId="102" applyFont="1" applyFill="1" applyBorder="1" applyAlignment="1" applyProtection="1">
      <alignment horizontal="center" vertical="center" wrapText="1"/>
    </xf>
    <xf numFmtId="0" fontId="47" fillId="18" borderId="32" xfId="102" applyFont="1" applyFill="1" applyBorder="1" applyAlignment="1" applyProtection="1">
      <alignment horizontal="center" vertical="center"/>
    </xf>
    <xf numFmtId="0" fontId="47" fillId="18" borderId="33" xfId="102" applyFont="1" applyFill="1" applyBorder="1" applyAlignment="1" applyProtection="1">
      <alignment horizontal="center" vertical="center"/>
    </xf>
    <xf numFmtId="17" fontId="7" fillId="18" borderId="41" xfId="102" quotePrefix="1" applyNumberFormat="1" applyFont="1" applyFill="1" applyBorder="1" applyAlignment="1" applyProtection="1">
      <alignment horizontal="center" vertical="center"/>
    </xf>
    <xf numFmtId="0" fontId="7" fillId="18" borderId="39" xfId="102" quotePrefix="1" applyFont="1" applyFill="1" applyBorder="1" applyAlignment="1" applyProtection="1">
      <alignment horizontal="center" vertical="center"/>
    </xf>
    <xf numFmtId="171" fontId="7" fillId="0" borderId="24" xfId="102" applyNumberFormat="1" applyFont="1" applyBorder="1" applyAlignment="1" applyProtection="1">
      <alignment horizontal="right" vertical="center"/>
    </xf>
    <xf numFmtId="171" fontId="7" fillId="0" borderId="8" xfId="102" applyNumberFormat="1" applyFont="1" applyBorder="1" applyAlignment="1" applyProtection="1">
      <alignment horizontal="right" vertical="center"/>
    </xf>
    <xf numFmtId="171" fontId="7" fillId="20" borderId="8" xfId="102" applyNumberFormat="1" applyFont="1" applyFill="1" applyBorder="1" applyAlignment="1" applyProtection="1">
      <alignment horizontal="right" vertical="center"/>
    </xf>
    <xf numFmtId="171" fontId="51" fillId="18" borderId="25" xfId="102" applyNumberFormat="1" applyFont="1" applyFill="1" applyBorder="1" applyAlignment="1" applyProtection="1">
      <alignment horizontal="right" vertical="center"/>
    </xf>
    <xf numFmtId="171" fontId="51" fillId="18" borderId="34" xfId="102" applyNumberFormat="1" applyFont="1" applyFill="1" applyBorder="1" applyAlignment="1" applyProtection="1">
      <alignment horizontal="right" vertical="center"/>
    </xf>
    <xf numFmtId="0" fontId="7" fillId="18" borderId="42" xfId="102" quotePrefix="1" applyFont="1" applyFill="1" applyBorder="1" applyAlignment="1" applyProtection="1">
      <alignment horizontal="center" vertical="center"/>
    </xf>
    <xf numFmtId="0" fontId="7" fillId="18" borderId="42" xfId="102" applyFont="1" applyFill="1" applyBorder="1" applyAlignment="1" applyProtection="1">
      <alignment horizontal="center" vertical="center"/>
    </xf>
    <xf numFmtId="0" fontId="7" fillId="18" borderId="39" xfId="102" applyFont="1" applyFill="1" applyBorder="1" applyAlignment="1" applyProtection="1">
      <alignment horizontal="center" vertical="center"/>
    </xf>
    <xf numFmtId="0" fontId="7" fillId="18" borderId="47" xfId="102" applyFont="1" applyFill="1" applyBorder="1" applyAlignment="1" applyProtection="1">
      <alignment horizontal="center" vertical="center"/>
    </xf>
    <xf numFmtId="0" fontId="7" fillId="18" borderId="48" xfId="102" applyFont="1" applyFill="1" applyBorder="1" applyAlignment="1" applyProtection="1">
      <alignment horizontal="center" vertical="center"/>
    </xf>
    <xf numFmtId="171" fontId="7" fillId="0" borderId="49" xfId="102" applyNumberFormat="1" applyFont="1" applyBorder="1" applyAlignment="1" applyProtection="1">
      <alignment horizontal="right" vertical="center"/>
    </xf>
    <xf numFmtId="171" fontId="7" fillId="0" borderId="50" xfId="102" applyNumberFormat="1" applyFont="1" applyBorder="1" applyAlignment="1" applyProtection="1">
      <alignment horizontal="right" vertical="center"/>
    </xf>
    <xf numFmtId="171" fontId="7" fillId="20" borderId="50" xfId="102" applyNumberFormat="1" applyFont="1" applyFill="1" applyBorder="1" applyAlignment="1" applyProtection="1">
      <alignment horizontal="right" vertical="center"/>
    </xf>
    <xf numFmtId="171" fontId="51" fillId="18" borderId="50" xfId="102" applyNumberFormat="1" applyFont="1" applyFill="1" applyBorder="1" applyAlignment="1" applyProtection="1">
      <alignment horizontal="right" vertical="center"/>
    </xf>
    <xf numFmtId="171" fontId="51" fillId="18" borderId="51" xfId="102" applyNumberFormat="1" applyFont="1" applyFill="1" applyBorder="1" applyAlignment="1" applyProtection="1">
      <alignment horizontal="right" vertical="center"/>
    </xf>
    <xf numFmtId="0" fontId="7" fillId="18" borderId="43" xfId="102" applyFont="1" applyFill="1" applyBorder="1" applyAlignment="1" applyProtection="1">
      <alignment horizontal="center" vertical="center"/>
    </xf>
    <xf numFmtId="0" fontId="7" fillId="18" borderId="40" xfId="102" applyFont="1" applyFill="1" applyBorder="1" applyAlignment="1" applyProtection="1">
      <alignment horizontal="center" vertical="center"/>
    </xf>
    <xf numFmtId="171" fontId="7" fillId="0" borderId="37" xfId="102" applyNumberFormat="1" applyFont="1" applyBorder="1" applyAlignment="1" applyProtection="1">
      <alignment horizontal="right" vertical="center"/>
    </xf>
    <xf numFmtId="171" fontId="7" fillId="0" borderId="25" xfId="102" applyNumberFormat="1" applyFont="1" applyBorder="1" applyAlignment="1" applyProtection="1">
      <alignment horizontal="right" vertical="center"/>
    </xf>
    <xf numFmtId="171" fontId="7" fillId="20" borderId="25" xfId="102" applyNumberFormat="1" applyFont="1" applyFill="1" applyBorder="1" applyAlignment="1" applyProtection="1">
      <alignment horizontal="right" vertical="center"/>
    </xf>
    <xf numFmtId="171" fontId="51" fillId="18" borderId="38" xfId="102" applyNumberFormat="1" applyFont="1" applyFill="1" applyBorder="1" applyAlignment="1" applyProtection="1">
      <alignment horizontal="right" vertical="center"/>
    </xf>
    <xf numFmtId="171" fontId="41" fillId="21" borderId="26" xfId="102" applyNumberFormat="1" applyFont="1" applyFill="1" applyBorder="1" applyAlignment="1" applyProtection="1">
      <alignment horizontal="right" vertical="center"/>
    </xf>
    <xf numFmtId="171" fontId="47" fillId="18" borderId="26" xfId="102" applyNumberFormat="1" applyFont="1" applyFill="1" applyBorder="1" applyAlignment="1" applyProtection="1">
      <alignment horizontal="right" vertical="center"/>
    </xf>
    <xf numFmtId="171" fontId="47" fillId="18" borderId="27" xfId="102" applyNumberFormat="1" applyFont="1" applyFill="1" applyBorder="1" applyAlignment="1" applyProtection="1">
      <alignment horizontal="right" vertical="center"/>
    </xf>
    <xf numFmtId="0" fontId="52" fillId="0" borderId="0" xfId="102" applyFont="1" applyBorder="1" applyAlignment="1" applyProtection="1">
      <alignment horizontal="center" vertical="center"/>
    </xf>
    <xf numFmtId="166" fontId="52" fillId="0" borderId="0" xfId="102" applyNumberFormat="1" applyFont="1" applyBorder="1" applyAlignment="1" applyProtection="1">
      <alignment vertical="center"/>
    </xf>
    <xf numFmtId="166" fontId="52" fillId="0" borderId="0" xfId="102" applyNumberFormat="1" applyFont="1" applyFill="1" applyBorder="1" applyAlignment="1" applyProtection="1">
      <alignment vertical="center"/>
    </xf>
    <xf numFmtId="0" fontId="53" fillId="0" borderId="0" xfId="102" applyFont="1" applyBorder="1" applyAlignment="1" applyProtection="1">
      <alignment horizontal="center" vertical="center"/>
    </xf>
    <xf numFmtId="166" fontId="53" fillId="0" borderId="0" xfId="102" applyNumberFormat="1" applyFont="1" applyBorder="1" applyAlignment="1" applyProtection="1">
      <alignment vertical="center"/>
    </xf>
    <xf numFmtId="0" fontId="54" fillId="0" borderId="22" xfId="102" applyFont="1" applyBorder="1" applyAlignment="1" applyProtection="1">
      <alignment horizontal="left" vertical="center"/>
    </xf>
    <xf numFmtId="0" fontId="54" fillId="0" borderId="7" xfId="102" applyFont="1" applyBorder="1" applyAlignment="1" applyProtection="1">
      <alignment horizontal="left" vertical="center"/>
    </xf>
    <xf numFmtId="166" fontId="52" fillId="0" borderId="7" xfId="102" applyNumberFormat="1" applyFont="1" applyBorder="1" applyAlignment="1" applyProtection="1">
      <alignment vertical="center"/>
    </xf>
    <xf numFmtId="166" fontId="52" fillId="0" borderId="20" xfId="102" applyNumberFormat="1" applyFont="1" applyBorder="1" applyAlignment="1" applyProtection="1">
      <alignment vertical="center"/>
    </xf>
    <xf numFmtId="166" fontId="52" fillId="0" borderId="20" xfId="102" applyNumberFormat="1" applyFont="1" applyFill="1" applyBorder="1" applyAlignment="1" applyProtection="1">
      <alignment vertical="center"/>
    </xf>
    <xf numFmtId="0" fontId="7" fillId="0" borderId="21" xfId="147" applyFont="1" applyBorder="1" applyAlignment="1" applyProtection="1">
      <alignment vertical="center"/>
    </xf>
    <xf numFmtId="0" fontId="52" fillId="0" borderId="28" xfId="102" applyFont="1" applyFill="1" applyBorder="1" applyAlignment="1" applyProtection="1">
      <alignment horizontal="right" vertical="center"/>
    </xf>
    <xf numFmtId="0" fontId="52" fillId="0" borderId="0" xfId="102" applyFont="1" applyFill="1" applyBorder="1" applyAlignment="1" applyProtection="1">
      <alignment horizontal="right" vertical="center"/>
    </xf>
    <xf numFmtId="9" fontId="7" fillId="0" borderId="0" xfId="102" applyNumberFormat="1" applyFont="1" applyBorder="1" applyAlignment="1" applyProtection="1">
      <alignment horizontal="left" vertical="center"/>
    </xf>
    <xf numFmtId="166" fontId="43" fillId="0" borderId="1" xfId="102" applyNumberFormat="1" applyFont="1" applyBorder="1" applyAlignment="1" applyProtection="1">
      <alignment vertical="center"/>
    </xf>
    <xf numFmtId="166" fontId="53" fillId="0" borderId="1" xfId="102" applyNumberFormat="1" applyFont="1" applyBorder="1" applyAlignment="1" applyProtection="1">
      <alignment vertical="center"/>
    </xf>
    <xf numFmtId="166" fontId="53" fillId="0" borderId="1" xfId="102" applyNumberFormat="1" applyFont="1" applyFill="1" applyBorder="1" applyAlignment="1" applyProtection="1">
      <alignment vertical="center"/>
    </xf>
    <xf numFmtId="0" fontId="7" fillId="0" borderId="10" xfId="147" applyFont="1" applyBorder="1" applyAlignment="1" applyProtection="1">
      <alignment vertical="center"/>
    </xf>
    <xf numFmtId="0" fontId="7" fillId="0" borderId="28" xfId="147" applyFont="1" applyBorder="1" applyAlignment="1" applyProtection="1">
      <alignment vertical="center"/>
    </xf>
    <xf numFmtId="0" fontId="7" fillId="0" borderId="0" xfId="147" applyFont="1" applyBorder="1" applyAlignment="1" applyProtection="1">
      <alignment vertical="center"/>
    </xf>
    <xf numFmtId="0" fontId="7" fillId="0" borderId="22" xfId="147" applyFont="1" applyBorder="1" applyAlignment="1" applyProtection="1">
      <alignment vertical="center"/>
    </xf>
    <xf numFmtId="0" fontId="7" fillId="0" borderId="7" xfId="147" applyFont="1" applyBorder="1" applyAlignment="1" applyProtection="1">
      <alignment vertical="center"/>
    </xf>
    <xf numFmtId="0" fontId="7" fillId="0" borderId="9" xfId="147" applyFont="1" applyBorder="1" applyAlignment="1" applyProtection="1">
      <alignment vertical="center"/>
    </xf>
    <xf numFmtId="0" fontId="35" fillId="18" borderId="1" xfId="102" applyFont="1" applyFill="1" applyBorder="1" applyAlignment="1" applyProtection="1">
      <alignment horizontal="left" vertical="center"/>
    </xf>
    <xf numFmtId="0" fontId="7" fillId="0" borderId="1" xfId="102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1" fillId="18" borderId="36" xfId="102" applyFont="1" applyFill="1" applyBorder="1" applyAlignment="1" applyProtection="1">
      <alignment horizontal="right" vertical="center"/>
    </xf>
    <xf numFmtId="0" fontId="41" fillId="18" borderId="35" xfId="102" applyFont="1" applyFill="1" applyBorder="1" applyAlignment="1" applyProtection="1">
      <alignment horizontal="right" vertical="center"/>
    </xf>
  </cellXfs>
  <cellStyles count="250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2" xfId="58" xr:uid="{00000000-0005-0000-0000-000001000000}"/>
    <cellStyle name="_x000d__x000a_JournalTemplate=C:\COMFO\CTALK\JOURSTD.TPL_x000d__x000a_LbStateAddress=3 3 0 251 1 89 2 311_x000d__x000a_LbStateJou 2 2" xfId="208" xr:uid="{00000000-0005-0000-0000-000002000000}"/>
    <cellStyle name="_x000d__x000a_JournalTemplate=C:\COMFO\CTALK\JOURSTD.TPL_x000d__x000a_LbStateAddress=3 3 0 251 1 89 2 311_x000d__x000a_LbStateJou 3" xfId="102" xr:uid="{00000000-0005-0000-0000-000003000000}"/>
    <cellStyle name="_x000d__x000a_JournalTemplate=C:\COMFO\CTALK\JOURSTD.TPL_x000d__x000a_LbStateAddress=3 3 0 251 1 89 2 311_x000d__x000a_LbStateJou 4" xfId="148" xr:uid="{00000000-0005-0000-0000-000004000000}"/>
    <cellStyle name="20 % – Zvýraznění1 2" xfId="103" xr:uid="{00000000-0005-0000-0000-000005000000}"/>
    <cellStyle name="20 % – Zvýraznění2 2" xfId="104" xr:uid="{00000000-0005-0000-0000-000006000000}"/>
    <cellStyle name="20 % – Zvýraznění3 2" xfId="105" xr:uid="{00000000-0005-0000-0000-000007000000}"/>
    <cellStyle name="20 % – Zvýraznění4 2" xfId="106" xr:uid="{00000000-0005-0000-0000-000008000000}"/>
    <cellStyle name="20 % – Zvýraznění5 2" xfId="107" xr:uid="{00000000-0005-0000-0000-000009000000}"/>
    <cellStyle name="20 % – Zvýraznění6 2" xfId="108" xr:uid="{00000000-0005-0000-0000-00000A000000}"/>
    <cellStyle name="40 % – Zvýraznění1 2" xfId="109" xr:uid="{00000000-0005-0000-0000-00000B000000}"/>
    <cellStyle name="40 % – Zvýraznění2 2" xfId="110" xr:uid="{00000000-0005-0000-0000-00000C000000}"/>
    <cellStyle name="40 % – Zvýraznění3 2" xfId="111" xr:uid="{00000000-0005-0000-0000-00000D000000}"/>
    <cellStyle name="40 % – Zvýraznění4 2" xfId="112" xr:uid="{00000000-0005-0000-0000-00000E000000}"/>
    <cellStyle name="40 % – Zvýraznění5 2" xfId="113" xr:uid="{00000000-0005-0000-0000-00000F000000}"/>
    <cellStyle name="40 % – Zvýraznění6 2" xfId="114" xr:uid="{00000000-0005-0000-0000-000010000000}"/>
    <cellStyle name="60 % – Zvýraznění1 2" xfId="115" xr:uid="{00000000-0005-0000-0000-000011000000}"/>
    <cellStyle name="60 % – Zvýraznění2 2" xfId="116" xr:uid="{00000000-0005-0000-0000-000012000000}"/>
    <cellStyle name="60 % – Zvýraznění3 2" xfId="117" xr:uid="{00000000-0005-0000-0000-000013000000}"/>
    <cellStyle name="60 % – Zvýraznění4 2" xfId="118" xr:uid="{00000000-0005-0000-0000-000014000000}"/>
    <cellStyle name="60 % – Zvýraznění5 2" xfId="119" xr:uid="{00000000-0005-0000-0000-000015000000}"/>
    <cellStyle name="60 % – Zvýraznění6 2" xfId="120" xr:uid="{00000000-0005-0000-0000-000016000000}"/>
    <cellStyle name="Celkem 2" xfId="121" xr:uid="{00000000-0005-0000-0000-000017000000}"/>
    <cellStyle name="Hypertextový odkaz 2" xfId="2" xr:uid="{00000000-0005-0000-0000-000018000000}"/>
    <cellStyle name="Chybně 2" xfId="122" xr:uid="{00000000-0005-0000-0000-000019000000}"/>
    <cellStyle name="Kontrolní buňka 2" xfId="123" xr:uid="{00000000-0005-0000-0000-00001A000000}"/>
    <cellStyle name="Nadpis 1 2" xfId="124" xr:uid="{00000000-0005-0000-0000-00001B000000}"/>
    <cellStyle name="Nadpis 2 2" xfId="125" xr:uid="{00000000-0005-0000-0000-00001C000000}"/>
    <cellStyle name="Nadpis 3 2" xfId="126" xr:uid="{00000000-0005-0000-0000-00001D000000}"/>
    <cellStyle name="Nadpis 4 2" xfId="127" xr:uid="{00000000-0005-0000-0000-00001E000000}"/>
    <cellStyle name="Název 2" xfId="128" xr:uid="{00000000-0005-0000-0000-00001F000000}"/>
    <cellStyle name="Neutrální 2" xfId="129" xr:uid="{00000000-0005-0000-0000-000020000000}"/>
    <cellStyle name="Normal 10 3" xfId="149" xr:uid="{00000000-0005-0000-0000-000021000000}"/>
    <cellStyle name="Normal 19" xfId="150" xr:uid="{00000000-0005-0000-0000-000022000000}"/>
    <cellStyle name="Normal 2" xfId="55" xr:uid="{00000000-0005-0000-0000-000023000000}"/>
    <cellStyle name="Normal 2 2" xfId="61" xr:uid="{00000000-0005-0000-0000-000024000000}"/>
    <cellStyle name="Normal 2 2 2" xfId="211" xr:uid="{00000000-0005-0000-0000-000025000000}"/>
    <cellStyle name="Normal 2 3" xfId="205" xr:uid="{00000000-0005-0000-0000-000026000000}"/>
    <cellStyle name="Normal 3" xfId="56" xr:uid="{00000000-0005-0000-0000-000027000000}"/>
    <cellStyle name="Normal 3 2" xfId="62" xr:uid="{00000000-0005-0000-0000-000028000000}"/>
    <cellStyle name="Normal 3 2 2" xfId="212" xr:uid="{00000000-0005-0000-0000-000029000000}"/>
    <cellStyle name="Normal 3 3" xfId="206" xr:uid="{00000000-0005-0000-0000-00002A000000}"/>
    <cellStyle name="Normal_offer" xfId="3" xr:uid="{00000000-0005-0000-0000-00002B000000}"/>
    <cellStyle name="Normální" xfId="0" builtinId="0"/>
    <cellStyle name="Normální 10" xfId="147" xr:uid="{00000000-0005-0000-0000-00002D000000}"/>
    <cellStyle name="Normální 11" xfId="151" xr:uid="{00000000-0005-0000-0000-00002E000000}"/>
    <cellStyle name="Normální 12" xfId="155" xr:uid="{00000000-0005-0000-0000-00002F000000}"/>
    <cellStyle name="Normální 13" xfId="249" xr:uid="{00000000-0005-0000-0000-000030000000}"/>
    <cellStyle name="normální 2" xfId="63" xr:uid="{00000000-0005-0000-0000-000031000000}"/>
    <cellStyle name="normální 2 10" xfId="4" xr:uid="{00000000-0005-0000-0000-000032000000}"/>
    <cellStyle name="normální 2 10 2" xfId="64" xr:uid="{00000000-0005-0000-0000-000033000000}"/>
    <cellStyle name="normální 2 10 2 2" xfId="213" xr:uid="{00000000-0005-0000-0000-000034000000}"/>
    <cellStyle name="normální 2 10 3" xfId="156" xr:uid="{00000000-0005-0000-0000-000035000000}"/>
    <cellStyle name="normální 2 11" xfId="5" xr:uid="{00000000-0005-0000-0000-000036000000}"/>
    <cellStyle name="normální 2 11 2" xfId="65" xr:uid="{00000000-0005-0000-0000-000037000000}"/>
    <cellStyle name="normální 2 11 2 2" xfId="214" xr:uid="{00000000-0005-0000-0000-000038000000}"/>
    <cellStyle name="normální 2 11 3" xfId="157" xr:uid="{00000000-0005-0000-0000-000039000000}"/>
    <cellStyle name="normální 2 12" xfId="6" xr:uid="{00000000-0005-0000-0000-00003A000000}"/>
    <cellStyle name="normální 2 12 2" xfId="66" xr:uid="{00000000-0005-0000-0000-00003B000000}"/>
    <cellStyle name="normální 2 12 2 2" xfId="215" xr:uid="{00000000-0005-0000-0000-00003C000000}"/>
    <cellStyle name="normální 2 12 3" xfId="158" xr:uid="{00000000-0005-0000-0000-00003D000000}"/>
    <cellStyle name="normální 2 13" xfId="7" xr:uid="{00000000-0005-0000-0000-00003E000000}"/>
    <cellStyle name="normální 2 13 2" xfId="67" xr:uid="{00000000-0005-0000-0000-00003F000000}"/>
    <cellStyle name="normální 2 13 2 2" xfId="216" xr:uid="{00000000-0005-0000-0000-000040000000}"/>
    <cellStyle name="normální 2 13 3" xfId="159" xr:uid="{00000000-0005-0000-0000-000041000000}"/>
    <cellStyle name="normální 2 14" xfId="8" xr:uid="{00000000-0005-0000-0000-000042000000}"/>
    <cellStyle name="normální 2 14 2" xfId="68" xr:uid="{00000000-0005-0000-0000-000043000000}"/>
    <cellStyle name="normální 2 14 2 2" xfId="217" xr:uid="{00000000-0005-0000-0000-000044000000}"/>
    <cellStyle name="normální 2 14 3" xfId="160" xr:uid="{00000000-0005-0000-0000-000045000000}"/>
    <cellStyle name="normální 2 15" xfId="9" xr:uid="{00000000-0005-0000-0000-000046000000}"/>
    <cellStyle name="normální 2 15 2" xfId="69" xr:uid="{00000000-0005-0000-0000-000047000000}"/>
    <cellStyle name="normální 2 15 2 2" xfId="218" xr:uid="{00000000-0005-0000-0000-000048000000}"/>
    <cellStyle name="normální 2 15 3" xfId="161" xr:uid="{00000000-0005-0000-0000-000049000000}"/>
    <cellStyle name="normální 2 16" xfId="10" xr:uid="{00000000-0005-0000-0000-00004A000000}"/>
    <cellStyle name="normální 2 16 2" xfId="70" xr:uid="{00000000-0005-0000-0000-00004B000000}"/>
    <cellStyle name="normální 2 16 2 2" xfId="219" xr:uid="{00000000-0005-0000-0000-00004C000000}"/>
    <cellStyle name="normální 2 16 3" xfId="162" xr:uid="{00000000-0005-0000-0000-00004D000000}"/>
    <cellStyle name="normální 2 17" xfId="11" xr:uid="{00000000-0005-0000-0000-00004E000000}"/>
    <cellStyle name="normální 2 17 2" xfId="71" xr:uid="{00000000-0005-0000-0000-00004F000000}"/>
    <cellStyle name="normální 2 17 2 2" xfId="220" xr:uid="{00000000-0005-0000-0000-000050000000}"/>
    <cellStyle name="normální 2 17 3" xfId="163" xr:uid="{00000000-0005-0000-0000-000051000000}"/>
    <cellStyle name="normální 2 18" xfId="12" xr:uid="{00000000-0005-0000-0000-000052000000}"/>
    <cellStyle name="normální 2 18 2" xfId="72" xr:uid="{00000000-0005-0000-0000-000053000000}"/>
    <cellStyle name="normální 2 18 2 2" xfId="221" xr:uid="{00000000-0005-0000-0000-000054000000}"/>
    <cellStyle name="normální 2 18 3" xfId="164" xr:uid="{00000000-0005-0000-0000-000055000000}"/>
    <cellStyle name="normální 2 19" xfId="13" xr:uid="{00000000-0005-0000-0000-000056000000}"/>
    <cellStyle name="normální 2 19 2" xfId="73" xr:uid="{00000000-0005-0000-0000-000057000000}"/>
    <cellStyle name="normální 2 19 2 2" xfId="222" xr:uid="{00000000-0005-0000-0000-000058000000}"/>
    <cellStyle name="normální 2 19 3" xfId="165" xr:uid="{00000000-0005-0000-0000-000059000000}"/>
    <cellStyle name="normální 2 2" xfId="14" xr:uid="{00000000-0005-0000-0000-00005A000000}"/>
    <cellStyle name="normální 2 2 2" xfId="74" xr:uid="{00000000-0005-0000-0000-00005B000000}"/>
    <cellStyle name="normální 2 2 2 2" xfId="223" xr:uid="{00000000-0005-0000-0000-00005C000000}"/>
    <cellStyle name="normální 2 2 3" xfId="166" xr:uid="{00000000-0005-0000-0000-00005D000000}"/>
    <cellStyle name="normální 2 20" xfId="15" xr:uid="{00000000-0005-0000-0000-00005E000000}"/>
    <cellStyle name="normální 2 20 2" xfId="59" xr:uid="{00000000-0005-0000-0000-00005F000000}"/>
    <cellStyle name="normální 2 20 2 2" xfId="209" xr:uid="{00000000-0005-0000-0000-000060000000}"/>
    <cellStyle name="normální 2 20 3" xfId="167" xr:uid="{00000000-0005-0000-0000-000061000000}"/>
    <cellStyle name="normální 2 21" xfId="16" xr:uid="{00000000-0005-0000-0000-000062000000}"/>
    <cellStyle name="normální 2 21 2" xfId="75" xr:uid="{00000000-0005-0000-0000-000063000000}"/>
    <cellStyle name="normální 2 21 2 2" xfId="224" xr:uid="{00000000-0005-0000-0000-000064000000}"/>
    <cellStyle name="normální 2 21 3" xfId="168" xr:uid="{00000000-0005-0000-0000-000065000000}"/>
    <cellStyle name="normální 2 22" xfId="17" xr:uid="{00000000-0005-0000-0000-000066000000}"/>
    <cellStyle name="normální 2 22 2" xfId="76" xr:uid="{00000000-0005-0000-0000-000067000000}"/>
    <cellStyle name="normální 2 22 2 2" xfId="225" xr:uid="{00000000-0005-0000-0000-000068000000}"/>
    <cellStyle name="normální 2 22 3" xfId="169" xr:uid="{00000000-0005-0000-0000-000069000000}"/>
    <cellStyle name="normální 2 23" xfId="18" xr:uid="{00000000-0005-0000-0000-00006A000000}"/>
    <cellStyle name="normální 2 23 2" xfId="77" xr:uid="{00000000-0005-0000-0000-00006B000000}"/>
    <cellStyle name="normální 2 23 2 2" xfId="226" xr:uid="{00000000-0005-0000-0000-00006C000000}"/>
    <cellStyle name="normální 2 23 3" xfId="170" xr:uid="{00000000-0005-0000-0000-00006D000000}"/>
    <cellStyle name="normální 2 24" xfId="19" xr:uid="{00000000-0005-0000-0000-00006E000000}"/>
    <cellStyle name="normální 2 24 2" xfId="78" xr:uid="{00000000-0005-0000-0000-00006F000000}"/>
    <cellStyle name="normální 2 24 2 2" xfId="227" xr:uid="{00000000-0005-0000-0000-000070000000}"/>
    <cellStyle name="normální 2 24 3" xfId="171" xr:uid="{00000000-0005-0000-0000-000071000000}"/>
    <cellStyle name="normální 2 25" xfId="20" xr:uid="{00000000-0005-0000-0000-000072000000}"/>
    <cellStyle name="normální 2 25 2" xfId="79" xr:uid="{00000000-0005-0000-0000-000073000000}"/>
    <cellStyle name="normální 2 25 2 2" xfId="228" xr:uid="{00000000-0005-0000-0000-000074000000}"/>
    <cellStyle name="normální 2 25 3" xfId="172" xr:uid="{00000000-0005-0000-0000-000075000000}"/>
    <cellStyle name="normální 2 26" xfId="21" xr:uid="{00000000-0005-0000-0000-000076000000}"/>
    <cellStyle name="normální 2 26 2" xfId="80" xr:uid="{00000000-0005-0000-0000-000077000000}"/>
    <cellStyle name="normální 2 26 2 2" xfId="229" xr:uid="{00000000-0005-0000-0000-000078000000}"/>
    <cellStyle name="normální 2 26 3" xfId="173" xr:uid="{00000000-0005-0000-0000-000079000000}"/>
    <cellStyle name="normální 2 27" xfId="22" xr:uid="{00000000-0005-0000-0000-00007A000000}"/>
    <cellStyle name="normální 2 27 2" xfId="81" xr:uid="{00000000-0005-0000-0000-00007B000000}"/>
    <cellStyle name="normální 2 27 2 2" xfId="230" xr:uid="{00000000-0005-0000-0000-00007C000000}"/>
    <cellStyle name="normální 2 27 3" xfId="174" xr:uid="{00000000-0005-0000-0000-00007D000000}"/>
    <cellStyle name="normální 2 28" xfId="23" xr:uid="{00000000-0005-0000-0000-00007E000000}"/>
    <cellStyle name="normální 2 28 2" xfId="82" xr:uid="{00000000-0005-0000-0000-00007F000000}"/>
    <cellStyle name="normální 2 28 2 2" xfId="231" xr:uid="{00000000-0005-0000-0000-000080000000}"/>
    <cellStyle name="normální 2 28 3" xfId="175" xr:uid="{00000000-0005-0000-0000-000081000000}"/>
    <cellStyle name="normální 2 29" xfId="24" xr:uid="{00000000-0005-0000-0000-000082000000}"/>
    <cellStyle name="normální 2 29 2" xfId="83" xr:uid="{00000000-0005-0000-0000-000083000000}"/>
    <cellStyle name="normální 2 29 2 2" xfId="232" xr:uid="{00000000-0005-0000-0000-000084000000}"/>
    <cellStyle name="normální 2 29 3" xfId="176" xr:uid="{00000000-0005-0000-0000-000085000000}"/>
    <cellStyle name="normální 2 3" xfId="25" xr:uid="{00000000-0005-0000-0000-000086000000}"/>
    <cellStyle name="normální 2 3 2" xfId="84" xr:uid="{00000000-0005-0000-0000-000087000000}"/>
    <cellStyle name="normální 2 3 2 2" xfId="233" xr:uid="{00000000-0005-0000-0000-000088000000}"/>
    <cellStyle name="normální 2 3 3" xfId="177" xr:uid="{00000000-0005-0000-0000-000089000000}"/>
    <cellStyle name="normální 2 30" xfId="26" xr:uid="{00000000-0005-0000-0000-00008A000000}"/>
    <cellStyle name="normální 2 30 2" xfId="85" xr:uid="{00000000-0005-0000-0000-00008B000000}"/>
    <cellStyle name="normální 2 30 2 2" xfId="234" xr:uid="{00000000-0005-0000-0000-00008C000000}"/>
    <cellStyle name="normální 2 30 3" xfId="178" xr:uid="{00000000-0005-0000-0000-00008D000000}"/>
    <cellStyle name="normální 2 31" xfId="27" xr:uid="{00000000-0005-0000-0000-00008E000000}"/>
    <cellStyle name="normální 2 31 2" xfId="86" xr:uid="{00000000-0005-0000-0000-00008F000000}"/>
    <cellStyle name="normální 2 31 2 2" xfId="235" xr:uid="{00000000-0005-0000-0000-000090000000}"/>
    <cellStyle name="normální 2 31 3" xfId="179" xr:uid="{00000000-0005-0000-0000-000091000000}"/>
    <cellStyle name="normální 2 32" xfId="28" xr:uid="{00000000-0005-0000-0000-000092000000}"/>
    <cellStyle name="normální 2 32 2" xfId="87" xr:uid="{00000000-0005-0000-0000-000093000000}"/>
    <cellStyle name="normální 2 32 2 2" xfId="236" xr:uid="{00000000-0005-0000-0000-000094000000}"/>
    <cellStyle name="normální 2 32 3" xfId="180" xr:uid="{00000000-0005-0000-0000-000095000000}"/>
    <cellStyle name="normální 2 33" xfId="29" xr:uid="{00000000-0005-0000-0000-000096000000}"/>
    <cellStyle name="normální 2 33 2" xfId="88" xr:uid="{00000000-0005-0000-0000-000097000000}"/>
    <cellStyle name="normální 2 33 2 2" xfId="237" xr:uid="{00000000-0005-0000-0000-000098000000}"/>
    <cellStyle name="normální 2 33 3" xfId="181" xr:uid="{00000000-0005-0000-0000-000099000000}"/>
    <cellStyle name="normální 2 34" xfId="30" xr:uid="{00000000-0005-0000-0000-00009A000000}"/>
    <cellStyle name="normální 2 34 2" xfId="89" xr:uid="{00000000-0005-0000-0000-00009B000000}"/>
    <cellStyle name="normální 2 34 2 2" xfId="238" xr:uid="{00000000-0005-0000-0000-00009C000000}"/>
    <cellStyle name="normální 2 34 3" xfId="182" xr:uid="{00000000-0005-0000-0000-00009D000000}"/>
    <cellStyle name="normální 2 35" xfId="31" xr:uid="{00000000-0005-0000-0000-00009E000000}"/>
    <cellStyle name="normální 2 35 2" xfId="90" xr:uid="{00000000-0005-0000-0000-00009F000000}"/>
    <cellStyle name="normální 2 35 2 2" xfId="239" xr:uid="{00000000-0005-0000-0000-0000A0000000}"/>
    <cellStyle name="normální 2 35 3" xfId="183" xr:uid="{00000000-0005-0000-0000-0000A1000000}"/>
    <cellStyle name="normální 2 36" xfId="32" xr:uid="{00000000-0005-0000-0000-0000A2000000}"/>
    <cellStyle name="normální 2 36 2" xfId="91" xr:uid="{00000000-0005-0000-0000-0000A3000000}"/>
    <cellStyle name="normální 2 36 2 2" xfId="240" xr:uid="{00000000-0005-0000-0000-0000A4000000}"/>
    <cellStyle name="normální 2 36 3" xfId="184" xr:uid="{00000000-0005-0000-0000-0000A5000000}"/>
    <cellStyle name="normální 2 37" xfId="33" xr:uid="{00000000-0005-0000-0000-0000A6000000}"/>
    <cellStyle name="normální 2 37 2" xfId="185" xr:uid="{00000000-0005-0000-0000-0000A7000000}"/>
    <cellStyle name="normální 2 38" xfId="34" xr:uid="{00000000-0005-0000-0000-0000A8000000}"/>
    <cellStyle name="normální 2 38 2" xfId="186" xr:uid="{00000000-0005-0000-0000-0000A9000000}"/>
    <cellStyle name="normální 2 39" xfId="35" xr:uid="{00000000-0005-0000-0000-0000AA000000}"/>
    <cellStyle name="normální 2 39 2" xfId="187" xr:uid="{00000000-0005-0000-0000-0000AB000000}"/>
    <cellStyle name="normální 2 4" xfId="36" xr:uid="{00000000-0005-0000-0000-0000AC000000}"/>
    <cellStyle name="normální 2 4 2" xfId="92" xr:uid="{00000000-0005-0000-0000-0000AD000000}"/>
    <cellStyle name="normální 2 4 2 2" xfId="241" xr:uid="{00000000-0005-0000-0000-0000AE000000}"/>
    <cellStyle name="normální 2 4 3" xfId="188" xr:uid="{00000000-0005-0000-0000-0000AF000000}"/>
    <cellStyle name="normální 2 40" xfId="37" xr:uid="{00000000-0005-0000-0000-0000B0000000}"/>
    <cellStyle name="normální 2 40 2" xfId="189" xr:uid="{00000000-0005-0000-0000-0000B1000000}"/>
    <cellStyle name="normální 2 41" xfId="38" xr:uid="{00000000-0005-0000-0000-0000B2000000}"/>
    <cellStyle name="normální 2 41 2" xfId="190" xr:uid="{00000000-0005-0000-0000-0000B3000000}"/>
    <cellStyle name="normální 2 42" xfId="39" xr:uid="{00000000-0005-0000-0000-0000B4000000}"/>
    <cellStyle name="normální 2 42 2" xfId="191" xr:uid="{00000000-0005-0000-0000-0000B5000000}"/>
    <cellStyle name="normální 2 43" xfId="40" xr:uid="{00000000-0005-0000-0000-0000B6000000}"/>
    <cellStyle name="normální 2 43 2" xfId="192" xr:uid="{00000000-0005-0000-0000-0000B7000000}"/>
    <cellStyle name="normální 2 44" xfId="41" xr:uid="{00000000-0005-0000-0000-0000B8000000}"/>
    <cellStyle name="normální 2 44 2" xfId="193" xr:uid="{00000000-0005-0000-0000-0000B9000000}"/>
    <cellStyle name="normální 2 45" xfId="130" xr:uid="{00000000-0005-0000-0000-0000BA000000}"/>
    <cellStyle name="normální 2 45 2" xfId="248" xr:uid="{00000000-0005-0000-0000-0000BB000000}"/>
    <cellStyle name="normální 2 46" xfId="152" xr:uid="{00000000-0005-0000-0000-0000BC000000}"/>
    <cellStyle name="normální 2 5" xfId="42" xr:uid="{00000000-0005-0000-0000-0000BD000000}"/>
    <cellStyle name="normální 2 5 2" xfId="93" xr:uid="{00000000-0005-0000-0000-0000BE000000}"/>
    <cellStyle name="normální 2 5 2 2" xfId="242" xr:uid="{00000000-0005-0000-0000-0000BF000000}"/>
    <cellStyle name="normální 2 5 3" xfId="194" xr:uid="{00000000-0005-0000-0000-0000C0000000}"/>
    <cellStyle name="normální 2 6" xfId="43" xr:uid="{00000000-0005-0000-0000-0000C1000000}"/>
    <cellStyle name="normální 2 6 2" xfId="94" xr:uid="{00000000-0005-0000-0000-0000C2000000}"/>
    <cellStyle name="normální 2 6 2 2" xfId="243" xr:uid="{00000000-0005-0000-0000-0000C3000000}"/>
    <cellStyle name="normální 2 6 3" xfId="195" xr:uid="{00000000-0005-0000-0000-0000C4000000}"/>
    <cellStyle name="normální 2 7" xfId="44" xr:uid="{00000000-0005-0000-0000-0000C5000000}"/>
    <cellStyle name="normální 2 7 2" xfId="95" xr:uid="{00000000-0005-0000-0000-0000C6000000}"/>
    <cellStyle name="normální 2 7 2 2" xfId="244" xr:uid="{00000000-0005-0000-0000-0000C7000000}"/>
    <cellStyle name="normální 2 7 3" xfId="196" xr:uid="{00000000-0005-0000-0000-0000C8000000}"/>
    <cellStyle name="normální 2 8" xfId="45" xr:uid="{00000000-0005-0000-0000-0000C9000000}"/>
    <cellStyle name="normální 2 8 2" xfId="96" xr:uid="{00000000-0005-0000-0000-0000CA000000}"/>
    <cellStyle name="normální 2 8 2 2" xfId="245" xr:uid="{00000000-0005-0000-0000-0000CB000000}"/>
    <cellStyle name="normální 2 8 3" xfId="197" xr:uid="{00000000-0005-0000-0000-0000CC000000}"/>
    <cellStyle name="normální 2 9" xfId="46" xr:uid="{00000000-0005-0000-0000-0000CD000000}"/>
    <cellStyle name="normální 2 9 2" xfId="97" xr:uid="{00000000-0005-0000-0000-0000CE000000}"/>
    <cellStyle name="normální 2 9 2 2" xfId="246" xr:uid="{00000000-0005-0000-0000-0000CF000000}"/>
    <cellStyle name="normální 2 9 3" xfId="198" xr:uid="{00000000-0005-0000-0000-0000D0000000}"/>
    <cellStyle name="normální 3" xfId="47" xr:uid="{00000000-0005-0000-0000-0000D1000000}"/>
    <cellStyle name="normální 3 2" xfId="48" xr:uid="{00000000-0005-0000-0000-0000D2000000}"/>
    <cellStyle name="normální 3 2 2" xfId="200" xr:uid="{00000000-0005-0000-0000-0000D3000000}"/>
    <cellStyle name="normální 3 3" xfId="49" xr:uid="{00000000-0005-0000-0000-0000D4000000}"/>
    <cellStyle name="normální 3 3 2" xfId="201" xr:uid="{00000000-0005-0000-0000-0000D5000000}"/>
    <cellStyle name="normální 3 4" xfId="50" xr:uid="{00000000-0005-0000-0000-0000D6000000}"/>
    <cellStyle name="normální 3 4 2" xfId="202" xr:uid="{00000000-0005-0000-0000-0000D7000000}"/>
    <cellStyle name="normální 3 5" xfId="199" xr:uid="{00000000-0005-0000-0000-0000D8000000}"/>
    <cellStyle name="normální 4" xfId="60" xr:uid="{00000000-0005-0000-0000-0000D9000000}"/>
    <cellStyle name="normální 4 2" xfId="210" xr:uid="{00000000-0005-0000-0000-0000DA000000}"/>
    <cellStyle name="normální 48" xfId="51" xr:uid="{00000000-0005-0000-0000-0000DB000000}"/>
    <cellStyle name="normální 48 2" xfId="98" xr:uid="{00000000-0005-0000-0000-0000DC000000}"/>
    <cellStyle name="normální 48 2 2" xfId="247" xr:uid="{00000000-0005-0000-0000-0000DD000000}"/>
    <cellStyle name="normální 48 3" xfId="203" xr:uid="{00000000-0005-0000-0000-0000DE000000}"/>
    <cellStyle name="normální 5" xfId="99" xr:uid="{00000000-0005-0000-0000-0000DF000000}"/>
    <cellStyle name="Normální 6" xfId="54" xr:uid="{00000000-0005-0000-0000-0000E0000000}"/>
    <cellStyle name="Normální 6 2" xfId="204" xr:uid="{00000000-0005-0000-0000-0000E1000000}"/>
    <cellStyle name="Normální 7" xfId="101" xr:uid="{00000000-0005-0000-0000-0000E2000000}"/>
    <cellStyle name="Normální 8" xfId="145" xr:uid="{00000000-0005-0000-0000-0000E3000000}"/>
    <cellStyle name="Normální 9" xfId="146" xr:uid="{00000000-0005-0000-0000-0000E4000000}"/>
    <cellStyle name="Poznámka 2" xfId="131" xr:uid="{00000000-0005-0000-0000-0000E5000000}"/>
    <cellStyle name="procent 2" xfId="57" xr:uid="{00000000-0005-0000-0000-0000E6000000}"/>
    <cellStyle name="procent 2 2" xfId="207" xr:uid="{00000000-0005-0000-0000-0000E7000000}"/>
    <cellStyle name="Procenta 2" xfId="153" xr:uid="{00000000-0005-0000-0000-0000E8000000}"/>
    <cellStyle name="Procenta 3" xfId="154" xr:uid="{00000000-0005-0000-0000-0000E9000000}"/>
    <cellStyle name="Propojená buňka 2" xfId="132" xr:uid="{00000000-0005-0000-0000-0000EA000000}"/>
    <cellStyle name="Správně 2" xfId="133" xr:uid="{00000000-0005-0000-0000-0000EB000000}"/>
    <cellStyle name="Styl 1" xfId="52" xr:uid="{00000000-0005-0000-0000-0000EC000000}"/>
    <cellStyle name="Styl 1 2" xfId="53" xr:uid="{00000000-0005-0000-0000-0000ED000000}"/>
    <cellStyle name="Style 1" xfId="100" xr:uid="{00000000-0005-0000-0000-0000EE000000}"/>
    <cellStyle name="Text upozornění 2" xfId="134" xr:uid="{00000000-0005-0000-0000-0000EF000000}"/>
    <cellStyle name="Vstup 2" xfId="135" xr:uid="{00000000-0005-0000-0000-0000F0000000}"/>
    <cellStyle name="Výpočet 2" xfId="136" xr:uid="{00000000-0005-0000-0000-0000F1000000}"/>
    <cellStyle name="Výstup 2" xfId="137" xr:uid="{00000000-0005-0000-0000-0000F2000000}"/>
    <cellStyle name="Vysvětlující text 2" xfId="138" xr:uid="{00000000-0005-0000-0000-0000F3000000}"/>
    <cellStyle name="Zvýraznění 1 2" xfId="139" xr:uid="{00000000-0005-0000-0000-0000F4000000}"/>
    <cellStyle name="Zvýraznění 2 2" xfId="140" xr:uid="{00000000-0005-0000-0000-0000F5000000}"/>
    <cellStyle name="Zvýraznění 3 2" xfId="141" xr:uid="{00000000-0005-0000-0000-0000F6000000}"/>
    <cellStyle name="Zvýraznění 4 2" xfId="142" xr:uid="{00000000-0005-0000-0000-0000F7000000}"/>
    <cellStyle name="Zvýraznění 5 2" xfId="143" xr:uid="{00000000-0005-0000-0000-0000F8000000}"/>
    <cellStyle name="Zvýraznění 6 2" xfId="144" xr:uid="{00000000-0005-0000-0000-0000F9000000}"/>
  </cellStyles>
  <dxfs count="0"/>
  <tableStyles count="0" defaultTableStyle="TableStyleMedium9" defaultPivotStyle="PivotStyleLight16"/>
  <colors>
    <mruColors>
      <color rgb="FFFFFFCC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\ZPMV\!Smlouvy%20(DAP)\Servisn&#237;%20smlouva\Dodatek%2046%20Servis\Dodatek%2046_P&#345;&#237;lohy_1_2_3%20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"/>
      <sheetName val="SW"/>
      <sheetName val="HWcelk"/>
      <sheetName val="SWcelk"/>
      <sheetName val="celkem H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zoomScaleSheetLayoutView="100" workbookViewId="0"/>
  </sheetViews>
  <sheetFormatPr defaultColWidth="9.15234375" defaultRowHeight="12.45"/>
  <cols>
    <col min="1" max="1" width="9.07421875" style="29" customWidth="1"/>
    <col min="2" max="2" width="31.15234375" style="29" bestFit="1" customWidth="1"/>
    <col min="3" max="3" width="15" style="29" customWidth="1"/>
    <col min="4" max="4" width="13.3046875" style="29" bestFit="1" customWidth="1"/>
    <col min="5" max="5" width="15.69140625" style="29" bestFit="1" customWidth="1"/>
    <col min="6" max="6" width="12.69140625" style="30" customWidth="1"/>
    <col min="7" max="8" width="14.69140625" style="29" customWidth="1"/>
    <col min="9" max="9" width="9.3828125" style="30" customWidth="1"/>
    <col min="10" max="10" width="7.3046875" style="29" customWidth="1"/>
    <col min="11" max="16384" width="9.15234375" style="29"/>
  </cols>
  <sheetData>
    <row r="1" spans="1:10" ht="14.15">
      <c r="A1" s="28" t="s">
        <v>105</v>
      </c>
      <c r="B1" s="57"/>
      <c r="C1" s="57"/>
    </row>
    <row r="3" spans="1:10" ht="41.15">
      <c r="A3" s="22" t="s">
        <v>33</v>
      </c>
      <c r="B3" s="23" t="s">
        <v>1</v>
      </c>
      <c r="C3" s="23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</row>
    <row r="4" spans="1:10" s="33" customFormat="1">
      <c r="A4" s="31">
        <v>1</v>
      </c>
      <c r="B4" s="24" t="s">
        <v>154</v>
      </c>
      <c r="C4" s="24" t="s">
        <v>174</v>
      </c>
      <c r="D4" s="24" t="s">
        <v>156</v>
      </c>
      <c r="E4" s="32" t="s">
        <v>155</v>
      </c>
      <c r="F4" s="48">
        <v>43889</v>
      </c>
      <c r="G4" s="56"/>
      <c r="H4" s="56"/>
      <c r="I4" s="31" t="s">
        <v>102</v>
      </c>
    </row>
    <row r="5" spans="1:10" s="33" customFormat="1">
      <c r="A5" s="31">
        <v>2</v>
      </c>
      <c r="B5" s="24" t="s">
        <v>0</v>
      </c>
      <c r="C5" s="24" t="s">
        <v>8</v>
      </c>
      <c r="D5" s="24" t="s">
        <v>41</v>
      </c>
      <c r="E5" s="32" t="s">
        <v>52</v>
      </c>
      <c r="F5" s="48">
        <v>42828</v>
      </c>
      <c r="G5" s="56"/>
      <c r="H5" s="56"/>
      <c r="I5" s="31" t="s">
        <v>102</v>
      </c>
    </row>
    <row r="6" spans="1:10" s="33" customFormat="1">
      <c r="A6" s="31">
        <v>3</v>
      </c>
      <c r="B6" s="24" t="s">
        <v>0</v>
      </c>
      <c r="C6" s="24" t="s">
        <v>9</v>
      </c>
      <c r="D6" s="24" t="s">
        <v>41</v>
      </c>
      <c r="E6" s="32" t="s">
        <v>126</v>
      </c>
      <c r="F6" s="48">
        <v>42828</v>
      </c>
      <c r="G6" s="56"/>
      <c r="H6" s="56"/>
      <c r="I6" s="31" t="s">
        <v>102</v>
      </c>
    </row>
    <row r="7" spans="1:10" s="33" customFormat="1">
      <c r="A7" s="31">
        <v>4</v>
      </c>
      <c r="B7" s="24" t="s">
        <v>143</v>
      </c>
      <c r="C7" s="24" t="s">
        <v>144</v>
      </c>
      <c r="D7" s="24" t="s">
        <v>41</v>
      </c>
      <c r="E7" s="32" t="s">
        <v>133</v>
      </c>
      <c r="F7" s="48">
        <v>44984</v>
      </c>
      <c r="G7" s="56"/>
      <c r="H7" s="56"/>
      <c r="I7" s="31" t="s">
        <v>102</v>
      </c>
    </row>
    <row r="8" spans="1:10">
      <c r="A8" s="31">
        <v>5</v>
      </c>
      <c r="B8" s="32" t="s">
        <v>134</v>
      </c>
      <c r="C8" s="32" t="s">
        <v>137</v>
      </c>
      <c r="D8" s="32" t="s">
        <v>41</v>
      </c>
      <c r="E8" s="32" t="s">
        <v>135</v>
      </c>
      <c r="F8" s="48">
        <v>45230</v>
      </c>
      <c r="G8" s="56"/>
      <c r="H8" s="56"/>
      <c r="I8" s="31" t="s">
        <v>102</v>
      </c>
      <c r="J8" s="34"/>
    </row>
    <row r="9" spans="1:10">
      <c r="A9" s="31">
        <v>6</v>
      </c>
      <c r="B9" s="32" t="s">
        <v>134</v>
      </c>
      <c r="C9" s="32" t="s">
        <v>138</v>
      </c>
      <c r="D9" s="32" t="s">
        <v>41</v>
      </c>
      <c r="E9" s="32" t="s">
        <v>136</v>
      </c>
      <c r="F9" s="48">
        <v>45230</v>
      </c>
      <c r="G9" s="56"/>
      <c r="H9" s="56"/>
      <c r="I9" s="31" t="s">
        <v>102</v>
      </c>
      <c r="J9" s="34"/>
    </row>
    <row r="10" spans="1:10" s="33" customFormat="1">
      <c r="A10" s="31">
        <v>7</v>
      </c>
      <c r="B10" s="24" t="s">
        <v>139</v>
      </c>
      <c r="C10" s="24" t="s">
        <v>140</v>
      </c>
      <c r="D10" s="24" t="s">
        <v>43</v>
      </c>
      <c r="E10" s="32" t="s">
        <v>46</v>
      </c>
      <c r="F10" s="48">
        <v>45867</v>
      </c>
      <c r="G10" s="56"/>
      <c r="H10" s="56"/>
      <c r="I10" s="31" t="s">
        <v>101</v>
      </c>
    </row>
    <row r="11" spans="1:10" s="33" customFormat="1">
      <c r="A11" s="31">
        <v>8</v>
      </c>
      <c r="B11" s="24" t="s">
        <v>120</v>
      </c>
      <c r="C11" s="24" t="s">
        <v>122</v>
      </c>
      <c r="D11" s="24" t="s">
        <v>43</v>
      </c>
      <c r="E11" s="32" t="s">
        <v>128</v>
      </c>
      <c r="F11" s="48">
        <v>45867</v>
      </c>
      <c r="G11" s="56"/>
      <c r="H11" s="56"/>
      <c r="I11" s="31" t="s">
        <v>101</v>
      </c>
    </row>
    <row r="12" spans="1:10" s="33" customFormat="1">
      <c r="A12" s="31">
        <v>9</v>
      </c>
      <c r="B12" s="24" t="s">
        <v>120</v>
      </c>
      <c r="C12" s="24" t="s">
        <v>123</v>
      </c>
      <c r="D12" s="24" t="s">
        <v>43</v>
      </c>
      <c r="E12" s="32" t="s">
        <v>129</v>
      </c>
      <c r="F12" s="48">
        <v>45867</v>
      </c>
      <c r="G12" s="56"/>
      <c r="H12" s="56"/>
      <c r="I12" s="31" t="s">
        <v>101</v>
      </c>
    </row>
    <row r="13" spans="1:10" s="33" customFormat="1">
      <c r="A13" s="31">
        <v>10</v>
      </c>
      <c r="B13" s="24" t="s">
        <v>120</v>
      </c>
      <c r="C13" s="24" t="s">
        <v>124</v>
      </c>
      <c r="D13" s="24" t="s">
        <v>43</v>
      </c>
      <c r="E13" s="32" t="s">
        <v>130</v>
      </c>
      <c r="F13" s="48">
        <v>45867</v>
      </c>
      <c r="G13" s="56"/>
      <c r="H13" s="56"/>
      <c r="I13" s="31" t="s">
        <v>101</v>
      </c>
    </row>
    <row r="14" spans="1:10" s="33" customFormat="1">
      <c r="A14" s="31">
        <v>11</v>
      </c>
      <c r="B14" s="24" t="s">
        <v>120</v>
      </c>
      <c r="C14" s="24" t="s">
        <v>125</v>
      </c>
      <c r="D14" s="24" t="s">
        <v>43</v>
      </c>
      <c r="E14" s="32" t="s">
        <v>131</v>
      </c>
      <c r="F14" s="48">
        <v>45867</v>
      </c>
      <c r="G14" s="56"/>
      <c r="H14" s="56"/>
      <c r="I14" s="31" t="s">
        <v>101</v>
      </c>
    </row>
    <row r="15" spans="1:10" s="33" customFormat="1">
      <c r="A15" s="31">
        <v>12</v>
      </c>
      <c r="B15" s="24" t="s">
        <v>3</v>
      </c>
      <c r="C15" s="32" t="s">
        <v>6</v>
      </c>
      <c r="D15" s="26" t="s">
        <v>43</v>
      </c>
      <c r="E15" s="35" t="s">
        <v>44</v>
      </c>
      <c r="F15" s="48">
        <v>43070</v>
      </c>
      <c r="G15" s="56"/>
      <c r="H15" s="56"/>
      <c r="I15" s="31" t="s">
        <v>101</v>
      </c>
    </row>
    <row r="16" spans="1:10" s="33" customFormat="1">
      <c r="A16" s="31">
        <v>13</v>
      </c>
      <c r="B16" s="24" t="s">
        <v>3</v>
      </c>
      <c r="C16" s="32" t="s">
        <v>7</v>
      </c>
      <c r="D16" s="26" t="s">
        <v>43</v>
      </c>
      <c r="E16" s="35" t="s">
        <v>45</v>
      </c>
      <c r="F16" s="48">
        <v>43070</v>
      </c>
      <c r="G16" s="56"/>
      <c r="H16" s="56"/>
      <c r="I16" s="31" t="s">
        <v>101</v>
      </c>
    </row>
    <row r="17" spans="1:10">
      <c r="A17" s="31">
        <v>14</v>
      </c>
      <c r="B17" s="32" t="s">
        <v>10</v>
      </c>
      <c r="C17" s="32" t="s">
        <v>11</v>
      </c>
      <c r="D17" s="32" t="s">
        <v>43</v>
      </c>
      <c r="E17" s="32" t="s">
        <v>127</v>
      </c>
      <c r="F17" s="48">
        <v>43616</v>
      </c>
      <c r="G17" s="56"/>
      <c r="H17" s="56"/>
      <c r="I17" s="31" t="s">
        <v>102</v>
      </c>
      <c r="J17" s="34"/>
    </row>
    <row r="18" spans="1:10">
      <c r="A18" s="31">
        <v>15</v>
      </c>
      <c r="B18" s="32" t="s">
        <v>10</v>
      </c>
      <c r="C18" s="32" t="s">
        <v>12</v>
      </c>
      <c r="D18" s="32" t="s">
        <v>43</v>
      </c>
      <c r="E18" s="32" t="s">
        <v>63</v>
      </c>
      <c r="F18" s="48">
        <v>43616</v>
      </c>
      <c r="G18" s="56"/>
      <c r="H18" s="56"/>
      <c r="I18" s="31" t="s">
        <v>102</v>
      </c>
      <c r="J18" s="34"/>
    </row>
    <row r="19" spans="1:10">
      <c r="A19" s="31">
        <v>16</v>
      </c>
      <c r="B19" s="32" t="s">
        <v>54</v>
      </c>
      <c r="C19" s="32" t="s">
        <v>55</v>
      </c>
      <c r="D19" s="32" t="s">
        <v>43</v>
      </c>
      <c r="E19" s="32" t="s">
        <v>64</v>
      </c>
      <c r="F19" s="48">
        <v>44408</v>
      </c>
      <c r="G19" s="56"/>
      <c r="H19" s="56"/>
      <c r="I19" s="31" t="s">
        <v>102</v>
      </c>
      <c r="J19" s="34"/>
    </row>
    <row r="20" spans="1:10">
      <c r="A20" s="31">
        <v>17</v>
      </c>
      <c r="B20" s="32" t="s">
        <v>54</v>
      </c>
      <c r="C20" s="32" t="s">
        <v>56</v>
      </c>
      <c r="D20" s="32" t="s">
        <v>43</v>
      </c>
      <c r="E20" s="32" t="s">
        <v>65</v>
      </c>
      <c r="F20" s="48">
        <v>44408</v>
      </c>
      <c r="G20" s="56"/>
      <c r="H20" s="56"/>
      <c r="I20" s="31" t="s">
        <v>102</v>
      </c>
      <c r="J20" s="34"/>
    </row>
    <row r="21" spans="1:10">
      <c r="A21" s="31">
        <v>18</v>
      </c>
      <c r="B21" s="32" t="s">
        <v>53</v>
      </c>
      <c r="C21" s="32" t="s">
        <v>57</v>
      </c>
      <c r="D21" s="32" t="s">
        <v>43</v>
      </c>
      <c r="E21" s="32" t="s">
        <v>66</v>
      </c>
      <c r="F21" s="48">
        <v>44196</v>
      </c>
      <c r="G21" s="56"/>
      <c r="H21" s="56"/>
      <c r="I21" s="31" t="s">
        <v>102</v>
      </c>
      <c r="J21" s="34"/>
    </row>
    <row r="22" spans="1:10">
      <c r="A22" s="31">
        <v>19</v>
      </c>
      <c r="B22" s="32" t="s">
        <v>53</v>
      </c>
      <c r="C22" s="32" t="s">
        <v>58</v>
      </c>
      <c r="D22" s="32" t="s">
        <v>43</v>
      </c>
      <c r="E22" s="32" t="s">
        <v>67</v>
      </c>
      <c r="F22" s="48">
        <v>44196</v>
      </c>
      <c r="G22" s="56"/>
      <c r="H22" s="56"/>
      <c r="I22" s="31" t="s">
        <v>102</v>
      </c>
      <c r="J22" s="34"/>
    </row>
    <row r="23" spans="1:10">
      <c r="A23" s="31">
        <v>20</v>
      </c>
      <c r="B23" s="32" t="s">
        <v>53</v>
      </c>
      <c r="C23" s="32" t="s">
        <v>59</v>
      </c>
      <c r="D23" s="32" t="s">
        <v>43</v>
      </c>
      <c r="E23" s="32" t="s">
        <v>68</v>
      </c>
      <c r="F23" s="48">
        <v>44196</v>
      </c>
      <c r="G23" s="56"/>
      <c r="H23" s="56"/>
      <c r="I23" s="31" t="s">
        <v>102</v>
      </c>
      <c r="J23" s="34"/>
    </row>
    <row r="24" spans="1:10">
      <c r="A24" s="31">
        <v>21</v>
      </c>
      <c r="B24" s="32" t="s">
        <v>53</v>
      </c>
      <c r="C24" s="32" t="s">
        <v>60</v>
      </c>
      <c r="D24" s="32" t="s">
        <v>43</v>
      </c>
      <c r="E24" s="32" t="s">
        <v>69</v>
      </c>
      <c r="F24" s="48">
        <v>44196</v>
      </c>
      <c r="G24" s="56"/>
      <c r="H24" s="56"/>
      <c r="I24" s="31" t="s">
        <v>102</v>
      </c>
      <c r="J24" s="34"/>
    </row>
    <row r="25" spans="1:10">
      <c r="A25" s="31">
        <v>22</v>
      </c>
      <c r="B25" s="32" t="s">
        <v>134</v>
      </c>
      <c r="C25" s="32" t="s">
        <v>147</v>
      </c>
      <c r="D25" s="32" t="s">
        <v>43</v>
      </c>
      <c r="E25" s="32" t="s">
        <v>141</v>
      </c>
      <c r="F25" s="48">
        <v>45752</v>
      </c>
      <c r="G25" s="56"/>
      <c r="H25" s="56"/>
      <c r="I25" s="31" t="s">
        <v>102</v>
      </c>
      <c r="J25" s="34"/>
    </row>
    <row r="26" spans="1:10">
      <c r="A26" s="31">
        <v>23</v>
      </c>
      <c r="B26" s="32" t="s">
        <v>134</v>
      </c>
      <c r="C26" s="32" t="s">
        <v>148</v>
      </c>
      <c r="D26" s="32" t="s">
        <v>43</v>
      </c>
      <c r="E26" s="32" t="s">
        <v>142</v>
      </c>
      <c r="F26" s="48">
        <v>45752</v>
      </c>
      <c r="G26" s="56"/>
      <c r="H26" s="56"/>
      <c r="I26" s="31" t="s">
        <v>102</v>
      </c>
      <c r="J26" s="34"/>
    </row>
    <row r="27" spans="1:10">
      <c r="A27" s="31">
        <v>24</v>
      </c>
      <c r="B27" s="32" t="s">
        <v>153</v>
      </c>
      <c r="C27" s="32" t="s">
        <v>149</v>
      </c>
      <c r="D27" s="32" t="s">
        <v>43</v>
      </c>
      <c r="E27" s="32" t="s">
        <v>151</v>
      </c>
      <c r="F27" s="48">
        <v>45971</v>
      </c>
      <c r="G27" s="56"/>
      <c r="H27" s="56"/>
      <c r="I27" s="31" t="s">
        <v>101</v>
      </c>
      <c r="J27" s="34"/>
    </row>
    <row r="28" spans="1:10">
      <c r="A28" s="31">
        <v>25</v>
      </c>
      <c r="B28" s="32" t="s">
        <v>153</v>
      </c>
      <c r="C28" s="32" t="s">
        <v>150</v>
      </c>
      <c r="D28" s="32" t="s">
        <v>43</v>
      </c>
      <c r="E28" s="32" t="s">
        <v>152</v>
      </c>
      <c r="F28" s="48">
        <v>45971</v>
      </c>
      <c r="G28" s="56"/>
      <c r="H28" s="56"/>
      <c r="I28" s="31" t="s">
        <v>101</v>
      </c>
      <c r="J28" s="34"/>
    </row>
    <row r="29" spans="1:10">
      <c r="A29" s="36">
        <v>27</v>
      </c>
      <c r="B29" s="37"/>
      <c r="C29" s="37"/>
      <c r="D29" s="37"/>
      <c r="E29" s="37"/>
      <c r="F29" s="39"/>
      <c r="G29" s="37"/>
      <c r="H29" s="37"/>
      <c r="I29" s="38"/>
    </row>
    <row r="30" spans="1:10">
      <c r="A30" s="37"/>
      <c r="B30" s="37"/>
      <c r="C30" s="37"/>
      <c r="D30" s="37"/>
      <c r="E30" s="37"/>
      <c r="F30" s="39"/>
      <c r="G30" s="37"/>
      <c r="H30" s="37"/>
      <c r="I30" s="39"/>
    </row>
    <row r="31" spans="1:10">
      <c r="A31" s="37"/>
      <c r="B31" s="37"/>
      <c r="C31" s="37"/>
      <c r="D31" s="37"/>
      <c r="E31" s="37"/>
      <c r="F31" s="49"/>
      <c r="G31" s="37"/>
      <c r="H31" s="37"/>
      <c r="I31" s="39"/>
    </row>
    <row r="32" spans="1:10">
      <c r="A32" s="37"/>
      <c r="B32" s="37"/>
      <c r="C32" s="37"/>
      <c r="D32" s="37"/>
      <c r="E32" s="37"/>
      <c r="F32" s="49"/>
      <c r="G32" s="37"/>
      <c r="H32" s="37"/>
      <c r="I32" s="39"/>
    </row>
    <row r="33" spans="1:10">
      <c r="A33" s="37"/>
      <c r="B33" s="37"/>
      <c r="C33" s="37"/>
      <c r="D33" s="37"/>
      <c r="E33" s="37"/>
      <c r="F33" s="50"/>
      <c r="G33" s="37"/>
      <c r="H33" s="37"/>
      <c r="I33" s="39"/>
    </row>
    <row r="34" spans="1:10">
      <c r="A34" s="37"/>
      <c r="B34" s="37"/>
      <c r="C34" s="37"/>
      <c r="D34" s="37"/>
      <c r="E34" s="37"/>
      <c r="F34" s="49"/>
      <c r="G34" s="37"/>
      <c r="H34" s="37"/>
      <c r="I34" s="39"/>
    </row>
    <row r="35" spans="1:10">
      <c r="A35" s="37"/>
      <c r="B35" s="37"/>
      <c r="C35" s="37"/>
      <c r="D35" s="37"/>
      <c r="E35" s="37"/>
      <c r="F35" s="39"/>
      <c r="G35" s="37"/>
      <c r="H35" s="37"/>
      <c r="I35" s="39"/>
    </row>
    <row r="36" spans="1:10">
      <c r="A36" s="37"/>
      <c r="B36" s="37"/>
      <c r="C36" s="37"/>
      <c r="D36" s="37"/>
      <c r="E36" s="37"/>
      <c r="F36" s="39"/>
      <c r="G36" s="37"/>
      <c r="H36" s="37"/>
      <c r="I36" s="39"/>
    </row>
    <row r="37" spans="1:10">
      <c r="A37" s="37"/>
      <c r="B37" s="37"/>
      <c r="C37" s="37"/>
      <c r="D37" s="37"/>
      <c r="E37" s="37"/>
      <c r="F37" s="39"/>
      <c r="G37" s="37"/>
      <c r="H37" s="37"/>
      <c r="I37" s="39"/>
    </row>
    <row r="38" spans="1:10">
      <c r="A38" s="37"/>
      <c r="B38" s="37"/>
      <c r="C38" s="37"/>
      <c r="D38" s="37"/>
      <c r="E38" s="37"/>
      <c r="F38" s="49"/>
      <c r="G38" s="37"/>
      <c r="H38" s="37"/>
      <c r="I38" s="39"/>
      <c r="J38" s="41"/>
    </row>
    <row r="39" spans="1:10">
      <c r="A39" s="37"/>
      <c r="B39" s="37"/>
      <c r="C39" s="37"/>
      <c r="D39" s="37"/>
      <c r="E39" s="37"/>
      <c r="F39" s="49"/>
      <c r="G39" s="37"/>
      <c r="H39" s="40"/>
      <c r="I39" s="39"/>
      <c r="J39" s="41"/>
    </row>
    <row r="40" spans="1:10">
      <c r="A40" s="42"/>
      <c r="B40" s="42"/>
      <c r="C40" s="42"/>
      <c r="D40" s="42"/>
      <c r="E40" s="42"/>
      <c r="F40" s="51"/>
      <c r="G40" s="42"/>
      <c r="H40" s="42"/>
      <c r="I40" s="43"/>
      <c r="J40" s="41"/>
    </row>
    <row r="41" spans="1:10">
      <c r="A41" s="42"/>
      <c r="B41" s="42"/>
      <c r="C41" s="44"/>
      <c r="D41" s="44"/>
      <c r="E41" s="44"/>
      <c r="F41" s="52"/>
      <c r="G41" s="42"/>
      <c r="H41" s="45"/>
      <c r="I41" s="43"/>
      <c r="J41" s="41"/>
    </row>
    <row r="42" spans="1:10">
      <c r="A42" s="42"/>
      <c r="B42" s="42"/>
      <c r="C42" s="44"/>
      <c r="D42" s="44"/>
      <c r="E42" s="44"/>
      <c r="F42" s="52"/>
      <c r="G42" s="42"/>
      <c r="H42" s="42"/>
      <c r="I42" s="43"/>
      <c r="J42" s="41"/>
    </row>
    <row r="43" spans="1:10">
      <c r="A43" s="46"/>
      <c r="B43" s="47"/>
      <c r="C43" s="46"/>
      <c r="D43" s="46"/>
      <c r="E43" s="46"/>
      <c r="F43" s="53"/>
      <c r="G43" s="42"/>
      <c r="H43" s="45"/>
      <c r="I43" s="43"/>
      <c r="J43" s="41"/>
    </row>
    <row r="44" spans="1:10">
      <c r="A44" s="46"/>
      <c r="B44" s="47"/>
      <c r="C44" s="46"/>
      <c r="D44" s="46"/>
      <c r="E44" s="46"/>
      <c r="F44" s="53"/>
      <c r="G44" s="42"/>
      <c r="H44" s="42"/>
      <c r="I44" s="43"/>
      <c r="J44" s="41"/>
    </row>
    <row r="45" spans="1:10">
      <c r="A45" s="42"/>
      <c r="B45" s="42"/>
      <c r="C45" s="42"/>
      <c r="D45" s="42"/>
      <c r="E45" s="42"/>
      <c r="F45" s="43"/>
      <c r="G45" s="42"/>
      <c r="H45" s="42"/>
      <c r="I45" s="43"/>
      <c r="J45" s="41"/>
    </row>
    <row r="46" spans="1:10">
      <c r="A46" s="42"/>
      <c r="B46" s="42"/>
      <c r="C46" s="42"/>
      <c r="D46" s="42"/>
      <c r="E46" s="42"/>
      <c r="F46" s="43"/>
      <c r="G46" s="42"/>
      <c r="H46" s="42"/>
      <c r="I46" s="43"/>
      <c r="J46" s="41"/>
    </row>
    <row r="47" spans="1:10">
      <c r="A47" s="47"/>
      <c r="B47" s="42"/>
      <c r="C47" s="42"/>
      <c r="D47" s="42"/>
      <c r="E47" s="42"/>
      <c r="F47" s="43"/>
      <c r="G47" s="42"/>
      <c r="H47" s="42"/>
      <c r="I47" s="43"/>
    </row>
    <row r="48" spans="1:10">
      <c r="A48" s="42"/>
      <c r="B48" s="42"/>
      <c r="C48" s="42"/>
      <c r="D48" s="42"/>
      <c r="E48" s="42"/>
      <c r="F48" s="52"/>
      <c r="G48" s="42"/>
      <c r="H48" s="42"/>
      <c r="I48" s="43"/>
    </row>
    <row r="49" spans="1:10">
      <c r="A49" s="37"/>
      <c r="B49" s="37"/>
      <c r="C49" s="37"/>
      <c r="D49" s="37"/>
      <c r="E49" s="37"/>
      <c r="F49" s="49"/>
      <c r="G49" s="37"/>
      <c r="H49" s="37"/>
      <c r="I49" s="39"/>
    </row>
    <row r="50" spans="1:10">
      <c r="A50" s="37"/>
      <c r="B50" s="37"/>
      <c r="C50" s="37"/>
      <c r="D50" s="37"/>
      <c r="E50" s="37"/>
      <c r="F50" s="50"/>
      <c r="G50" s="37"/>
      <c r="H50" s="37"/>
      <c r="I50" s="39"/>
    </row>
    <row r="51" spans="1:10">
      <c r="A51" s="37"/>
      <c r="B51" s="37"/>
      <c r="C51" s="37"/>
      <c r="D51" s="37"/>
      <c r="E51" s="37"/>
      <c r="F51" s="49"/>
      <c r="G51" s="37"/>
      <c r="H51" s="37"/>
      <c r="I51" s="39"/>
    </row>
    <row r="52" spans="1:10">
      <c r="A52" s="37"/>
      <c r="B52" s="37"/>
      <c r="C52" s="37"/>
      <c r="D52" s="37"/>
      <c r="E52" s="37"/>
      <c r="F52" s="39"/>
      <c r="G52" s="37"/>
      <c r="H52" s="37"/>
      <c r="I52" s="39"/>
    </row>
    <row r="53" spans="1:10">
      <c r="A53" s="37"/>
      <c r="B53" s="37"/>
      <c r="C53" s="37"/>
      <c r="D53" s="37"/>
      <c r="E53" s="37"/>
      <c r="F53" s="39"/>
      <c r="G53" s="37"/>
      <c r="H53" s="37"/>
      <c r="I53" s="39"/>
    </row>
    <row r="54" spans="1:10">
      <c r="A54" s="37"/>
      <c r="B54" s="37"/>
      <c r="C54" s="37"/>
      <c r="D54" s="37"/>
      <c r="E54" s="37"/>
      <c r="F54" s="39"/>
      <c r="G54" s="37"/>
      <c r="H54" s="37"/>
      <c r="I54" s="39"/>
    </row>
    <row r="55" spans="1:10">
      <c r="A55" s="37"/>
      <c r="B55" s="37"/>
      <c r="C55" s="37"/>
      <c r="D55" s="37"/>
      <c r="E55" s="37"/>
      <c r="F55" s="49"/>
      <c r="G55" s="37"/>
      <c r="H55" s="40"/>
      <c r="I55" s="39"/>
    </row>
    <row r="56" spans="1:10">
      <c r="A56" s="37"/>
      <c r="B56" s="37"/>
      <c r="C56" s="37"/>
      <c r="D56" s="37"/>
      <c r="E56" s="37"/>
      <c r="F56" s="49"/>
      <c r="G56" s="37"/>
      <c r="H56" s="37"/>
      <c r="I56" s="39"/>
      <c r="J56" s="41"/>
    </row>
    <row r="57" spans="1:10">
      <c r="A57" s="37"/>
      <c r="B57" s="37"/>
      <c r="C57" s="37"/>
      <c r="D57" s="37"/>
      <c r="E57" s="37"/>
      <c r="F57" s="54"/>
      <c r="G57" s="37"/>
      <c r="H57" s="40"/>
      <c r="I57" s="39"/>
      <c r="J57" s="41"/>
    </row>
    <row r="58" spans="1:10">
      <c r="A58" s="42"/>
      <c r="B58" s="42"/>
      <c r="C58" s="44"/>
      <c r="D58" s="44"/>
      <c r="E58" s="44"/>
      <c r="F58" s="52"/>
      <c r="G58" s="45"/>
      <c r="H58" s="42"/>
      <c r="I58" s="43"/>
      <c r="J58" s="41"/>
    </row>
    <row r="59" spans="1:10">
      <c r="A59" s="42"/>
      <c r="B59" s="42"/>
      <c r="C59" s="44"/>
      <c r="D59" s="44"/>
      <c r="E59" s="44"/>
      <c r="F59" s="52"/>
      <c r="G59" s="45"/>
      <c r="H59" s="45"/>
      <c r="I59" s="43"/>
      <c r="J59" s="41"/>
    </row>
    <row r="60" spans="1:10">
      <c r="A60" s="46"/>
      <c r="B60" s="47"/>
      <c r="C60" s="46"/>
      <c r="D60" s="46"/>
      <c r="E60" s="46"/>
      <c r="F60" s="53"/>
      <c r="G60" s="42"/>
      <c r="H60" s="42"/>
      <c r="I60" s="43"/>
      <c r="J60" s="41"/>
    </row>
    <row r="61" spans="1:10">
      <c r="A61" s="46"/>
      <c r="B61" s="47"/>
      <c r="C61" s="46"/>
      <c r="D61" s="46"/>
      <c r="E61" s="46"/>
      <c r="F61" s="53"/>
      <c r="G61" s="42"/>
      <c r="H61" s="42"/>
      <c r="I61" s="43"/>
      <c r="J61" s="41"/>
    </row>
    <row r="62" spans="1:10">
      <c r="A62" s="42"/>
      <c r="B62" s="42"/>
      <c r="C62" s="42"/>
      <c r="D62" s="42"/>
      <c r="E62" s="42"/>
      <c r="F62" s="43"/>
      <c r="G62" s="42"/>
      <c r="H62" s="42"/>
      <c r="I62" s="43"/>
      <c r="J62" s="41"/>
    </row>
    <row r="63" spans="1:10">
      <c r="A63" s="42"/>
      <c r="B63" s="42"/>
      <c r="C63" s="42"/>
      <c r="D63" s="42"/>
      <c r="E63" s="42"/>
      <c r="F63" s="43"/>
      <c r="G63" s="42"/>
      <c r="H63" s="42"/>
      <c r="I63" s="43"/>
      <c r="J63" s="41"/>
    </row>
    <row r="64" spans="1:10">
      <c r="A64" s="42"/>
      <c r="B64" s="42"/>
      <c r="C64" s="42"/>
      <c r="D64" s="42"/>
      <c r="E64" s="42"/>
      <c r="F64" s="43"/>
      <c r="G64" s="42"/>
      <c r="H64" s="42"/>
      <c r="I64" s="43"/>
    </row>
    <row r="65" spans="1:9">
      <c r="A65" s="42"/>
      <c r="B65" s="42"/>
      <c r="C65" s="42"/>
      <c r="D65" s="42"/>
      <c r="E65" s="42"/>
      <c r="F65" s="43"/>
      <c r="G65" s="42"/>
      <c r="H65" s="42"/>
      <c r="I65" s="43"/>
    </row>
    <row r="66" spans="1:9">
      <c r="A66" s="37"/>
      <c r="B66" s="37"/>
      <c r="C66" s="37"/>
      <c r="D66" s="37"/>
      <c r="E66" s="37"/>
      <c r="F66" s="55"/>
      <c r="G66" s="37"/>
      <c r="H66" s="37"/>
      <c r="I66" s="39"/>
    </row>
    <row r="67" spans="1:9">
      <c r="A67" s="37"/>
      <c r="B67" s="37"/>
      <c r="C67" s="37"/>
      <c r="D67" s="37"/>
      <c r="E67" s="37"/>
      <c r="F67" s="55"/>
      <c r="G67" s="37"/>
      <c r="H67" s="37"/>
      <c r="I67" s="39"/>
    </row>
    <row r="68" spans="1:9">
      <c r="A68" s="37"/>
      <c r="B68" s="37"/>
      <c r="C68" s="37"/>
      <c r="D68" s="37"/>
      <c r="E68" s="37"/>
      <c r="F68" s="39"/>
      <c r="G68" s="37"/>
      <c r="H68" s="37"/>
      <c r="I68" s="39"/>
    </row>
    <row r="69" spans="1:9">
      <c r="A69" s="37"/>
      <c r="B69" s="37"/>
      <c r="C69" s="37"/>
      <c r="D69" s="37"/>
      <c r="E69" s="37"/>
      <c r="F69" s="39"/>
      <c r="G69" s="37"/>
      <c r="H69" s="37"/>
      <c r="I69" s="39"/>
    </row>
    <row r="70" spans="1:9">
      <c r="A70" s="37"/>
      <c r="B70" s="37"/>
      <c r="C70" s="37"/>
      <c r="D70" s="37"/>
      <c r="E70" s="37"/>
      <c r="F70" s="39"/>
      <c r="G70" s="37"/>
      <c r="H70" s="37"/>
      <c r="I70" s="39"/>
    </row>
  </sheetData>
  <sheetProtection algorithmName="SHA-512" hashValue="lA6UXintgtICgiR9SYGu5NBj+QKrbC6QlQR4wquFbZpSPtRXmM70MwaRjYveNPxQelqu02vcmVfLpA/twNdJww==" saltValue="5KxbD0uS+GH5idAfSRPchg==" spinCount="100000" sheet="1" objects="1" scenarios="1"/>
  <autoFilter ref="A3:J24" xr:uid="{00000000-0009-0000-0000-000000000000}"/>
  <pageMargins left="0.78740157480314965" right="0.78740157480314965" top="1.0236220472440944" bottom="0.9055118110236221" header="0.51181102362204722" footer="0.51181102362204722"/>
  <pageSetup paperSize="9" fitToHeight="0" orientation="landscape" useFirstPageNumber="1" r:id="rId1"/>
  <headerFooter alignWithMargins="0">
    <oddHeader>&amp;RPříloha č. I ZD</oddHeader>
    <oddFooter>&amp;C&amp;P / &amp;N</oddFooter>
  </headerFooter>
  <ignoredErrors>
    <ignoredError sqref="C19:C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zoomScaleNormal="100" workbookViewId="0"/>
  </sheetViews>
  <sheetFormatPr defaultColWidth="9.15234375" defaultRowHeight="12.45"/>
  <cols>
    <col min="1" max="1" width="9" style="20" customWidth="1"/>
    <col min="2" max="2" width="18.15234375" style="20" customWidth="1"/>
    <col min="3" max="3" width="40.69140625" style="70" customWidth="1"/>
    <col min="4" max="4" width="19.69140625" style="70" customWidth="1"/>
    <col min="5" max="5" width="12.4609375" style="20" customWidth="1"/>
    <col min="6" max="6" width="14.07421875" style="20" customWidth="1"/>
    <col min="7" max="7" width="12.69140625" style="21" customWidth="1"/>
    <col min="8" max="9" width="14.69140625" style="20" customWidth="1"/>
    <col min="10" max="10" width="8.3828125" style="21" customWidth="1"/>
    <col min="11" max="11" width="10.84375" style="71" customWidth="1"/>
    <col min="12" max="12" width="16" style="20" hidden="1" customWidth="1"/>
    <col min="13" max="13" width="9.84375" style="20" customWidth="1"/>
    <col min="14" max="14" width="11.3046875" style="20" customWidth="1"/>
    <col min="15" max="15" width="4.15234375" style="20" customWidth="1"/>
    <col min="16" max="16" width="13.15234375" style="20" customWidth="1"/>
    <col min="17" max="17" width="9.15234375" style="20"/>
    <col min="18" max="18" width="9.3828125" style="20" customWidth="1"/>
    <col min="19" max="16384" width="9.15234375" style="20"/>
  </cols>
  <sheetData>
    <row r="1" spans="1:12" s="58" customFormat="1" ht="14.15">
      <c r="A1" s="19" t="s">
        <v>106</v>
      </c>
      <c r="C1" s="14"/>
      <c r="D1" s="14"/>
      <c r="G1" s="59"/>
      <c r="J1" s="59"/>
      <c r="K1" s="60"/>
    </row>
    <row r="3" spans="1:12" s="73" customFormat="1" ht="47.6" customHeight="1">
      <c r="A3" s="22" t="s">
        <v>33</v>
      </c>
      <c r="B3" s="23" t="s">
        <v>1</v>
      </c>
      <c r="C3" s="22" t="s">
        <v>49</v>
      </c>
      <c r="D3" s="23" t="s">
        <v>34</v>
      </c>
      <c r="E3" s="23" t="s">
        <v>35</v>
      </c>
      <c r="F3" s="23" t="s">
        <v>36</v>
      </c>
      <c r="G3" s="22" t="s">
        <v>50</v>
      </c>
      <c r="H3" s="22" t="s">
        <v>38</v>
      </c>
      <c r="I3" s="22" t="s">
        <v>39</v>
      </c>
      <c r="J3" s="22" t="s">
        <v>40</v>
      </c>
      <c r="K3" s="72"/>
    </row>
    <row r="4" spans="1:12" s="25" customFormat="1" ht="63.9">
      <c r="A4" s="10">
        <v>1</v>
      </c>
      <c r="B4" s="61" t="s">
        <v>4</v>
      </c>
      <c r="C4" s="2" t="s">
        <v>83</v>
      </c>
      <c r="D4" s="62" t="s">
        <v>70</v>
      </c>
      <c r="E4" s="4" t="s">
        <v>43</v>
      </c>
      <c r="F4" s="4" t="s">
        <v>46</v>
      </c>
      <c r="G4" s="48" t="s">
        <v>42</v>
      </c>
      <c r="H4" s="76"/>
      <c r="I4" s="76"/>
      <c r="J4" s="9" t="s">
        <v>100</v>
      </c>
      <c r="L4" s="63"/>
    </row>
    <row r="5" spans="1:12" ht="62.15">
      <c r="A5" s="9">
        <v>2</v>
      </c>
      <c r="B5" s="61" t="s">
        <v>4</v>
      </c>
      <c r="C5" s="2" t="s">
        <v>84</v>
      </c>
      <c r="D5" s="64" t="s">
        <v>71</v>
      </c>
      <c r="E5" s="4" t="s">
        <v>43</v>
      </c>
      <c r="F5" s="4" t="s">
        <v>46</v>
      </c>
      <c r="G5" s="48" t="s">
        <v>42</v>
      </c>
      <c r="H5" s="76"/>
      <c r="I5" s="76"/>
      <c r="J5" s="9" t="s">
        <v>100</v>
      </c>
      <c r="K5" s="20"/>
      <c r="L5" s="63"/>
    </row>
    <row r="6" spans="1:12" ht="12.55" customHeight="1">
      <c r="A6" s="9">
        <v>3</v>
      </c>
      <c r="B6" s="24" t="s">
        <v>3</v>
      </c>
      <c r="C6" s="65" t="s">
        <v>5</v>
      </c>
      <c r="D6" s="5" t="s">
        <v>6</v>
      </c>
      <c r="E6" s="24" t="s">
        <v>43</v>
      </c>
      <c r="F6" s="3" t="s">
        <v>44</v>
      </c>
      <c r="G6" s="74">
        <v>42369</v>
      </c>
      <c r="H6" s="56"/>
      <c r="I6" s="76"/>
      <c r="J6" s="9" t="s">
        <v>100</v>
      </c>
      <c r="K6" s="20"/>
      <c r="L6" s="63"/>
    </row>
    <row r="7" spans="1:12" ht="12.55" customHeight="1">
      <c r="A7" s="9">
        <v>4</v>
      </c>
      <c r="B7" s="24" t="s">
        <v>3</v>
      </c>
      <c r="C7" s="65" t="s">
        <v>2</v>
      </c>
      <c r="D7" s="5" t="s">
        <v>6</v>
      </c>
      <c r="E7" s="24" t="s">
        <v>43</v>
      </c>
      <c r="F7" s="3" t="s">
        <v>44</v>
      </c>
      <c r="G7" s="74">
        <v>42369</v>
      </c>
      <c r="H7" s="56"/>
      <c r="I7" s="76"/>
      <c r="J7" s="9" t="s">
        <v>100</v>
      </c>
      <c r="K7" s="20"/>
      <c r="L7" s="63"/>
    </row>
    <row r="8" spans="1:12" ht="12.55" customHeight="1">
      <c r="A8" s="9">
        <v>5</v>
      </c>
      <c r="B8" s="24" t="s">
        <v>3</v>
      </c>
      <c r="C8" s="65" t="s">
        <v>5</v>
      </c>
      <c r="D8" s="5" t="s">
        <v>7</v>
      </c>
      <c r="E8" s="26" t="s">
        <v>43</v>
      </c>
      <c r="F8" s="27" t="s">
        <v>45</v>
      </c>
      <c r="G8" s="74">
        <v>42369</v>
      </c>
      <c r="H8" s="56"/>
      <c r="I8" s="76"/>
      <c r="J8" s="9" t="s">
        <v>100</v>
      </c>
      <c r="K8" s="20"/>
      <c r="L8" s="63"/>
    </row>
    <row r="9" spans="1:12" ht="12.55" customHeight="1">
      <c r="A9" s="10">
        <v>6</v>
      </c>
      <c r="B9" s="24" t="s">
        <v>3</v>
      </c>
      <c r="C9" s="65" t="s">
        <v>2</v>
      </c>
      <c r="D9" s="5" t="s">
        <v>7</v>
      </c>
      <c r="E9" s="26" t="s">
        <v>43</v>
      </c>
      <c r="F9" s="27" t="s">
        <v>45</v>
      </c>
      <c r="G9" s="74">
        <v>42369</v>
      </c>
      <c r="H9" s="56"/>
      <c r="I9" s="76"/>
      <c r="J9" s="9" t="s">
        <v>100</v>
      </c>
      <c r="K9" s="20"/>
      <c r="L9" s="63"/>
    </row>
    <row r="10" spans="1:12" ht="12.55" customHeight="1">
      <c r="A10" s="9">
        <v>7</v>
      </c>
      <c r="B10" s="66" t="s">
        <v>10</v>
      </c>
      <c r="C10" s="65" t="s">
        <v>62</v>
      </c>
      <c r="D10" s="5" t="s">
        <v>11</v>
      </c>
      <c r="E10" s="67" t="s">
        <v>43</v>
      </c>
      <c r="F10" s="61" t="s">
        <v>47</v>
      </c>
      <c r="G10" s="74">
        <v>43616</v>
      </c>
      <c r="H10" s="76"/>
      <c r="I10" s="76"/>
      <c r="J10" s="9" t="s">
        <v>100</v>
      </c>
      <c r="K10" s="20"/>
      <c r="L10" s="63"/>
    </row>
    <row r="11" spans="1:12" ht="12.55" customHeight="1">
      <c r="A11" s="9">
        <v>8</v>
      </c>
      <c r="B11" s="4" t="s">
        <v>10</v>
      </c>
      <c r="C11" s="65" t="s">
        <v>62</v>
      </c>
      <c r="D11" s="5" t="s">
        <v>12</v>
      </c>
      <c r="E11" s="4" t="s">
        <v>43</v>
      </c>
      <c r="F11" s="4" t="s">
        <v>48</v>
      </c>
      <c r="G11" s="74">
        <v>43616</v>
      </c>
      <c r="H11" s="56"/>
      <c r="I11" s="76"/>
      <c r="J11" s="9" t="s">
        <v>100</v>
      </c>
      <c r="K11" s="20"/>
      <c r="L11" s="63"/>
    </row>
    <row r="12" spans="1:12" ht="12.55" customHeight="1">
      <c r="A12" s="9">
        <v>9</v>
      </c>
      <c r="B12" s="4" t="s">
        <v>53</v>
      </c>
      <c r="C12" s="65" t="s">
        <v>13</v>
      </c>
      <c r="D12" s="5" t="s">
        <v>57</v>
      </c>
      <c r="E12" s="4" t="s">
        <v>43</v>
      </c>
      <c r="F12" s="4" t="s">
        <v>66</v>
      </c>
      <c r="G12" s="74" t="s">
        <v>61</v>
      </c>
      <c r="H12" s="56"/>
      <c r="I12" s="56"/>
      <c r="J12" s="9" t="s">
        <v>100</v>
      </c>
      <c r="K12" s="20"/>
      <c r="L12" s="63"/>
    </row>
    <row r="13" spans="1:12" ht="12.55" customHeight="1">
      <c r="A13" s="9">
        <v>10</v>
      </c>
      <c r="B13" s="4" t="s">
        <v>53</v>
      </c>
      <c r="C13" s="65" t="s">
        <v>13</v>
      </c>
      <c r="D13" s="5" t="s">
        <v>58</v>
      </c>
      <c r="E13" s="4" t="s">
        <v>43</v>
      </c>
      <c r="F13" s="4" t="s">
        <v>67</v>
      </c>
      <c r="G13" s="74" t="s">
        <v>61</v>
      </c>
      <c r="H13" s="56"/>
      <c r="I13" s="56"/>
      <c r="J13" s="9" t="s">
        <v>100</v>
      </c>
      <c r="K13" s="20"/>
      <c r="L13" s="63"/>
    </row>
    <row r="14" spans="1:12" ht="12.55" customHeight="1">
      <c r="A14" s="10">
        <v>11</v>
      </c>
      <c r="B14" s="4" t="s">
        <v>53</v>
      </c>
      <c r="C14" s="65" t="s">
        <v>13</v>
      </c>
      <c r="D14" s="5" t="s">
        <v>59</v>
      </c>
      <c r="E14" s="4" t="s">
        <v>43</v>
      </c>
      <c r="F14" s="4" t="s">
        <v>68</v>
      </c>
      <c r="G14" s="74" t="s">
        <v>61</v>
      </c>
      <c r="H14" s="56"/>
      <c r="I14" s="56"/>
      <c r="J14" s="9" t="s">
        <v>100</v>
      </c>
      <c r="K14" s="20"/>
      <c r="L14" s="63"/>
    </row>
    <row r="15" spans="1:12" ht="12.55" customHeight="1">
      <c r="A15" s="9">
        <v>12</v>
      </c>
      <c r="B15" s="4" t="s">
        <v>53</v>
      </c>
      <c r="C15" s="65" t="s">
        <v>13</v>
      </c>
      <c r="D15" s="5" t="s">
        <v>60</v>
      </c>
      <c r="E15" s="4" t="s">
        <v>43</v>
      </c>
      <c r="F15" s="4" t="s">
        <v>69</v>
      </c>
      <c r="G15" s="74" t="s">
        <v>61</v>
      </c>
      <c r="H15" s="56"/>
      <c r="I15" s="56"/>
      <c r="J15" s="9" t="s">
        <v>100</v>
      </c>
      <c r="K15" s="20"/>
      <c r="L15" s="63"/>
    </row>
    <row r="16" spans="1:12" ht="12.55" customHeight="1">
      <c r="A16" s="9">
        <v>12</v>
      </c>
      <c r="B16" s="4" t="s">
        <v>53</v>
      </c>
      <c r="C16" s="65" t="s">
        <v>13</v>
      </c>
      <c r="D16" s="5" t="s">
        <v>60</v>
      </c>
      <c r="E16" s="4" t="s">
        <v>43</v>
      </c>
      <c r="F16" s="4" t="s">
        <v>69</v>
      </c>
      <c r="G16" s="74" t="s">
        <v>61</v>
      </c>
      <c r="H16" s="56"/>
      <c r="I16" s="56"/>
      <c r="J16" s="9" t="s">
        <v>100</v>
      </c>
      <c r="K16" s="20"/>
      <c r="L16" s="63"/>
    </row>
    <row r="17" spans="1:12" ht="12.55" customHeight="1">
      <c r="A17" s="9">
        <v>12</v>
      </c>
      <c r="B17" s="4" t="s">
        <v>132</v>
      </c>
      <c r="C17" s="65" t="s">
        <v>13</v>
      </c>
      <c r="D17" s="32" t="s">
        <v>137</v>
      </c>
      <c r="E17" s="4" t="s">
        <v>41</v>
      </c>
      <c r="F17" s="4" t="s">
        <v>135</v>
      </c>
      <c r="G17" s="74">
        <v>45230</v>
      </c>
      <c r="H17" s="56"/>
      <c r="I17" s="56"/>
      <c r="J17" s="9" t="s">
        <v>100</v>
      </c>
      <c r="K17" s="20"/>
      <c r="L17" s="63"/>
    </row>
    <row r="18" spans="1:12" ht="12.55" customHeight="1">
      <c r="A18" s="9">
        <v>12</v>
      </c>
      <c r="B18" s="4" t="s">
        <v>132</v>
      </c>
      <c r="C18" s="65" t="s">
        <v>13</v>
      </c>
      <c r="D18" s="32" t="s">
        <v>138</v>
      </c>
      <c r="E18" s="4" t="s">
        <v>41</v>
      </c>
      <c r="F18" s="4" t="s">
        <v>136</v>
      </c>
      <c r="G18" s="74">
        <v>45230</v>
      </c>
      <c r="H18" s="56"/>
      <c r="I18" s="56"/>
      <c r="J18" s="9" t="s">
        <v>100</v>
      </c>
      <c r="K18" s="20"/>
      <c r="L18" s="63"/>
    </row>
    <row r="19" spans="1:12" ht="12.55" customHeight="1">
      <c r="A19" s="9">
        <v>12</v>
      </c>
      <c r="B19" s="4" t="s">
        <v>132</v>
      </c>
      <c r="C19" s="65" t="s">
        <v>13</v>
      </c>
      <c r="D19" s="32" t="s">
        <v>147</v>
      </c>
      <c r="E19" s="4" t="s">
        <v>43</v>
      </c>
      <c r="F19" s="4" t="s">
        <v>145</v>
      </c>
      <c r="G19" s="74">
        <v>45752</v>
      </c>
      <c r="H19" s="56"/>
      <c r="I19" s="56"/>
      <c r="J19" s="9" t="s">
        <v>100</v>
      </c>
      <c r="K19" s="20"/>
      <c r="L19" s="63"/>
    </row>
    <row r="20" spans="1:12" ht="12.55" customHeight="1">
      <c r="A20" s="9">
        <v>12</v>
      </c>
      <c r="B20" s="4" t="s">
        <v>132</v>
      </c>
      <c r="C20" s="65" t="s">
        <v>13</v>
      </c>
      <c r="D20" s="32" t="s">
        <v>148</v>
      </c>
      <c r="E20" s="4" t="s">
        <v>43</v>
      </c>
      <c r="F20" s="4" t="s">
        <v>146</v>
      </c>
      <c r="G20" s="74">
        <v>45752</v>
      </c>
      <c r="H20" s="56"/>
      <c r="I20" s="56"/>
      <c r="J20" s="9" t="s">
        <v>100</v>
      </c>
      <c r="K20" s="20"/>
      <c r="L20" s="63"/>
    </row>
    <row r="21" spans="1:12" ht="37.299999999999997">
      <c r="A21" s="9">
        <v>13</v>
      </c>
      <c r="B21" s="61" t="s">
        <v>4</v>
      </c>
      <c r="C21" s="2" t="s">
        <v>85</v>
      </c>
      <c r="D21" s="62" t="s">
        <v>72</v>
      </c>
      <c r="E21" s="4" t="s">
        <v>43</v>
      </c>
      <c r="F21" s="4" t="s">
        <v>46</v>
      </c>
      <c r="G21" s="74">
        <v>43830</v>
      </c>
      <c r="H21" s="76"/>
      <c r="I21" s="76"/>
      <c r="J21" s="9" t="s">
        <v>100</v>
      </c>
      <c r="K21" s="20"/>
      <c r="L21" s="1"/>
    </row>
    <row r="22" spans="1:12" ht="37.299999999999997">
      <c r="A22" s="9">
        <v>14</v>
      </c>
      <c r="B22" s="61" t="s">
        <v>4</v>
      </c>
      <c r="C22" s="2" t="s">
        <v>86</v>
      </c>
      <c r="D22" s="62" t="s">
        <v>73</v>
      </c>
      <c r="E22" s="4" t="s">
        <v>43</v>
      </c>
      <c r="F22" s="4" t="s">
        <v>46</v>
      </c>
      <c r="G22" s="74">
        <v>43830</v>
      </c>
      <c r="H22" s="76"/>
      <c r="I22" s="76"/>
      <c r="J22" s="9" t="s">
        <v>100</v>
      </c>
      <c r="K22" s="20"/>
      <c r="L22" s="1"/>
    </row>
    <row r="23" spans="1:12" s="25" customFormat="1" ht="12.55" customHeight="1">
      <c r="A23" s="9">
        <v>15</v>
      </c>
      <c r="B23" s="4" t="s">
        <v>74</v>
      </c>
      <c r="C23" s="65" t="s">
        <v>75</v>
      </c>
      <c r="D23" s="5" t="s">
        <v>76</v>
      </c>
      <c r="E23" s="4" t="s">
        <v>43</v>
      </c>
      <c r="F23" s="68" t="s">
        <v>52</v>
      </c>
      <c r="G23" s="75">
        <v>45291</v>
      </c>
      <c r="H23" s="56"/>
      <c r="I23" s="76"/>
      <c r="J23" s="10" t="s">
        <v>100</v>
      </c>
      <c r="L23" s="16"/>
    </row>
    <row r="24" spans="1:12" s="25" customFormat="1" ht="12.55" customHeight="1">
      <c r="A24" s="10">
        <v>16</v>
      </c>
      <c r="B24" s="4" t="s">
        <v>74</v>
      </c>
      <c r="C24" s="65" t="s">
        <v>77</v>
      </c>
      <c r="D24" s="5" t="s">
        <v>78</v>
      </c>
      <c r="E24" s="4" t="s">
        <v>43</v>
      </c>
      <c r="F24" s="68" t="s">
        <v>52</v>
      </c>
      <c r="G24" s="75">
        <v>45291</v>
      </c>
      <c r="H24" s="56"/>
      <c r="I24" s="76"/>
      <c r="J24" s="10" t="s">
        <v>100</v>
      </c>
      <c r="L24" s="69">
        <v>9903</v>
      </c>
    </row>
    <row r="25" spans="1:12" s="25" customFormat="1" ht="12.55" customHeight="1">
      <c r="A25" s="9">
        <v>17</v>
      </c>
      <c r="B25" s="4" t="s">
        <v>74</v>
      </c>
      <c r="C25" s="65" t="s">
        <v>79</v>
      </c>
      <c r="D25" s="5" t="s">
        <v>80</v>
      </c>
      <c r="E25" s="4" t="s">
        <v>43</v>
      </c>
      <c r="F25" s="68" t="s">
        <v>121</v>
      </c>
      <c r="G25" s="75">
        <v>45291</v>
      </c>
      <c r="H25" s="56"/>
      <c r="I25" s="76"/>
      <c r="J25" s="10" t="s">
        <v>100</v>
      </c>
      <c r="L25" s="16"/>
    </row>
    <row r="26" spans="1:12" s="25" customFormat="1" ht="12.55" customHeight="1">
      <c r="A26" s="9">
        <v>18</v>
      </c>
      <c r="B26" s="4" t="s">
        <v>74</v>
      </c>
      <c r="C26" s="65" t="s">
        <v>81</v>
      </c>
      <c r="D26" s="5" t="s">
        <v>82</v>
      </c>
      <c r="E26" s="4" t="s">
        <v>43</v>
      </c>
      <c r="F26" s="68" t="s">
        <v>121</v>
      </c>
      <c r="G26" s="75">
        <v>45291</v>
      </c>
      <c r="H26" s="56"/>
      <c r="I26" s="76"/>
      <c r="J26" s="10" t="s">
        <v>100</v>
      </c>
      <c r="L26" s="16"/>
    </row>
  </sheetData>
  <sheetProtection algorithmName="SHA-512" hashValue="f4HNSMg7e35A2tze07EBvi2H3UUZI3y+wLG8oop+lTkYZ1+mjor9+XBsq03OHn3WUz7DCZyhz77ERXpZY/XWdg==" saltValue="7o2dbSmn1OarMtKX9n/Lpg==" spinCount="100000" sheet="1" objects="1" scenarios="1"/>
  <autoFilter ref="A3:L3" xr:uid="{00000000-0009-0000-0000-000001000000}"/>
  <pageMargins left="0.70866141732283472" right="0.78740157480314965" top="1.0629921259842521" bottom="0.86614173228346458" header="0.51181102362204722" footer="0.51181102362204722"/>
  <pageSetup paperSize="9" scale="81" firstPageNumber="0" orientation="landscape" r:id="rId1"/>
  <headerFooter alignWithMargins="0">
    <oddHeader>&amp;RPříloha č. I ZD</oddHeader>
    <oddFooter>&amp;C&amp;P / &amp;N</oddFooter>
  </headerFooter>
  <ignoredErrors>
    <ignoredError sqref="D21:D26 D6:D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/>
  </sheetViews>
  <sheetFormatPr defaultRowHeight="12.45"/>
  <cols>
    <col min="1" max="1" width="9.23046875" style="81"/>
    <col min="2" max="2" width="12.15234375" style="82" customWidth="1"/>
    <col min="3" max="3" width="53.15234375" style="82" customWidth="1"/>
    <col min="4" max="4" width="8.3828125" style="82" bestFit="1" customWidth="1"/>
    <col min="5" max="5" width="14.69140625" style="81" customWidth="1"/>
    <col min="6" max="16384" width="9.23046875" style="81"/>
  </cols>
  <sheetData>
    <row r="1" spans="1:6" s="79" customFormat="1" ht="14.15">
      <c r="A1" s="77" t="s">
        <v>107</v>
      </c>
      <c r="B1" s="78"/>
      <c r="C1" s="78"/>
      <c r="D1" s="78"/>
    </row>
    <row r="3" spans="1:6" s="83" customFormat="1" ht="26.5" customHeight="1">
      <c r="A3" s="11" t="s">
        <v>33</v>
      </c>
      <c r="B3" s="12" t="s">
        <v>97</v>
      </c>
      <c r="C3" s="13" t="s">
        <v>98</v>
      </c>
      <c r="D3" s="11" t="s">
        <v>99</v>
      </c>
      <c r="E3" s="15" t="s">
        <v>119</v>
      </c>
      <c r="F3" s="15" t="s">
        <v>40</v>
      </c>
    </row>
    <row r="4" spans="1:6" s="80" customFormat="1" ht="40" customHeight="1">
      <c r="A4" s="8">
        <v>1</v>
      </c>
      <c r="B4" s="6" t="s">
        <v>87</v>
      </c>
      <c r="C4" s="7" t="s">
        <v>88</v>
      </c>
      <c r="D4" s="8">
        <v>6</v>
      </c>
      <c r="E4" s="17"/>
      <c r="F4" s="8" t="s">
        <v>100</v>
      </c>
    </row>
    <row r="5" spans="1:6" s="80" customFormat="1" ht="40" customHeight="1">
      <c r="A5" s="8">
        <v>2</v>
      </c>
      <c r="B5" s="6" t="s">
        <v>89</v>
      </c>
      <c r="C5" s="7" t="s">
        <v>90</v>
      </c>
      <c r="D5" s="8">
        <v>280</v>
      </c>
      <c r="E5" s="17"/>
      <c r="F5" s="8" t="s">
        <v>100</v>
      </c>
    </row>
    <row r="6" spans="1:6" s="80" customFormat="1" ht="40" customHeight="1">
      <c r="A6" s="8">
        <v>3</v>
      </c>
      <c r="B6" s="6" t="s">
        <v>91</v>
      </c>
      <c r="C6" s="7" t="s">
        <v>92</v>
      </c>
      <c r="D6" s="8">
        <v>1400</v>
      </c>
      <c r="E6" s="17"/>
      <c r="F6" s="8" t="s">
        <v>100</v>
      </c>
    </row>
    <row r="7" spans="1:6" s="80" customFormat="1" ht="40" customHeight="1">
      <c r="A7" s="8">
        <v>4</v>
      </c>
      <c r="B7" s="6" t="s">
        <v>93</v>
      </c>
      <c r="C7" s="7" t="s">
        <v>94</v>
      </c>
      <c r="D7" s="8">
        <v>10</v>
      </c>
      <c r="E7" s="17"/>
      <c r="F7" s="8" t="s">
        <v>100</v>
      </c>
    </row>
    <row r="8" spans="1:6" s="80" customFormat="1" ht="40" customHeight="1">
      <c r="A8" s="8">
        <v>5</v>
      </c>
      <c r="B8" s="6" t="s">
        <v>95</v>
      </c>
      <c r="C8" s="7" t="s">
        <v>96</v>
      </c>
      <c r="D8" s="8">
        <v>10</v>
      </c>
      <c r="E8" s="17"/>
      <c r="F8" s="8" t="s">
        <v>100</v>
      </c>
    </row>
  </sheetData>
  <sheetProtection algorithmName="SHA-512" hashValue="PjmzIsacfKNbx0iyrEk3CfCXk5UEcpijbMiZW7oXl5VokEwt0Qw5KaHvtNCPCsFHf7zMuTB3ArOfIh3kGZtJyg==" saltValue="N37kO9YMbkAT5na9LOjf0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I ZD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/>
  </sheetViews>
  <sheetFormatPr defaultRowHeight="12.45"/>
  <cols>
    <col min="1" max="1" width="9" style="93" customWidth="1"/>
    <col min="2" max="4" width="9.23046875" style="93"/>
    <col min="5" max="5" width="31" style="93" customWidth="1"/>
    <col min="6" max="6" width="10" style="93" customWidth="1"/>
    <col min="7" max="7" width="14.69140625" style="93" customWidth="1"/>
    <col min="8" max="16384" width="9.23046875" style="93"/>
  </cols>
  <sheetData>
    <row r="1" spans="1:8" s="86" customFormat="1" ht="14.15">
      <c r="A1" s="85" t="s">
        <v>108</v>
      </c>
    </row>
    <row r="3" spans="1:8" s="89" customFormat="1" ht="27" customHeight="1">
      <c r="A3" s="87" t="s">
        <v>33</v>
      </c>
      <c r="B3" s="196" t="s">
        <v>98</v>
      </c>
      <c r="C3" s="196"/>
      <c r="D3" s="196"/>
      <c r="E3" s="196"/>
      <c r="F3" s="88" t="s">
        <v>35</v>
      </c>
      <c r="G3" s="87" t="s">
        <v>103</v>
      </c>
      <c r="H3" s="87" t="s">
        <v>40</v>
      </c>
    </row>
    <row r="4" spans="1:8" s="92" customFormat="1" ht="32.6" customHeight="1">
      <c r="A4" s="90">
        <v>1</v>
      </c>
      <c r="B4" s="197" t="s">
        <v>113</v>
      </c>
      <c r="C4" s="197"/>
      <c r="D4" s="197"/>
      <c r="E4" s="197"/>
      <c r="F4" s="91" t="s">
        <v>51</v>
      </c>
      <c r="G4" s="84"/>
      <c r="H4" s="90" t="s">
        <v>101</v>
      </c>
    </row>
  </sheetData>
  <sheetProtection algorithmName="SHA-512" hashValue="uV4mILjBBkJbmxv/u5E7d61HXf9fYamEpbVw8vQQeDkq4fJ06lMR5O8FTwUsZfKel0LW1u4nup9q3aAdPuvcUQ==" saltValue="PPxDr9kpBc9UC1Ugx7hGLg==" spinCount="100000" sheet="1" objects="1" scenarios="1"/>
  <mergeCells count="2">
    <mergeCell ref="B3:E3"/>
    <mergeCell ref="B4:E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&amp;RPríloha č. I ZD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9"/>
  <sheetViews>
    <sheetView workbookViewId="0"/>
  </sheetViews>
  <sheetFormatPr defaultRowHeight="12.45"/>
  <cols>
    <col min="1" max="1" width="9.07421875" style="81" customWidth="1"/>
    <col min="2" max="13" width="14.69140625" style="81" customWidth="1"/>
    <col min="14" max="16384" width="9.23046875" style="81"/>
  </cols>
  <sheetData>
    <row r="1" spans="1:13" s="79" customFormat="1" ht="14.15">
      <c r="A1" s="77" t="s">
        <v>109</v>
      </c>
    </row>
    <row r="3" spans="1:13" s="98" customFormat="1" ht="19.3" customHeight="1" thickBot="1">
      <c r="A3" s="99" t="s">
        <v>33</v>
      </c>
      <c r="B3" s="99" t="s">
        <v>160</v>
      </c>
      <c r="C3" s="99" t="s">
        <v>161</v>
      </c>
      <c r="D3" s="99" t="s">
        <v>162</v>
      </c>
      <c r="E3" s="99" t="s">
        <v>163</v>
      </c>
      <c r="F3" s="99" t="s">
        <v>164</v>
      </c>
      <c r="G3" s="99" t="s">
        <v>165</v>
      </c>
      <c r="H3" s="99" t="s">
        <v>166</v>
      </c>
      <c r="I3" s="99" t="s">
        <v>167</v>
      </c>
      <c r="J3" s="99" t="s">
        <v>168</v>
      </c>
      <c r="K3" s="99" t="s">
        <v>169</v>
      </c>
      <c r="L3" s="100" t="s">
        <v>170</v>
      </c>
      <c r="M3" s="101" t="s">
        <v>171</v>
      </c>
    </row>
    <row r="4" spans="1:13">
      <c r="A4" s="9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7"/>
    </row>
    <row r="5" spans="1:13">
      <c r="A5" s="95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10"/>
    </row>
    <row r="6" spans="1:13">
      <c r="A6" s="95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3"/>
    </row>
    <row r="7" spans="1:13">
      <c r="A7" s="95">
        <v>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3"/>
    </row>
    <row r="8" spans="1:13">
      <c r="A8" s="95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3"/>
    </row>
    <row r="9" spans="1:13">
      <c r="A9" s="95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13"/>
    </row>
    <row r="10" spans="1:13">
      <c r="A10" s="95">
        <v>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113"/>
    </row>
    <row r="11" spans="1:13">
      <c r="A11" s="95">
        <v>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113"/>
    </row>
    <row r="12" spans="1:13">
      <c r="A12" s="95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13"/>
    </row>
    <row r="13" spans="1:13">
      <c r="A13" s="95">
        <v>10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3"/>
    </row>
    <row r="14" spans="1:13">
      <c r="A14" s="95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3"/>
    </row>
    <row r="15" spans="1:13">
      <c r="A15" s="95">
        <v>12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3"/>
    </row>
    <row r="16" spans="1:13">
      <c r="A16" s="95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113"/>
    </row>
    <row r="17" spans="1:13">
      <c r="A17" s="95">
        <v>14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3"/>
    </row>
    <row r="18" spans="1:13">
      <c r="A18" s="95">
        <v>15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3"/>
    </row>
    <row r="19" spans="1:13">
      <c r="A19" s="95">
        <v>16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3"/>
    </row>
    <row r="20" spans="1:13">
      <c r="A20" s="95">
        <v>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  <c r="M20" s="113"/>
    </row>
    <row r="21" spans="1:13">
      <c r="A21" s="95">
        <v>18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3"/>
    </row>
    <row r="22" spans="1:13">
      <c r="A22" s="95">
        <v>19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113"/>
    </row>
    <row r="23" spans="1:13">
      <c r="A23" s="95">
        <v>20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3"/>
    </row>
    <row r="24" spans="1:13">
      <c r="A24" s="95">
        <v>21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10"/>
    </row>
    <row r="25" spans="1:13">
      <c r="A25" s="95">
        <v>22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9"/>
      <c r="M25" s="110"/>
    </row>
    <row r="26" spans="1:13">
      <c r="A26" s="95">
        <v>23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9"/>
      <c r="M26" s="110"/>
    </row>
    <row r="27" spans="1:13">
      <c r="A27" s="95">
        <v>24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9"/>
      <c r="M27" s="110"/>
    </row>
    <row r="28" spans="1:13" ht="12.9" thickBot="1">
      <c r="A28" s="96">
        <v>25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116"/>
    </row>
    <row r="29" spans="1:13" s="98" customFormat="1" ht="19.3" customHeight="1">
      <c r="A29" s="97" t="s">
        <v>14</v>
      </c>
      <c r="B29" s="117">
        <f t="shared" ref="B29:M29" si="0">SUM(B4:B28)</f>
        <v>0</v>
      </c>
      <c r="C29" s="117">
        <f t="shared" si="0"/>
        <v>0</v>
      </c>
      <c r="D29" s="117">
        <f t="shared" si="0"/>
        <v>0</v>
      </c>
      <c r="E29" s="117">
        <f t="shared" si="0"/>
        <v>0</v>
      </c>
      <c r="F29" s="117">
        <f t="shared" si="0"/>
        <v>0</v>
      </c>
      <c r="G29" s="117">
        <f t="shared" si="0"/>
        <v>0</v>
      </c>
      <c r="H29" s="117">
        <f t="shared" si="0"/>
        <v>0</v>
      </c>
      <c r="I29" s="117">
        <f t="shared" si="0"/>
        <v>0</v>
      </c>
      <c r="J29" s="117">
        <f t="shared" si="0"/>
        <v>0</v>
      </c>
      <c r="K29" s="117">
        <f t="shared" si="0"/>
        <v>0</v>
      </c>
      <c r="L29" s="118">
        <f t="shared" si="0"/>
        <v>0</v>
      </c>
      <c r="M29" s="119">
        <f t="shared" si="0"/>
        <v>0</v>
      </c>
    </row>
  </sheetData>
  <sheetProtection algorithmName="SHA-512" hashValue="iIe7PXFcmO8nVLo/qm6ygpCOnpuek7rz/XlILrU9j0dwNmGZSEkgJfWVFiEBi6PRSo/IubB86OR+vXNttZtrEg==" saltValue="Z51SuxxGNDbjvO3kGZc66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headerFooter>
    <oddHeader>&amp;RPříloha č. I ZD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workbookViewId="0"/>
  </sheetViews>
  <sheetFormatPr defaultRowHeight="12.45"/>
  <cols>
    <col min="1" max="1" width="9.15234375" style="93" customWidth="1"/>
    <col min="2" max="13" width="14.69140625" style="93" customWidth="1"/>
    <col min="14" max="16384" width="9.23046875" style="93"/>
  </cols>
  <sheetData>
    <row r="1" spans="1:13" s="86" customFormat="1" ht="14.15">
      <c r="A1" s="85" t="s">
        <v>110</v>
      </c>
    </row>
    <row r="3" spans="1:13" s="131" customFormat="1" ht="20.149999999999999" customHeight="1" thickBot="1">
      <c r="A3" s="128" t="s">
        <v>33</v>
      </c>
      <c r="B3" s="128" t="s">
        <v>160</v>
      </c>
      <c r="C3" s="128" t="s">
        <v>161</v>
      </c>
      <c r="D3" s="128" t="s">
        <v>162</v>
      </c>
      <c r="E3" s="128" t="s">
        <v>163</v>
      </c>
      <c r="F3" s="128" t="s">
        <v>164</v>
      </c>
      <c r="G3" s="128" t="s">
        <v>165</v>
      </c>
      <c r="H3" s="128" t="s">
        <v>166</v>
      </c>
      <c r="I3" s="128" t="s">
        <v>167</v>
      </c>
      <c r="J3" s="128" t="s">
        <v>168</v>
      </c>
      <c r="K3" s="128" t="s">
        <v>169</v>
      </c>
      <c r="L3" s="129" t="s">
        <v>170</v>
      </c>
      <c r="M3" s="130" t="s">
        <v>171</v>
      </c>
    </row>
    <row r="4" spans="1:13">
      <c r="A4" s="132">
        <v>1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4"/>
      <c r="M4" s="122"/>
    </row>
    <row r="5" spans="1:13">
      <c r="A5" s="133">
        <v>2</v>
      </c>
      <c r="B5" s="113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13"/>
    </row>
    <row r="6" spans="1:13">
      <c r="A6" s="133">
        <v>3</v>
      </c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3"/>
    </row>
    <row r="7" spans="1:13">
      <c r="A7" s="133">
        <v>4</v>
      </c>
      <c r="B7" s="113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3"/>
    </row>
    <row r="8" spans="1:13">
      <c r="A8" s="133">
        <v>5</v>
      </c>
      <c r="B8" s="113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3"/>
    </row>
    <row r="9" spans="1:13">
      <c r="A9" s="133">
        <v>6</v>
      </c>
      <c r="B9" s="113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13"/>
    </row>
    <row r="10" spans="1:13">
      <c r="A10" s="133">
        <v>7</v>
      </c>
      <c r="B10" s="113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113"/>
    </row>
    <row r="11" spans="1:13">
      <c r="A11" s="133">
        <v>8</v>
      </c>
      <c r="B11" s="113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113"/>
    </row>
    <row r="12" spans="1:13">
      <c r="A12" s="133">
        <v>9</v>
      </c>
      <c r="B12" s="113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13"/>
    </row>
    <row r="13" spans="1:13">
      <c r="A13" s="133">
        <v>10</v>
      </c>
      <c r="B13" s="113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3"/>
    </row>
    <row r="14" spans="1:13">
      <c r="A14" s="133">
        <v>11</v>
      </c>
      <c r="B14" s="113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3"/>
    </row>
    <row r="15" spans="1:13">
      <c r="A15" s="133">
        <v>12</v>
      </c>
      <c r="B15" s="113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3"/>
    </row>
    <row r="16" spans="1:13">
      <c r="A16" s="133">
        <v>13</v>
      </c>
      <c r="B16" s="113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113"/>
    </row>
    <row r="17" spans="1:13">
      <c r="A17" s="133">
        <v>14</v>
      </c>
      <c r="B17" s="113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3"/>
    </row>
    <row r="18" spans="1:13">
      <c r="A18" s="133">
        <v>15</v>
      </c>
      <c r="B18" s="113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3"/>
    </row>
    <row r="19" spans="1:13">
      <c r="A19" s="133">
        <v>16</v>
      </c>
      <c r="B19" s="113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3"/>
    </row>
    <row r="20" spans="1:13">
      <c r="A20" s="133">
        <v>17</v>
      </c>
      <c r="B20" s="113"/>
      <c r="C20" s="111"/>
      <c r="D20" s="111"/>
      <c r="E20" s="111"/>
      <c r="F20" s="111"/>
      <c r="G20" s="111"/>
      <c r="H20" s="111"/>
      <c r="I20" s="111"/>
      <c r="J20" s="111"/>
      <c r="K20" s="111"/>
      <c r="L20" s="112"/>
      <c r="M20" s="113"/>
    </row>
    <row r="21" spans="1:13" ht="12.9" thickBot="1">
      <c r="A21" s="134">
        <v>18</v>
      </c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7"/>
      <c r="M21" s="125"/>
    </row>
    <row r="22" spans="1:13" s="131" customFormat="1" ht="18" customHeight="1">
      <c r="A22" s="135" t="s">
        <v>14</v>
      </c>
      <c r="B22" s="119">
        <f t="shared" ref="B22:M22" si="0">SUM(B4:B21)</f>
        <v>0</v>
      </c>
      <c r="C22" s="117">
        <f t="shared" si="0"/>
        <v>0</v>
      </c>
      <c r="D22" s="117">
        <f t="shared" si="0"/>
        <v>0</v>
      </c>
      <c r="E22" s="117">
        <f t="shared" si="0"/>
        <v>0</v>
      </c>
      <c r="F22" s="117">
        <f t="shared" si="0"/>
        <v>0</v>
      </c>
      <c r="G22" s="117">
        <f t="shared" si="0"/>
        <v>0</v>
      </c>
      <c r="H22" s="117">
        <f t="shared" si="0"/>
        <v>0</v>
      </c>
      <c r="I22" s="117">
        <f t="shared" si="0"/>
        <v>0</v>
      </c>
      <c r="J22" s="117">
        <f t="shared" si="0"/>
        <v>0</v>
      </c>
      <c r="K22" s="117">
        <f t="shared" si="0"/>
        <v>0</v>
      </c>
      <c r="L22" s="118">
        <f t="shared" si="0"/>
        <v>0</v>
      </c>
      <c r="M22" s="119">
        <f t="shared" si="0"/>
        <v>0</v>
      </c>
    </row>
  </sheetData>
  <sheetProtection algorithmName="SHA-512" hashValue="UIFDwJ7Q7Iar0N9ffdDqsmlN4o9jUsYE9X35w83dyhPrdCOg/u0u0TNnmXEURAv5hwPuyT/LXcrDXur6sk39VA==" saltValue="ovsn3/pH8aqZdBZaUu3up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97" fitToHeight="0" orientation="landscape" r:id="rId1"/>
  <headerFooter>
    <oddHeader>&amp;RPříloha č. I ZD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9"/>
  <sheetViews>
    <sheetView workbookViewId="0"/>
  </sheetViews>
  <sheetFormatPr defaultRowHeight="12.45"/>
  <cols>
    <col min="1" max="1" width="9" style="93" customWidth="1"/>
    <col min="2" max="13" width="14.69140625" style="93" customWidth="1"/>
    <col min="14" max="16384" width="9.23046875" style="93"/>
  </cols>
  <sheetData>
    <row r="1" spans="1:13" ht="14.15">
      <c r="A1" s="85" t="s">
        <v>111</v>
      </c>
    </row>
    <row r="3" spans="1:13" s="131" customFormat="1" ht="18.899999999999999" customHeight="1" thickBot="1">
      <c r="A3" s="128" t="s">
        <v>33</v>
      </c>
      <c r="B3" s="128" t="s">
        <v>160</v>
      </c>
      <c r="C3" s="128" t="s">
        <v>161</v>
      </c>
      <c r="D3" s="128" t="s">
        <v>162</v>
      </c>
      <c r="E3" s="128" t="s">
        <v>163</v>
      </c>
      <c r="F3" s="128" t="s">
        <v>164</v>
      </c>
      <c r="G3" s="128" t="s">
        <v>165</v>
      </c>
      <c r="H3" s="128" t="s">
        <v>166</v>
      </c>
      <c r="I3" s="128" t="s">
        <v>167</v>
      </c>
      <c r="J3" s="128" t="s">
        <v>168</v>
      </c>
      <c r="K3" s="128" t="s">
        <v>169</v>
      </c>
      <c r="L3" s="129" t="s">
        <v>170</v>
      </c>
      <c r="M3" s="130" t="s">
        <v>171</v>
      </c>
    </row>
    <row r="4" spans="1:13">
      <c r="A4" s="132">
        <v>1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4"/>
      <c r="M4" s="122"/>
    </row>
    <row r="5" spans="1:13">
      <c r="A5" s="133">
        <v>2</v>
      </c>
      <c r="B5" s="113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13"/>
    </row>
    <row r="6" spans="1:13">
      <c r="A6" s="133">
        <v>3</v>
      </c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3"/>
    </row>
    <row r="7" spans="1:13">
      <c r="A7" s="133">
        <v>4</v>
      </c>
      <c r="B7" s="113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3"/>
    </row>
    <row r="8" spans="1:13" ht="12.9" thickBot="1">
      <c r="A8" s="134">
        <v>5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125"/>
    </row>
    <row r="9" spans="1:13" ht="18.45" customHeight="1">
      <c r="A9" s="135" t="s">
        <v>14</v>
      </c>
      <c r="B9" s="119">
        <f t="shared" ref="B9:M9" si="0">SUM(B4:B8)</f>
        <v>0</v>
      </c>
      <c r="C9" s="117">
        <f t="shared" si="0"/>
        <v>0</v>
      </c>
      <c r="D9" s="117">
        <f t="shared" si="0"/>
        <v>0</v>
      </c>
      <c r="E9" s="117">
        <f t="shared" si="0"/>
        <v>0</v>
      </c>
      <c r="F9" s="117">
        <f t="shared" si="0"/>
        <v>0</v>
      </c>
      <c r="G9" s="117">
        <f t="shared" si="0"/>
        <v>0</v>
      </c>
      <c r="H9" s="117">
        <f t="shared" si="0"/>
        <v>0</v>
      </c>
      <c r="I9" s="117">
        <f t="shared" si="0"/>
        <v>0</v>
      </c>
      <c r="J9" s="117">
        <f t="shared" si="0"/>
        <v>0</v>
      </c>
      <c r="K9" s="117">
        <f t="shared" si="0"/>
        <v>0</v>
      </c>
      <c r="L9" s="118">
        <f t="shared" si="0"/>
        <v>0</v>
      </c>
      <c r="M9" s="119">
        <f t="shared" si="0"/>
        <v>0</v>
      </c>
    </row>
  </sheetData>
  <sheetProtection algorithmName="SHA-512" hashValue="s7of6NwKSnGW2Vu4gsbhC9r/7WK3cuuAZr5gkdk3i7jK+cibJ3j13rvVNsnXjjJ01Yywfl95LzcM0/5SeEpB1Q==" saltValue="nCnpq572uv/yxpjTKrI0Q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&amp;RPříloha č. I ZD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"/>
  <sheetViews>
    <sheetView workbookViewId="0"/>
  </sheetViews>
  <sheetFormatPr defaultRowHeight="12.45"/>
  <cols>
    <col min="1" max="1" width="9.07421875" style="81" customWidth="1"/>
    <col min="2" max="13" width="14.69140625" style="81" customWidth="1"/>
    <col min="14" max="16384" width="9.23046875" style="81"/>
  </cols>
  <sheetData>
    <row r="1" spans="1:13" s="79" customFormat="1" ht="14.15">
      <c r="A1" s="77" t="s">
        <v>112</v>
      </c>
    </row>
    <row r="3" spans="1:13" s="98" customFormat="1" ht="19.850000000000001" customHeight="1" thickBot="1">
      <c r="A3" s="138" t="s">
        <v>33</v>
      </c>
      <c r="B3" s="99" t="s">
        <v>160</v>
      </c>
      <c r="C3" s="99" t="s">
        <v>161</v>
      </c>
      <c r="D3" s="99" t="s">
        <v>162</v>
      </c>
      <c r="E3" s="99" t="s">
        <v>163</v>
      </c>
      <c r="F3" s="99" t="s">
        <v>164</v>
      </c>
      <c r="G3" s="99" t="s">
        <v>165</v>
      </c>
      <c r="H3" s="99" t="s">
        <v>166</v>
      </c>
      <c r="I3" s="99" t="s">
        <v>167</v>
      </c>
      <c r="J3" s="99" t="s">
        <v>168</v>
      </c>
      <c r="K3" s="99" t="s">
        <v>169</v>
      </c>
      <c r="L3" s="100" t="s">
        <v>170</v>
      </c>
      <c r="M3" s="18" t="s">
        <v>159</v>
      </c>
    </row>
    <row r="4" spans="1:13" ht="12.9" thickBot="1">
      <c r="A4" s="120">
        <v>1</v>
      </c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25"/>
    </row>
    <row r="5" spans="1:13" ht="19.3" customHeight="1">
      <c r="A5" s="121" t="s">
        <v>14</v>
      </c>
      <c r="B5" s="104">
        <f t="shared" ref="B5:M5" si="0">SUM(B4:B4)</f>
        <v>0</v>
      </c>
      <c r="C5" s="102">
        <f t="shared" si="0"/>
        <v>0</v>
      </c>
      <c r="D5" s="102">
        <f t="shared" si="0"/>
        <v>0</v>
      </c>
      <c r="E5" s="102">
        <f t="shared" si="0"/>
        <v>0</v>
      </c>
      <c r="F5" s="102">
        <f t="shared" si="0"/>
        <v>0</v>
      </c>
      <c r="G5" s="102">
        <f t="shared" si="0"/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3">
        <f t="shared" si="0"/>
        <v>0</v>
      </c>
      <c r="M5" s="104">
        <f t="shared" si="0"/>
        <v>0</v>
      </c>
    </row>
    <row r="6" spans="1:13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8" spans="1:13" ht="21" customHeight="1">
      <c r="A8" s="198" t="s">
        <v>172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</sheetData>
  <sheetProtection algorithmName="SHA-512" hashValue="tptilHJl+3BdvjDppVUlkesOG0cRALV10YHrut/jR2pJAxzM+3DHHZnZLvk+UxwrWKvLcfxnTn/NSwSP6+84fA==" saltValue="ul8MvtoQ5z5Pbb9AJacGag==" spinCount="100000" sheet="1" objects="1" scenarios="1"/>
  <mergeCells count="1">
    <mergeCell ref="A8:M8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&amp;RPříloha č. I ZD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5"/>
  <sheetViews>
    <sheetView zoomScaleNormal="100" zoomScaleSheetLayoutView="100" workbookViewId="0"/>
  </sheetViews>
  <sheetFormatPr defaultColWidth="9.15234375" defaultRowHeight="12.45"/>
  <cols>
    <col min="1" max="1" width="12.69140625" style="139" customWidth="1"/>
    <col min="2" max="2" width="9.3046875" style="139" customWidth="1"/>
    <col min="3" max="9" width="15.69140625" style="139" customWidth="1"/>
    <col min="10" max="16384" width="9.15234375" style="139"/>
  </cols>
  <sheetData>
    <row r="1" spans="1:9" ht="14.15">
      <c r="A1" s="85" t="s">
        <v>118</v>
      </c>
      <c r="B1" s="85"/>
    </row>
    <row r="2" spans="1:9" ht="12.9" thickBot="1"/>
    <row r="3" spans="1:9" ht="20.149999999999999" customHeight="1" thickBot="1">
      <c r="A3" s="140" t="s">
        <v>157</v>
      </c>
      <c r="B3" s="141" t="s">
        <v>158</v>
      </c>
      <c r="C3" s="142" t="s">
        <v>27</v>
      </c>
      <c r="D3" s="143" t="s">
        <v>28</v>
      </c>
      <c r="E3" s="143" t="s">
        <v>117</v>
      </c>
      <c r="F3" s="143" t="s">
        <v>104</v>
      </c>
      <c r="G3" s="144" t="s">
        <v>115</v>
      </c>
      <c r="H3" s="145" t="s">
        <v>29</v>
      </c>
      <c r="I3" s="146" t="s">
        <v>116</v>
      </c>
    </row>
    <row r="4" spans="1:9" ht="15" customHeight="1">
      <c r="A4" s="147" t="s">
        <v>16</v>
      </c>
      <c r="B4" s="148">
        <v>2023</v>
      </c>
      <c r="C4" s="149">
        <f>HWcelk!B29</f>
        <v>0</v>
      </c>
      <c r="D4" s="150">
        <f>SWcelk!$B$22</f>
        <v>0</v>
      </c>
      <c r="E4" s="150">
        <f>IFXcelk!$B$9</f>
        <v>0</v>
      </c>
      <c r="F4" s="150">
        <f>SPcelk!$B$5</f>
        <v>0</v>
      </c>
      <c r="G4" s="151">
        <f>SUM(C4:F4)</f>
        <v>0</v>
      </c>
      <c r="H4" s="152">
        <f t="shared" ref="H4:H15" si="0">(G4)*dan</f>
        <v>0</v>
      </c>
      <c r="I4" s="153">
        <f t="shared" ref="I4:I16" si="1">G4+H4</f>
        <v>0</v>
      </c>
    </row>
    <row r="5" spans="1:9" ht="15" customHeight="1">
      <c r="A5" s="154" t="s">
        <v>17</v>
      </c>
      <c r="B5" s="148">
        <v>2023</v>
      </c>
      <c r="C5" s="149">
        <f>HWcelk!C29</f>
        <v>0</v>
      </c>
      <c r="D5" s="150">
        <f>SWcelk!$C$22</f>
        <v>0</v>
      </c>
      <c r="E5" s="150">
        <f>IFXcelk!$C$9</f>
        <v>0</v>
      </c>
      <c r="F5" s="150">
        <f>SPcelk!$C$5</f>
        <v>0</v>
      </c>
      <c r="G5" s="151">
        <f t="shared" ref="G5:G15" si="2">SUM(C5:F5)</f>
        <v>0</v>
      </c>
      <c r="H5" s="152">
        <f t="shared" si="0"/>
        <v>0</v>
      </c>
      <c r="I5" s="153">
        <f t="shared" si="1"/>
        <v>0</v>
      </c>
    </row>
    <row r="6" spans="1:9" ht="15" customHeight="1">
      <c r="A6" s="154" t="s">
        <v>18</v>
      </c>
      <c r="B6" s="148">
        <v>2023</v>
      </c>
      <c r="C6" s="149">
        <f>HWcelk!D29</f>
        <v>0</v>
      </c>
      <c r="D6" s="150">
        <f>SWcelk!$D$22</f>
        <v>0</v>
      </c>
      <c r="E6" s="150">
        <f>IFXcelk!$D$9</f>
        <v>0</v>
      </c>
      <c r="F6" s="150">
        <f>SPcelk!$D$5</f>
        <v>0</v>
      </c>
      <c r="G6" s="151">
        <f t="shared" si="2"/>
        <v>0</v>
      </c>
      <c r="H6" s="152">
        <f t="shared" si="0"/>
        <v>0</v>
      </c>
      <c r="I6" s="153">
        <f t="shared" si="1"/>
        <v>0</v>
      </c>
    </row>
    <row r="7" spans="1:9" ht="15" customHeight="1">
      <c r="A7" s="155" t="s">
        <v>19</v>
      </c>
      <c r="B7" s="156">
        <v>2023</v>
      </c>
      <c r="C7" s="149">
        <f>HWcelk!E29</f>
        <v>0</v>
      </c>
      <c r="D7" s="150">
        <f>SWcelk!$E$22</f>
        <v>0</v>
      </c>
      <c r="E7" s="150">
        <f>IFXcelk!$E$9</f>
        <v>0</v>
      </c>
      <c r="F7" s="150">
        <f>SPcelk!$E$5</f>
        <v>0</v>
      </c>
      <c r="G7" s="151">
        <f t="shared" si="2"/>
        <v>0</v>
      </c>
      <c r="H7" s="152">
        <f t="shared" si="0"/>
        <v>0</v>
      </c>
      <c r="I7" s="153">
        <f t="shared" si="1"/>
        <v>0</v>
      </c>
    </row>
    <row r="8" spans="1:9" ht="15" customHeight="1">
      <c r="A8" s="155" t="s">
        <v>20</v>
      </c>
      <c r="B8" s="156">
        <v>2023</v>
      </c>
      <c r="C8" s="149">
        <f>HWcelk!F29</f>
        <v>0</v>
      </c>
      <c r="D8" s="150">
        <f>SWcelk!$F$22</f>
        <v>0</v>
      </c>
      <c r="E8" s="150">
        <f>IFXcelk!$F$9</f>
        <v>0</v>
      </c>
      <c r="F8" s="150">
        <f>SPcelk!$F$5</f>
        <v>0</v>
      </c>
      <c r="G8" s="151">
        <f t="shared" si="2"/>
        <v>0</v>
      </c>
      <c r="H8" s="152">
        <f t="shared" si="0"/>
        <v>0</v>
      </c>
      <c r="I8" s="153">
        <f t="shared" si="1"/>
        <v>0</v>
      </c>
    </row>
    <row r="9" spans="1:9" ht="15" customHeight="1">
      <c r="A9" s="155" t="s">
        <v>21</v>
      </c>
      <c r="B9" s="156">
        <v>2023</v>
      </c>
      <c r="C9" s="149">
        <f>HWcelk!G29</f>
        <v>0</v>
      </c>
      <c r="D9" s="150">
        <f>SWcelk!$G$22</f>
        <v>0</v>
      </c>
      <c r="E9" s="150">
        <f>IFXcelk!$G$9</f>
        <v>0</v>
      </c>
      <c r="F9" s="150">
        <f>SPcelk!$G$5</f>
        <v>0</v>
      </c>
      <c r="G9" s="151">
        <f t="shared" si="2"/>
        <v>0</v>
      </c>
      <c r="H9" s="152">
        <f t="shared" si="0"/>
        <v>0</v>
      </c>
      <c r="I9" s="153">
        <f t="shared" si="1"/>
        <v>0</v>
      </c>
    </row>
    <row r="10" spans="1:9" ht="15" customHeight="1">
      <c r="A10" s="155" t="s">
        <v>22</v>
      </c>
      <c r="B10" s="156">
        <v>2023</v>
      </c>
      <c r="C10" s="149">
        <f>HWcelk!H29</f>
        <v>0</v>
      </c>
      <c r="D10" s="150">
        <f>SWcelk!$H$22</f>
        <v>0</v>
      </c>
      <c r="E10" s="150">
        <f>IFXcelk!$H$9</f>
        <v>0</v>
      </c>
      <c r="F10" s="150">
        <f>SPcelk!$H$5</f>
        <v>0</v>
      </c>
      <c r="G10" s="151">
        <f t="shared" si="2"/>
        <v>0</v>
      </c>
      <c r="H10" s="152">
        <f t="shared" si="0"/>
        <v>0</v>
      </c>
      <c r="I10" s="153">
        <f t="shared" si="1"/>
        <v>0</v>
      </c>
    </row>
    <row r="11" spans="1:9" ht="15" customHeight="1">
      <c r="A11" s="155" t="s">
        <v>23</v>
      </c>
      <c r="B11" s="156">
        <v>2023</v>
      </c>
      <c r="C11" s="149">
        <f>HWcelk!I29</f>
        <v>0</v>
      </c>
      <c r="D11" s="150">
        <f>SWcelk!$I$22</f>
        <v>0</v>
      </c>
      <c r="E11" s="150">
        <f>IFXcelk!$I$9</f>
        <v>0</v>
      </c>
      <c r="F11" s="150">
        <f>SPcelk!$I$5</f>
        <v>0</v>
      </c>
      <c r="G11" s="151">
        <f t="shared" si="2"/>
        <v>0</v>
      </c>
      <c r="H11" s="152">
        <f t="shared" si="0"/>
        <v>0</v>
      </c>
      <c r="I11" s="153">
        <f t="shared" si="1"/>
        <v>0</v>
      </c>
    </row>
    <row r="12" spans="1:9" ht="15" customHeight="1">
      <c r="A12" s="155" t="s">
        <v>24</v>
      </c>
      <c r="B12" s="156">
        <v>2023</v>
      </c>
      <c r="C12" s="149">
        <f>HWcelk!J29</f>
        <v>0</v>
      </c>
      <c r="D12" s="150">
        <f>SWcelk!$J$22</f>
        <v>0</v>
      </c>
      <c r="E12" s="150">
        <f>IFXcelk!$J$9</f>
        <v>0</v>
      </c>
      <c r="F12" s="150">
        <f>SPcelk!$J$5</f>
        <v>0</v>
      </c>
      <c r="G12" s="151">
        <f t="shared" si="2"/>
        <v>0</v>
      </c>
      <c r="H12" s="152">
        <f t="shared" si="0"/>
        <v>0</v>
      </c>
      <c r="I12" s="153">
        <f t="shared" si="1"/>
        <v>0</v>
      </c>
    </row>
    <row r="13" spans="1:9" ht="15" customHeight="1">
      <c r="A13" s="155" t="s">
        <v>25</v>
      </c>
      <c r="B13" s="156">
        <v>2023</v>
      </c>
      <c r="C13" s="149">
        <f>HWcelk!K29</f>
        <v>0</v>
      </c>
      <c r="D13" s="150">
        <f>SWcelk!$K$22</f>
        <v>0</v>
      </c>
      <c r="E13" s="150">
        <f>IFXcelk!$K$9</f>
        <v>0</v>
      </c>
      <c r="F13" s="150">
        <f>SPcelk!$K$5</f>
        <v>0</v>
      </c>
      <c r="G13" s="151">
        <f t="shared" si="2"/>
        <v>0</v>
      </c>
      <c r="H13" s="152">
        <f t="shared" si="0"/>
        <v>0</v>
      </c>
      <c r="I13" s="153">
        <f t="shared" si="1"/>
        <v>0</v>
      </c>
    </row>
    <row r="14" spans="1:9" ht="15" customHeight="1" thickBot="1">
      <c r="A14" s="157" t="s">
        <v>26</v>
      </c>
      <c r="B14" s="158">
        <v>2023</v>
      </c>
      <c r="C14" s="159">
        <f>HWcelk!L29</f>
        <v>0</v>
      </c>
      <c r="D14" s="160">
        <f>SWcelk!$L$22</f>
        <v>0</v>
      </c>
      <c r="E14" s="160">
        <f>IFXcelk!$L$9</f>
        <v>0</v>
      </c>
      <c r="F14" s="160">
        <f>SPcelk!$L$5</f>
        <v>0</v>
      </c>
      <c r="G14" s="161">
        <f t="shared" si="2"/>
        <v>0</v>
      </c>
      <c r="H14" s="162">
        <f t="shared" si="0"/>
        <v>0</v>
      </c>
      <c r="I14" s="163">
        <f t="shared" si="1"/>
        <v>0</v>
      </c>
    </row>
    <row r="15" spans="1:9" ht="13.3" thickBot="1">
      <c r="A15" s="164" t="s">
        <v>15</v>
      </c>
      <c r="B15" s="165">
        <v>2024</v>
      </c>
      <c r="C15" s="166">
        <f>HWcelk!M29</f>
        <v>0</v>
      </c>
      <c r="D15" s="167">
        <f>SWcelk!$M$22</f>
        <v>0</v>
      </c>
      <c r="E15" s="167">
        <f>IFXcelk!$M$9</f>
        <v>0</v>
      </c>
      <c r="F15" s="167">
        <f>SPcelk!$M$5</f>
        <v>0</v>
      </c>
      <c r="G15" s="168">
        <f t="shared" si="2"/>
        <v>0</v>
      </c>
      <c r="H15" s="152">
        <f t="shared" si="0"/>
        <v>0</v>
      </c>
      <c r="I15" s="169">
        <f t="shared" si="1"/>
        <v>0</v>
      </c>
    </row>
    <row r="16" spans="1:9" ht="20.149999999999999" customHeight="1" thickBot="1">
      <c r="A16" s="199" t="s">
        <v>173</v>
      </c>
      <c r="B16" s="200"/>
      <c r="C16" s="170">
        <f t="shared" ref="C16:H16" si="3">SUM(C4:C15)</f>
        <v>0</v>
      </c>
      <c r="D16" s="170">
        <f t="shared" si="3"/>
        <v>0</v>
      </c>
      <c r="E16" s="170">
        <f t="shared" si="3"/>
        <v>0</v>
      </c>
      <c r="F16" s="170">
        <f t="shared" si="3"/>
        <v>0</v>
      </c>
      <c r="G16" s="170">
        <f t="shared" si="3"/>
        <v>0</v>
      </c>
      <c r="H16" s="171">
        <f t="shared" si="3"/>
        <v>0</v>
      </c>
      <c r="I16" s="172">
        <f t="shared" si="1"/>
        <v>0</v>
      </c>
    </row>
    <row r="17" spans="1:10" ht="15">
      <c r="A17" s="173"/>
      <c r="B17" s="173"/>
      <c r="C17" s="174"/>
      <c r="D17" s="174"/>
      <c r="E17" s="174"/>
      <c r="F17" s="174"/>
      <c r="G17" s="174"/>
      <c r="H17" s="174"/>
      <c r="I17" s="175"/>
    </row>
    <row r="18" spans="1:10" ht="15.45">
      <c r="A18" s="176"/>
      <c r="B18" s="176"/>
      <c r="C18" s="177"/>
      <c r="D18" s="177"/>
      <c r="E18" s="177"/>
      <c r="F18" s="177"/>
      <c r="G18" s="177"/>
      <c r="H18" s="177"/>
      <c r="I18" s="177"/>
    </row>
    <row r="19" spans="1:10" ht="15.45">
      <c r="A19" s="176"/>
      <c r="B19" s="176"/>
      <c r="C19" s="177"/>
      <c r="D19" s="177"/>
      <c r="E19" s="177"/>
      <c r="F19" s="177"/>
      <c r="G19" s="177"/>
      <c r="H19" s="177"/>
      <c r="I19" s="177"/>
    </row>
    <row r="20" spans="1:10" ht="15">
      <c r="A20" s="173"/>
      <c r="B20" s="173"/>
      <c r="C20" s="174"/>
      <c r="D20" s="174"/>
      <c r="E20" s="174"/>
      <c r="F20" s="174"/>
      <c r="G20" s="174"/>
      <c r="H20" s="174"/>
      <c r="I20" s="175"/>
    </row>
    <row r="21" spans="1:10" ht="15">
      <c r="A21" s="178" t="s">
        <v>30</v>
      </c>
      <c r="B21" s="179"/>
      <c r="C21" s="180"/>
      <c r="D21" s="174"/>
      <c r="E21" s="174"/>
      <c r="F21" s="174"/>
      <c r="G21" s="174"/>
      <c r="H21" s="174"/>
      <c r="I21" s="175"/>
    </row>
    <row r="22" spans="1:10" ht="15">
      <c r="D22" s="181"/>
      <c r="E22" s="181"/>
      <c r="F22" s="181"/>
      <c r="G22" s="181"/>
      <c r="H22" s="181"/>
      <c r="I22" s="182"/>
      <c r="J22" s="183"/>
    </row>
    <row r="23" spans="1:10" ht="15.45">
      <c r="A23" s="184" t="s">
        <v>31</v>
      </c>
      <c r="B23" s="185"/>
      <c r="C23" s="186">
        <v>0.21</v>
      </c>
      <c r="D23" s="187" t="s">
        <v>114</v>
      </c>
      <c r="E23" s="187"/>
      <c r="F23" s="187"/>
      <c r="G23" s="188">
        <f>G16</f>
        <v>0</v>
      </c>
      <c r="H23" s="188">
        <f>H16</f>
        <v>0</v>
      </c>
      <c r="I23" s="189">
        <f>I16</f>
        <v>0</v>
      </c>
      <c r="J23" s="190"/>
    </row>
    <row r="24" spans="1:10" ht="15.45">
      <c r="A24" s="191"/>
      <c r="B24" s="192"/>
      <c r="C24" s="192"/>
      <c r="D24" s="187" t="s">
        <v>32</v>
      </c>
      <c r="E24" s="187"/>
      <c r="F24" s="187"/>
      <c r="G24" s="188">
        <f>G23/12</f>
        <v>0</v>
      </c>
      <c r="H24" s="188">
        <f t="shared" ref="H24:I24" si="4">H23/12</f>
        <v>0</v>
      </c>
      <c r="I24" s="188">
        <f t="shared" si="4"/>
        <v>0</v>
      </c>
      <c r="J24" s="190"/>
    </row>
    <row r="25" spans="1:10">
      <c r="A25" s="193"/>
      <c r="B25" s="194"/>
      <c r="C25" s="194"/>
      <c r="D25" s="194"/>
      <c r="E25" s="194"/>
      <c r="F25" s="194"/>
      <c r="G25" s="194"/>
      <c r="H25" s="194"/>
      <c r="I25" s="194"/>
      <c r="J25" s="195"/>
    </row>
  </sheetData>
  <sheetProtection algorithmName="SHA-512" hashValue="DeltU9V8/wLJ7uqzw700woSJPZ7O7M5jcTsZgvRyhLAUlQLXVBvKo6iZK/FsXzS1NRhYYSoQ+DffWqr+Y7cJEQ==" saltValue="4O28xxdlTuzvMYiKq7IScw==" spinCount="100000" sheet="1" objects="1" scenarios="1"/>
  <mergeCells count="1">
    <mergeCell ref="A16:B16"/>
  </mergeCells>
  <pageMargins left="0.6692913385826772" right="0.6692913385826772" top="1.0629921259842521" bottom="0.98425196850393704" header="0.51181102362204722" footer="0.51181102362204722"/>
  <pageSetup paperSize="9" scale="97" firstPageNumber="0" fitToHeight="0" orientation="landscape" horizontalDpi="300" verticalDpi="300" r:id="rId1"/>
  <headerFooter alignWithMargins="0">
    <oddHeader>&amp;RPříloha č. I ZD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HW</vt:lpstr>
      <vt:lpstr>SW</vt:lpstr>
      <vt:lpstr>Informix</vt:lpstr>
      <vt:lpstr>Systemova_podpora</vt:lpstr>
      <vt:lpstr>HWcelk</vt:lpstr>
      <vt:lpstr>SWcelk</vt:lpstr>
      <vt:lpstr>IFXcelk</vt:lpstr>
      <vt:lpstr>SPcelk</vt:lpstr>
      <vt:lpstr>Celkem</vt:lpstr>
      <vt:lpstr>dan</vt:lpstr>
      <vt:lpstr>HW!Názvy_tisku</vt:lpstr>
      <vt:lpstr>Celkem!Oblast_tisku</vt:lpstr>
    </vt:vector>
  </TitlesOfParts>
  <Company>Siemens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SITS</dc:creator>
  <cp:lastModifiedBy>Jan Jehlicka</cp:lastModifiedBy>
  <cp:lastPrinted>2019-04-02T15:31:40Z</cp:lastPrinted>
  <dcterms:created xsi:type="dcterms:W3CDTF">2005-01-18T07:52:28Z</dcterms:created>
  <dcterms:modified xsi:type="dcterms:W3CDTF">2022-12-12T08:10:44Z</dcterms:modified>
</cp:coreProperties>
</file>