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N 2021\CN_10_21 MOS optické kabely\"/>
    </mc:Choice>
  </mc:AlternateContent>
  <xr:revisionPtr revIDLastSave="0" documentId="8_{2BEA0680-D02A-449E-A3FE-74A58C9FF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 1" sheetId="3" r:id="rId1"/>
  </sheets>
  <definedNames>
    <definedName name="asdf">#REF!</definedName>
    <definedName name="cisloobjektu">#REF!</definedName>
    <definedName name="cislostavby">#REF!</definedName>
    <definedName name="Datum">#REF!</definedName>
    <definedName name="datum1">#REF!</definedName>
    <definedName name="dfbvdf">#REF!</definedName>
    <definedName name="dfg">#REF!</definedName>
    <definedName name="dfv">#REF!</definedName>
    <definedName name="dfva">'List 1'!#REF!</definedName>
    <definedName name="dfvdsf">#REF!</definedName>
    <definedName name="dfvfd">#REF!</definedName>
    <definedName name="Dil">#REF!</definedName>
    <definedName name="díl1">#REF!</definedName>
    <definedName name="Dodavka">#REF!</definedName>
    <definedName name="Dodavka0">'List 1'!#REF!</definedName>
    <definedName name="dodavka1">#REF!</definedName>
    <definedName name="fsdf">'List 1'!#REF!</definedName>
    <definedName name="fv">#REF!</definedName>
    <definedName name="gd">'List 1'!#REF!</definedName>
    <definedName name="gfd">#REF!</definedName>
    <definedName name="HSV">#REF!</definedName>
    <definedName name="HSV0">'List 1'!#REF!</definedName>
    <definedName name="HZS">#REF!</definedName>
    <definedName name="HZS0">'List 1'!#REF!</definedName>
    <definedName name="JKSO">#REF!</definedName>
    <definedName name="MJ">#REF!</definedName>
    <definedName name="Mont">#REF!</definedName>
    <definedName name="Montaz0">'List 1'!#REF!</definedName>
    <definedName name="NazevDilu">#REF!</definedName>
    <definedName name="nazevobjektu">#REF!</definedName>
    <definedName name="nazevstavby">#REF!</definedName>
    <definedName name="_xlnm.Print_Titles" localSheetId="0">'List 1'!$1:$3</definedName>
    <definedName name="Objednatel">#REF!</definedName>
    <definedName name="_xlnm.Print_Area" localSheetId="0">'List 1'!$A$1:$H$37</definedName>
    <definedName name="PocetMJ">#REF!</definedName>
    <definedName name="Poznamka">#REF!</definedName>
    <definedName name="Projektant">#REF!</definedName>
    <definedName name="PSV">#REF!</definedName>
    <definedName name="PSV0">'List 1'!#REF!</definedName>
    <definedName name="SazbaDPH1">#REF!</definedName>
    <definedName name="SazbaDPH2">#REF!</definedName>
    <definedName name="sd">#REF!</definedName>
    <definedName name="sdf">#REF!</definedName>
    <definedName name="sdfa">'List 1'!#REF!</definedName>
    <definedName name="sdfds">#REF!</definedName>
    <definedName name="sdfvsd">#REF!</definedName>
    <definedName name="sdvvgf">'List 1'!#REF!</definedName>
    <definedName name="SloupecCC">'List 1'!$F$3</definedName>
    <definedName name="SloupecCisloPol">'List 1'!#REF!</definedName>
    <definedName name="SloupecJC">'List 1'!$E$3</definedName>
    <definedName name="SloupecMJ">'List 1'!$C$3</definedName>
    <definedName name="SloupecMnozstvi">'List 1'!$D$3</definedName>
    <definedName name="SloupecNazPol">'List 1'!$B$3</definedName>
    <definedName name="SloupecPC">'List 1'!$A$3</definedName>
    <definedName name="solver_lin" localSheetId="0" hidden="1">0</definedName>
    <definedName name="solver_num" localSheetId="0" hidden="1">0</definedName>
    <definedName name="solver_opt" localSheetId="0" hidden="1">'List 1'!#REF!</definedName>
    <definedName name="solver_typ" localSheetId="0" hidden="1">1</definedName>
    <definedName name="solver_val" localSheetId="0" hidden="1">0</definedName>
    <definedName name="stavba">#REF!</definedName>
    <definedName name="svf">#REF!</definedName>
    <definedName name="svfsd">#REF!</definedName>
    <definedName name="Typ">'List 1'!#REF!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vsdf">#REF!</definedName>
    <definedName name="Zakazka">#REF!</definedName>
    <definedName name="Zaklad22">#REF!</definedName>
    <definedName name="Zaklad5">#REF!</definedName>
    <definedName name="Zhotovitel">#REF!</definedName>
  </definedNames>
  <calcPr calcId="181029"/>
</workbook>
</file>

<file path=xl/calcChain.xml><?xml version="1.0" encoding="utf-8"?>
<calcChain xmlns="http://schemas.openxmlformats.org/spreadsheetml/2006/main">
  <c r="F32" i="3" l="1"/>
  <c r="F29" i="3" l="1"/>
  <c r="F28" i="3"/>
  <c r="F27" i="3"/>
  <c r="F8" i="3" l="1"/>
  <c r="F31" i="3"/>
  <c r="F30" i="3" l="1"/>
  <c r="F5" i="3" l="1"/>
  <c r="AM5" i="3" s="1"/>
  <c r="F6" i="3"/>
  <c r="AM6" i="3" s="1"/>
  <c r="F7" i="3"/>
  <c r="AN7" i="3" s="1"/>
  <c r="F9" i="3"/>
  <c r="AM8" i="3" s="1"/>
  <c r="F10" i="3"/>
  <c r="AM9" i="3" s="1"/>
  <c r="F12" i="3"/>
  <c r="AM11" i="3" s="1"/>
  <c r="F13" i="3"/>
  <c r="AM12" i="3" s="1"/>
  <c r="F14" i="3"/>
  <c r="AN13" i="3" s="1"/>
  <c r="F15" i="3"/>
  <c r="AN14" i="3" s="1"/>
  <c r="F16" i="3"/>
  <c r="AN15" i="3" s="1"/>
  <c r="F17" i="3"/>
  <c r="AM16" i="3" s="1"/>
  <c r="F19" i="3"/>
  <c r="AM18" i="3" s="1"/>
  <c r="F20" i="3"/>
  <c r="AN19" i="3" s="1"/>
  <c r="F21" i="3"/>
  <c r="AN20" i="3" s="1"/>
  <c r="F23" i="3"/>
  <c r="AM22" i="3" s="1"/>
  <c r="F24" i="3"/>
  <c r="AM23" i="3" s="1"/>
  <c r="F25" i="3"/>
  <c r="AN24" i="3" s="1"/>
  <c r="F26" i="3"/>
  <c r="AN25" i="3" s="1"/>
  <c r="AK15" i="3"/>
  <c r="AL15" i="3"/>
  <c r="AM15" i="3"/>
  <c r="AO15" i="3"/>
  <c r="AK4" i="3"/>
  <c r="AK5" i="3"/>
  <c r="AK6" i="3"/>
  <c r="AK7" i="3"/>
  <c r="AK8" i="3"/>
  <c r="AK9" i="3"/>
  <c r="AK10" i="3"/>
  <c r="AK11" i="3"/>
  <c r="AK12" i="3"/>
  <c r="AK13" i="3"/>
  <c r="AK14" i="3"/>
  <c r="AK16" i="3"/>
  <c r="AK17" i="3"/>
  <c r="AK18" i="3"/>
  <c r="AK19" i="3"/>
  <c r="AK20" i="3"/>
  <c r="AK21" i="3"/>
  <c r="AK22" i="3"/>
  <c r="AK23" i="3"/>
  <c r="AK24" i="3"/>
  <c r="AK25" i="3"/>
  <c r="AL4" i="3"/>
  <c r="AL5" i="3"/>
  <c r="AL6" i="3"/>
  <c r="AL7" i="3"/>
  <c r="AL8" i="3"/>
  <c r="AL9" i="3"/>
  <c r="AL10" i="3"/>
  <c r="AL11" i="3"/>
  <c r="AL12" i="3"/>
  <c r="AL13" i="3"/>
  <c r="AL14" i="3"/>
  <c r="AL16" i="3"/>
  <c r="AL17" i="3"/>
  <c r="AL18" i="3"/>
  <c r="AL19" i="3"/>
  <c r="AL20" i="3"/>
  <c r="AL21" i="3"/>
  <c r="AL22" i="3"/>
  <c r="AL23" i="3"/>
  <c r="AL24" i="3"/>
  <c r="AL25" i="3"/>
  <c r="F4" i="3"/>
  <c r="AN5" i="3"/>
  <c r="AN6" i="3"/>
  <c r="AN8" i="3"/>
  <c r="AN9" i="3"/>
  <c r="F11" i="3"/>
  <c r="AN10" i="3" s="1"/>
  <c r="AN11" i="3"/>
  <c r="AN12" i="3"/>
  <c r="AN16" i="3"/>
  <c r="AN17" i="3"/>
  <c r="AN18" i="3"/>
  <c r="F22" i="3"/>
  <c r="AN21" i="3" s="1"/>
  <c r="AN22" i="3"/>
  <c r="AN23" i="3"/>
  <c r="AM4" i="3"/>
  <c r="AM7" i="3"/>
  <c r="AM10" i="3"/>
  <c r="AM13" i="3"/>
  <c r="AM14" i="3"/>
  <c r="F18" i="3"/>
  <c r="AM17" i="3" s="1"/>
  <c r="AM19" i="3"/>
  <c r="AM20" i="3"/>
  <c r="AM21" i="3"/>
  <c r="AM24" i="3"/>
  <c r="AM25" i="3"/>
  <c r="AO4" i="3"/>
  <c r="AO5" i="3"/>
  <c r="AO6" i="3"/>
  <c r="AO7" i="3"/>
  <c r="AO8" i="3"/>
  <c r="AO9" i="3"/>
  <c r="AO10" i="3"/>
  <c r="AO11" i="3"/>
  <c r="AO12" i="3"/>
  <c r="AO13" i="3"/>
  <c r="AO14" i="3"/>
  <c r="AO16" i="3"/>
  <c r="AO17" i="3"/>
  <c r="AO18" i="3"/>
  <c r="AO19" i="3"/>
  <c r="AO20" i="3"/>
  <c r="AO21" i="3"/>
  <c r="AO22" i="3"/>
  <c r="AO23" i="3"/>
  <c r="AO24" i="3"/>
  <c r="AO25" i="3"/>
  <c r="AN4" i="3" l="1"/>
  <c r="AN33" i="3" s="1"/>
  <c r="F33" i="3"/>
  <c r="AK33" i="3"/>
  <c r="AL33" i="3"/>
  <c r="AO33" i="3"/>
  <c r="AM33" i="3"/>
</calcChain>
</file>

<file path=xl/sharedStrings.xml><?xml version="1.0" encoding="utf-8"?>
<sst xmlns="http://schemas.openxmlformats.org/spreadsheetml/2006/main" count="68" uniqueCount="41">
  <si>
    <t xml:space="preserve"> </t>
  </si>
  <si>
    <t>P.č.</t>
  </si>
  <si>
    <t>Název položky</t>
  </si>
  <si>
    <t>MJ</t>
  </si>
  <si>
    <t>množství</t>
  </si>
  <si>
    <t>cena / MJ</t>
  </si>
  <si>
    <t>celkem (Kč)</t>
  </si>
  <si>
    <t>ks</t>
  </si>
  <si>
    <t>m</t>
  </si>
  <si>
    <t xml:space="preserve">Zafukování MK kabelů </t>
  </si>
  <si>
    <t xml:space="preserve">Zafukování trubiček </t>
  </si>
  <si>
    <t xml:space="preserve">Sváry - průchodka SC/PC </t>
  </si>
  <si>
    <t xml:space="preserve">Sváry - ochrana sváru smršťovací </t>
  </si>
  <si>
    <t xml:space="preserve">Svaření vlákna v rozvaděči </t>
  </si>
  <si>
    <t xml:space="preserve">Měření vlákna </t>
  </si>
  <si>
    <t xml:space="preserve">ODF - těsnění trubiček do HDPE </t>
  </si>
  <si>
    <t xml:space="preserve">ODF - spojka trubičky water-bl. </t>
  </si>
  <si>
    <t xml:space="preserve">Montáž optického rozvaděče </t>
  </si>
  <si>
    <t xml:space="preserve">Montáž těsnění svazku trubiček </t>
  </si>
  <si>
    <t xml:space="preserve">Ukončení kabelu v rozvaděči </t>
  </si>
  <si>
    <t>Montáž optické spojky</t>
  </si>
  <si>
    <t>ODF - rozvaděč optický 1U, včetně panelu 24 a kazety</t>
  </si>
  <si>
    <t>Montáž spojky T Matrix včetně spojek trubiček</t>
  </si>
  <si>
    <t>Montáž spojky na HDPE rovné včetně spojek trubiček</t>
  </si>
  <si>
    <t>Matrix - spojky na HDPE trubku rovná včetně spojek trubiček</t>
  </si>
  <si>
    <t>Matrix - spojka trubky HDPE T Matrix včetně spojek trubiček</t>
  </si>
  <si>
    <t>Celkem</t>
  </si>
  <si>
    <t xml:space="preserve">Vzorová kalkullace </t>
  </si>
  <si>
    <t>Montáž zemní komory</t>
  </si>
  <si>
    <t>Rozvaděč 10U min. hloubka 450mm</t>
  </si>
  <si>
    <t xml:space="preserve">Optická spojka min. 24 vláken </t>
  </si>
  <si>
    <t>Montáž rozvaděče min. 10U na stěnu</t>
  </si>
  <si>
    <t>Zemní komora včetně víka min. rozměr 500x300x300 mm</t>
  </si>
  <si>
    <t>Trubičky 4*7,5 mm</t>
  </si>
  <si>
    <t>Trubičky 3*10 mm</t>
  </si>
  <si>
    <t>Kabel MK 24 SM vláken zafouknutelný do trubičky 7,5 mm</t>
  </si>
  <si>
    <t>Kabel MK 48 SM vláken zafouknutelný do trubičky 10 mm</t>
  </si>
  <si>
    <t>Kabel MK 96 SM vláken zafouknutelný do trubičky 10 mm</t>
  </si>
  <si>
    <t xml:space="preserve">Sváry - Pigtail SC/PC SM 1,5 m </t>
  </si>
  <si>
    <t>Vyfukování mikrokabelu z trubičky</t>
  </si>
  <si>
    <t>Pozn.: Další náklady jako např. inženýrskou činnost, dopravu, manipulaci atd. zakalkulujte do ceny jednotlivých položek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</si>
</sst>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sz val="10"/>
      <name val="Tahoma"/>
      <family val="2"/>
      <charset val="238"/>
    </font>
    <font>
      <b/>
      <sz val="9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0"/>
    <xf numFmtId="0" fontId="4" fillId="4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32">
    <xf numFmtId="0" fontId="0" fillId="0" borderId="0" xfId="0"/>
    <xf numFmtId="0" fontId="12" fillId="0" borderId="0" xfId="28"/>
    <xf numFmtId="0" fontId="19" fillId="0" borderId="0" xfId="28" applyFont="1"/>
    <xf numFmtId="0" fontId="22" fillId="0" borderId="0" xfId="28" applyFont="1" applyAlignment="1">
      <alignment horizontal="centerContinuous"/>
    </xf>
    <xf numFmtId="0" fontId="22" fillId="0" borderId="0" xfId="28" applyFont="1" applyAlignment="1">
      <alignment horizontal="right"/>
    </xf>
    <xf numFmtId="0" fontId="23" fillId="0" borderId="12" xfId="28" applyFont="1" applyBorder="1" applyAlignment="1">
      <alignment vertical="top" wrapText="1"/>
    </xf>
    <xf numFmtId="49" fontId="23" fillId="0" borderId="12" xfId="28" applyNumberFormat="1" applyFont="1" applyBorder="1" applyAlignment="1">
      <alignment horizontal="center" shrinkToFit="1"/>
    </xf>
    <xf numFmtId="4" fontId="23" fillId="0" borderId="12" xfId="28" applyNumberFormat="1" applyFont="1" applyBorder="1" applyAlignment="1">
      <alignment horizontal="right"/>
    </xf>
    <xf numFmtId="0" fontId="24" fillId="0" borderId="0" xfId="28" applyFont="1"/>
    <xf numFmtId="3" fontId="12" fillId="0" borderId="0" xfId="28" applyNumberFormat="1"/>
    <xf numFmtId="0" fontId="12" fillId="0" borderId="0" xfId="28" applyBorder="1"/>
    <xf numFmtId="0" fontId="26" fillId="0" borderId="0" xfId="28" applyFont="1" applyAlignment="1"/>
    <xf numFmtId="0" fontId="12" fillId="0" borderId="0" xfId="28" applyAlignment="1">
      <alignment horizontal="right"/>
    </xf>
    <xf numFmtId="0" fontId="27" fillId="0" borderId="0" xfId="28" applyFont="1" applyBorder="1"/>
    <xf numFmtId="3" fontId="27" fillId="0" borderId="0" xfId="28" applyNumberFormat="1" applyFont="1" applyBorder="1" applyAlignment="1">
      <alignment horizontal="right"/>
    </xf>
    <xf numFmtId="4" fontId="27" fillId="0" borderId="0" xfId="28" applyNumberFormat="1" applyFont="1" applyBorder="1"/>
    <xf numFmtId="0" fontId="26" fillId="0" borderId="0" xfId="28" applyFont="1" applyBorder="1" applyAlignment="1"/>
    <xf numFmtId="0" fontId="12" fillId="0" borderId="0" xfId="28" applyBorder="1" applyAlignment="1">
      <alignment horizontal="right"/>
    </xf>
    <xf numFmtId="4" fontId="28" fillId="0" borderId="11" xfId="0" applyNumberFormat="1" applyFont="1" applyFill="1" applyBorder="1" applyAlignment="1">
      <alignment horizontal="right"/>
    </xf>
    <xf numFmtId="0" fontId="23" fillId="0" borderId="15" xfId="28" applyFont="1" applyBorder="1" applyAlignment="1">
      <alignment horizontal="center" vertical="top"/>
    </xf>
    <xf numFmtId="4" fontId="23" fillId="0" borderId="16" xfId="28" applyNumberFormat="1" applyFont="1" applyBorder="1"/>
    <xf numFmtId="0" fontId="19" fillId="18" borderId="17" xfId="28" applyFont="1" applyFill="1" applyBorder="1" applyAlignment="1">
      <alignment horizontal="center"/>
    </xf>
    <xf numFmtId="0" fontId="25" fillId="18" borderId="18" xfId="28" applyFont="1" applyFill="1" applyBorder="1"/>
    <xf numFmtId="0" fontId="19" fillId="18" borderId="19" xfId="28" applyFont="1" applyFill="1" applyBorder="1" applyAlignment="1">
      <alignment horizontal="center"/>
    </xf>
    <xf numFmtId="4" fontId="19" fillId="18" borderId="19" xfId="28" applyNumberFormat="1" applyFont="1" applyFill="1" applyBorder="1" applyAlignment="1">
      <alignment horizontal="right"/>
    </xf>
    <xf numFmtId="4" fontId="19" fillId="18" borderId="20" xfId="28" applyNumberFormat="1" applyFont="1" applyFill="1" applyBorder="1" applyAlignment="1">
      <alignment horizontal="right"/>
    </xf>
    <xf numFmtId="4" fontId="20" fillId="18" borderId="21" xfId="28" applyNumberFormat="1" applyFont="1" applyFill="1" applyBorder="1"/>
    <xf numFmtId="49" fontId="29" fillId="18" borderId="13" xfId="28" applyNumberFormat="1" applyFont="1" applyFill="1" applyBorder="1"/>
    <xf numFmtId="0" fontId="29" fillId="18" borderId="10" xfId="28" applyFont="1" applyFill="1" applyBorder="1" applyAlignment="1">
      <alignment horizontal="center"/>
    </xf>
    <xf numFmtId="0" fontId="29" fillId="18" borderId="10" xfId="28" applyNumberFormat="1" applyFont="1" applyFill="1" applyBorder="1" applyAlignment="1">
      <alignment horizontal="center"/>
    </xf>
    <xf numFmtId="0" fontId="29" fillId="18" borderId="14" xfId="28" applyFont="1" applyFill="1" applyBorder="1" applyAlignment="1">
      <alignment horizontal="center"/>
    </xf>
    <xf numFmtId="0" fontId="21" fillId="0" borderId="0" xfId="28" applyFont="1" applyAlignment="1">
      <alignment horizontal="center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POL.XLS" xfId="28" xr:uid="{00000000-0005-0000-0000-00001C000000}"/>
    <cellStyle name="Poznámka" xfId="29" builtinId="10" customBuiltin="1"/>
    <cellStyle name="Propojená buňka" xfId="30" builtinId="24" customBuiltin="1"/>
    <cellStyle name="Správně" xfId="31" builtinId="26" customBuiltin="1"/>
    <cellStyle name="Špatně" xfId="20" builtinId="27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>
    <pageSetUpPr fitToPage="1"/>
  </sheetPr>
  <dimension ref="A1:CJ54"/>
  <sheetViews>
    <sheetView showGridLines="0" tabSelected="1" view="pageBreakPreview" zoomScaleNormal="100" zoomScaleSheetLayoutView="100" workbookViewId="0">
      <selection activeCell="E36" sqref="E36"/>
    </sheetView>
  </sheetViews>
  <sheetFormatPr defaultRowHeight="12.75" x14ac:dyDescent="0.2"/>
  <cols>
    <col min="1" max="1" width="6.28515625" style="1" customWidth="1"/>
    <col min="2" max="2" width="46.5703125" style="1" customWidth="1"/>
    <col min="3" max="3" width="5.5703125" style="1" customWidth="1"/>
    <col min="4" max="4" width="8.5703125" style="12" customWidth="1"/>
    <col min="5" max="5" width="9.85546875" style="1" customWidth="1"/>
    <col min="6" max="6" width="15.28515625" style="1" customWidth="1"/>
    <col min="7" max="16384" width="9.140625" style="1"/>
  </cols>
  <sheetData>
    <row r="1" spans="1:88" ht="15.75" x14ac:dyDescent="0.25">
      <c r="A1" s="31" t="s">
        <v>27</v>
      </c>
      <c r="B1" s="31"/>
      <c r="C1" s="31"/>
      <c r="D1" s="31"/>
      <c r="E1" s="31"/>
      <c r="F1" s="31"/>
    </row>
    <row r="2" spans="1:88" ht="14.25" customHeight="1" x14ac:dyDescent="0.2">
      <c r="A2" s="2"/>
      <c r="B2" s="3"/>
      <c r="C2" s="3"/>
      <c r="D2" s="4"/>
      <c r="E2" s="3"/>
      <c r="F2" s="3"/>
    </row>
    <row r="3" spans="1:88" x14ac:dyDescent="0.2">
      <c r="A3" s="27" t="s">
        <v>1</v>
      </c>
      <c r="B3" s="28" t="s">
        <v>2</v>
      </c>
      <c r="C3" s="28" t="s">
        <v>3</v>
      </c>
      <c r="D3" s="29" t="s">
        <v>4</v>
      </c>
      <c r="E3" s="28" t="s">
        <v>5</v>
      </c>
      <c r="F3" s="30" t="s">
        <v>6</v>
      </c>
    </row>
    <row r="4" spans="1:88" x14ac:dyDescent="0.2">
      <c r="A4" s="19">
        <v>1</v>
      </c>
      <c r="B4" s="5" t="s">
        <v>35</v>
      </c>
      <c r="C4" s="6" t="s">
        <v>8</v>
      </c>
      <c r="D4" s="7">
        <v>700</v>
      </c>
      <c r="E4" s="18"/>
      <c r="F4" s="20">
        <f t="shared" ref="F4:F29" si="0">D4*E4</f>
        <v>0</v>
      </c>
      <c r="AJ4" s="1">
        <v>4</v>
      </c>
      <c r="AK4" s="1">
        <f t="shared" ref="AK4:AK7" si="1">IF(AJ4=1,F4,0)</f>
        <v>0</v>
      </c>
      <c r="AL4" s="1">
        <f t="shared" ref="AL4:AL7" si="2">IF(AJ4=2,F4,0)</f>
        <v>0</v>
      </c>
      <c r="AM4" s="1">
        <f t="shared" ref="AM4:AM7" si="3">IF(AJ4=3,F4,0)</f>
        <v>0</v>
      </c>
      <c r="AN4" s="1">
        <f t="shared" ref="AN4:AN7" si="4">IF(AJ4=4,F4,0)</f>
        <v>0</v>
      </c>
      <c r="AO4" s="1">
        <f t="shared" ref="AO4:AO7" si="5">IF(AJ4=5,F4,0)</f>
        <v>0</v>
      </c>
      <c r="BK4" s="8">
        <v>12</v>
      </c>
      <c r="BL4" s="8">
        <v>0</v>
      </c>
      <c r="CJ4" s="1">
        <v>0</v>
      </c>
    </row>
    <row r="5" spans="1:88" x14ac:dyDescent="0.2">
      <c r="A5" s="19">
        <v>2</v>
      </c>
      <c r="B5" s="5" t="s">
        <v>36</v>
      </c>
      <c r="C5" s="6" t="s">
        <v>8</v>
      </c>
      <c r="D5" s="7">
        <v>600</v>
      </c>
      <c r="E5" s="18"/>
      <c r="F5" s="20">
        <f t="shared" si="0"/>
        <v>0</v>
      </c>
      <c r="AJ5" s="1">
        <v>3</v>
      </c>
      <c r="AK5" s="1">
        <f t="shared" si="1"/>
        <v>0</v>
      </c>
      <c r="AL5" s="1">
        <f t="shared" si="2"/>
        <v>0</v>
      </c>
      <c r="AM5" s="1">
        <f t="shared" si="3"/>
        <v>0</v>
      </c>
      <c r="AN5" s="1">
        <f t="shared" si="4"/>
        <v>0</v>
      </c>
      <c r="AO5" s="1">
        <f t="shared" si="5"/>
        <v>0</v>
      </c>
      <c r="BK5" s="8">
        <v>12</v>
      </c>
      <c r="BL5" s="8">
        <v>1</v>
      </c>
      <c r="CJ5" s="1">
        <v>0</v>
      </c>
    </row>
    <row r="6" spans="1:88" x14ac:dyDescent="0.2">
      <c r="A6" s="19">
        <v>3</v>
      </c>
      <c r="B6" s="5" t="s">
        <v>37</v>
      </c>
      <c r="C6" s="6" t="s">
        <v>8</v>
      </c>
      <c r="D6" s="7">
        <v>570</v>
      </c>
      <c r="E6" s="18"/>
      <c r="F6" s="20">
        <f t="shared" si="0"/>
        <v>0</v>
      </c>
      <c r="AJ6" s="1">
        <v>3</v>
      </c>
      <c r="AK6" s="1">
        <f t="shared" si="1"/>
        <v>0</v>
      </c>
      <c r="AL6" s="1">
        <f t="shared" si="2"/>
        <v>0</v>
      </c>
      <c r="AM6" s="1">
        <f t="shared" si="3"/>
        <v>0</v>
      </c>
      <c r="AN6" s="1">
        <f t="shared" si="4"/>
        <v>0</v>
      </c>
      <c r="AO6" s="1">
        <f t="shared" si="5"/>
        <v>0</v>
      </c>
      <c r="BK6" s="8">
        <v>12</v>
      </c>
      <c r="BL6" s="8">
        <v>1</v>
      </c>
      <c r="CJ6" s="1">
        <v>0</v>
      </c>
    </row>
    <row r="7" spans="1:88" x14ac:dyDescent="0.2">
      <c r="A7" s="19">
        <v>4</v>
      </c>
      <c r="B7" s="5" t="s">
        <v>9</v>
      </c>
      <c r="C7" s="6" t="s">
        <v>8</v>
      </c>
      <c r="D7" s="7">
        <v>1870</v>
      </c>
      <c r="E7" s="18"/>
      <c r="F7" s="20">
        <f t="shared" si="0"/>
        <v>0</v>
      </c>
      <c r="AJ7" s="1">
        <v>4</v>
      </c>
      <c r="AK7" s="1">
        <f t="shared" si="1"/>
        <v>0</v>
      </c>
      <c r="AL7" s="1">
        <f t="shared" si="2"/>
        <v>0</v>
      </c>
      <c r="AM7" s="1">
        <f t="shared" si="3"/>
        <v>0</v>
      </c>
      <c r="AN7" s="1">
        <f t="shared" si="4"/>
        <v>0</v>
      </c>
      <c r="AO7" s="1">
        <f t="shared" si="5"/>
        <v>0</v>
      </c>
      <c r="BK7" s="8">
        <v>12</v>
      </c>
      <c r="BL7" s="8">
        <v>0</v>
      </c>
      <c r="CJ7" s="1">
        <v>0</v>
      </c>
    </row>
    <row r="8" spans="1:88" x14ac:dyDescent="0.2">
      <c r="A8" s="19">
        <v>5</v>
      </c>
      <c r="B8" s="5" t="s">
        <v>39</v>
      </c>
      <c r="C8" s="6" t="s">
        <v>8</v>
      </c>
      <c r="D8" s="7">
        <v>300</v>
      </c>
      <c r="E8" s="18"/>
      <c r="F8" s="20">
        <f>D8*E8</f>
        <v>0</v>
      </c>
      <c r="AJ8" s="1">
        <v>3</v>
      </c>
      <c r="AK8" s="1">
        <f t="shared" ref="AK8:AK25" si="6">IF(AJ8=1,F9,0)</f>
        <v>0</v>
      </c>
      <c r="AL8" s="1">
        <f t="shared" ref="AL8:AL25" si="7">IF(AJ8=2,F9,0)</f>
        <v>0</v>
      </c>
      <c r="AM8" s="1">
        <f t="shared" ref="AM8:AM25" si="8">IF(AJ8=3,F9,0)</f>
        <v>0</v>
      </c>
      <c r="AN8" s="1">
        <f t="shared" ref="AN8:AN25" si="9">IF(AJ8=4,F9,0)</f>
        <v>0</v>
      </c>
      <c r="AO8" s="1">
        <f t="shared" ref="AO8:AO25" si="10">IF(AJ8=5,F9,0)</f>
        <v>0</v>
      </c>
      <c r="BK8" s="8">
        <v>12</v>
      </c>
      <c r="BL8" s="8">
        <v>1</v>
      </c>
      <c r="CJ8" s="1">
        <v>0</v>
      </c>
    </row>
    <row r="9" spans="1:88" x14ac:dyDescent="0.2">
      <c r="A9" s="19">
        <v>6</v>
      </c>
      <c r="B9" s="5" t="s">
        <v>33</v>
      </c>
      <c r="C9" s="6" t="s">
        <v>8</v>
      </c>
      <c r="D9" s="7">
        <v>1200</v>
      </c>
      <c r="E9" s="18"/>
      <c r="F9" s="20">
        <f t="shared" si="0"/>
        <v>0</v>
      </c>
      <c r="AJ9" s="1">
        <v>3</v>
      </c>
      <c r="AK9" s="1">
        <f t="shared" si="6"/>
        <v>0</v>
      </c>
      <c r="AL9" s="1">
        <f t="shared" si="7"/>
        <v>0</v>
      </c>
      <c r="AM9" s="1">
        <f t="shared" si="8"/>
        <v>0</v>
      </c>
      <c r="AN9" s="1">
        <f t="shared" si="9"/>
        <v>0</v>
      </c>
      <c r="AO9" s="1">
        <f t="shared" si="10"/>
        <v>0</v>
      </c>
      <c r="BK9" s="8">
        <v>12</v>
      </c>
      <c r="BL9" s="8">
        <v>1</v>
      </c>
      <c r="CJ9" s="1">
        <v>0</v>
      </c>
    </row>
    <row r="10" spans="1:88" x14ac:dyDescent="0.2">
      <c r="A10" s="19">
        <v>7</v>
      </c>
      <c r="B10" s="5" t="s">
        <v>34</v>
      </c>
      <c r="C10" s="6" t="s">
        <v>8</v>
      </c>
      <c r="D10" s="7">
        <v>1200</v>
      </c>
      <c r="E10" s="18"/>
      <c r="F10" s="20">
        <f t="shared" si="0"/>
        <v>0</v>
      </c>
      <c r="AJ10" s="1">
        <v>4</v>
      </c>
      <c r="AK10" s="1">
        <f t="shared" si="6"/>
        <v>0</v>
      </c>
      <c r="AL10" s="1">
        <f t="shared" si="7"/>
        <v>0</v>
      </c>
      <c r="AM10" s="1">
        <f t="shared" si="8"/>
        <v>0</v>
      </c>
      <c r="AN10" s="1">
        <f t="shared" si="9"/>
        <v>0</v>
      </c>
      <c r="AO10" s="1">
        <f t="shared" si="10"/>
        <v>0</v>
      </c>
      <c r="BK10" s="8">
        <v>12</v>
      </c>
      <c r="BL10" s="8">
        <v>0</v>
      </c>
      <c r="CJ10" s="1">
        <v>0</v>
      </c>
    </row>
    <row r="11" spans="1:88" x14ac:dyDescent="0.2">
      <c r="A11" s="19">
        <v>8</v>
      </c>
      <c r="B11" s="5" t="s">
        <v>10</v>
      </c>
      <c r="C11" s="6" t="s">
        <v>8</v>
      </c>
      <c r="D11" s="7">
        <v>1200</v>
      </c>
      <c r="E11" s="18"/>
      <c r="F11" s="20">
        <f t="shared" si="0"/>
        <v>0</v>
      </c>
      <c r="AJ11" s="1">
        <v>3</v>
      </c>
      <c r="AK11" s="1">
        <f t="shared" si="6"/>
        <v>0</v>
      </c>
      <c r="AL11" s="1">
        <f t="shared" si="7"/>
        <v>0</v>
      </c>
      <c r="AM11" s="1">
        <f t="shared" si="8"/>
        <v>0</v>
      </c>
      <c r="AN11" s="1">
        <f t="shared" si="9"/>
        <v>0</v>
      </c>
      <c r="AO11" s="1">
        <f t="shared" si="10"/>
        <v>0</v>
      </c>
      <c r="BK11" s="8">
        <v>12</v>
      </c>
      <c r="BL11" s="8">
        <v>1</v>
      </c>
      <c r="CJ11" s="1">
        <v>0</v>
      </c>
    </row>
    <row r="12" spans="1:88" x14ac:dyDescent="0.2">
      <c r="A12" s="19">
        <v>9</v>
      </c>
      <c r="B12" s="5" t="s">
        <v>38</v>
      </c>
      <c r="C12" s="6" t="s">
        <v>7</v>
      </c>
      <c r="D12" s="7">
        <v>40</v>
      </c>
      <c r="E12" s="18"/>
      <c r="F12" s="20">
        <f t="shared" si="0"/>
        <v>0</v>
      </c>
      <c r="AJ12" s="1">
        <v>3</v>
      </c>
      <c r="AK12" s="1">
        <f t="shared" si="6"/>
        <v>0</v>
      </c>
      <c r="AL12" s="1">
        <f t="shared" si="7"/>
        <v>0</v>
      </c>
      <c r="AM12" s="1">
        <f t="shared" si="8"/>
        <v>0</v>
      </c>
      <c r="AN12" s="1">
        <f t="shared" si="9"/>
        <v>0</v>
      </c>
      <c r="AO12" s="1">
        <f t="shared" si="10"/>
        <v>0</v>
      </c>
      <c r="BK12" s="8">
        <v>12</v>
      </c>
      <c r="BL12" s="8">
        <v>1</v>
      </c>
      <c r="CJ12" s="1">
        <v>0</v>
      </c>
    </row>
    <row r="13" spans="1:88" x14ac:dyDescent="0.2">
      <c r="A13" s="19">
        <v>10</v>
      </c>
      <c r="B13" s="5" t="s">
        <v>11</v>
      </c>
      <c r="C13" s="6" t="s">
        <v>7</v>
      </c>
      <c r="D13" s="7">
        <v>40</v>
      </c>
      <c r="E13" s="18"/>
      <c r="F13" s="20">
        <f t="shared" si="0"/>
        <v>0</v>
      </c>
      <c r="AJ13" s="1">
        <v>4</v>
      </c>
      <c r="AK13" s="1">
        <f t="shared" si="6"/>
        <v>0</v>
      </c>
      <c r="AL13" s="1">
        <f t="shared" si="7"/>
        <v>0</v>
      </c>
      <c r="AM13" s="1">
        <f t="shared" si="8"/>
        <v>0</v>
      </c>
      <c r="AN13" s="1">
        <f t="shared" si="9"/>
        <v>0</v>
      </c>
      <c r="AO13" s="1">
        <f t="shared" si="10"/>
        <v>0</v>
      </c>
      <c r="BK13" s="8">
        <v>12</v>
      </c>
      <c r="BL13" s="8">
        <v>0</v>
      </c>
      <c r="CJ13" s="1">
        <v>0</v>
      </c>
    </row>
    <row r="14" spans="1:88" x14ac:dyDescent="0.2">
      <c r="A14" s="19">
        <v>11</v>
      </c>
      <c r="B14" s="5" t="s">
        <v>12</v>
      </c>
      <c r="C14" s="6" t="s">
        <v>7</v>
      </c>
      <c r="D14" s="7">
        <v>40</v>
      </c>
      <c r="E14" s="18"/>
      <c r="F14" s="20">
        <f t="shared" si="0"/>
        <v>0</v>
      </c>
      <c r="AJ14" s="1">
        <v>4</v>
      </c>
      <c r="AK14" s="1">
        <f t="shared" si="6"/>
        <v>0</v>
      </c>
      <c r="AL14" s="1">
        <f t="shared" si="7"/>
        <v>0</v>
      </c>
      <c r="AM14" s="1">
        <f t="shared" si="8"/>
        <v>0</v>
      </c>
      <c r="AN14" s="1">
        <f t="shared" si="9"/>
        <v>0</v>
      </c>
      <c r="AO14" s="1">
        <f t="shared" si="10"/>
        <v>0</v>
      </c>
      <c r="BK14" s="8">
        <v>12</v>
      </c>
      <c r="BL14" s="8">
        <v>0</v>
      </c>
      <c r="CJ14" s="1">
        <v>0</v>
      </c>
    </row>
    <row r="15" spans="1:88" x14ac:dyDescent="0.2">
      <c r="A15" s="19">
        <v>12</v>
      </c>
      <c r="B15" s="5" t="s">
        <v>13</v>
      </c>
      <c r="C15" s="6" t="s">
        <v>7</v>
      </c>
      <c r="D15" s="7">
        <v>40</v>
      </c>
      <c r="E15" s="18"/>
      <c r="F15" s="20">
        <f t="shared" si="0"/>
        <v>0</v>
      </c>
      <c r="AJ15" s="1">
        <v>4</v>
      </c>
      <c r="AK15" s="1">
        <f t="shared" si="6"/>
        <v>0</v>
      </c>
      <c r="AL15" s="1">
        <f t="shared" si="7"/>
        <v>0</v>
      </c>
      <c r="AM15" s="1">
        <f t="shared" si="8"/>
        <v>0</v>
      </c>
      <c r="AN15" s="1">
        <f t="shared" si="9"/>
        <v>0</v>
      </c>
      <c r="AO15" s="1">
        <f t="shared" si="10"/>
        <v>0</v>
      </c>
      <c r="BK15" s="8">
        <v>12</v>
      </c>
      <c r="BL15" s="8">
        <v>0</v>
      </c>
      <c r="CJ15" s="1">
        <v>0</v>
      </c>
    </row>
    <row r="16" spans="1:88" x14ac:dyDescent="0.2">
      <c r="A16" s="19">
        <v>13</v>
      </c>
      <c r="B16" s="5" t="s">
        <v>14</v>
      </c>
      <c r="C16" s="6" t="s">
        <v>7</v>
      </c>
      <c r="D16" s="7">
        <v>40</v>
      </c>
      <c r="E16" s="18"/>
      <c r="F16" s="20">
        <f t="shared" si="0"/>
        <v>0</v>
      </c>
      <c r="AJ16" s="1">
        <v>3</v>
      </c>
      <c r="AK16" s="1">
        <f t="shared" si="6"/>
        <v>0</v>
      </c>
      <c r="AL16" s="1">
        <f t="shared" si="7"/>
        <v>0</v>
      </c>
      <c r="AM16" s="1">
        <f t="shared" si="8"/>
        <v>0</v>
      </c>
      <c r="AN16" s="1">
        <f t="shared" si="9"/>
        <v>0</v>
      </c>
      <c r="AO16" s="1">
        <f t="shared" si="10"/>
        <v>0</v>
      </c>
      <c r="BK16" s="8">
        <v>12</v>
      </c>
      <c r="BL16" s="8">
        <v>1</v>
      </c>
      <c r="CJ16" s="1">
        <v>0</v>
      </c>
    </row>
    <row r="17" spans="1:88" x14ac:dyDescent="0.2">
      <c r="A17" s="19">
        <v>14</v>
      </c>
      <c r="B17" s="5" t="s">
        <v>21</v>
      </c>
      <c r="C17" s="6" t="s">
        <v>7</v>
      </c>
      <c r="D17" s="7">
        <v>4</v>
      </c>
      <c r="E17" s="18"/>
      <c r="F17" s="20">
        <f t="shared" si="0"/>
        <v>0</v>
      </c>
      <c r="AJ17" s="1">
        <v>3</v>
      </c>
      <c r="AK17" s="1">
        <f t="shared" si="6"/>
        <v>0</v>
      </c>
      <c r="AL17" s="1">
        <f t="shared" si="7"/>
        <v>0</v>
      </c>
      <c r="AM17" s="1">
        <f t="shared" si="8"/>
        <v>0</v>
      </c>
      <c r="AN17" s="1">
        <f t="shared" si="9"/>
        <v>0</v>
      </c>
      <c r="AO17" s="1">
        <f t="shared" si="10"/>
        <v>0</v>
      </c>
      <c r="BK17" s="8">
        <v>12</v>
      </c>
      <c r="BL17" s="8">
        <v>1</v>
      </c>
      <c r="CJ17" s="1">
        <v>0</v>
      </c>
    </row>
    <row r="18" spans="1:88" x14ac:dyDescent="0.2">
      <c r="A18" s="19">
        <v>15</v>
      </c>
      <c r="B18" s="5" t="s">
        <v>15</v>
      </c>
      <c r="C18" s="6" t="s">
        <v>7</v>
      </c>
      <c r="D18" s="7">
        <v>4</v>
      </c>
      <c r="E18" s="18"/>
      <c r="F18" s="20">
        <f t="shared" si="0"/>
        <v>0</v>
      </c>
      <c r="AJ18" s="1">
        <v>3</v>
      </c>
      <c r="AK18" s="1">
        <f t="shared" si="6"/>
        <v>0</v>
      </c>
      <c r="AL18" s="1">
        <f t="shared" si="7"/>
        <v>0</v>
      </c>
      <c r="AM18" s="1">
        <f t="shared" si="8"/>
        <v>0</v>
      </c>
      <c r="AN18" s="1">
        <f t="shared" si="9"/>
        <v>0</v>
      </c>
      <c r="AO18" s="1">
        <f t="shared" si="10"/>
        <v>0</v>
      </c>
      <c r="BK18" s="8">
        <v>12</v>
      </c>
      <c r="BL18" s="8">
        <v>1</v>
      </c>
      <c r="CJ18" s="1">
        <v>0</v>
      </c>
    </row>
    <row r="19" spans="1:88" x14ac:dyDescent="0.2">
      <c r="A19" s="19">
        <v>16</v>
      </c>
      <c r="B19" s="5" t="s">
        <v>16</v>
      </c>
      <c r="C19" s="6" t="s">
        <v>7</v>
      </c>
      <c r="D19" s="7">
        <v>4</v>
      </c>
      <c r="E19" s="18"/>
      <c r="F19" s="20">
        <f t="shared" si="0"/>
        <v>0</v>
      </c>
      <c r="AJ19" s="1">
        <v>4</v>
      </c>
      <c r="AK19" s="1">
        <f t="shared" si="6"/>
        <v>0</v>
      </c>
      <c r="AL19" s="1">
        <f t="shared" si="7"/>
        <v>0</v>
      </c>
      <c r="AM19" s="1">
        <f t="shared" si="8"/>
        <v>0</v>
      </c>
      <c r="AN19" s="1">
        <f t="shared" si="9"/>
        <v>0</v>
      </c>
      <c r="AO19" s="1">
        <f t="shared" si="10"/>
        <v>0</v>
      </c>
      <c r="BK19" s="8">
        <v>12</v>
      </c>
      <c r="BL19" s="8">
        <v>0</v>
      </c>
      <c r="CJ19" s="1">
        <v>0</v>
      </c>
    </row>
    <row r="20" spans="1:88" x14ac:dyDescent="0.2">
      <c r="A20" s="19">
        <v>17</v>
      </c>
      <c r="B20" s="5" t="s">
        <v>17</v>
      </c>
      <c r="C20" s="6" t="s">
        <v>7</v>
      </c>
      <c r="D20" s="7">
        <v>4</v>
      </c>
      <c r="E20" s="18"/>
      <c r="F20" s="20">
        <f t="shared" si="0"/>
        <v>0</v>
      </c>
      <c r="L20" s="1" t="s">
        <v>0</v>
      </c>
      <c r="AJ20" s="1">
        <v>4</v>
      </c>
      <c r="AK20" s="1">
        <f t="shared" si="6"/>
        <v>0</v>
      </c>
      <c r="AL20" s="1">
        <f t="shared" si="7"/>
        <v>0</v>
      </c>
      <c r="AM20" s="1">
        <f t="shared" si="8"/>
        <v>0</v>
      </c>
      <c r="AN20" s="1">
        <f t="shared" si="9"/>
        <v>0</v>
      </c>
      <c r="AO20" s="1">
        <f t="shared" si="10"/>
        <v>0</v>
      </c>
      <c r="BK20" s="8">
        <v>12</v>
      </c>
      <c r="BL20" s="8">
        <v>0</v>
      </c>
      <c r="CJ20" s="1">
        <v>0</v>
      </c>
    </row>
    <row r="21" spans="1:88" x14ac:dyDescent="0.2">
      <c r="A21" s="19">
        <v>18</v>
      </c>
      <c r="B21" s="5" t="s">
        <v>18</v>
      </c>
      <c r="C21" s="6" t="s">
        <v>7</v>
      </c>
      <c r="D21" s="7">
        <v>4</v>
      </c>
      <c r="E21" s="18"/>
      <c r="F21" s="20">
        <f t="shared" si="0"/>
        <v>0</v>
      </c>
      <c r="AJ21" s="1">
        <v>4</v>
      </c>
      <c r="AK21" s="1">
        <f t="shared" si="6"/>
        <v>0</v>
      </c>
      <c r="AL21" s="1">
        <f t="shared" si="7"/>
        <v>0</v>
      </c>
      <c r="AM21" s="1">
        <f t="shared" si="8"/>
        <v>0</v>
      </c>
      <c r="AN21" s="1">
        <f t="shared" si="9"/>
        <v>0</v>
      </c>
      <c r="AO21" s="1">
        <f t="shared" si="10"/>
        <v>0</v>
      </c>
      <c r="BK21" s="8">
        <v>12</v>
      </c>
      <c r="BL21" s="8">
        <v>0</v>
      </c>
      <c r="CJ21" s="1">
        <v>0</v>
      </c>
    </row>
    <row r="22" spans="1:88" x14ac:dyDescent="0.2">
      <c r="A22" s="19">
        <v>19</v>
      </c>
      <c r="B22" s="5" t="s">
        <v>19</v>
      </c>
      <c r="C22" s="6" t="s">
        <v>7</v>
      </c>
      <c r="D22" s="7">
        <v>4</v>
      </c>
      <c r="E22" s="18"/>
      <c r="F22" s="20">
        <f t="shared" si="0"/>
        <v>0</v>
      </c>
      <c r="AJ22" s="1">
        <v>3</v>
      </c>
      <c r="AK22" s="1">
        <f t="shared" si="6"/>
        <v>0</v>
      </c>
      <c r="AL22" s="1">
        <f t="shared" si="7"/>
        <v>0</v>
      </c>
      <c r="AM22" s="1">
        <f t="shared" si="8"/>
        <v>0</v>
      </c>
      <c r="AN22" s="1">
        <f t="shared" si="9"/>
        <v>0</v>
      </c>
      <c r="AO22" s="1">
        <f t="shared" si="10"/>
        <v>0</v>
      </c>
      <c r="BK22" s="8">
        <v>12</v>
      </c>
      <c r="BL22" s="8">
        <v>1</v>
      </c>
      <c r="CJ22" s="1">
        <v>0</v>
      </c>
    </row>
    <row r="23" spans="1:88" x14ac:dyDescent="0.2">
      <c r="A23" s="19">
        <v>20</v>
      </c>
      <c r="B23" s="5" t="s">
        <v>25</v>
      </c>
      <c r="C23" s="6" t="s">
        <v>7</v>
      </c>
      <c r="D23" s="7">
        <v>2</v>
      </c>
      <c r="E23" s="18"/>
      <c r="F23" s="20">
        <f t="shared" si="0"/>
        <v>0</v>
      </c>
      <c r="AJ23" s="1">
        <v>3</v>
      </c>
      <c r="AK23" s="1">
        <f t="shared" si="6"/>
        <v>0</v>
      </c>
      <c r="AL23" s="1">
        <f t="shared" si="7"/>
        <v>0</v>
      </c>
      <c r="AM23" s="1">
        <f t="shared" si="8"/>
        <v>0</v>
      </c>
      <c r="AN23" s="1">
        <f t="shared" si="9"/>
        <v>0</v>
      </c>
      <c r="AO23" s="1">
        <f t="shared" si="10"/>
        <v>0</v>
      </c>
      <c r="BK23" s="8">
        <v>12</v>
      </c>
      <c r="BL23" s="8">
        <v>1</v>
      </c>
      <c r="CJ23" s="1">
        <v>0</v>
      </c>
    </row>
    <row r="24" spans="1:88" x14ac:dyDescent="0.2">
      <c r="A24" s="19">
        <v>21</v>
      </c>
      <c r="B24" s="5" t="s">
        <v>24</v>
      </c>
      <c r="C24" s="6" t="s">
        <v>7</v>
      </c>
      <c r="D24" s="7">
        <v>2</v>
      </c>
      <c r="E24" s="18"/>
      <c r="F24" s="20">
        <f t="shared" si="0"/>
        <v>0</v>
      </c>
      <c r="AJ24" s="1">
        <v>4</v>
      </c>
      <c r="AK24" s="1">
        <f t="shared" si="6"/>
        <v>0</v>
      </c>
      <c r="AL24" s="1">
        <f t="shared" si="7"/>
        <v>0</v>
      </c>
      <c r="AM24" s="1">
        <f t="shared" si="8"/>
        <v>0</v>
      </c>
      <c r="AN24" s="1">
        <f t="shared" si="9"/>
        <v>0</v>
      </c>
      <c r="AO24" s="1">
        <f t="shared" si="10"/>
        <v>0</v>
      </c>
      <c r="BK24" s="8">
        <v>12</v>
      </c>
      <c r="BL24" s="8">
        <v>0</v>
      </c>
      <c r="CJ24" s="1">
        <v>0</v>
      </c>
    </row>
    <row r="25" spans="1:88" x14ac:dyDescent="0.2">
      <c r="A25" s="19">
        <v>22</v>
      </c>
      <c r="B25" s="5" t="s">
        <v>22</v>
      </c>
      <c r="C25" s="6" t="s">
        <v>7</v>
      </c>
      <c r="D25" s="7">
        <v>2</v>
      </c>
      <c r="E25" s="18"/>
      <c r="F25" s="20">
        <f t="shared" si="0"/>
        <v>0</v>
      </c>
      <c r="AJ25" s="1">
        <v>4</v>
      </c>
      <c r="AK25" s="1">
        <f t="shared" si="6"/>
        <v>0</v>
      </c>
      <c r="AL25" s="1">
        <f t="shared" si="7"/>
        <v>0</v>
      </c>
      <c r="AM25" s="1">
        <f t="shared" si="8"/>
        <v>0</v>
      </c>
      <c r="AN25" s="1">
        <f t="shared" si="9"/>
        <v>0</v>
      </c>
      <c r="AO25" s="1">
        <f t="shared" si="10"/>
        <v>0</v>
      </c>
      <c r="BK25" s="8">
        <v>12</v>
      </c>
      <c r="BL25" s="8">
        <v>0</v>
      </c>
      <c r="CJ25" s="1">
        <v>0</v>
      </c>
    </row>
    <row r="26" spans="1:88" x14ac:dyDescent="0.2">
      <c r="A26" s="19">
        <v>23</v>
      </c>
      <c r="B26" s="5" t="s">
        <v>23</v>
      </c>
      <c r="C26" s="6" t="s">
        <v>7</v>
      </c>
      <c r="D26" s="7">
        <v>2</v>
      </c>
      <c r="E26" s="18"/>
      <c r="F26" s="20">
        <f t="shared" si="0"/>
        <v>0</v>
      </c>
    </row>
    <row r="27" spans="1:88" x14ac:dyDescent="0.2">
      <c r="A27" s="19">
        <v>24</v>
      </c>
      <c r="B27" s="5" t="s">
        <v>32</v>
      </c>
      <c r="C27" s="6" t="s">
        <v>7</v>
      </c>
      <c r="D27" s="7">
        <v>1</v>
      </c>
      <c r="E27" s="18"/>
      <c r="F27" s="20">
        <f t="shared" si="0"/>
        <v>0</v>
      </c>
    </row>
    <row r="28" spans="1:88" x14ac:dyDescent="0.2">
      <c r="A28" s="19">
        <v>25</v>
      </c>
      <c r="B28" s="5" t="s">
        <v>30</v>
      </c>
      <c r="C28" s="6" t="s">
        <v>7</v>
      </c>
      <c r="D28" s="7">
        <v>1</v>
      </c>
      <c r="E28" s="18"/>
      <c r="F28" s="20">
        <f t="shared" si="0"/>
        <v>0</v>
      </c>
    </row>
    <row r="29" spans="1:88" x14ac:dyDescent="0.2">
      <c r="A29" s="19">
        <v>26</v>
      </c>
      <c r="B29" s="5" t="s">
        <v>29</v>
      </c>
      <c r="C29" s="6" t="s">
        <v>7</v>
      </c>
      <c r="D29" s="7">
        <v>1</v>
      </c>
      <c r="E29" s="18"/>
      <c r="F29" s="20">
        <f t="shared" si="0"/>
        <v>0</v>
      </c>
    </row>
    <row r="30" spans="1:88" x14ac:dyDescent="0.2">
      <c r="A30" s="19">
        <v>27</v>
      </c>
      <c r="B30" s="5" t="s">
        <v>28</v>
      </c>
      <c r="C30" s="6" t="s">
        <v>7</v>
      </c>
      <c r="D30" s="7">
        <v>1</v>
      </c>
      <c r="E30" s="18"/>
      <c r="F30" s="20">
        <f>D30*E30</f>
        <v>0</v>
      </c>
    </row>
    <row r="31" spans="1:88" x14ac:dyDescent="0.2">
      <c r="A31" s="19">
        <v>28</v>
      </c>
      <c r="B31" s="5" t="s">
        <v>20</v>
      </c>
      <c r="C31" s="6" t="s">
        <v>7</v>
      </c>
      <c r="D31" s="7">
        <v>1</v>
      </c>
      <c r="E31" s="18"/>
      <c r="F31" s="20">
        <f>D31*E31</f>
        <v>0</v>
      </c>
    </row>
    <row r="32" spans="1:88" x14ac:dyDescent="0.2">
      <c r="A32" s="19">
        <v>29</v>
      </c>
      <c r="B32" s="5" t="s">
        <v>31</v>
      </c>
      <c r="C32" s="6" t="s">
        <v>7</v>
      </c>
      <c r="D32" s="7">
        <v>1</v>
      </c>
      <c r="E32" s="18"/>
      <c r="F32" s="20">
        <f>D32*E32</f>
        <v>0</v>
      </c>
    </row>
    <row r="33" spans="1:41" ht="13.5" thickBot="1" x14ac:dyDescent="0.25">
      <c r="A33" s="21"/>
      <c r="B33" s="22" t="s">
        <v>26</v>
      </c>
      <c r="C33" s="23"/>
      <c r="D33" s="24"/>
      <c r="E33" s="25"/>
      <c r="F33" s="26">
        <f>SUM(F4:F32)</f>
        <v>0</v>
      </c>
      <c r="AK33" s="9">
        <f>SUM(AK4:AK25)</f>
        <v>0</v>
      </c>
      <c r="AL33" s="9">
        <f>SUM(AL4:AL25)</f>
        <v>0</v>
      </c>
      <c r="AM33" s="9">
        <f>SUM(AM4:AM25)</f>
        <v>0</v>
      </c>
      <c r="AN33" s="9">
        <f>SUM(AN4:AN25)</f>
        <v>0</v>
      </c>
      <c r="AO33" s="9">
        <f>SUM(AO4:AO25)</f>
        <v>0</v>
      </c>
    </row>
    <row r="34" spans="1:41" x14ac:dyDescent="0.2">
      <c r="D34" s="1"/>
    </row>
    <row r="35" spans="1:41" x14ac:dyDescent="0.2">
      <c r="A35" s="1" t="s">
        <v>40</v>
      </c>
      <c r="D35" s="1"/>
    </row>
    <row r="36" spans="1:41" x14ac:dyDescent="0.2">
      <c r="D36" s="1"/>
    </row>
    <row r="37" spans="1:41" x14ac:dyDescent="0.2">
      <c r="D37" s="1"/>
    </row>
    <row r="38" spans="1:41" x14ac:dyDescent="0.2">
      <c r="D38" s="1"/>
    </row>
    <row r="39" spans="1:41" x14ac:dyDescent="0.2">
      <c r="D39" s="1"/>
    </row>
    <row r="40" spans="1:41" x14ac:dyDescent="0.2">
      <c r="A40" s="11"/>
    </row>
    <row r="41" spans="1:41" x14ac:dyDescent="0.2">
      <c r="A41" s="10"/>
      <c r="B41" s="13"/>
      <c r="C41" s="13"/>
      <c r="D41" s="14"/>
      <c r="E41" s="13"/>
      <c r="F41" s="15"/>
    </row>
    <row r="42" spans="1:41" x14ac:dyDescent="0.2">
      <c r="A42" s="16"/>
      <c r="B42" s="10"/>
      <c r="C42" s="10"/>
      <c r="D42" s="17"/>
      <c r="E42" s="10"/>
      <c r="F42" s="10"/>
    </row>
    <row r="43" spans="1:41" x14ac:dyDescent="0.2">
      <c r="A43" s="10"/>
      <c r="B43" s="10"/>
      <c r="C43" s="10"/>
      <c r="D43" s="17"/>
      <c r="E43" s="10"/>
      <c r="F43" s="10"/>
    </row>
    <row r="44" spans="1:41" x14ac:dyDescent="0.2">
      <c r="A44" s="10"/>
      <c r="B44" s="10"/>
      <c r="C44" s="10"/>
      <c r="D44" s="17"/>
      <c r="E44" s="10"/>
      <c r="F44" s="10"/>
    </row>
    <row r="45" spans="1:41" x14ac:dyDescent="0.2">
      <c r="A45" s="10"/>
      <c r="B45" s="10"/>
      <c r="C45" s="10"/>
      <c r="D45" s="17"/>
      <c r="E45" s="10"/>
      <c r="F45" s="10"/>
    </row>
    <row r="46" spans="1:41" x14ac:dyDescent="0.2">
      <c r="A46" s="10"/>
      <c r="B46" s="10"/>
      <c r="C46" s="10"/>
      <c r="D46" s="17"/>
      <c r="E46" s="10"/>
      <c r="F46" s="10"/>
    </row>
    <row r="47" spans="1:41" x14ac:dyDescent="0.2">
      <c r="A47" s="10"/>
      <c r="B47" s="10"/>
      <c r="C47" s="10"/>
      <c r="D47" s="17"/>
      <c r="E47" s="10"/>
      <c r="F47" s="10"/>
    </row>
    <row r="48" spans="1:41" x14ac:dyDescent="0.2">
      <c r="A48" s="10"/>
      <c r="B48" s="10"/>
      <c r="C48" s="10"/>
      <c r="D48" s="17"/>
      <c r="E48" s="10"/>
      <c r="F48" s="10"/>
    </row>
    <row r="49" spans="1:6" x14ac:dyDescent="0.2">
      <c r="A49" s="10"/>
      <c r="B49" s="10"/>
      <c r="C49" s="10"/>
      <c r="D49" s="17"/>
      <c r="E49" s="10"/>
      <c r="F49" s="10"/>
    </row>
    <row r="50" spans="1:6" x14ac:dyDescent="0.2">
      <c r="A50" s="10"/>
      <c r="B50" s="10"/>
      <c r="C50" s="10"/>
      <c r="D50" s="17"/>
      <c r="E50" s="10"/>
      <c r="F50" s="10"/>
    </row>
    <row r="51" spans="1:6" x14ac:dyDescent="0.2">
      <c r="A51" s="10"/>
      <c r="B51" s="10"/>
      <c r="C51" s="10"/>
      <c r="D51" s="17"/>
      <c r="E51" s="10"/>
      <c r="F51" s="10"/>
    </row>
    <row r="52" spans="1:6" x14ac:dyDescent="0.2">
      <c r="A52" s="10"/>
      <c r="B52" s="10"/>
      <c r="C52" s="10"/>
      <c r="D52" s="17"/>
      <c r="E52" s="10"/>
      <c r="F52" s="10"/>
    </row>
    <row r="53" spans="1:6" x14ac:dyDescent="0.2">
      <c r="A53" s="10"/>
      <c r="B53" s="10"/>
      <c r="C53" s="10"/>
      <c r="D53" s="17"/>
      <c r="E53" s="10"/>
      <c r="F53" s="10"/>
    </row>
    <row r="54" spans="1:6" x14ac:dyDescent="0.2">
      <c r="A54" s="10"/>
      <c r="B54" s="10"/>
      <c r="C54" s="10"/>
      <c r="D54" s="17"/>
      <c r="E54" s="10"/>
      <c r="F54" s="10"/>
    </row>
  </sheetData>
  <mergeCells count="1">
    <mergeCell ref="A1:F1"/>
  </mergeCells>
  <phoneticPr fontId="0" type="noConversion"/>
  <printOptions gridLinesSet="0"/>
  <pageMargins left="0.59055118110236227" right="0.39370078740157483" top="0.59055118110236227" bottom="0.98425196850393704" header="0.19685039370078741" footer="0.51181102362204722"/>
  <pageSetup paperSize="9" scale="85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8</vt:i4>
      </vt:variant>
    </vt:vector>
  </HeadingPairs>
  <TitlesOfParts>
    <vt:vector size="9" baseType="lpstr">
      <vt:lpstr>List 1</vt:lpstr>
      <vt:lpstr>'List 1'!Názvy_tisku</vt:lpstr>
      <vt:lpstr>'List 1'!Oblast_tisku</vt:lpstr>
      <vt:lpstr>SloupecCC</vt:lpstr>
      <vt:lpstr>SloupecJC</vt:lpstr>
      <vt:lpstr>SloupecMJ</vt:lpstr>
      <vt:lpstr>SloupecMnozstvi</vt:lpstr>
      <vt:lpstr>SloupecNazPol</vt:lpstr>
      <vt:lpstr>SloupecPC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Hollerová Lenka</dc:creator>
  <cp:lastModifiedBy>Hollerová Lenka</cp:lastModifiedBy>
  <cp:lastPrinted>2016-09-22T12:36:15Z</cp:lastPrinted>
  <dcterms:created xsi:type="dcterms:W3CDTF">2012-01-19T11:43:18Z</dcterms:created>
  <dcterms:modified xsi:type="dcterms:W3CDTF">2021-06-28T12:18:53Z</dcterms:modified>
</cp:coreProperties>
</file>