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342274\Desktop\24_VERZAK_0076_Zajištění svozu a likvidace odpadu pro objekty OZP v Praze\"/>
    </mc:Choice>
  </mc:AlternateContent>
  <bookViews>
    <workbookView xWindow="-120" yWindow="-120" windowWidth="38640" windowHeight="21240"/>
  </bookViews>
  <sheets>
    <sheet name="Specifikace svozu-cen. nabídka" sheetId="1" r:id="rId1"/>
    <sheet name="-" sheetId="2" r:id="rId2"/>
  </sheets>
  <calcPr calcId="162913"/>
  <customWorkbookViews>
    <customWorkbookView name="Prokop Lukáš – osobní zobrazení" guid="{2B4EF7B0-1768-4C58-8D92-D87BBA8F3338}" mergeInterval="0" personalView="1" maximized="1" xWindow="1912" yWindow="-8" windowWidth="1936" windowHeight="1056" activeSheetId="1"/>
    <customWorkbookView name="Komersová Petra – osobní zobrazení" guid="{743B4F2E-137A-42F1-8FA8-D0CBE65BE772}" mergeInterval="0" personalView="1" maximized="1" xWindow="-8" yWindow="-8" windowWidth="2576" windowHeight="1416" activeSheetId="1"/>
    <customWorkbookView name="Duhanová Lenka – osobní zobrazení" guid="{4D9788F7-5EF4-4F9F-9720-694F5998AC57}" mergeInterval="0" personalView="1" maximized="1" xWindow="-11" yWindow="-11" windowWidth="1942" windowHeight="1042" activeSheetId="1"/>
    <customWorkbookView name="Brůnová Jaroslava – osobní zobrazení" guid="{87746CB0-EBDF-442E-9AD6-BC864F9CD6D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H36" i="1"/>
  <c r="H33" i="1"/>
  <c r="H15" i="1"/>
  <c r="H17" i="1" l="1"/>
  <c r="H18" i="1"/>
  <c r="H24" i="1"/>
  <c r="H21" i="1"/>
  <c r="H19" i="1"/>
  <c r="H22" i="1" l="1"/>
  <c r="H23" i="1"/>
  <c r="H20" i="1"/>
  <c r="H12" i="1" l="1"/>
  <c r="H14" i="1" l="1"/>
  <c r="H37" i="1" l="1"/>
  <c r="H11" i="1" l="1"/>
  <c r="H16" i="1" l="1"/>
  <c r="H32" i="1"/>
  <c r="H31" i="1"/>
  <c r="H30" i="1"/>
  <c r="H13" i="1"/>
</calcChain>
</file>

<file path=xl/sharedStrings.xml><?xml version="1.0" encoding="utf-8"?>
<sst xmlns="http://schemas.openxmlformats.org/spreadsheetml/2006/main" count="113" uniqueCount="56">
  <si>
    <t>Příloha č. 1 - Specifikace svozu a cenová nabídka</t>
  </si>
  <si>
    <t>Druh odpadu</t>
  </si>
  <si>
    <t>Objem nádoby v litrech</t>
  </si>
  <si>
    <t>Počet nádob</t>
  </si>
  <si>
    <t>Počet svozů</t>
  </si>
  <si>
    <t>Směsný komunální odpad</t>
  </si>
  <si>
    <t>Papír</t>
  </si>
  <si>
    <t>Plasty</t>
  </si>
  <si>
    <t>Sklo</t>
  </si>
  <si>
    <t>2 ks</t>
  </si>
  <si>
    <t>1 ks</t>
  </si>
  <si>
    <t>3 ks</t>
  </si>
  <si>
    <t>Cena za jeden svoz a jednu nádobu</t>
  </si>
  <si>
    <t>Název odpadu</t>
  </si>
  <si>
    <t>3 x v týdnu (po, st, pá)</t>
  </si>
  <si>
    <t>Pokyny pro uchazeče:</t>
  </si>
  <si>
    <t>1 x za týden</t>
  </si>
  <si>
    <t>Uchazeč vyplňuje pouze zeleně podbarvená pole</t>
  </si>
  <si>
    <t>Poznámky:</t>
  </si>
  <si>
    <t>Katalogové číslo odpadu</t>
  </si>
  <si>
    <t xml:space="preserve">080318
</t>
  </si>
  <si>
    <t xml:space="preserve">240
</t>
  </si>
  <si>
    <t>na výzvu (cca 1 x za 12 měsíců)*, **</t>
  </si>
  <si>
    <t>O</t>
  </si>
  <si>
    <t>Kategorie</t>
  </si>
  <si>
    <t xml:space="preserve">Tonery
</t>
  </si>
  <si>
    <t>Svoz odpadu Praha 4, Roškotova 1225/1</t>
  </si>
  <si>
    <t>Svoz odpadu Praha 7, Tusarova 1152/36</t>
  </si>
  <si>
    <t>na výzvu (cca 1 x za 6 měsíců)*, **</t>
  </si>
  <si>
    <t xml:space="preserve">Objemný odpad (VOK) "A"
</t>
  </si>
  <si>
    <t>Objemný odpad (VOK) "B"</t>
  </si>
  <si>
    <r>
      <rPr>
        <sz val="11"/>
        <color theme="1"/>
        <rFont val="Times New Roman"/>
        <family val="1"/>
        <charset val="238"/>
      </rPr>
      <t xml:space="preserve">**  </t>
    </r>
    <r>
      <rPr>
        <sz val="11"/>
        <color theme="1"/>
        <rFont val="Arial"/>
        <family val="2"/>
        <charset val="238"/>
      </rPr>
      <t xml:space="preserve">V případě, že jsou Služby poskytovány na výzvu, je Poskytovatel povinen nejpozději do 10 pracovních dnů od zaslání výzvy na emailovou adresu kontaktní osoby Poskytovatele, zajistit přistavení příslušné sběrné nádoby. Není-li dohodnuto jinak, je Poskytovatel povinen svoz dané sběrné nádoby provést do 5 pracovních dnů ode dne přistavení sběrné nádoby.   </t>
    </r>
  </si>
  <si>
    <t>Cena za pronájem nádoby 120 litrů/rok
pro svoz na výzvu</t>
  </si>
  <si>
    <t>Cena za pronájem nádoby 240 litrů/rok
pro svoz na výzvu</t>
  </si>
  <si>
    <t>Hodnocená položka</t>
  </si>
  <si>
    <t>Elektroodpad "A"</t>
  </si>
  <si>
    <t>Elektroodpad "B"</t>
  </si>
  <si>
    <t>1800
(předpokládaná hmotnost
odpadu cca 500 kg)</t>
  </si>
  <si>
    <t>Cena bez DPH celkem za 1 rok (52 týdnů)*</t>
  </si>
  <si>
    <t>Celková nabídková cena bez DPH*</t>
  </si>
  <si>
    <t>Kovy</t>
  </si>
  <si>
    <t>1 x za 4 týdny</t>
  </si>
  <si>
    <t>u VOK si nakládku zajišťuje objednatel</t>
  </si>
  <si>
    <t>na výzvu manipulace/1 minuta (cca 1 x za 12 měsíců)*, **</t>
  </si>
  <si>
    <t>na výzvu doprava/paušál (cca 1 x za 12 měsíců)*, **</t>
  </si>
  <si>
    <t>na výzvu zneškodnění cena za 1 kg (cca 1 x za 12 měsíců)*, **</t>
  </si>
  <si>
    <t>10000
(předpokládaná hmotnost
odpadu cca 1000 kg)</t>
  </si>
  <si>
    <t>na výzvu zneškodnění, paušál za celý VOK (cca 1 x za 6 měsíců)*, **</t>
  </si>
  <si>
    <t>10000
(předpokládaná hmotnost
odpadu cca 1 000 kg)</t>
  </si>
  <si>
    <t>na výzvu - doprava, manipulace, pronájem (cca 1 x za 6 měsíců)*, **</t>
  </si>
  <si>
    <t>na výzvu/ zneškodnění, paušál za celý VOK(cca 1 x za 6 měsíců)*, **</t>
  </si>
  <si>
    <t>10000 
(předpokládaná hmotnost odpadu cca 2 000 kg)</t>
  </si>
  <si>
    <t>na výzvu - doprava, pronájem, manipulace (cca 1 x za 2 měsíce)*, **</t>
  </si>
  <si>
    <t>Cena za jeden svoz a jednu nádobu/ 
v případě VOK a Elektroodpad "A" poplatek za váhu (cena za 1 kg nebo paušál za VOK)
VOK a Elektroodpad "B" paušál za dopravu  (včetně manipulace a pronájmu nádoby)</t>
  </si>
  <si>
    <t xml:space="preserve">* Jedná se o zadavatelem předpokládané množství za dobu účinnosti Smlouvy. Údaje v tomto sloupci, případně řádku jsou uváděny pouze pro potřebu hodnocení nabídek v zadávacím řízení a nemají vliv na platnost obchodních podmínek smlouvy nebo na platnost a závaznost podmínek zadávací dokumentace. Tento sloupec, případně řádek nebude součástí smlouvy, uzavírané mezi zadavatelem a vybraným uchazečem. </t>
  </si>
  <si>
    <t>na výzvu/ zneškodnění za 1 kg 
(cca 1 x za 2 měsíce)*,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</si>
</sst>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/>
    <xf numFmtId="164" fontId="1" fillId="0" borderId="1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0" xfId="0" applyFont="1" applyFill="1"/>
    <xf numFmtId="0" fontId="1" fillId="4" borderId="0" xfId="0" applyFont="1" applyFill="1"/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164" fontId="1" fillId="3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8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8" Type="http://schemas.openxmlformats.org/officeDocument/2006/relationships/revisionLog" Target="revisionLog6.xml"/><Relationship Id="rId26" Type="http://schemas.openxmlformats.org/officeDocument/2006/relationships/revisionLog" Target="revisionLog14.xml"/><Relationship Id="rId39" Type="http://schemas.openxmlformats.org/officeDocument/2006/relationships/revisionLog" Target="revisionLog27.xml"/><Relationship Id="rId21" Type="http://schemas.openxmlformats.org/officeDocument/2006/relationships/revisionLog" Target="revisionLog9.xml"/><Relationship Id="rId34" Type="http://schemas.openxmlformats.org/officeDocument/2006/relationships/revisionLog" Target="revisionLog22.xml"/><Relationship Id="rId42" Type="http://schemas.openxmlformats.org/officeDocument/2006/relationships/revisionLog" Target="revisionLog30.xml"/><Relationship Id="rId17" Type="http://schemas.openxmlformats.org/officeDocument/2006/relationships/revisionLog" Target="revisionLog5.xml"/><Relationship Id="rId25" Type="http://schemas.openxmlformats.org/officeDocument/2006/relationships/revisionLog" Target="revisionLog13.xml"/><Relationship Id="rId33" Type="http://schemas.openxmlformats.org/officeDocument/2006/relationships/revisionLog" Target="revisionLog21.xml"/><Relationship Id="rId38" Type="http://schemas.openxmlformats.org/officeDocument/2006/relationships/revisionLog" Target="revisionLog26.xml"/><Relationship Id="rId16" Type="http://schemas.openxmlformats.org/officeDocument/2006/relationships/revisionLog" Target="revisionLog4.xml"/><Relationship Id="rId20" Type="http://schemas.openxmlformats.org/officeDocument/2006/relationships/revisionLog" Target="revisionLog8.xml"/><Relationship Id="rId29" Type="http://schemas.openxmlformats.org/officeDocument/2006/relationships/revisionLog" Target="revisionLog17.xml"/><Relationship Id="rId41" Type="http://schemas.openxmlformats.org/officeDocument/2006/relationships/revisionLog" Target="revisionLog29.xml"/><Relationship Id="rId24" Type="http://schemas.openxmlformats.org/officeDocument/2006/relationships/revisionLog" Target="revisionLog12.xml"/><Relationship Id="rId32" Type="http://schemas.openxmlformats.org/officeDocument/2006/relationships/revisionLog" Target="revisionLog20.xml"/><Relationship Id="rId37" Type="http://schemas.openxmlformats.org/officeDocument/2006/relationships/revisionLog" Target="revisionLog25.xml"/><Relationship Id="rId40" Type="http://schemas.openxmlformats.org/officeDocument/2006/relationships/revisionLog" Target="revisionLog28.xml"/><Relationship Id="rId45" Type="http://schemas.openxmlformats.org/officeDocument/2006/relationships/revisionLog" Target="revisionLog33.xml"/><Relationship Id="rId15" Type="http://schemas.openxmlformats.org/officeDocument/2006/relationships/revisionLog" Target="revisionLog3.xml"/><Relationship Id="rId23" Type="http://schemas.openxmlformats.org/officeDocument/2006/relationships/revisionLog" Target="revisionLog11.xml"/><Relationship Id="rId28" Type="http://schemas.openxmlformats.org/officeDocument/2006/relationships/revisionLog" Target="revisionLog16.xml"/><Relationship Id="rId36" Type="http://schemas.openxmlformats.org/officeDocument/2006/relationships/revisionLog" Target="revisionLog24.xml"/><Relationship Id="rId19" Type="http://schemas.openxmlformats.org/officeDocument/2006/relationships/revisionLog" Target="revisionLog7.xml"/><Relationship Id="rId31" Type="http://schemas.openxmlformats.org/officeDocument/2006/relationships/revisionLog" Target="revisionLog19.xml"/><Relationship Id="rId44" Type="http://schemas.openxmlformats.org/officeDocument/2006/relationships/revisionLog" Target="revisionLog32.xml"/><Relationship Id="rId14" Type="http://schemas.openxmlformats.org/officeDocument/2006/relationships/revisionLog" Target="revisionLog2.xml"/><Relationship Id="rId22" Type="http://schemas.openxmlformats.org/officeDocument/2006/relationships/revisionLog" Target="revisionLog10.xml"/><Relationship Id="rId27" Type="http://schemas.openxmlformats.org/officeDocument/2006/relationships/revisionLog" Target="revisionLog15.xml"/><Relationship Id="rId30" Type="http://schemas.openxmlformats.org/officeDocument/2006/relationships/revisionLog" Target="revisionLog18.xml"/><Relationship Id="rId35" Type="http://schemas.openxmlformats.org/officeDocument/2006/relationships/revisionLog" Target="revisionLog23.xml"/><Relationship Id="rId43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84C447-5094-4528-93A3-E8CCACDDF127}" diskRevisions="1" revisionId="729" version="4">
  <header guid="{28F6AB7B-06F5-4E3F-B7C3-471E9F68CC23}" dateTime="2024-10-09T13:25:39" maxSheetId="2" userName="Brůnová Jaroslava" r:id="rId13">
    <sheetIdMap count="1">
      <sheetId val="1"/>
    </sheetIdMap>
  </header>
  <header guid="{4F43FF32-C662-49DE-9C6C-23E110C0A3D7}" dateTime="2024-10-09T14:03:53" maxSheetId="2" userName="Brůnová Jaroslava" r:id="rId14" minRId="83" maxRId="103">
    <sheetIdMap count="1">
      <sheetId val="1"/>
    </sheetIdMap>
  </header>
  <header guid="{462E5637-E930-49A8-A516-4708856CD917}" dateTime="2024-10-09T14:05:39" maxSheetId="2" userName="Brůnová Jaroslava" r:id="rId15" minRId="104">
    <sheetIdMap count="1">
      <sheetId val="1"/>
    </sheetIdMap>
  </header>
  <header guid="{199D3FD2-8619-414F-8135-3C497335C87A}" dateTime="2024-10-09T14:09:54" maxSheetId="2" userName="Brůnová Jaroslava" r:id="rId16">
    <sheetIdMap count="1">
      <sheetId val="1"/>
    </sheetIdMap>
  </header>
  <header guid="{582D430F-BFF4-4529-99C8-EBF25BCEF1E9}" dateTime="2024-10-10T12:24:06" maxSheetId="2" userName="Brůnová Jaroslava" r:id="rId17" minRId="105" maxRId="108">
    <sheetIdMap count="1">
      <sheetId val="1"/>
    </sheetIdMap>
  </header>
  <header guid="{07FB9C20-B4ED-4545-AAAC-E6F0358412CC}" dateTime="2024-10-15T13:14:23" maxSheetId="2" userName="Komersová Petra" r:id="rId18" minRId="109" maxRId="168">
    <sheetIdMap count="1">
      <sheetId val="1"/>
    </sheetIdMap>
  </header>
  <header guid="{42A2D7D9-D673-409F-8C72-073604C2D613}" dateTime="2024-10-15T13:37:38" maxSheetId="2" userName="Komersová Petra" r:id="rId19" minRId="169" maxRId="186">
    <sheetIdMap count="1">
      <sheetId val="1"/>
    </sheetIdMap>
  </header>
  <header guid="{BF4D62F6-9A93-4196-A732-7B02A1B35374}" dateTime="2024-10-15T13:40:32" maxSheetId="2" userName="Komersová Petra" r:id="rId20" minRId="187" maxRId="192">
    <sheetIdMap count="1">
      <sheetId val="1"/>
    </sheetIdMap>
  </header>
  <header guid="{AC9839A5-4F25-46AB-83FD-A70E33F73CC1}" dateTime="2024-10-15T13:46:27" maxSheetId="2" userName="Komersová Petra" r:id="rId21" minRId="193" maxRId="198">
    <sheetIdMap count="1">
      <sheetId val="1"/>
    </sheetIdMap>
  </header>
  <header guid="{B4CE5C56-D279-444E-9971-3F2195165A29}" dateTime="2024-10-15T13:59:43" maxSheetId="2" userName="Komersová Petra" r:id="rId22" minRId="199" maxRId="221">
    <sheetIdMap count="1">
      <sheetId val="1"/>
    </sheetIdMap>
  </header>
  <header guid="{0AB43431-41C5-4693-9416-106554D4ECDC}" dateTime="2024-10-15T14:01:31" maxSheetId="2" userName="Komersová Petra" r:id="rId23">
    <sheetIdMap count="1">
      <sheetId val="1"/>
    </sheetIdMap>
  </header>
  <header guid="{C7FBF2FC-E243-4716-B49E-9DEFA4E68C6A}" dateTime="2024-10-15T14:03:10" maxSheetId="2" userName="Komersová Petra" r:id="rId24" minRId="222" maxRId="223">
    <sheetIdMap count="1">
      <sheetId val="1"/>
    </sheetIdMap>
  </header>
  <header guid="{4C3FF16F-37A9-44AA-9467-A97173F955F6}" dateTime="2024-10-15T14:04:10" maxSheetId="2" userName="Komersová Petra" r:id="rId25" minRId="224">
    <sheetIdMap count="1">
      <sheetId val="1"/>
    </sheetIdMap>
  </header>
  <header guid="{6394A72D-4060-4775-BADB-F32E8CEAD749}" dateTime="2024-10-16T12:56:51" maxSheetId="2" userName="Komersová Petra" r:id="rId26" minRId="225" maxRId="228">
    <sheetIdMap count="1">
      <sheetId val="1"/>
    </sheetIdMap>
  </header>
  <header guid="{F5D6FC94-373C-44BB-B312-27D5C2793663}" dateTime="2024-10-16T13:10:49" maxSheetId="3" userName="Komersová Petra" r:id="rId27" minRId="229" maxRId="437">
    <sheetIdMap count="2">
      <sheetId val="1"/>
      <sheetId val="2"/>
    </sheetIdMap>
  </header>
  <header guid="{D62A0789-737D-4DD1-818F-299B3F593623}" dateTime="2024-10-16T13:12:15" maxSheetId="3" userName="Komersová Petra" r:id="rId28" minRId="438">
    <sheetIdMap count="2">
      <sheetId val="1"/>
      <sheetId val="2"/>
    </sheetIdMap>
  </header>
  <header guid="{FFE42C66-BD43-4575-B975-BC392105DFD5}" dateTime="2024-10-16T13:15:05" maxSheetId="3" userName="Komersová Petra" r:id="rId29" minRId="439" maxRId="440">
    <sheetIdMap count="2">
      <sheetId val="1"/>
      <sheetId val="2"/>
    </sheetIdMap>
  </header>
  <header guid="{192D3A94-094B-44F8-9E84-83EFCB24DD63}" dateTime="2024-10-16T13:17:02" maxSheetId="3" userName="Komersová Petra" r:id="rId30" minRId="441" maxRId="442">
    <sheetIdMap count="2">
      <sheetId val="1"/>
      <sheetId val="2"/>
    </sheetIdMap>
  </header>
  <header guid="{951B4787-F924-47AC-BEB6-F0FE802EC072}" dateTime="2024-10-16T13:21:57" maxSheetId="3" userName="Komersová Petra" r:id="rId31" minRId="443" maxRId="448">
    <sheetIdMap count="2">
      <sheetId val="1"/>
      <sheetId val="2"/>
    </sheetIdMap>
  </header>
  <header guid="{6CF8FBEE-ED65-4D24-8419-8013839F9F12}" dateTime="2024-10-16T13:23:31" maxSheetId="3" userName="Komersová Petra" r:id="rId32" minRId="449" maxRId="451">
    <sheetIdMap count="2">
      <sheetId val="1"/>
      <sheetId val="2"/>
    </sheetIdMap>
  </header>
  <header guid="{9848DB0E-C814-44C4-8B58-BB0E9B52FA96}" dateTime="2024-10-16T13:26:17" maxSheetId="3" userName="Komersová Petra" r:id="rId33" minRId="452" maxRId="457">
    <sheetIdMap count="2">
      <sheetId val="1"/>
      <sheetId val="2"/>
    </sheetIdMap>
  </header>
  <header guid="{8B56EE0A-5806-4F8C-9A89-9857CC91B505}" dateTime="2024-10-16T13:30:16" maxSheetId="3" userName="Komersová Petra" r:id="rId34" minRId="458" maxRId="461">
    <sheetIdMap count="2">
      <sheetId val="1"/>
      <sheetId val="2"/>
    </sheetIdMap>
  </header>
  <header guid="{EED9EB9A-1A53-42DE-8E4E-5964CD47010F}" dateTime="2024-10-16T13:31:16" maxSheetId="3" userName="Komersová Petra" r:id="rId35" minRId="462">
    <sheetIdMap count="2">
      <sheetId val="1"/>
      <sheetId val="2"/>
    </sheetIdMap>
  </header>
  <header guid="{E5357DBA-52D7-4E54-AAA9-69AD84184F7F}" dateTime="2024-10-16T13:34:18" maxSheetId="3" userName="Komersová Petra" r:id="rId36" minRId="463">
    <sheetIdMap count="2">
      <sheetId val="1"/>
      <sheetId val="2"/>
    </sheetIdMap>
  </header>
  <header guid="{866B56BA-D678-419E-B849-3E1FB79EA9A8}" dateTime="2024-10-16T13:35:50" maxSheetId="3" userName="Komersová Petra" r:id="rId37" minRId="464">
    <sheetIdMap count="2">
      <sheetId val="1"/>
      <sheetId val="2"/>
    </sheetIdMap>
  </header>
  <header guid="{27B5F549-AC22-418B-B980-80F9AB0575B5}" dateTime="2024-10-16T13:35:56" maxSheetId="3" userName="Komersová Petra" r:id="rId38" minRId="465">
    <sheetIdMap count="2">
      <sheetId val="1"/>
      <sheetId val="2"/>
    </sheetIdMap>
  </header>
  <header guid="{497600E4-B169-4FA3-8200-1530417C358C}" dateTime="2024-10-16T13:37:57" maxSheetId="3" userName="Komersová Petra" r:id="rId39" minRId="466" maxRId="468">
    <sheetIdMap count="2">
      <sheetId val="1"/>
      <sheetId val="2"/>
    </sheetIdMap>
  </header>
  <header guid="{BB494AAB-8CEF-4981-8C32-511FBC826A3D}" dateTime="2024-10-16T13:39:55" maxSheetId="3" userName="Komersová Petra" r:id="rId40" minRId="469" maxRId="470">
    <sheetIdMap count="2">
      <sheetId val="1"/>
      <sheetId val="2"/>
    </sheetIdMap>
  </header>
  <header guid="{6A2C4B39-8084-4E32-8D25-1D053CDFF419}" dateTime="2024-10-16T15:20:40" maxSheetId="3" userName="Brůnová Jaroslava" r:id="rId41" minRId="471" maxRId="479">
    <sheetIdMap count="2">
      <sheetId val="1"/>
      <sheetId val="2"/>
    </sheetIdMap>
  </header>
  <header guid="{6FC07C9F-26F7-414C-86AB-40F3CFC6228C}" dateTime="2024-10-16T15:21:57" maxSheetId="3" userName="Brůnová Jaroslava" r:id="rId42" minRId="480" maxRId="481">
    <sheetIdMap count="2">
      <sheetId val="1"/>
      <sheetId val="2"/>
    </sheetIdMap>
  </header>
  <header guid="{7283D5A6-F336-4A93-ABF5-E4B463BC2629}" dateTime="2024-10-16T15:28:59" maxSheetId="3" userName="Brůnová Jaroslava" r:id="rId43" minRId="482" maxRId="523">
    <sheetIdMap count="2">
      <sheetId val="1"/>
      <sheetId val="2"/>
    </sheetIdMap>
  </header>
  <header guid="{E3E1B1FE-A21C-492B-ADCB-181E2095DBDB}" dateTime="2024-10-16T15:31:31" maxSheetId="3" userName="Brůnová Jaroslava" r:id="rId44" minRId="524" maxRId="724">
    <sheetIdMap count="2">
      <sheetId val="1"/>
      <sheetId val="2"/>
    </sheetIdMap>
  </header>
  <header guid="{B284C447-5094-4528-93A3-E8CCACDDF127}" dateTime="2024-10-21T14:38:48" maxSheetId="3" userName="Prokop Lukáš" r:id="rId45" minRId="725" maxRId="72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7746CB0-EBDF-442E-9AD6-BC864F9CD6DE}" action="delete"/>
  <rcv guid="{87746CB0-EBDF-442E-9AD6-BC864F9CD6D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9" sId="1" eol="1" ref="A54:XFD54" action="insertRow"/>
  <rcc rId="200" sId="1">
    <nc r="A53" t="inlineStr">
      <is>
        <t>Červené texty:</t>
      </is>
    </nc>
  </rcc>
  <rcc rId="201" sId="1">
    <nc r="A54" t="inlineStr">
      <is>
        <t>1) oprava katalogových čísel</t>
      </is>
    </nc>
  </rcc>
  <rrc rId="202" sId="1" eol="1" ref="A55:XFD55" action="insertRow"/>
  <rcc rId="203" sId="1">
    <nc r="A55" t="inlineStr">
      <is>
        <t>2) červené řádky - přidáno</t>
      </is>
    </nc>
  </rcc>
  <rrc rId="204" sId="1" eol="1" ref="A56:XFD56" action="insertRow"/>
  <rcc rId="205" sId="1">
    <nc r="A56" t="inlineStr">
      <is>
        <t>3) červené texty - prosím doplnit nebo změnit ve VZ</t>
      </is>
    </nc>
  </rcc>
  <rcc rId="206" sId="1">
    <oc r="F23" t="inlineStr">
      <is>
        <r>
          <t xml:space="preserve">na výzvu/ </t>
        </r>
        <r>
          <rPr>
            <sz val="11"/>
            <color rgb="FFFF0000"/>
            <rFont val="Arial"/>
            <family val="2"/>
            <charset val="238"/>
          </rPr>
          <t xml:space="preserve">zneškodnění </t>
        </r>
        <r>
          <rPr>
            <sz val="11"/>
            <rFont val="Arial"/>
            <family val="2"/>
            <charset val="238"/>
          </rPr>
          <t xml:space="preserve">za 2 tuny </t>
        </r>
        <r>
          <rPr>
            <sz val="11"/>
            <color theme="1"/>
            <rFont val="Arial"/>
            <family val="2"/>
            <charset val="238"/>
          </rPr>
          <t>(cca 1 x za 3 měsíce)*, **</t>
        </r>
      </is>
    </oc>
    <nc r="F23" t="inlineStr">
      <is>
        <r>
          <t xml:space="preserve">na výzvu/ </t>
        </r>
        <r>
          <rPr>
            <sz val="11"/>
            <color rgb="FFFF0000"/>
            <rFont val="Arial"/>
            <family val="2"/>
            <charset val="238"/>
          </rPr>
          <t xml:space="preserve">zneškodnění </t>
        </r>
        <r>
          <rPr>
            <sz val="11"/>
            <rFont val="Arial"/>
            <family val="2"/>
            <charset val="238"/>
          </rPr>
          <t xml:space="preserve">za </t>
        </r>
        <r>
          <rPr>
            <sz val="11"/>
            <color rgb="FFFF0000"/>
            <rFont val="Arial"/>
            <family val="2"/>
            <charset val="238"/>
          </rPr>
          <t>2 000 kg</t>
        </r>
        <r>
          <rPr>
            <sz val="11"/>
            <rFont val="Arial"/>
            <family val="2"/>
            <charset val="238"/>
          </rPr>
          <t xml:space="preserve"> </t>
        </r>
        <r>
          <rPr>
            <sz val="11"/>
            <color theme="1"/>
            <rFont val="Arial"/>
            <family val="2"/>
            <charset val="238"/>
          </rPr>
          <t>(cca 1 x za 3 měsíce)*, **</t>
        </r>
      </is>
    </nc>
  </rcc>
  <rcc rId="207" sId="1">
    <oc r="I23" t="inlineStr">
      <is>
        <t>cena za 1 tunu 3 058,- Kč</t>
      </is>
    </oc>
    <nc r="I23" t="inlineStr">
      <is>
        <t>4 vývozy za rok</t>
      </is>
    </nc>
  </rcc>
  <rcc rId="208" sId="1">
    <nc r="I24" t="inlineStr">
      <is>
        <t>4 vývozy za rok</t>
      </is>
    </nc>
  </rcc>
  <rcc rId="209" sId="1">
    <oc r="H24">
      <f>6*G24</f>
    </oc>
    <nc r="H24">
      <f>4*G24</f>
    </nc>
  </rcc>
  <rcc rId="210" sId="1">
    <nc r="E40" t="inlineStr">
      <is>
        <t xml:space="preserve"> řpi aktuálních cenách</t>
      </is>
    </nc>
  </rcc>
  <rm rId="211" sheetId="1" source="E41" destination="E40" sourceSheetId="1">
    <rcc rId="0" sId="1" dxf="1">
      <nc r="E40" t="inlineStr">
        <is>
          <t xml:space="preserve"> řpi aktuálních cenách</t>
        </is>
      </nc>
      <ndxf>
        <font>
          <sz val="11"/>
          <color theme="1"/>
          <name val="Arial"/>
          <family val="2"/>
          <charset val="238"/>
          <scheme val="none"/>
        </font>
        <alignment horizontal="center" vertical="center"/>
      </ndxf>
    </rcc>
  </rm>
  <rrc rId="212" sId="1" eol="1" ref="A57:XFD57" action="insertRow"/>
  <rcc rId="213" sId="1">
    <oc r="E36" t="inlineStr">
      <is>
        <t>2 ks</t>
      </is>
    </oc>
    <nc r="E36" t="inlineStr">
      <is>
        <r>
          <rPr>
            <sz val="11"/>
            <color rgb="FFFF0000"/>
            <rFont val="Arial"/>
            <family val="2"/>
            <charset val="238"/>
          </rPr>
          <t xml:space="preserve">2 </t>
        </r>
        <r>
          <rPr>
            <sz val="11"/>
            <color theme="1"/>
            <rFont val="Arial"/>
            <family val="2"/>
            <charset val="238"/>
          </rPr>
          <t>ks</t>
        </r>
      </is>
    </nc>
  </rcc>
  <rcc rId="214" sId="1">
    <nc r="I36" t="inlineStr">
      <is>
        <t>snížení počtu nádob</t>
      </is>
    </nc>
  </rcc>
  <rfmt sheetId="1" sqref="A53:A57" start="0" length="2147483647">
    <dxf>
      <font>
        <color rgb="FFFF0000"/>
      </font>
    </dxf>
  </rfmt>
  <rcc rId="215" sId="1">
    <nc r="I10" t="inlineStr">
      <is>
        <t>poznámky</t>
      </is>
    </nc>
  </rcc>
  <rcc rId="216" sId="1">
    <oc r="I12" t="inlineStr">
      <is>
        <t>přidán 1 ks nádoby</t>
      </is>
    </oc>
    <nc r="I12" t="inlineStr">
      <is>
        <t>přidán 1 ks nádoby, četnost ponechána</t>
      </is>
    </nc>
  </rcc>
  <rrc rId="217" sId="1" eol="1" ref="A58:XFD58" action="insertRow"/>
  <rcc rId="218" sId="1">
    <nc r="A58" t="inlineStr">
      <is>
        <t>5) bez nádoby a svozu zářivek</t>
      </is>
    </nc>
  </rcc>
  <rfmt sheetId="1" sqref="A58" start="0" length="2147483647">
    <dxf>
      <font>
        <color rgb="FFFF0000"/>
      </font>
    </dxf>
  </rfmt>
  <rcc rId="219" sId="1">
    <nc r="A57" t="inlineStr">
      <is>
        <t xml:space="preserve">4) celková výše zakázky 323 164 ,- Kč/rok při aktuálních cenách dle posledního dodatku - </t>
      </is>
    </nc>
  </rcc>
  <rrc rId="220" sId="1" eol="1" ref="A59:XFD59" action="insertRow"/>
  <rcc rId="221" sId="1">
    <nc r="A59" t="inlineStr">
      <is>
        <t>6) jelikož se nám od roku 2021 díky in-housu ceník dosti změnil, byla bych pro, abyste do VZ celkovou cenu navýšili alespoň na 350 tis bez DPH</t>
      </is>
    </nc>
  </rcc>
  <rcv guid="{743B4F2E-137A-42F1-8FA8-D0CBE65BE772}" action="delete"/>
  <rcv guid="{743B4F2E-137A-42F1-8FA8-D0CBE65BE772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9" start="0" length="2147483647">
    <dxf>
      <font>
        <b/>
      </font>
    </dxf>
  </rfmt>
  <rfmt sheetId="1" sqref="A59" start="0" length="2147483647">
    <dxf>
      <font>
        <color rgb="FFFF0000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" sId="1">
    <oc r="A57" t="inlineStr">
      <is>
        <t xml:space="preserve">4) celková výše zakázky 323 164 ,- Kč/rok při aktuálních cenách dle posledního dodatku - </t>
      </is>
    </oc>
    <nc r="A57" t="inlineStr">
      <is>
        <r>
          <t xml:space="preserve">4) celková výše zakázky </t>
        </r>
        <r>
          <rPr>
            <b/>
            <sz val="11"/>
            <color rgb="FFFF0000"/>
            <rFont val="Arial"/>
            <family val="2"/>
            <charset val="238"/>
          </rPr>
          <t>323 165,- Kč/rok</t>
        </r>
        <r>
          <rPr>
            <sz val="11"/>
            <color rgb="FFFF0000"/>
            <rFont val="Arial"/>
            <family val="2"/>
            <charset val="238"/>
          </rPr>
          <t xml:space="preserve"> při aktuálních cenách dle posledního dodatku .</t>
        </r>
      </is>
    </nc>
  </rcc>
  <rcc rId="223" sId="1">
    <oc r="A59" t="inlineStr">
      <is>
        <t>6) jelikož se nám od roku 2021 díky in-housu ceník dosti změnil, byla bych pro, abyste do VZ celkovou cenu navýšili alespoň na 350 tis bez DPH</t>
      </is>
    </oc>
    <nc r="A59" t="inlineStr">
      <is>
        <t>6) jelikož se nám od roku 2021 díky in-housu ceník dosti změnil, byla bych pro, abyste do VZ celkovou cenu navýšili alespoň o 10% na cca 355 tis bez DPH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" sId="1">
    <nc r="A62" t="inlineStr">
      <is>
        <t>v případě dotazů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" sId="1">
    <oc r="F23" t="inlineStr">
      <is>
        <r>
          <t xml:space="preserve">na výzvu/ </t>
        </r>
        <r>
          <rPr>
            <sz val="11"/>
            <color rgb="FFFF0000"/>
            <rFont val="Arial"/>
            <family val="2"/>
            <charset val="238"/>
          </rPr>
          <t xml:space="preserve">zneškodnění </t>
        </r>
        <r>
          <rPr>
            <sz val="11"/>
            <rFont val="Arial"/>
            <family val="2"/>
            <charset val="238"/>
          </rPr>
          <t xml:space="preserve">za </t>
        </r>
        <r>
          <rPr>
            <sz val="11"/>
            <color rgb="FFFF0000"/>
            <rFont val="Arial"/>
            <family val="2"/>
            <charset val="238"/>
          </rPr>
          <t>2 000 kg</t>
        </r>
        <r>
          <rPr>
            <sz val="11"/>
            <rFont val="Arial"/>
            <family val="2"/>
            <charset val="238"/>
          </rPr>
          <t xml:space="preserve"> </t>
        </r>
        <r>
          <rPr>
            <sz val="11"/>
            <color theme="1"/>
            <rFont val="Arial"/>
            <family val="2"/>
            <charset val="238"/>
          </rPr>
          <t>(cca 1 x za 3 měsíce)*, **</t>
        </r>
      </is>
    </oc>
    <nc r="F23" t="inlineStr">
      <is>
        <r>
          <t xml:space="preserve">na výzvu/ </t>
        </r>
        <r>
          <rPr>
            <sz val="11"/>
            <color rgb="FFFF0000"/>
            <rFont val="Arial"/>
            <family val="2"/>
            <charset val="238"/>
          </rPr>
          <t xml:space="preserve">zneškodnění </t>
        </r>
        <r>
          <rPr>
            <sz val="11"/>
            <rFont val="Arial"/>
            <family val="2"/>
            <charset val="238"/>
          </rPr>
          <t xml:space="preserve">za </t>
        </r>
        <r>
          <rPr>
            <sz val="11"/>
            <color rgb="FFFF0000"/>
            <rFont val="Arial"/>
            <family val="2"/>
            <charset val="238"/>
          </rPr>
          <t>2 000 kg</t>
        </r>
        <r>
          <rPr>
            <sz val="11"/>
            <rFont val="Arial"/>
            <family val="2"/>
            <charset val="238"/>
          </rPr>
          <t xml:space="preserve"> </t>
        </r>
        <r>
          <rPr>
            <sz val="11"/>
            <color theme="1"/>
            <rFont val="Arial"/>
            <family val="2"/>
            <charset val="238"/>
          </rPr>
          <t>(cca 1 x za 2 měsíce)*, **</t>
        </r>
      </is>
    </nc>
  </rcc>
  <rcc rId="226" sId="1">
    <oc r="F24" t="inlineStr">
      <is>
        <r>
          <t xml:space="preserve">na výzvu - </t>
        </r>
        <r>
          <rPr>
            <sz val="11"/>
            <color rgb="FFFF0000"/>
            <rFont val="Arial"/>
            <family val="2"/>
            <charset val="238"/>
          </rPr>
          <t>doprava, pronájem, manipulace</t>
        </r>
        <r>
          <rPr>
            <sz val="11"/>
            <color theme="1"/>
            <rFont val="Arial"/>
            <family val="2"/>
            <charset val="238"/>
          </rPr>
          <t xml:space="preserve"> (cca 1 x za 3 měsíce)*, **</t>
        </r>
      </is>
    </oc>
    <nc r="F24" t="inlineStr">
      <is>
        <r>
          <t xml:space="preserve">na výzvu - </t>
        </r>
        <r>
          <rPr>
            <sz val="11"/>
            <color rgb="FFFF0000"/>
            <rFont val="Arial"/>
            <family val="2"/>
            <charset val="238"/>
          </rPr>
          <t>doprava, pronájem, manipulace</t>
        </r>
        <r>
          <rPr>
            <sz val="11"/>
            <color theme="1"/>
            <rFont val="Arial"/>
            <family val="2"/>
            <charset val="238"/>
          </rPr>
          <t xml:space="preserve"> (cca 1 x za 2 měsíce)*, **</t>
        </r>
      </is>
    </nc>
  </rcc>
  <rcc rId="227" sId="1">
    <oc r="I24" t="inlineStr">
      <is>
        <t>4 vývozy za rok</t>
      </is>
    </oc>
    <nc r="I24" t="inlineStr">
      <is>
        <t>6 vývozů za rok</t>
      </is>
    </nc>
  </rcc>
  <rcc rId="228" sId="1">
    <oc r="I23" t="inlineStr">
      <is>
        <t>4 vývozy za rok</t>
      </is>
    </oc>
    <nc r="I23" t="inlineStr">
      <is>
        <t>6 vývozů za rok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1" numFmtId="11">
    <nc r="G17">
      <v>0</v>
    </nc>
  </rcc>
  <rcc rId="230" sId="1" numFmtId="11">
    <nc r="G18">
      <v>0</v>
    </nc>
  </rcc>
  <rcc rId="231" sId="1">
    <nc r="I19" t="inlineStr">
      <is>
        <t>zde  bude 1,- Kč paušál za vše (celý VOK), takže za rok celkem by mělo být 2,- Kč celkem</t>
      </is>
    </nc>
  </rcc>
  <rfmt sheetId="1" sqref="H20" start="0" length="0">
    <dxf>
      <fill>
        <patternFill patternType="solid">
          <bgColor theme="0"/>
        </patternFill>
      </fill>
      <alignment horizontal="right" vertical="center"/>
    </dxf>
  </rfmt>
  <rcc rId="232" sId="1">
    <oc r="H20">
      <v>2646</v>
    </oc>
    <nc r="H20">
      <f>2*G20</f>
    </nc>
  </rcc>
  <rfmt sheetId="1" sqref="H20">
    <dxf>
      <alignment horizontal="left"/>
    </dxf>
  </rfmt>
  <rfmt sheetId="1" sqref="H20">
    <dxf>
      <alignment horizontal="right"/>
    </dxf>
  </rfmt>
  <rfmt sheetId="1" sqref="H20">
    <dxf>
      <alignment vertical="bottom"/>
    </dxf>
  </rfmt>
  <ris rId="233" sheetId="2" name="[Přehled svozů1.xlsx]Vaše tabulka" sheetPosition="1"/>
  <rcc rId="234" sId="2" odxf="1" dxf="1">
    <nc r="A2" t="inlineStr">
      <is>
        <t>Příloha č. 1 - Specifikace svozu a cenová nabídka</t>
      </is>
    </nc>
    <odxf>
      <font>
        <b val="0"/>
        <sz val="11"/>
        <color theme="1"/>
        <name val="Calibri"/>
        <family val="2"/>
        <charset val="238"/>
        <scheme val="minor"/>
      </font>
    </odxf>
    <ndxf>
      <font>
        <b/>
        <sz val="11"/>
        <color theme="1"/>
        <name val="Arial"/>
        <family val="2"/>
        <charset val="238"/>
        <scheme val="none"/>
      </font>
    </ndxf>
  </rcc>
  <rfmt sheetId="2" sqref="B2" start="0" length="0">
    <dxf>
      <font>
        <b/>
        <sz val="11"/>
        <color theme="1"/>
        <name val="Arial"/>
        <family val="2"/>
        <charset val="238"/>
        <scheme val="none"/>
      </font>
      <alignment vertical="center"/>
    </dxf>
  </rfmt>
  <rfmt sheetId="2" sqref="C2" start="0" length="0">
    <dxf>
      <font>
        <b/>
        <sz val="11"/>
        <color theme="1"/>
        <name val="Arial"/>
        <family val="2"/>
        <charset val="238"/>
        <scheme val="none"/>
      </font>
      <alignment vertical="center"/>
    </dxf>
  </rfmt>
  <rfmt sheetId="2" sqref="D2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2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2" start="0" length="0">
    <dxf>
      <font>
        <sz val="11"/>
        <color theme="1"/>
        <name val="Arial"/>
        <family val="2"/>
        <charset val="238"/>
        <scheme val="none"/>
      </font>
    </dxf>
  </rfmt>
  <rfmt sheetId="2" sqref="G2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2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2" start="0" length="0">
    <dxf>
      <font>
        <sz val="11"/>
        <color theme="1"/>
        <name val="Arial"/>
        <family val="2"/>
        <charset val="238"/>
        <scheme val="none"/>
      </font>
    </dxf>
  </rfmt>
  <rfmt sheetId="2" sqref="A2:XFD2" start="0" length="0">
    <dxf>
      <font>
        <sz val="11"/>
        <color theme="1"/>
        <name val="Arial"/>
        <family val="2"/>
        <charset val="238"/>
        <scheme val="none"/>
      </font>
    </dxf>
  </rfmt>
  <rfmt sheetId="2" sqref="A3" start="0" length="0">
    <dxf>
      <font>
        <b/>
        <sz val="11"/>
        <color theme="1"/>
        <name val="Arial"/>
        <family val="2"/>
        <charset val="238"/>
        <scheme val="none"/>
      </font>
    </dxf>
  </rfmt>
  <rfmt sheetId="2" sqref="B3" start="0" length="0">
    <dxf>
      <font>
        <b/>
        <sz val="11"/>
        <color theme="1"/>
        <name val="Arial"/>
        <family val="2"/>
        <charset val="238"/>
        <scheme val="none"/>
      </font>
      <alignment vertical="center"/>
    </dxf>
  </rfmt>
  <rfmt sheetId="2" sqref="C3" start="0" length="0">
    <dxf>
      <font>
        <b/>
        <sz val="11"/>
        <color theme="1"/>
        <name val="Arial"/>
        <family val="2"/>
        <charset val="238"/>
        <scheme val="none"/>
      </font>
      <alignment vertical="center"/>
    </dxf>
  </rfmt>
  <rfmt sheetId="2" sqref="D3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3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3" start="0" length="0">
    <dxf>
      <font>
        <sz val="11"/>
        <color theme="1"/>
        <name val="Arial"/>
        <family val="2"/>
        <charset val="238"/>
        <scheme val="none"/>
      </font>
    </dxf>
  </rfmt>
  <rfmt sheetId="2" sqref="G3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3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3" start="0" length="0">
    <dxf>
      <font>
        <sz val="11"/>
        <color theme="1"/>
        <name val="Arial"/>
        <family val="2"/>
        <charset val="238"/>
        <scheme val="none"/>
      </font>
    </dxf>
  </rfmt>
  <rfmt sheetId="2" sqref="A3:XFD3" start="0" length="0">
    <dxf>
      <font>
        <sz val="11"/>
        <color theme="1"/>
        <name val="Arial"/>
        <family val="2"/>
        <charset val="238"/>
        <scheme val="none"/>
      </font>
    </dxf>
  </rfmt>
  <rcc rId="235" sId="2" odxf="1" dxf="1">
    <nc r="A4" t="inlineStr">
      <is>
        <t>Pokyny pro uchazeče:</t>
      </is>
    </nc>
    <odxf>
      <font>
        <b val="0"/>
        <sz val="11"/>
        <color theme="1"/>
        <name val="Calibri"/>
        <family val="2"/>
        <charset val="238"/>
        <scheme val="minor"/>
      </font>
    </odxf>
    <ndxf>
      <font>
        <b/>
        <sz val="11"/>
        <color theme="1"/>
        <name val="Arial"/>
        <family val="2"/>
        <charset val="238"/>
        <scheme val="none"/>
      </font>
    </ndxf>
  </rcc>
  <rfmt sheetId="2" sqref="B4" start="0" length="0">
    <dxf>
      <font>
        <b/>
        <sz val="11"/>
        <color theme="1"/>
        <name val="Arial"/>
        <family val="2"/>
        <charset val="238"/>
        <scheme val="none"/>
      </font>
      <alignment vertical="center"/>
    </dxf>
  </rfmt>
  <rfmt sheetId="2" sqref="C4" start="0" length="0">
    <dxf>
      <font>
        <b/>
        <sz val="11"/>
        <color theme="1"/>
        <name val="Arial"/>
        <family val="2"/>
        <charset val="238"/>
        <scheme val="none"/>
      </font>
      <alignment vertical="center"/>
    </dxf>
  </rfmt>
  <rfmt sheetId="2" sqref="D4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4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4" start="0" length="0">
    <dxf>
      <font>
        <sz val="11"/>
        <color theme="1"/>
        <name val="Arial"/>
        <family val="2"/>
        <charset val="238"/>
        <scheme val="none"/>
      </font>
    </dxf>
  </rfmt>
  <rfmt sheetId="2" sqref="G4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4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4" start="0" length="0">
    <dxf>
      <font>
        <sz val="11"/>
        <color theme="1"/>
        <name val="Arial"/>
        <family val="2"/>
        <charset val="238"/>
        <scheme val="none"/>
      </font>
    </dxf>
  </rfmt>
  <rfmt sheetId="2" sqref="A4:XFD4" start="0" length="0">
    <dxf>
      <font>
        <sz val="11"/>
        <color theme="1"/>
        <name val="Arial"/>
        <family val="2"/>
        <charset val="238"/>
        <scheme val="none"/>
      </font>
    </dxf>
  </rfmt>
  <rcc rId="236" sId="2" odxf="1" dxf="1">
    <nc r="A5" t="inlineStr">
      <is>
        <t>Uchazeč vyplňuje pouze zeleně podbarvená pole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rgb="FF92D050"/>
        </patternFill>
      </fill>
    </ndxf>
  </rcc>
  <rfmt sheetId="2" sqref="B5" start="0" length="0">
    <dxf>
      <font>
        <sz val="11"/>
        <color theme="1"/>
        <name val="Arial"/>
        <family val="2"/>
        <charset val="238"/>
        <scheme val="none"/>
      </font>
      <fill>
        <patternFill patternType="solid">
          <bgColor rgb="FF92D050"/>
        </patternFill>
      </fill>
      <alignment vertical="center"/>
    </dxf>
  </rfmt>
  <rfmt sheetId="2" sqref="C5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D5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5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5" start="0" length="0">
    <dxf>
      <font>
        <sz val="11"/>
        <color theme="1"/>
        <name val="Arial"/>
        <family val="2"/>
        <charset val="238"/>
        <scheme val="none"/>
      </font>
    </dxf>
  </rfmt>
  <rfmt sheetId="2" sqref="G5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5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5" start="0" length="0">
    <dxf>
      <font>
        <sz val="11"/>
        <color theme="1"/>
        <name val="Arial"/>
        <family val="2"/>
        <charset val="238"/>
        <scheme val="none"/>
      </font>
    </dxf>
  </rfmt>
  <rfmt sheetId="2" sqref="A5:XFD5" start="0" length="0">
    <dxf>
      <font>
        <sz val="11"/>
        <color theme="1"/>
        <name val="Arial"/>
        <family val="2"/>
        <charset val="238"/>
        <scheme val="none"/>
      </font>
    </dxf>
  </rfmt>
  <rcc rId="237" sId="2" odxf="1" dxf="1">
    <nc r="A6" t="inlineStr">
      <is>
        <t>Hodnocená položka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rgb="FFFFFF00"/>
        </patternFill>
      </fill>
    </ndxf>
  </rcc>
  <rfmt sheetId="2" sqref="B6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6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D6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6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6" start="0" length="0">
    <dxf>
      <font>
        <sz val="11"/>
        <color theme="1"/>
        <name val="Arial"/>
        <family val="2"/>
        <charset val="238"/>
        <scheme val="none"/>
      </font>
    </dxf>
  </rfmt>
  <rfmt sheetId="2" sqref="G6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6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6" start="0" length="0">
    <dxf>
      <font>
        <sz val="11"/>
        <color theme="1"/>
        <name val="Arial"/>
        <family val="2"/>
        <charset val="238"/>
        <scheme val="none"/>
      </font>
    </dxf>
  </rfmt>
  <rfmt sheetId="2" sqref="A6:XFD6" start="0" length="0">
    <dxf>
      <font>
        <sz val="11"/>
        <color theme="1"/>
        <name val="Arial"/>
        <family val="2"/>
        <charset val="238"/>
        <scheme val="none"/>
      </font>
    </dxf>
  </rfmt>
  <rcc rId="238" sId="2" odxf="1" dxf="1">
    <nc r="A9" t="inlineStr">
      <is>
        <t>Svoz odpadu Praha 4, Roškotova 1225/1</t>
      </is>
    </nc>
    <odxf>
      <font>
        <b val="0"/>
        <sz val="11"/>
        <color theme="1"/>
        <name val="Calibri"/>
        <family val="2"/>
        <charset val="238"/>
        <scheme val="minor"/>
      </font>
    </odxf>
    <ndxf>
      <font>
        <b/>
        <sz val="11"/>
        <color theme="1"/>
        <name val="Arial"/>
        <family val="2"/>
        <charset val="238"/>
        <scheme val="none"/>
      </font>
    </ndxf>
  </rcc>
  <rfmt sheetId="2" sqref="B9" start="0" length="0">
    <dxf>
      <font>
        <b/>
        <sz val="11"/>
        <color theme="1"/>
        <name val="Arial"/>
        <family val="2"/>
        <charset val="238"/>
        <scheme val="none"/>
      </font>
      <alignment vertical="center"/>
    </dxf>
  </rfmt>
  <rfmt sheetId="2" sqref="C9" start="0" length="0">
    <dxf>
      <font>
        <b/>
        <sz val="11"/>
        <color theme="1"/>
        <name val="Arial"/>
        <family val="2"/>
        <charset val="238"/>
        <scheme val="none"/>
      </font>
      <alignment vertical="center"/>
    </dxf>
  </rfmt>
  <rfmt sheetId="2" sqref="D9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9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9" start="0" length="0">
    <dxf>
      <font>
        <sz val="11"/>
        <color theme="1"/>
        <name val="Arial"/>
        <family val="2"/>
        <charset val="238"/>
        <scheme val="none"/>
      </font>
    </dxf>
  </rfmt>
  <rfmt sheetId="2" sqref="G9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9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9" start="0" length="0">
    <dxf>
      <font>
        <sz val="11"/>
        <color theme="1"/>
        <name val="Arial"/>
        <family val="2"/>
        <charset val="238"/>
        <scheme val="none"/>
      </font>
    </dxf>
  </rfmt>
  <rfmt sheetId="2" sqref="A9:XFD9" start="0" length="0">
    <dxf>
      <font>
        <sz val="11"/>
        <color theme="1"/>
        <name val="Arial"/>
        <family val="2"/>
        <charset val="238"/>
        <scheme val="none"/>
      </font>
    </dxf>
  </rfmt>
  <rcc rId="239" sId="2" odxf="1" dxf="1">
    <nc r="A10" t="inlineStr">
      <is>
        <t>Název odpadu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" sId="2" odxf="1" dxf="1">
    <nc r="B10" t="inlineStr">
      <is>
        <t>Katalogové číslo odpadu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" sId="2" odxf="1" dxf="1">
    <nc r="C10" t="inlineStr">
      <is>
        <t>Kategorie</t>
      </is>
    </nc>
    <odxf>
      <font>
        <b val="0"/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" sId="2" odxf="1" dxf="1">
    <nc r="D10" t="inlineStr">
      <is>
        <t>Objem nádoby v litrech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" sId="2" odxf="1" dxf="1">
    <nc r="E10" t="inlineStr">
      <is>
        <t>Počet nádob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" sId="2" odxf="1" dxf="1">
    <nc r="F10" t="inlineStr">
      <is>
        <t>Počet svozů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" sId="2" odxf="1" dxf="1">
    <nc r="G10" t="inlineStr">
      <is>
        <t xml:space="preserve">Cena za jeden svoz a jednu nádobu/ 
v případě VOK a Elektroodpad "A" poplatek za váhu
VOK a Elektroodpad "B" paušál za dopravu  </t>
      </is>
    </nc>
    <odxf>
      <font>
        <b val="0"/>
        <sz val="11"/>
        <color theme="1"/>
        <name val="Calibri"/>
        <family val="2"/>
        <charset val="238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odxf>
    <ndxf>
      <font>
        <b/>
        <sz val="11"/>
        <color auto="1"/>
        <name val="Arial"/>
        <family val="2"/>
        <charset val="238"/>
        <scheme val="none"/>
      </font>
      <numFmt numFmtId="164" formatCode="#,##0.00\ &quot;Kč&quot;"/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" sId="2" odxf="1" dxf="1">
    <nc r="H10" t="inlineStr">
      <is>
        <t>Cena bez DPH celkem za 1 rok (52 týdnů)*</t>
      </is>
    </nc>
    <odxf>
      <font>
        <b val="0"/>
        <sz val="11"/>
        <color theme="1"/>
        <name val="Calibri"/>
        <family val="2"/>
        <charset val="238"/>
        <scheme val="minor"/>
      </font>
      <numFmt numFmtId="0" formatCode="General"/>
      <alignment horizontal="general" vertical="bottom" wrapText="0"/>
      <border outline="0">
        <left/>
        <top/>
        <bottom/>
      </border>
    </odxf>
    <ndxf>
      <font>
        <b/>
        <sz val="11"/>
        <color auto="1"/>
        <name val="Arial"/>
        <family val="2"/>
        <charset val="238"/>
        <scheme val="none"/>
      </font>
      <numFmt numFmtId="164" formatCode="#,##0.00\ &quot;Kč&quot;"/>
      <alignment horizontal="center" vertical="center" wrapText="1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247" sId="2" odxf="1" dxf="1">
    <nc r="I10" t="inlineStr">
      <is>
        <t>poznámka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fill>
        <patternFill patternType="solid">
          <bgColor rgb="FFFFFF0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10:XFD10" start="0" length="0">
    <dxf>
      <font>
        <sz val="11"/>
        <color theme="1"/>
        <name val="Arial"/>
        <family val="2"/>
        <charset val="238"/>
        <scheme val="none"/>
      </font>
    </dxf>
  </rfmt>
  <rcc rId="248" sId="2" odxf="1" dxf="1">
    <nc r="A11" t="inlineStr">
      <is>
        <t>Směsný komunální odpad</t>
      </is>
    </nc>
    <odxf>
      <font>
        <sz val="11"/>
        <color theme="1"/>
        <name val="Calibri"/>
        <family val="2"/>
        <charset val="238"/>
        <scheme val="minor"/>
      </font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" sId="2" odxf="1" dxf="1">
    <nc r="B11">
      <v>200301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" sId="2" odxf="1" dxf="1">
    <nc r="C11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" sId="2" odxf="1" dxf="1">
    <nc r="D11">
      <v>1100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" sId="2" odxf="1" dxf="1">
    <nc r="E11" t="inlineStr">
      <is>
        <t>3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" sId="2" odxf="1" dxf="1">
    <nc r="F11" t="inlineStr">
      <is>
        <t>3 x v týdnu (po, st, pá)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" sId="2" odxf="1" dxf="1" numFmtId="11">
    <nc r="G11">
      <v>344.5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" sId="2" odxf="1" dxf="1">
    <nc r="H11">
      <f>3*3*52*G11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11" start="0" length="0">
    <dxf>
      <font>
        <sz val="11"/>
        <color theme="1"/>
        <name val="Arial"/>
        <family val="2"/>
        <charset val="238"/>
        <scheme val="none"/>
      </font>
    </dxf>
  </rfmt>
  <rfmt sheetId="2" sqref="A11:XFD11" start="0" length="0">
    <dxf>
      <font>
        <sz val="11"/>
        <color theme="1"/>
        <name val="Arial"/>
        <family val="2"/>
        <charset val="238"/>
        <scheme val="none"/>
      </font>
    </dxf>
  </rfmt>
  <rcc rId="256" sId="2" odxf="1" dxf="1">
    <nc r="A12" t="inlineStr">
      <is>
        <t>Papír</t>
      </is>
    </nc>
    <odxf>
      <font>
        <sz val="11"/>
        <color theme="1"/>
        <name val="Calibri"/>
        <family val="2"/>
        <charset val="238"/>
        <scheme val="minor"/>
      </font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" sId="2" odxf="1" dxf="1">
    <nc r="B12">
      <v>150101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" sId="2" odxf="1" dxf="1">
    <nc r="C12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" sId="2" odxf="1" dxf="1">
    <nc r="D12">
      <v>1100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" sId="2" odxf="1" dxf="1">
    <nc r="E12" t="inlineStr">
      <is>
        <t>3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" sId="2" odxf="1" dxf="1">
    <nc r="F12" t="inlineStr">
      <is>
        <t>1 x za týden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" sId="2" odxf="1" dxf="1" numFmtId="11">
    <nc r="G12">
      <v>269.5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" sId="2" odxf="1" dxf="1">
    <nc r="H12">
      <f>2*52*G12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12" start="0" length="0">
    <dxf>
      <font>
        <sz val="11"/>
        <color theme="1"/>
        <name val="Arial"/>
        <family val="2"/>
        <charset val="238"/>
        <scheme val="none"/>
      </font>
    </dxf>
  </rfmt>
  <rfmt sheetId="2" sqref="A12:XFD12" start="0" length="0">
    <dxf>
      <font>
        <sz val="11"/>
        <color theme="1"/>
        <name val="Arial"/>
        <family val="2"/>
        <charset val="238"/>
        <scheme val="none"/>
      </font>
    </dxf>
  </rfmt>
  <rcc rId="264" sId="2" odxf="1" dxf="1">
    <nc r="A13" t="inlineStr">
      <is>
        <t>Plasty</t>
      </is>
    </nc>
    <odxf>
      <font>
        <sz val="11"/>
        <color theme="1"/>
        <name val="Calibri"/>
        <family val="2"/>
        <charset val="238"/>
        <scheme val="minor"/>
      </font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" sId="2" odxf="1" dxf="1">
    <nc r="B13">
      <v>150102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" sId="2" odxf="1" dxf="1">
    <nc r="C13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" sId="2" odxf="1" dxf="1">
    <nc r="D13">
      <v>1100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" sId="2" odxf="1" dxf="1">
    <nc r="E13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" sId="2" odxf="1" dxf="1">
    <nc r="F13" t="inlineStr">
      <is>
        <t>1 x za týden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" sId="2" odxf="1" dxf="1" numFmtId="11">
    <nc r="G13">
      <v>291.8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" sId="2" odxf="1" dxf="1">
    <nc r="H13">
      <f>52*G13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13" start="0" length="0">
    <dxf>
      <font>
        <sz val="11"/>
        <color theme="1"/>
        <name val="Arial"/>
        <family val="2"/>
        <charset val="238"/>
        <scheme val="none"/>
      </font>
    </dxf>
  </rfmt>
  <rfmt sheetId="2" sqref="A13:XFD13" start="0" length="0">
    <dxf>
      <font>
        <sz val="11"/>
        <color theme="1"/>
        <name val="Arial"/>
        <family val="2"/>
        <charset val="238"/>
        <scheme val="none"/>
      </font>
    </dxf>
  </rfmt>
  <rcc rId="272" sId="2" odxf="1" dxf="1">
    <nc r="A14" t="inlineStr">
      <is>
        <t>Kovy</t>
      </is>
    </nc>
    <odxf>
      <font>
        <sz val="11"/>
        <color theme="1"/>
        <name val="Calibri"/>
        <family val="2"/>
        <charset val="238"/>
        <scheme val="minor"/>
      </font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" sId="2" odxf="1" dxf="1">
    <nc r="B14">
      <v>200140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" sId="2" odxf="1" dxf="1">
    <nc r="C14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" sId="2" odxf="1" dxf="1">
    <nc r="D14">
      <v>240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" sId="2" odxf="1" dxf="1">
    <nc r="E14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" sId="2" odxf="1" dxf="1">
    <nc r="F14" t="inlineStr">
      <is>
        <t>1 x za 4 týdny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" sId="2" odxf="1" dxf="1" numFmtId="11">
    <nc r="G14">
      <v>99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" sId="2" odxf="1" dxf="1">
    <nc r="H14">
      <f>52*G14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14" start="0" length="0">
    <dxf>
      <font>
        <sz val="11"/>
        <color theme="1"/>
        <name val="Arial"/>
        <family val="2"/>
        <charset val="238"/>
        <scheme val="none"/>
      </font>
    </dxf>
  </rfmt>
  <rfmt sheetId="2" sqref="A14:XFD14" start="0" length="0">
    <dxf>
      <font>
        <sz val="11"/>
        <color theme="1"/>
        <name val="Arial"/>
        <family val="2"/>
        <charset val="238"/>
        <scheme val="none"/>
      </font>
    </dxf>
  </rfmt>
  <rcc rId="280" sId="2" odxf="1" dxf="1">
    <nc r="A15" t="inlineStr">
      <is>
        <t>Sklo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" sId="2" odxf="1" dxf="1">
    <nc r="B15">
      <v>150107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" sId="2" odxf="1" dxf="1">
    <nc r="C15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" sId="2" odxf="1" dxf="1">
    <nc r="D15">
      <v>120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" sId="2" odxf="1" dxf="1">
    <nc r="E15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" sId="2" odxf="1" dxf="1">
    <nc r="F15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zneškodnění + doprava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" sId="2" odxf="1" dxf="1" numFmtId="11">
    <nc r="G15">
      <v>345.2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" sId="2" odxf="1" dxf="1">
    <nc r="H15">
      <f>3*G15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" sId="2" odxf="1" dxf="1">
    <nc r="I15" t="inlineStr">
      <is>
        <t xml:space="preserve"> cena za 1 výsyp</t>
      </is>
    </nc>
    <odxf>
      <font>
        <sz val="11"/>
        <color theme="1"/>
        <name val="Calibri"/>
        <family val="2"/>
        <charset val="238"/>
        <scheme val="minor"/>
      </font>
    </odxf>
    <ndxf>
      <font>
        <sz val="11"/>
        <color rgb="FFFF0000"/>
        <name val="Arial"/>
        <family val="2"/>
        <charset val="238"/>
        <scheme val="none"/>
      </font>
    </ndxf>
  </rcc>
  <rfmt sheetId="2" sqref="A15:XFD15" start="0" length="0">
    <dxf>
      <font>
        <sz val="11"/>
        <color theme="1"/>
        <name val="Arial"/>
        <family val="2"/>
        <charset val="238"/>
        <scheme val="none"/>
      </font>
    </dxf>
  </rfmt>
  <rcc rId="289" sId="2" odxf="1" dxf="1">
    <nc r="A16" t="inlineStr">
      <is>
        <t xml:space="preserve">Tonery
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" sId="2" odxf="1" dxf="1">
    <nc r="B16" t="inlineStr">
      <is>
        <t xml:space="preserve">080318
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" sId="2" odxf="1" dxf="1">
    <nc r="C16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" sId="2" odxf="1" dxf="1">
    <nc r="D16" t="inlineStr">
      <is>
        <t xml:space="preserve">240
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" sId="2" odxf="1" dxf="1">
    <nc r="E16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" sId="2" odxf="1" dxf="1">
    <nc r="F16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zneškodnění 1 tuna</t>
        </r>
        <r>
          <rPr>
            <sz val="11"/>
            <rFont val="Arial"/>
            <family val="2"/>
            <charset val="238"/>
          </rPr>
          <t xml:space="preserve"> (cca 1 x za 12 měsíců)*, **</t>
        </r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" sId="2" odxf="1" dxf="1" numFmtId="11">
    <nc r="G16">
      <v>661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" sId="2" odxf="1" dxf="1">
    <nc r="H16">
      <f>1*G16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16" start="0" length="0">
    <dxf>
      <font>
        <sz val="11"/>
        <color rgb="FFFF0000"/>
        <name val="Arial"/>
        <family val="2"/>
        <charset val="238"/>
        <scheme val="none"/>
      </font>
    </dxf>
  </rfmt>
  <rfmt sheetId="2" sqref="A16:XFD16" start="0" length="0">
    <dxf>
      <font>
        <sz val="11"/>
        <color theme="1"/>
        <name val="Arial"/>
        <family val="2"/>
        <charset val="238"/>
        <scheme val="none"/>
      </font>
    </dxf>
  </rfmt>
  <rcc rId="297" sId="2" odxf="1" dxf="1">
    <nc r="A17" t="inlineStr">
      <is>
        <t xml:space="preserve">Tonery
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" sId="2" odxf="1" dxf="1">
    <nc r="B17" t="inlineStr">
      <is>
        <t xml:space="preserve">080318
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" sId="2" odxf="1" dxf="1">
    <nc r="C17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" sId="2" odxf="1" dxf="1">
    <nc r="D17" t="inlineStr">
      <is>
        <t xml:space="preserve">240
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" sId="2" odxf="1" dxf="1">
    <nc r="E17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" sId="2" odxf="1" dxf="1">
    <nc r="F17" t="inlineStr">
      <is>
        <t>na výzvu/doprava (cca 1 x za 12 měsíců)*, **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" sId="2" odxf="1" dxf="1" numFmtId="11">
    <nc r="G17">
      <v>1323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" sId="2" odxf="1" dxf="1">
    <nc r="H17">
      <f>1*G17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17" start="0" length="0">
    <dxf>
      <font>
        <sz val="11"/>
        <color rgb="FFFF0000"/>
        <name val="Arial"/>
        <family val="2"/>
        <charset val="238"/>
        <scheme val="none"/>
      </font>
    </dxf>
  </rfmt>
  <rfmt sheetId="2" sqref="A17:XFD17" start="0" length="0">
    <dxf>
      <font>
        <sz val="11"/>
        <color theme="1"/>
        <name val="Arial"/>
        <family val="2"/>
        <charset val="238"/>
        <scheme val="none"/>
      </font>
    </dxf>
  </rfmt>
  <rcc rId="305" sId="2" odxf="1" dxf="1">
    <nc r="A18" t="inlineStr">
      <is>
        <t xml:space="preserve">Tonery
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" sId="2" odxf="1" dxf="1">
    <nc r="B18" t="inlineStr">
      <is>
        <t xml:space="preserve">080318
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" sId="2" odxf="1" dxf="1">
    <nc r="C18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" sId="2" odxf="1" dxf="1">
    <nc r="D18" t="inlineStr">
      <is>
        <t xml:space="preserve">240
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" sId="2" odxf="1" dxf="1">
    <nc r="E18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" sId="2" odxf="1" dxf="1">
    <nc r="F18" t="inlineStr">
      <is>
        <t>na výzvu/manipulace (cca 1 x za 12 měsíců)*, **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rgb="FFFF0000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" sId="2" odxf="1" dxf="1" numFmtId="11">
    <nc r="G18">
      <v>1984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" sId="2" odxf="1" dxf="1">
    <nc r="H18">
      <f>1*G18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18" start="0" length="0">
    <dxf>
      <font>
        <sz val="11"/>
        <color rgb="FFFF0000"/>
        <name val="Arial"/>
        <family val="2"/>
        <charset val="238"/>
        <scheme val="none"/>
      </font>
    </dxf>
  </rfmt>
  <rfmt sheetId="2" sqref="A18:XFD18" start="0" length="0">
    <dxf>
      <font>
        <sz val="11"/>
        <color theme="1"/>
        <name val="Arial"/>
        <family val="2"/>
        <charset val="238"/>
        <scheme val="none"/>
      </font>
    </dxf>
  </rfmt>
  <rcc rId="313" sId="2" odxf="1" dxf="1">
    <nc r="A19" t="inlineStr">
      <is>
        <t>Elektroodpad "A"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" sId="2" odxf="1" dxf="1">
    <nc r="B19">
      <v>200136</v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" sId="2" odxf="1" dxf="1">
    <nc r="C19" t="inlineStr">
      <is>
        <t>O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" sId="2" odxf="1" dxf="1">
    <nc r="D19" t="inlineStr">
      <is>
        <t>10000
(předpokládaná hmotnost
odpadu cca 1 t)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" sId="2" odxf="1" dxf="1">
    <nc r="E19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" sId="2" odxf="1" dxf="1">
    <nc r="F19" t="inlineStr">
      <is>
        <r>
          <t>na výzvu</t>
        </r>
        <r>
          <rPr>
            <sz val="11"/>
            <color rgb="FFFF0000"/>
            <rFont val="Arial"/>
            <family val="2"/>
            <charset val="238"/>
          </rPr>
          <t xml:space="preserve">/zneškodnění </t>
        </r>
        <r>
          <rPr>
            <sz val="11"/>
            <color theme="1"/>
            <rFont val="Arial"/>
            <family val="2"/>
            <charset val="238"/>
          </rPr>
          <t>(cca 1 x za 6 měsíců)*, **</t>
        </r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" sId="2" odxf="1" dxf="1" numFmtId="11">
    <nc r="G19">
      <v>1.33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" sId="2" odxf="1" dxf="1" numFmtId="11">
    <nc r="H19">
      <v>1330</v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19" start="0" length="0">
    <dxf>
      <font>
        <sz val="11"/>
        <color theme="1"/>
        <name val="Arial"/>
        <family val="2"/>
        <charset val="238"/>
        <scheme val="none"/>
      </font>
    </dxf>
  </rfmt>
  <rfmt sheetId="2" sqref="A19:XFD19" start="0" length="0">
    <dxf>
      <font>
        <sz val="11"/>
        <color theme="1"/>
        <name val="Arial"/>
        <family val="2"/>
        <charset val="238"/>
        <scheme val="none"/>
      </font>
    </dxf>
  </rfmt>
  <rcc rId="321" sId="2" odxf="1" dxf="1">
    <nc r="A20" t="inlineStr">
      <is>
        <t>Elektroodpad "B"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" sId="2" odxf="1" dxf="1">
    <nc r="B20">
      <v>200136</v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" sId="2" odxf="1" dxf="1">
    <nc r="C20" t="inlineStr">
      <is>
        <t>O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" sId="2" odxf="1" dxf="1">
    <nc r="D20" t="inlineStr">
      <is>
        <t>10000
(předpokládaná hmotnost
odpadu cca 1 t)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" sId="2" odxf="1" dxf="1">
    <nc r="E20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" sId="2" odxf="1" dxf="1">
    <nc r="F20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doprava + manipulace paušál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" sId="2" odxf="1" dxf="1" numFmtId="11">
    <nc r="G20">
      <v>2646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" sId="2" odxf="1" dxf="1">
    <nc r="H20">
      <f>G20*2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20" start="0" length="0">
    <dxf>
      <font>
        <sz val="11"/>
        <color theme="1"/>
        <name val="Arial"/>
        <family val="2"/>
        <charset val="238"/>
        <scheme val="none"/>
      </font>
    </dxf>
  </rfmt>
  <rfmt sheetId="2" sqref="A20:XFD20" start="0" length="0">
    <dxf>
      <font>
        <sz val="11"/>
        <color theme="1"/>
        <name val="Arial"/>
        <family val="2"/>
        <charset val="238"/>
        <scheme val="none"/>
      </font>
    </dxf>
  </rfmt>
  <rcc rId="329" sId="2" odxf="1" dxf="1">
    <nc r="A21" t="inlineStr">
      <is>
        <t>Elektroodpad "A"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" sId="2" odxf="1" dxf="1">
    <nc r="B21">
      <v>200136</v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" sId="2" odxf="1" dxf="1">
    <nc r="C21" t="inlineStr">
      <is>
        <t>O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" sId="2" odxf="1" dxf="1">
    <nc r="D21" t="inlineStr">
      <is>
        <t>1800
(předpokládaná hmotnost
odpadu cca 500 kg)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" sId="2" odxf="1" dxf="1">
    <nc r="E21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" sId="2" odxf="1" dxf="1">
    <nc r="F21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zneškodnění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" sId="2" odxf="1" dxf="1" numFmtId="11">
    <nc r="G21">
      <v>1.33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" sId="2" odxf="1" dxf="1" numFmtId="11">
    <nc r="H21">
      <v>1330</v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21" start="0" length="0">
    <dxf>
      <font>
        <sz val="11"/>
        <color theme="1"/>
        <name val="Arial"/>
        <family val="2"/>
        <charset val="238"/>
        <scheme val="none"/>
      </font>
    </dxf>
  </rfmt>
  <rfmt sheetId="2" sqref="A21:XFD21" start="0" length="0">
    <dxf>
      <font>
        <sz val="11"/>
        <color theme="1"/>
        <name val="Arial"/>
        <family val="2"/>
        <charset val="238"/>
        <scheme val="none"/>
      </font>
    </dxf>
  </rfmt>
  <rcc rId="337" sId="2" odxf="1" dxf="1">
    <nc r="A22" t="inlineStr">
      <is>
        <t>Elektroodpad "B"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" sId="2" odxf="1" dxf="1">
    <nc r="B22">
      <v>200136</v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" sId="2" odxf="1" dxf="1">
    <nc r="C22" t="inlineStr">
      <is>
        <t>O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" sId="2" odxf="1" dxf="1">
    <nc r="D22" t="inlineStr">
      <is>
        <t>1800
(předpokládaná hmotnost
odpadu cca 500 kg)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" sId="2" odxf="1" dxf="1">
    <nc r="E22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" sId="2" odxf="1" dxf="1">
    <nc r="F22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doprava + manipulace paušál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" sId="2" odxf="1" dxf="1" numFmtId="11">
    <nc r="G22">
      <v>2380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" sId="2" odxf="1" dxf="1">
    <nc r="H22">
      <f>G22*2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22" start="0" length="0">
    <dxf>
      <font>
        <sz val="11"/>
        <color theme="1"/>
        <name val="Arial"/>
        <family val="2"/>
        <charset val="238"/>
        <scheme val="none"/>
      </font>
    </dxf>
  </rfmt>
  <rfmt sheetId="2" sqref="A22:XFD22" start="0" length="0">
    <dxf>
      <font>
        <sz val="11"/>
        <color theme="1"/>
        <name val="Arial"/>
        <family val="2"/>
        <charset val="238"/>
        <scheme val="none"/>
      </font>
    </dxf>
  </rfmt>
  <rcc rId="345" sId="2" odxf="1" dxf="1">
    <nc r="A23" t="inlineStr">
      <is>
        <t xml:space="preserve">Objemný odpad (VOK) "A"
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" sId="2" odxf="1" dxf="1">
    <nc r="B23">
      <v>200307</v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" sId="2" odxf="1" dxf="1">
    <nc r="C23" t="inlineStr">
      <is>
        <t>O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" sId="2" odxf="1" dxf="1">
    <nc r="D23" t="inlineStr">
      <is>
        <t>10000 
(předpokládaná hmotnost odpadu cca 2 t)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" sId="2" odxf="1" dxf="1">
    <nc r="E23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" sId="2" odxf="1" dxf="1">
    <nc r="F23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 xml:space="preserve">zneškodnění </t>
        </r>
        <r>
          <rPr>
            <sz val="11"/>
            <color theme="1"/>
            <rFont val="Arial"/>
            <family val="2"/>
            <charset val="238"/>
          </rPr>
          <t>(cca 1 x za 2 měsíce)*, **</t>
        </r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" sId="2" odxf="1" dxf="1" numFmtId="11">
    <nc r="G23">
      <v>6116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" sId="2" odxf="1" dxf="1">
    <nc r="H23">
      <f>6*G23</f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23" start="0" length="0">
    <dxf>
      <font>
        <sz val="11"/>
        <color theme="1"/>
        <name val="Arial"/>
        <family val="2"/>
        <charset val="238"/>
        <scheme val="none"/>
      </font>
    </dxf>
  </rfmt>
  <rfmt sheetId="2" sqref="A23:XFD23" start="0" length="0">
    <dxf>
      <font>
        <sz val="11"/>
        <color theme="1"/>
        <name val="Arial"/>
        <family val="2"/>
        <charset val="238"/>
        <scheme val="none"/>
      </font>
    </dxf>
  </rfmt>
  <rcc rId="353" sId="2" odxf="1" dxf="1">
    <nc r="A24" t="inlineStr">
      <is>
        <t>Objemný odpad (VOK) "B"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" sId="2" odxf="1" dxf="1">
    <nc r="B24">
      <v>200307</v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" sId="2" odxf="1" dxf="1">
    <nc r="C24" t="inlineStr">
      <is>
        <t>O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" sId="2" odxf="1" dxf="1">
    <nc r="D24" t="inlineStr">
      <is>
        <t>10000 
(předpokládaná hmotnost odpadu cca 2 t)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" sId="2" odxf="1" dxf="1">
    <nc r="E24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" sId="2" odxf="1" dxf="1">
    <nc r="F24" t="inlineStr">
      <is>
        <r>
          <t xml:space="preserve">na výzvu - </t>
        </r>
        <r>
          <rPr>
            <sz val="11"/>
            <color rgb="FFFF0000"/>
            <rFont val="Arial"/>
            <family val="2"/>
            <charset val="238"/>
          </rPr>
          <t>doprava + manipulace paušál</t>
        </r>
        <r>
          <rPr>
            <sz val="11"/>
            <color theme="1"/>
            <rFont val="Arial"/>
            <family val="2"/>
            <charset val="238"/>
          </rPr>
          <t xml:space="preserve"> (cca 1 x za 2 měsíce)*, **</t>
        </r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" sId="2" odxf="1" dxf="1" numFmtId="11">
    <nc r="G24">
      <v>3177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" sId="2" odxf="1" dxf="1">
    <nc r="H24">
      <f>6*G24</f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24" start="0" length="0">
    <dxf>
      <font>
        <sz val="11"/>
        <color theme="1"/>
        <name val="Arial"/>
        <family val="2"/>
        <charset val="238"/>
        <scheme val="none"/>
      </font>
    </dxf>
  </rfmt>
  <rfmt sheetId="2" sqref="A24:XFD24" start="0" length="0">
    <dxf>
      <font>
        <sz val="11"/>
        <color theme="1"/>
        <name val="Arial"/>
        <family val="2"/>
        <charset val="238"/>
        <scheme val="none"/>
      </font>
    </dxf>
  </rfmt>
  <rcc rId="361" sId="2" odxf="1" dxf="1">
    <nc r="A25" t="inlineStr">
      <is>
        <t>u VOK si nakládku zajišťuje objednatel</t>
      </is>
    </nc>
    <odxf>
      <font>
        <sz val="11"/>
        <color theme="1"/>
        <name val="Calibri"/>
        <family val="2"/>
        <charset val="238"/>
        <scheme val="minor"/>
      </font>
    </odxf>
    <ndxf>
      <font>
        <sz val="11"/>
        <color theme="1"/>
        <name val="Arial"/>
        <family val="2"/>
        <charset val="238"/>
        <scheme val="none"/>
      </font>
    </ndxf>
  </rcc>
  <rfmt sheetId="2" sqref="B25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C25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D25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25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25" start="0" length="0">
    <dxf>
      <font>
        <sz val="11"/>
        <color theme="1"/>
        <name val="Arial"/>
        <family val="2"/>
        <charset val="238"/>
        <scheme val="none"/>
      </font>
    </dxf>
  </rfmt>
  <rfmt sheetId="2" sqref="G25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25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25" start="0" length="0">
    <dxf>
      <font>
        <sz val="11"/>
        <color theme="1"/>
        <name val="Arial"/>
        <family val="2"/>
        <charset val="238"/>
        <scheme val="none"/>
      </font>
    </dxf>
  </rfmt>
  <rfmt sheetId="2" sqref="A25:XFD25" start="0" length="0">
    <dxf>
      <font>
        <sz val="11"/>
        <color theme="1"/>
        <name val="Arial"/>
        <family val="2"/>
        <charset val="238"/>
        <scheme val="none"/>
      </font>
    </dxf>
  </rfmt>
  <rfmt sheetId="2" sqref="A26" start="0" length="0">
    <dxf>
      <font>
        <sz val="11"/>
        <color theme="1"/>
        <name val="Arial"/>
        <family val="2"/>
        <charset val="238"/>
        <scheme val="none"/>
      </font>
    </dxf>
  </rfmt>
  <rfmt sheetId="2" sqref="B26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C26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D26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26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26" start="0" length="0">
    <dxf>
      <font>
        <sz val="11"/>
        <color theme="1"/>
        <name val="Arial"/>
        <family val="2"/>
        <charset val="238"/>
        <scheme val="none"/>
      </font>
    </dxf>
  </rfmt>
  <rfmt sheetId="2" sqref="G26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26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26" start="0" length="0">
    <dxf>
      <font>
        <sz val="11"/>
        <color theme="1"/>
        <name val="Arial"/>
        <family val="2"/>
        <charset val="238"/>
        <scheme val="none"/>
      </font>
    </dxf>
  </rfmt>
  <rfmt sheetId="2" sqref="A26:XFD26" start="0" length="0">
    <dxf>
      <font>
        <sz val="11"/>
        <color theme="1"/>
        <name val="Arial"/>
        <family val="2"/>
        <charset val="238"/>
        <scheme val="none"/>
      </font>
    </dxf>
  </rfmt>
  <rfmt sheetId="2" sqref="A27" start="0" length="0">
    <dxf>
      <font>
        <sz val="11"/>
        <color theme="1"/>
        <name val="Arial"/>
        <family val="2"/>
        <charset val="238"/>
        <scheme val="none"/>
      </font>
    </dxf>
  </rfmt>
  <rfmt sheetId="2" sqref="B27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C27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D27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27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27" start="0" length="0">
    <dxf>
      <font>
        <sz val="11"/>
        <color theme="1"/>
        <name val="Arial"/>
        <family val="2"/>
        <charset val="238"/>
        <scheme val="none"/>
      </font>
    </dxf>
  </rfmt>
  <rfmt sheetId="2" sqref="G27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27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27" start="0" length="0">
    <dxf>
      <font>
        <sz val="11"/>
        <color theme="1"/>
        <name val="Arial"/>
        <family val="2"/>
        <charset val="238"/>
        <scheme val="none"/>
      </font>
    </dxf>
  </rfmt>
  <rfmt sheetId="2" sqref="A27:XFD27" start="0" length="0">
    <dxf>
      <font>
        <sz val="11"/>
        <color theme="1"/>
        <name val="Arial"/>
        <family val="2"/>
        <charset val="238"/>
        <scheme val="none"/>
      </font>
    </dxf>
  </rfmt>
  <rcc rId="362" sId="2" odxf="1" dxf="1">
    <nc r="A28" t="inlineStr">
      <is>
        <t>Svoz odpadu Praha 7, Tusarova 1152/36</t>
      </is>
    </nc>
    <odxf>
      <font>
        <b val="0"/>
        <sz val="11"/>
        <color theme="1"/>
        <name val="Calibri"/>
        <family val="2"/>
        <charset val="238"/>
        <scheme val="minor"/>
      </font>
    </odxf>
    <ndxf>
      <font>
        <b/>
        <sz val="11"/>
        <color theme="1"/>
        <name val="Arial"/>
        <family val="2"/>
        <charset val="238"/>
        <scheme val="none"/>
      </font>
    </ndxf>
  </rcc>
  <rfmt sheetId="2" sqref="B28" start="0" length="0">
    <dxf>
      <font>
        <b/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C28" start="0" length="0">
    <dxf>
      <font>
        <b/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D28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28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28" start="0" length="0">
    <dxf>
      <font>
        <sz val="11"/>
        <color theme="1"/>
        <name val="Arial"/>
        <family val="2"/>
        <charset val="238"/>
        <scheme val="none"/>
      </font>
    </dxf>
  </rfmt>
  <rfmt sheetId="2" sqref="G28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28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28" start="0" length="0">
    <dxf>
      <font>
        <sz val="11"/>
        <color theme="1"/>
        <name val="Arial"/>
        <family val="2"/>
        <charset val="238"/>
        <scheme val="none"/>
      </font>
    </dxf>
  </rfmt>
  <rfmt sheetId="2" sqref="A28:XFD28" start="0" length="0">
    <dxf>
      <font>
        <sz val="11"/>
        <color theme="1"/>
        <name val="Arial"/>
        <family val="2"/>
        <charset val="238"/>
        <scheme val="none"/>
      </font>
    </dxf>
  </rfmt>
  <rcc rId="363" sId="2" odxf="1" dxf="1">
    <nc r="A29" t="inlineStr">
      <is>
        <t>Druh odpadu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29" start="0" length="0">
    <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29" start="0" length="0">
    <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4" sId="2" odxf="1" dxf="1">
    <nc r="D29" t="inlineStr">
      <is>
        <t>Objem nádoby v litrech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" sId="2" odxf="1" dxf="1">
    <nc r="E29" t="inlineStr">
      <is>
        <t>Počet nádob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" sId="2" odxf="1" dxf="1">
    <nc r="F29" t="inlineStr">
      <is>
        <t>Počet svozů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" sId="2" odxf="1" dxf="1">
    <nc r="G29" t="inlineStr">
      <is>
        <t>Cena za jeden svoz a jednu nádobu</t>
      </is>
    </nc>
    <odxf>
      <font>
        <b val="0"/>
        <sz val="11"/>
        <color theme="1"/>
        <name val="Calibri"/>
        <family val="2"/>
        <charset val="238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numFmt numFmtId="164" formatCode="#,##0.00\ &quot;Kč&quot;"/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" sId="2" odxf="1" dxf="1">
    <nc r="H29" t="inlineStr">
      <is>
        <t>Cena bez DPH celkem za 1 rok (52 týdnů)*</t>
      </is>
    </nc>
    <odxf>
      <font>
        <b val="0"/>
        <sz val="11"/>
        <color theme="1"/>
        <name val="Calibri"/>
        <family val="2"/>
        <charset val="238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odxf>
    <ndxf>
      <font>
        <b/>
        <sz val="11"/>
        <color auto="1"/>
        <name val="Arial"/>
        <family val="2"/>
        <charset val="238"/>
        <scheme val="none"/>
      </font>
      <numFmt numFmtId="164" formatCode="#,##0.00\ &quot;Kč&quot;"/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29" start="0" length="0">
    <dxf>
      <font>
        <sz val="11"/>
        <color theme="1"/>
        <name val="Arial"/>
        <family val="2"/>
        <charset val="238"/>
        <scheme val="none"/>
      </font>
    </dxf>
  </rfmt>
  <rfmt sheetId="2" sqref="A29:XFD29" start="0" length="0">
    <dxf>
      <font>
        <sz val="11"/>
        <color theme="1"/>
        <name val="Arial"/>
        <family val="2"/>
        <charset val="238"/>
        <scheme val="none"/>
      </font>
    </dxf>
  </rfmt>
  <rcc rId="369" sId="2" odxf="1" dxf="1">
    <nc r="A30" t="inlineStr">
      <is>
        <t>Směsný komunální odpad</t>
      </is>
    </nc>
    <odxf>
      <font>
        <sz val="11"/>
        <color theme="1"/>
        <name val="Calibri"/>
        <family val="2"/>
        <charset val="238"/>
        <scheme val="minor"/>
      </font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" sId="2" odxf="1" dxf="1">
    <nc r="B30">
      <v>200301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" sId="2" odxf="1" dxf="1">
    <nc r="C30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" sId="2" odxf="1" dxf="1">
    <nc r="D30">
      <v>240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" sId="2" odxf="1" dxf="1">
    <nc r="E30" t="inlineStr">
      <is>
        <t>3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" sId="2" odxf="1" dxf="1">
    <nc r="F30" t="inlineStr">
      <is>
        <t>3 x v týdnu (po, st, pá)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auto="1"/>
        <name val="Arial"/>
        <family val="2"/>
        <charset val="238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" sId="2" odxf="1" dxf="1" numFmtId="11">
    <nc r="G30">
      <v>99.5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" sId="2" odxf="1" dxf="1">
    <nc r="H30">
      <f>3*3*52*G30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30" start="0" length="0">
    <dxf>
      <font>
        <sz val="11"/>
        <color theme="1"/>
        <name val="Arial"/>
        <family val="2"/>
        <charset val="238"/>
        <scheme val="none"/>
      </font>
    </dxf>
  </rfmt>
  <rfmt sheetId="2" sqref="A30:XFD30" start="0" length="0">
    <dxf>
      <font>
        <sz val="11"/>
        <color theme="1"/>
        <name val="Arial"/>
        <family val="2"/>
        <charset val="238"/>
        <scheme val="none"/>
      </font>
    </dxf>
  </rfmt>
  <rcc rId="377" sId="2" odxf="1" dxf="1">
    <nc r="A31" t="inlineStr">
      <is>
        <t>Papír</t>
      </is>
    </nc>
    <odxf>
      <font>
        <sz val="11"/>
        <color theme="1"/>
        <name val="Calibri"/>
        <family val="2"/>
        <charset val="238"/>
        <scheme val="minor"/>
      </font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" sId="2" odxf="1" dxf="1">
    <nc r="B31">
      <v>150101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" sId="2" odxf="1" dxf="1">
    <nc r="C31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" sId="2" odxf="1" dxf="1">
    <nc r="D31">
      <v>240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" sId="2" odxf="1" dxf="1">
    <nc r="E31" t="inlineStr">
      <is>
        <t>2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" sId="2" odxf="1" dxf="1">
    <nc r="F31" t="inlineStr">
      <is>
        <t>1 x za týden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" sId="2" odxf="1" dxf="1" numFmtId="11">
    <nc r="G31">
      <v>99.5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" sId="2" odxf="1" dxf="1">
    <nc r="H31">
      <f>2*52*G31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31" start="0" length="0">
    <dxf>
      <font>
        <sz val="11"/>
        <color theme="1"/>
        <name val="Arial"/>
        <family val="2"/>
        <charset val="238"/>
        <scheme val="none"/>
      </font>
    </dxf>
  </rfmt>
  <rfmt sheetId="2" sqref="A31:XFD31" start="0" length="0">
    <dxf>
      <font>
        <sz val="11"/>
        <color theme="1"/>
        <name val="Arial"/>
        <family val="2"/>
        <charset val="238"/>
        <scheme val="none"/>
      </font>
    </dxf>
  </rfmt>
  <rcc rId="385" sId="2" odxf="1" dxf="1">
    <nc r="A32" t="inlineStr">
      <is>
        <t>Plasty</t>
      </is>
    </nc>
    <odxf>
      <font>
        <sz val="11"/>
        <color theme="1"/>
        <name val="Calibri"/>
        <family val="2"/>
        <charset val="238"/>
        <scheme val="minor"/>
      </font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" sId="2" odxf="1" dxf="1">
    <nc r="B32">
      <v>150102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" sId="2" odxf="1" dxf="1">
    <nc r="C32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" sId="2" odxf="1" dxf="1">
    <nc r="D32">
      <v>120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" sId="2" odxf="1" dxf="1">
    <nc r="E32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" sId="2" odxf="1" dxf="1">
    <nc r="F32" t="inlineStr">
      <is>
        <t>1 x za týden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" sId="2" odxf="1" dxf="1" numFmtId="11">
    <nc r="G32">
      <v>44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" sId="2" odxf="1" dxf="1">
    <nc r="H32">
      <f>52*G32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32" start="0" length="0">
    <dxf>
      <font>
        <sz val="11"/>
        <color theme="1"/>
        <name val="Arial"/>
        <family val="2"/>
        <charset val="238"/>
        <scheme val="none"/>
      </font>
    </dxf>
  </rfmt>
  <rfmt sheetId="2" sqref="A32:XFD32" start="0" length="0">
    <dxf>
      <font>
        <sz val="11"/>
        <color theme="1"/>
        <name val="Arial"/>
        <family val="2"/>
        <charset val="238"/>
        <scheme val="none"/>
      </font>
    </dxf>
  </rfmt>
  <rcc rId="393" sId="2" odxf="1" dxf="1">
    <nc r="A33" t="inlineStr">
      <is>
        <t>Sklo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" sId="2" odxf="1" dxf="1">
    <nc r="B33">
      <v>150107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" sId="2" odxf="1" dxf="1">
    <nc r="C33" t="inlineStr">
      <is>
        <t>O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" sId="2" odxf="1" dxf="1">
    <nc r="D33">
      <v>120</v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" sId="2" odxf="1" dxf="1">
    <nc r="E33" t="inlineStr">
      <is>
        <t>1 ks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" sId="2" odxf="1" dxf="1">
    <nc r="F33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 xml:space="preserve">zneškodnění + doprava </t>
        </r>
        <r>
          <rPr>
            <sz val="11"/>
            <color theme="1"/>
            <rFont val="Arial"/>
            <family val="2"/>
            <charset val="238"/>
          </rPr>
          <t>(cca 1 x za 12 měsíců)*, **</t>
        </r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" sId="2" odxf="1" dxf="1" numFmtId="11">
    <nc r="G33">
      <v>344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" sId="2" odxf="1" dxf="1">
    <nc r="H33">
      <f>2*G33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" sId="2" odxf="1" dxf="1">
    <nc r="I33" t="inlineStr">
      <is>
        <t xml:space="preserve"> cena za 1 výsyp</t>
      </is>
    </nc>
    <odxf>
      <font>
        <sz val="11"/>
        <color theme="1"/>
        <name val="Calibri"/>
        <family val="2"/>
        <charset val="238"/>
        <scheme val="minor"/>
      </font>
    </odxf>
    <ndxf>
      <font>
        <sz val="11"/>
        <color rgb="FFFF0000"/>
        <name val="Arial"/>
        <family val="2"/>
        <charset val="238"/>
        <scheme val="none"/>
      </font>
    </ndxf>
  </rcc>
  <rfmt sheetId="2" sqref="J33" start="0" length="0">
    <dxf>
      <font>
        <sz val="11"/>
        <color theme="1"/>
        <name val="Arial"/>
        <family val="2"/>
        <charset val="238"/>
        <scheme val="none"/>
      </font>
    </dxf>
  </rfmt>
  <rfmt sheetId="2" sqref="A33:XFD33" start="0" length="0">
    <dxf>
      <font>
        <sz val="11"/>
        <color theme="1"/>
        <name val="Arial"/>
        <family val="2"/>
        <charset val="238"/>
        <scheme val="none"/>
      </font>
    </dxf>
  </rfmt>
  <rfmt sheetId="2" sqref="A34" start="0" length="0">
    <dxf>
      <font>
        <sz val="11"/>
        <color theme="1"/>
        <name val="Arial"/>
        <family val="2"/>
        <charset val="238"/>
        <scheme val="none"/>
      </font>
      <alignment horizontal="left" vertical="center"/>
    </dxf>
  </rfmt>
  <rfmt sheetId="2" sqref="B34" start="0" length="0">
    <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</dxf>
  </rfmt>
  <rfmt sheetId="2" sqref="C34" start="0" length="0">
    <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</dxf>
  </rfmt>
  <rfmt sheetId="2" sqref="D34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34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34" start="0" length="0">
    <dxf>
      <font>
        <sz val="11"/>
        <color theme="1"/>
        <name val="Arial"/>
        <family val="2"/>
        <charset val="238"/>
        <scheme val="none"/>
      </font>
      <alignment horizontal="center" vertical="center" wrapText="1"/>
    </dxf>
  </rfmt>
  <rfmt sheetId="2" sqref="G34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</dxf>
  </rfmt>
  <rfmt sheetId="2" sqref="H34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34" start="0" length="0">
    <dxf>
      <font>
        <sz val="11"/>
        <color theme="1"/>
        <name val="Arial"/>
        <family val="2"/>
        <charset val="238"/>
        <scheme val="none"/>
      </font>
    </dxf>
  </rfmt>
  <rfmt sheetId="2" sqref="J34" start="0" length="0">
    <dxf>
      <font>
        <sz val="11"/>
        <color theme="1"/>
        <name val="Arial"/>
        <family val="2"/>
        <charset val="238"/>
        <scheme val="none"/>
      </font>
    </dxf>
  </rfmt>
  <rfmt sheetId="2" sqref="A34:XFD34" start="0" length="0">
    <dxf>
      <font>
        <sz val="11"/>
        <color theme="1"/>
        <name val="Arial"/>
        <family val="2"/>
        <charset val="238"/>
        <scheme val="none"/>
      </font>
    </dxf>
  </rfmt>
  <rcc rId="402" sId="2" odxf="1" dxf="1">
    <nc r="A36" t="inlineStr">
      <is>
        <t>Cena za pronájem nádoby 120 litrů/rok
pro svoz na výzvu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36" start="0" length="0">
    <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6" start="0" length="0">
    <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3" sId="2" odxf="1" dxf="1">
    <nc r="D36">
      <v>120</v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" sId="2" odxf="1" dxf="1">
    <nc r="E36" t="inlineStr">
      <is>
        <t>2 ks***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F36" start="0" length="0">
    <dxf>
      <font>
        <sz val="11"/>
        <color theme="1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5" sId="2" odxf="1" dxf="1" numFmtId="11">
    <nc r="G36">
      <v>365.1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" sId="2" odxf="1" dxf="1">
    <nc r="H36">
      <f>4*G36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36" start="0" length="0">
    <dxf>
      <font>
        <sz val="11"/>
        <color theme="1"/>
        <name val="Arial"/>
        <family val="2"/>
        <charset val="238"/>
        <scheme val="none"/>
      </font>
    </dxf>
  </rfmt>
  <rfmt sheetId="2" sqref="J36" start="0" length="0">
    <dxf>
      <font>
        <sz val="11"/>
        <color theme="1"/>
        <name val="Arial"/>
        <family val="2"/>
        <charset val="238"/>
        <scheme val="none"/>
      </font>
    </dxf>
  </rfmt>
  <rfmt sheetId="2" sqref="A36:XFD36" start="0" length="0">
    <dxf>
      <font>
        <sz val="11"/>
        <color theme="1"/>
        <name val="Arial"/>
        <family val="2"/>
        <charset val="238"/>
        <scheme val="none"/>
      </font>
    </dxf>
  </rfmt>
  <rcc rId="407" sId="2" odxf="1" dxf="1">
    <nc r="A37" t="inlineStr">
      <is>
        <t>Cena za pronájem nádoby 240 litrů/rok
pro svoz na výzvu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37" start="0" length="0">
    <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7" start="0" length="0">
    <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8" sId="2" odxf="1" dxf="1">
    <nc r="D37">
      <v>240</v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" sId="2" odxf="1" dxf="1">
    <nc r="E37" t="inlineStr">
      <is>
        <t>1 ks****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F37" start="0" length="0">
    <dxf>
      <font>
        <sz val="11"/>
        <color theme="1"/>
        <name val="Arial"/>
        <family val="2"/>
        <charset val="238"/>
        <scheme val="none"/>
      </font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0" sId="2" odxf="1" dxf="1" numFmtId="11">
    <nc r="G37">
      <v>492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" sId="2" odxf="1" dxf="1">
    <nc r="H37">
      <f>1*G37</f>
    </nc>
    <odxf>
      <font>
        <sz val="11"/>
        <color theme="1"/>
        <name val="Calibri"/>
        <family val="2"/>
        <charset val="238"/>
        <scheme val="minor"/>
      </font>
      <numFmt numFmtId="0" formatCode="General"/>
      <border outline="0">
        <left/>
        <right/>
        <top/>
        <bottom/>
      </border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I37" start="0" length="0">
    <dxf>
      <font>
        <sz val="11"/>
        <color theme="1"/>
        <name val="Arial"/>
        <family val="2"/>
        <charset val="238"/>
        <scheme val="none"/>
      </font>
    </dxf>
  </rfmt>
  <rfmt sheetId="2" sqref="J37" start="0" length="0">
    <dxf>
      <font>
        <sz val="11"/>
        <color theme="1"/>
        <name val="Arial"/>
        <family val="2"/>
        <charset val="238"/>
        <scheme val="none"/>
      </font>
    </dxf>
  </rfmt>
  <rfmt sheetId="2" sqref="A37:XFD37" start="0" length="0">
    <dxf>
      <font>
        <sz val="11"/>
        <color theme="1"/>
        <name val="Arial"/>
        <family val="2"/>
        <charset val="238"/>
        <scheme val="none"/>
      </font>
    </dxf>
  </rfmt>
  <rcc rId="412" sId="2" odxf="1" dxf="1">
    <nc r="A40" t="inlineStr">
      <is>
        <t>Celková nabídková cena bez DPH*</t>
      </is>
    </nc>
    <odxf>
      <font>
        <b val="0"/>
        <sz val="11"/>
        <color theme="1"/>
        <name val="Calibri"/>
        <family val="2"/>
        <charset val="238"/>
        <scheme val="minor"/>
      </font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40" start="0" length="0">
    <dxf>
      <font>
        <b/>
        <sz val="11"/>
        <color theme="1"/>
        <name val="Arial"/>
        <family val="2"/>
        <charset val="238"/>
        <scheme val="none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40" start="0" length="0">
    <dxf>
      <font>
        <b/>
        <sz val="11"/>
        <color theme="1"/>
        <name val="Arial"/>
        <family val="2"/>
        <charset val="238"/>
        <scheme val="none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3" sId="2" odxf="1" dxf="1">
    <nc r="D40">
      <f>H11+H12+H13+H15+H16+H19+H20+H21+H22+H23+H30+H31+H32+H33+H36+H37</f>
    </nc>
    <odxf>
      <font>
        <b val="0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FFFF0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40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cc rId="414" sId="2" odxf="1" dxf="1">
    <nc r="F40">
      <f>D40*1.05</f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FFFF00"/>
        </patternFill>
      </fill>
    </ndxf>
  </rcc>
  <rcc rId="415" sId="2" odxf="1" dxf="1">
    <nc r="G40" t="inlineStr">
      <is>
        <t xml:space="preserve">navýšení ceny o 5% </t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FFFF00"/>
        </patternFill>
      </fill>
    </ndxf>
  </rcc>
  <rfmt sheetId="2" sqref="H40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FFFF00"/>
        </patternFill>
      </fill>
    </dxf>
  </rfmt>
  <rcc rId="416" sId="2" odxf="1" dxf="1">
    <nc r="I40">
      <f>F40*4</f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</odxf>
    <ndxf>
      <font>
        <sz val="11"/>
        <color theme="1"/>
        <name val="Arial"/>
        <family val="2"/>
        <charset val="238"/>
        <scheme val="none"/>
      </font>
      <numFmt numFmtId="164" formatCode="#,##0.00\ &quot;Kč&quot;"/>
      <fill>
        <patternFill patternType="solid">
          <bgColor rgb="FFFFFF00"/>
        </patternFill>
      </fill>
    </ndxf>
  </rcc>
  <rcc rId="417" sId="2" odxf="1" dxf="1">
    <nc r="J40" t="inlineStr">
      <is>
        <t>na 4 roky</t>
      </is>
    </nc>
    <o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</odxf>
    <ndxf>
      <font>
        <sz val="11"/>
        <color theme="1"/>
        <name val="Arial"/>
        <family val="2"/>
        <charset val="238"/>
        <scheme val="none"/>
      </font>
      <fill>
        <patternFill patternType="solid">
          <bgColor rgb="FFFFFF00"/>
        </patternFill>
      </fill>
    </ndxf>
  </rcc>
  <rfmt sheetId="2" sqref="A40:XFD40" start="0" length="0">
    <dxf>
      <font>
        <sz val="11"/>
        <color theme="1"/>
        <name val="Arial"/>
        <family val="2"/>
        <charset val="238"/>
        <scheme val="none"/>
      </font>
    </dxf>
  </rfmt>
  <rcc rId="418" sId="2" odxf="1" dxf="1">
    <nc r="A42" t="inlineStr">
      <is>
        <t>Poznámky:</t>
      </is>
    </nc>
    <odxf>
      <font>
        <sz val="11"/>
        <color theme="1"/>
        <name val="Calibri"/>
        <family val="2"/>
        <charset val="238"/>
        <scheme val="minor"/>
      </font>
    </odxf>
    <ndxf>
      <font>
        <sz val="11"/>
        <color theme="1"/>
        <name val="Arial"/>
        <family val="2"/>
        <charset val="238"/>
        <scheme val="none"/>
      </font>
    </ndxf>
  </rcc>
  <rfmt sheetId="2" sqref="B42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42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cc rId="419" sId="2" odxf="1" dxf="1">
    <nc r="D42" t="inlineStr">
      <is>
        <r>
          <t xml:space="preserve">*  </t>
        </r>
        <r>
          <rPr>
            <sz val="11"/>
            <color rgb="FFFF0000"/>
            <rFont val="Arial"/>
            <family val="2"/>
            <charset val="238"/>
          </rPr>
          <t>Jedná se o zadavatelem předpokládané množství zboží za dobu účinnosti Smlouvy.</t>
        </r>
        <r>
          <rPr>
            <sz val="11"/>
            <color theme="1"/>
            <rFont val="Arial"/>
            <family val="2"/>
            <charset val="238"/>
          </rPr>
          <t xml:space="preserve"> Skutečné množství zboží závisí na potřebách zadavatele a zadavatel není povinen odebrat žádné množství zboží. Údaje v tomto sloupci, případně řádku jsou uváděny pouze pro potřebu hodnocení nabídek v zadávacím řízení a nemají vliv na platnost obchodních podmínek smlouvy nebo na platnost a závaznost podmínek zadávací dokumentace. Tento sloupec, případně řádek nebude součástí smlouvy, uzavírané mezi zadavatelem a vybraným uchazečem. </t>
        </r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 vertical="bottom" wrapText="0"/>
    </odxf>
    <ndxf>
      <font>
        <sz val="11"/>
        <color theme="1"/>
        <name val="Arial"/>
        <family val="2"/>
        <charset val="238"/>
        <scheme val="none"/>
      </font>
      <numFmt numFmtId="30" formatCode="@"/>
      <alignment horizontal="left" vertical="top" wrapText="1"/>
    </ndxf>
  </rcc>
  <rfmt sheetId="2" sqref="I42" start="0" length="0">
    <dxf>
      <font>
        <sz val="11"/>
        <color theme="1"/>
        <name val="Arial"/>
        <family val="2"/>
        <charset val="238"/>
        <scheme val="none"/>
      </font>
    </dxf>
  </rfmt>
  <rfmt sheetId="2" sqref="J42" start="0" length="0">
    <dxf>
      <font>
        <sz val="11"/>
        <color theme="1"/>
        <name val="Arial"/>
        <family val="2"/>
        <charset val="238"/>
        <scheme val="none"/>
      </font>
    </dxf>
  </rfmt>
  <rfmt sheetId="2" sqref="A42:XFD42" start="0" length="0">
    <dxf>
      <font>
        <sz val="11"/>
        <color theme="1"/>
        <name val="Arial"/>
        <family val="2"/>
        <charset val="238"/>
        <scheme val="none"/>
      </font>
    </dxf>
  </rfmt>
  <rfmt sheetId="2" sqref="A43" start="0" length="0">
    <dxf>
      <font>
        <sz val="11"/>
        <color theme="1"/>
        <name val="Arial"/>
        <family val="2"/>
        <charset val="238"/>
        <scheme val="none"/>
      </font>
    </dxf>
  </rfmt>
  <rfmt sheetId="2" sqref="B43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43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I43" start="0" length="0">
    <dxf>
      <font>
        <sz val="11"/>
        <color theme="1"/>
        <name val="Arial"/>
        <family val="2"/>
        <charset val="238"/>
        <scheme val="none"/>
      </font>
    </dxf>
  </rfmt>
  <rfmt sheetId="2" sqref="J43" start="0" length="0">
    <dxf>
      <font>
        <sz val="11"/>
        <color theme="1"/>
        <name val="Arial"/>
        <family val="2"/>
        <charset val="238"/>
        <scheme val="none"/>
      </font>
    </dxf>
  </rfmt>
  <rfmt sheetId="2" sqref="A43:XFD43" start="0" length="0">
    <dxf>
      <font>
        <sz val="11"/>
        <color theme="1"/>
        <name val="Arial"/>
        <family val="2"/>
        <charset val="238"/>
        <scheme val="none"/>
      </font>
    </dxf>
  </rfmt>
  <rfmt sheetId="2" sqref="A44" start="0" length="0">
    <dxf>
      <font>
        <sz val="11"/>
        <color theme="1"/>
        <name val="Arial"/>
        <family val="2"/>
        <charset val="238"/>
        <scheme val="none"/>
      </font>
    </dxf>
  </rfmt>
  <rfmt sheetId="2" sqref="B44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44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I44" start="0" length="0">
    <dxf>
      <font>
        <sz val="11"/>
        <color theme="1"/>
        <name val="Arial"/>
        <family val="2"/>
        <charset val="238"/>
        <scheme val="none"/>
      </font>
    </dxf>
  </rfmt>
  <rfmt sheetId="2" sqref="J44" start="0" length="0">
    <dxf>
      <font>
        <sz val="11"/>
        <color theme="1"/>
        <name val="Arial"/>
        <family val="2"/>
        <charset val="238"/>
        <scheme val="none"/>
      </font>
    </dxf>
  </rfmt>
  <rfmt sheetId="2" sqref="A44:XFD44" start="0" length="0">
    <dxf>
      <font>
        <sz val="11"/>
        <color theme="1"/>
        <name val="Arial"/>
        <family val="2"/>
        <charset val="238"/>
        <scheme val="none"/>
      </font>
    </dxf>
  </rfmt>
  <rfmt sheetId="2" sqref="A45" start="0" length="0">
    <dxf>
      <font>
        <sz val="11"/>
        <color theme="1"/>
        <name val="Arial"/>
        <family val="2"/>
        <charset val="238"/>
        <scheme val="none"/>
      </font>
    </dxf>
  </rfmt>
  <rfmt sheetId="2" sqref="B45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45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I45" start="0" length="0">
    <dxf>
      <font>
        <sz val="11"/>
        <color theme="1"/>
        <name val="Arial"/>
        <family val="2"/>
        <charset val="238"/>
        <scheme val="none"/>
      </font>
    </dxf>
  </rfmt>
  <rfmt sheetId="2" sqref="J45" start="0" length="0">
    <dxf>
      <font>
        <sz val="11"/>
        <color theme="1"/>
        <name val="Arial"/>
        <family val="2"/>
        <charset val="238"/>
        <scheme val="none"/>
      </font>
    </dxf>
  </rfmt>
  <rfmt sheetId="2" sqref="A45:XFD45" start="0" length="0">
    <dxf>
      <font>
        <sz val="11"/>
        <color theme="1"/>
        <name val="Arial"/>
        <family val="2"/>
        <charset val="238"/>
        <scheme val="none"/>
      </font>
    </dxf>
  </rfmt>
  <rfmt sheetId="2" sqref="A46" start="0" length="0">
    <dxf>
      <font>
        <sz val="11"/>
        <color theme="1"/>
        <name val="Arial"/>
        <family val="2"/>
        <charset val="238"/>
        <scheme val="none"/>
      </font>
    </dxf>
  </rfmt>
  <rfmt sheetId="2" sqref="B46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46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cc rId="420" sId="2" odxf="1" dxf="1">
    <nc r="D46" t="inlineStr">
      <is>
        <r>
          <rPr>
            <sz val="11"/>
            <color theme="1"/>
            <rFont val="Times New Roman"/>
            <family val="1"/>
            <charset val="238"/>
          </rPr>
          <t xml:space="preserve">**  </t>
        </r>
        <r>
          <rPr>
            <sz val="11"/>
            <color theme="1"/>
            <rFont val="Arial"/>
            <family val="2"/>
            <charset val="238"/>
          </rPr>
          <t xml:space="preserve">V případě, že jsou Služby poskytovány na výzvu, je Poskytovatel povinen nejpozději do 10 pracovních dnů od zaslání výzvy na emailovou adresu kontaktní osoby Poskytovatele, zajistit přistavení příslušné sběrné nádoby. Není-li dohodnuto jinak, je Poskytovatel povinen svoz dané sběrné nádoby provést do 5 pracovních dnů ode dne přistavení sběrné nádoby.   </t>
        </r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</odxf>
    <ndxf>
      <font>
        <sz val="11"/>
        <color theme="1"/>
        <name val="Arial"/>
        <family val="2"/>
        <charset val="238"/>
        <scheme val="none"/>
      </font>
      <alignment horizontal="left" vertical="center" wrapText="1"/>
    </ndxf>
  </rcc>
  <rfmt sheetId="2" sqref="I46" start="0" length="0">
    <dxf>
      <font>
        <sz val="11"/>
        <color theme="1"/>
        <name val="Arial"/>
        <family val="2"/>
        <charset val="238"/>
        <scheme val="none"/>
      </font>
    </dxf>
  </rfmt>
  <rfmt sheetId="2" sqref="J46" start="0" length="0">
    <dxf>
      <font>
        <sz val="11"/>
        <color theme="1"/>
        <name val="Arial"/>
        <family val="2"/>
        <charset val="238"/>
        <scheme val="none"/>
      </font>
    </dxf>
  </rfmt>
  <rfmt sheetId="2" sqref="A46:XFD46" start="0" length="0">
    <dxf>
      <font>
        <sz val="11"/>
        <color theme="1"/>
        <name val="Arial"/>
        <family val="2"/>
        <charset val="238"/>
        <scheme val="none"/>
      </font>
    </dxf>
  </rfmt>
  <rcc rId="421" sId="2" odxf="1" dxf="1">
    <nc r="A48" t="inlineStr">
      <is>
        <t>Cena za zneškodnění  je uvedená za množství uvedené ve sloupci D (např. 500 kg, 1 tuna, 2 tuny)</t>
      </is>
    </nc>
    <odxf>
      <font>
        <sz val="11"/>
        <color theme="1"/>
        <name val="Calibri"/>
        <family val="2"/>
        <charset val="238"/>
        <scheme val="minor"/>
      </font>
    </odxf>
    <ndxf>
      <font>
        <sz val="11"/>
        <color rgb="FFFF0000"/>
        <name val="Arial"/>
        <family val="2"/>
        <charset val="238"/>
        <scheme val="none"/>
      </font>
    </ndxf>
  </rcc>
  <rfmt sheetId="2" sqref="B48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48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D48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48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48" start="0" length="0">
    <dxf>
      <font>
        <sz val="11"/>
        <color theme="1"/>
        <name val="Arial"/>
        <family val="2"/>
        <charset val="238"/>
        <scheme val="none"/>
      </font>
    </dxf>
  </rfmt>
  <rfmt sheetId="2" sqref="G48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48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48" start="0" length="0">
    <dxf>
      <font>
        <sz val="11"/>
        <color theme="1"/>
        <name val="Arial"/>
        <family val="2"/>
        <charset val="238"/>
        <scheme val="none"/>
      </font>
    </dxf>
  </rfmt>
  <rfmt sheetId="2" sqref="J48" start="0" length="0">
    <dxf>
      <font>
        <sz val="11"/>
        <color theme="1"/>
        <name val="Arial"/>
        <family val="2"/>
        <charset val="238"/>
        <scheme val="none"/>
      </font>
    </dxf>
  </rfmt>
  <rfmt sheetId="2" sqref="A48:XFD48" start="0" length="0">
    <dxf>
      <font>
        <sz val="11"/>
        <color theme="1"/>
        <name val="Arial"/>
        <family val="2"/>
        <charset val="238"/>
        <scheme val="none"/>
      </font>
    </dxf>
  </rfmt>
  <rfmt sheetId="2" sqref="A49" start="0" length="0">
    <dxf>
      <font>
        <sz val="11"/>
        <color theme="1"/>
        <name val="Arial"/>
        <family val="2"/>
        <charset val="238"/>
        <scheme val="none"/>
      </font>
    </dxf>
  </rfmt>
  <rfmt sheetId="2" sqref="B49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49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cc rId="422" sId="2" odxf="1" dxf="1">
    <nc r="D49" t="inlineStr">
      <is>
        <t>***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</odxf>
    <ndxf>
      <font>
        <sz val="11"/>
        <color rgb="FFFF0000"/>
        <name val="Arial"/>
        <family val="2"/>
        <charset val="238"/>
        <scheme val="none"/>
      </font>
      <alignment horizontal="center" vertical="center"/>
    </ndxf>
  </rcc>
  <rcc rId="423" sId="2" odxf="1" dxf="1">
    <nc r="E49" t="inlineStr">
      <is>
        <t>1 ks 120 sklo /Roškotova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</odxf>
    <ndxf>
      <font>
        <sz val="11"/>
        <color rgb="FFFF0000"/>
        <name val="Arial"/>
        <family val="2"/>
        <charset val="238"/>
        <scheme val="none"/>
      </font>
      <alignment horizontal="left" vertical="center"/>
    </ndxf>
  </rcc>
  <rfmt sheetId="2" sqref="F49" start="0" length="0">
    <dxf>
      <font>
        <sz val="11"/>
        <color rgb="FFFF0000"/>
        <name val="Arial"/>
        <family val="2"/>
        <charset val="238"/>
        <scheme val="none"/>
      </font>
    </dxf>
  </rfmt>
  <rfmt sheetId="2" sqref="G49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49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49" start="0" length="0">
    <dxf>
      <font>
        <sz val="11"/>
        <color theme="1"/>
        <name val="Arial"/>
        <family val="2"/>
        <charset val="238"/>
        <scheme val="none"/>
      </font>
    </dxf>
  </rfmt>
  <rfmt sheetId="2" sqref="A49:XFD49" start="0" length="0">
    <dxf>
      <font>
        <sz val="11"/>
        <color theme="1"/>
        <name val="Arial"/>
        <family val="2"/>
        <charset val="238"/>
        <scheme val="none"/>
      </font>
    </dxf>
  </rfmt>
  <rfmt sheetId="2" sqref="A50" start="0" length="0">
    <dxf>
      <font>
        <sz val="11"/>
        <color theme="1"/>
        <name val="Arial"/>
        <family val="2"/>
        <charset val="238"/>
        <scheme val="none"/>
      </font>
    </dxf>
  </rfmt>
  <rfmt sheetId="2" sqref="B50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50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D50" start="0" length="0">
    <dxf>
      <font>
        <sz val="11"/>
        <color rgb="FFFF0000"/>
        <name val="Arial"/>
        <family val="2"/>
        <charset val="238"/>
        <scheme val="none"/>
      </font>
      <alignment horizontal="center" vertical="center"/>
    </dxf>
  </rfmt>
  <rcc rId="424" sId="2" odxf="1" dxf="1">
    <nc r="E50" t="inlineStr">
      <is>
        <t>1 ks 120 sklo /Tusarova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</odxf>
    <ndxf>
      <font>
        <sz val="11"/>
        <color rgb="FFFF0000"/>
        <name val="Arial"/>
        <family val="2"/>
        <charset val="238"/>
        <scheme val="none"/>
      </font>
      <alignment horizontal="left" vertical="center"/>
    </ndxf>
  </rcc>
  <rfmt sheetId="2" sqref="F50" start="0" length="0">
    <dxf>
      <font>
        <sz val="11"/>
        <color rgb="FFFF0000"/>
        <name val="Arial"/>
        <family val="2"/>
        <charset val="238"/>
        <scheme val="none"/>
      </font>
    </dxf>
  </rfmt>
  <rfmt sheetId="2" sqref="G50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50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50" start="0" length="0">
    <dxf>
      <font>
        <sz val="11"/>
        <color theme="1"/>
        <name val="Arial"/>
        <family val="2"/>
        <charset val="238"/>
        <scheme val="none"/>
      </font>
    </dxf>
  </rfmt>
  <rfmt sheetId="2" sqref="A50:XFD50" start="0" length="0">
    <dxf>
      <font>
        <sz val="11"/>
        <color theme="1"/>
        <name val="Arial"/>
        <family val="2"/>
        <charset val="238"/>
        <scheme val="none"/>
      </font>
    </dxf>
  </rfmt>
  <rfmt sheetId="2" sqref="A51" start="0" length="0">
    <dxf>
      <font>
        <sz val="11"/>
        <color theme="1"/>
        <name val="Arial"/>
        <family val="2"/>
        <charset val="238"/>
        <scheme val="none"/>
      </font>
    </dxf>
  </rfmt>
  <rfmt sheetId="2" sqref="B51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51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D51" start="0" length="0">
    <dxf>
      <font>
        <sz val="11"/>
        <color rgb="FFFF0000"/>
        <name val="Arial"/>
        <family val="2"/>
        <charset val="238"/>
        <scheme val="none"/>
      </font>
      <alignment horizontal="center" vertical="center"/>
    </dxf>
  </rfmt>
  <rcc rId="425" sId="2" odxf="1" dxf="1">
    <nc r="E51" t="inlineStr">
      <is>
        <t>1 ks 120 sklo, zářivky/Roškotova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</odxf>
    <ndxf>
      <font>
        <sz val="11"/>
        <color rgb="FFFF0000"/>
        <name val="Arial"/>
        <family val="2"/>
        <charset val="238"/>
        <scheme val="none"/>
      </font>
      <alignment horizontal="left" vertical="center"/>
    </ndxf>
  </rcc>
  <rfmt sheetId="2" sqref="F51" start="0" length="0">
    <dxf>
      <font>
        <sz val="11"/>
        <color rgb="FFFF0000"/>
        <name val="Arial"/>
        <family val="2"/>
        <charset val="238"/>
        <scheme val="none"/>
      </font>
    </dxf>
  </rfmt>
  <rfmt sheetId="2" sqref="G51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51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51" start="0" length="0">
    <dxf>
      <font>
        <sz val="11"/>
        <color theme="1"/>
        <name val="Arial"/>
        <family val="2"/>
        <charset val="238"/>
        <scheme val="none"/>
      </font>
    </dxf>
  </rfmt>
  <rfmt sheetId="2" sqref="A51:XFD51" start="0" length="0">
    <dxf>
      <font>
        <sz val="11"/>
        <color theme="1"/>
        <name val="Arial"/>
        <family val="2"/>
        <charset val="238"/>
        <scheme val="none"/>
      </font>
    </dxf>
  </rfmt>
  <rfmt sheetId="2" sqref="A52" start="0" length="0">
    <dxf>
      <font>
        <sz val="11"/>
        <color theme="1"/>
        <name val="Arial"/>
        <family val="2"/>
        <charset val="238"/>
        <scheme val="none"/>
      </font>
    </dxf>
  </rfmt>
  <rfmt sheetId="2" sqref="B52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52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cc rId="426" sId="2" odxf="1" dxf="1">
    <nc r="D52" t="inlineStr">
      <is>
        <t>****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</odxf>
    <ndxf>
      <font>
        <sz val="11"/>
        <color rgb="FFFF0000"/>
        <name val="Arial"/>
        <family val="2"/>
        <charset val="238"/>
        <scheme val="none"/>
      </font>
      <alignment horizontal="center" vertical="center"/>
    </ndxf>
  </rcc>
  <rcc rId="427" sId="2" odxf="1" dxf="1">
    <nc r="E52" t="inlineStr">
      <is>
        <t>1 x ks 240 l, tonery/Roškotova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/>
    </odxf>
    <ndxf>
      <font>
        <sz val="11"/>
        <color rgb="FFFF0000"/>
        <name val="Arial"/>
        <family val="2"/>
        <charset val="238"/>
        <scheme val="none"/>
      </font>
      <alignment horizontal="left" vertical="center"/>
    </ndxf>
  </rcc>
  <rfmt sheetId="2" sqref="F52" start="0" length="0">
    <dxf>
      <font>
        <sz val="11"/>
        <color rgb="FFFF0000"/>
        <name val="Arial"/>
        <family val="2"/>
        <charset val="238"/>
        <scheme val="none"/>
      </font>
    </dxf>
  </rfmt>
  <rfmt sheetId="2" sqref="G52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52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52" start="0" length="0">
    <dxf>
      <font>
        <sz val="11"/>
        <color theme="1"/>
        <name val="Arial"/>
        <family val="2"/>
        <charset val="238"/>
        <scheme val="none"/>
      </font>
    </dxf>
  </rfmt>
  <rfmt sheetId="2" sqref="A52:XFD52" start="0" length="0">
    <dxf>
      <font>
        <sz val="11"/>
        <color theme="1"/>
        <name val="Arial"/>
        <family val="2"/>
        <charset val="238"/>
        <scheme val="none"/>
      </font>
    </dxf>
  </rfmt>
  <rfmt sheetId="2" sqref="A54" start="0" length="0">
    <dxf>
      <font>
        <sz val="11"/>
        <color theme="1"/>
        <name val="Arial"/>
        <family val="2"/>
        <charset val="238"/>
        <scheme val="none"/>
      </font>
    </dxf>
  </rfmt>
  <rfmt sheetId="2" sqref="B54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54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D54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54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54" start="0" length="0">
    <dxf>
      <font>
        <sz val="11"/>
        <color theme="1"/>
        <name val="Arial"/>
        <family val="2"/>
        <charset val="238"/>
        <scheme val="none"/>
      </font>
    </dxf>
  </rfmt>
  <rfmt sheetId="2" sqref="G54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54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54" start="0" length="0">
    <dxf>
      <font>
        <sz val="11"/>
        <color theme="1"/>
        <name val="Arial"/>
        <family val="2"/>
        <charset val="238"/>
        <scheme val="none"/>
      </font>
    </dxf>
  </rfmt>
  <rfmt sheetId="2" sqref="A54:XFD54" start="0" length="0">
    <dxf>
      <font>
        <sz val="11"/>
        <color theme="1"/>
        <name val="Arial"/>
        <family val="2"/>
        <charset val="238"/>
        <scheme val="none"/>
      </font>
    </dxf>
  </rfmt>
  <rfmt sheetId="2" sqref="A1:A1048576" start="0" length="0">
    <dxf>
      <font>
        <sz val="11"/>
        <color theme="1"/>
        <name val="Arial"/>
        <family val="2"/>
        <charset val="238"/>
        <scheme val="none"/>
      </font>
    </dxf>
  </rfmt>
  <rfmt sheetId="2" sqref="B1:B1048576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C1:C1048576" start="0" length="0">
    <dxf>
      <font>
        <sz val="11"/>
        <color theme="1"/>
        <name val="Arial"/>
        <family val="2"/>
        <charset val="238"/>
        <scheme val="none"/>
      </font>
      <alignment vertical="center"/>
    </dxf>
  </rfmt>
  <rfmt sheetId="2" sqref="D1:D1048576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E1:E1048576" start="0" length="0">
    <dxf>
      <font>
        <sz val="11"/>
        <color theme="1"/>
        <name val="Arial"/>
        <family val="2"/>
        <charset val="238"/>
        <scheme val="none"/>
      </font>
      <alignment horizontal="center" vertical="center"/>
    </dxf>
  </rfmt>
  <rfmt sheetId="2" sqref="F1:F1048576" start="0" length="0">
    <dxf>
      <font>
        <sz val="11"/>
        <color theme="1"/>
        <name val="Arial"/>
        <family val="2"/>
        <charset val="238"/>
        <scheme val="none"/>
      </font>
    </dxf>
  </rfmt>
  <rfmt sheetId="2" sqref="G1:G1048576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H1:H1048576" start="0" length="0">
    <dxf>
      <font>
        <sz val="11"/>
        <color theme="1"/>
        <name val="Arial"/>
        <family val="2"/>
        <charset val="238"/>
        <scheme val="none"/>
      </font>
      <numFmt numFmtId="164" formatCode="#,##0.00\ &quot;Kč&quot;"/>
    </dxf>
  </rfmt>
  <rfmt sheetId="2" sqref="I1:I1048576" start="0" length="0">
    <dxf>
      <font>
        <sz val="11"/>
        <color theme="1"/>
        <name val="Arial"/>
        <family val="2"/>
        <charset val="238"/>
        <scheme val="none"/>
      </font>
    </dxf>
  </rfmt>
  <rfmt sheetId="2" sqref="J1:J1048576" start="0" length="0">
    <dxf>
      <font>
        <sz val="11"/>
        <color theme="1"/>
        <name val="Arial"/>
        <family val="2"/>
        <charset val="238"/>
        <scheme val="none"/>
      </font>
    </dxf>
  </rfmt>
  <rcc rId="428" sId="1">
    <nc r="I11" t="inlineStr">
      <is>
        <t>zde je aktuální cena za 1 ks o cca 4 tis/rok nižší než v ceníku</t>
      </is>
    </nc>
  </rcc>
  <rfmt sheetId="1" sqref="I11" start="0" length="2147483647">
    <dxf>
      <font>
        <i/>
      </font>
    </dxf>
  </rfmt>
  <rfmt sheetId="1" sqref="I12" start="0" length="2147483647">
    <dxf>
      <font>
        <color rgb="FFFF0000"/>
      </font>
    </dxf>
  </rfmt>
  <rfmt sheetId="1" sqref="I16:J18" start="0" length="2147483647">
    <dxf>
      <font>
        <i/>
      </font>
    </dxf>
  </rfmt>
  <rfmt sheetId="1" sqref="I19" start="0" length="2147483647">
    <dxf>
      <font>
        <i/>
      </font>
    </dxf>
  </rfmt>
  <rcc rId="429" sId="1">
    <oc r="I20" t="inlineStr">
      <is>
        <t>zde je cena celkem pouze za jednu dopravu, za rok by  měly být v součtu dvě</t>
      </is>
    </oc>
    <nc r="I20"/>
  </rcc>
  <rcc rId="430" sId="1" odxf="1" dxf="1">
    <nc r="I21" t="inlineStr">
      <is>
        <t>zde  bude 1,- Kč paušál za vše (celý VOK), takže za rok celkem by mělo být 2,- Kč celkem</t>
      </is>
    </nc>
    <odxf>
      <font>
        <i val="0"/>
        <name val="Arial"/>
        <scheme val="none"/>
      </font>
    </odxf>
    <ndxf>
      <font>
        <i/>
        <name val="Arial"/>
        <scheme val="none"/>
      </font>
    </ndxf>
  </rcc>
  <rfmt sheetId="1" sqref="G23">
    <dxf>
      <numFmt numFmtId="164" formatCode="#,##0.00\ &quot;Kč&quot;"/>
    </dxf>
  </rfmt>
  <rfmt sheetId="1" sqref="G23">
    <dxf>
      <numFmt numFmtId="165" formatCode="#,##0.000\ &quot;Kč&quot;"/>
    </dxf>
  </rfmt>
  <rcc rId="431" sId="1">
    <oc r="H23">
      <f>G23*2000*4</f>
    </oc>
    <nc r="H23">
      <f>G23*2000*6</f>
    </nc>
  </rcc>
  <rcc rId="432" sId="1">
    <oc r="D19" t="inlineStr">
      <is>
        <t>10000
(předpokládaná hmotnost
odpadu cca 1000 kg)</t>
      </is>
    </oc>
    <nc r="D19" t="inlineStr">
      <is>
        <r>
          <t xml:space="preserve">10000
(předpokládaná hmotnost
odpadu cca </t>
        </r>
        <r>
          <rPr>
            <sz val="11"/>
            <color rgb="FFFF0000"/>
            <rFont val="Arial"/>
            <family val="2"/>
            <charset val="238"/>
          </rPr>
          <t>1000 kg</t>
        </r>
        <r>
          <rPr>
            <sz val="11"/>
            <color theme="1"/>
            <rFont val="Arial"/>
            <family val="2"/>
            <charset val="238"/>
          </rPr>
          <t>)</t>
        </r>
      </is>
    </nc>
  </rcc>
  <rcc rId="433" sId="1">
    <oc r="D20" t="inlineStr">
      <is>
        <t>10000
(předpokládaná hmotnost
odpadu cca 1 000 kg)</t>
      </is>
    </oc>
    <nc r="D20" t="inlineStr">
      <is>
        <r>
          <t xml:space="preserve">10000
(předpokládaná hmotnost
odpadu cca </t>
        </r>
        <r>
          <rPr>
            <sz val="11"/>
            <color rgb="FFFF0000"/>
            <rFont val="Arial"/>
            <family val="2"/>
            <charset val="238"/>
          </rPr>
          <t>1 000 kg</t>
        </r>
        <r>
          <rPr>
            <sz val="11"/>
            <color theme="1"/>
            <rFont val="Arial"/>
            <family val="2"/>
            <charset val="238"/>
          </rPr>
          <t>)</t>
        </r>
      </is>
    </nc>
  </rcc>
  <rcc rId="434" sId="1">
    <oc r="F19" t="inlineStr">
      <is>
        <r>
          <t xml:space="preserve">na výzvu </t>
        </r>
        <r>
          <rPr>
            <sz val="11"/>
            <color rgb="FFFF0000"/>
            <rFont val="Arial"/>
            <family val="2"/>
            <charset val="238"/>
          </rPr>
          <t xml:space="preserve">zneškodnění za 1 kg </t>
        </r>
        <r>
          <rPr>
            <sz val="11"/>
            <color theme="1"/>
            <rFont val="Arial"/>
            <family val="2"/>
            <charset val="238"/>
          </rPr>
          <t>(cca 1 x za 6 měsíců)*, **</t>
        </r>
      </is>
    </oc>
    <nc r="F19" t="inlineStr">
      <is>
        <r>
          <t xml:space="preserve">na výzvu </t>
        </r>
        <r>
          <rPr>
            <sz val="11"/>
            <color rgb="FFFF0000"/>
            <rFont val="Arial"/>
            <family val="2"/>
            <charset val="238"/>
          </rPr>
          <t xml:space="preserve">zneškodnění, paušál za celý VOK </t>
        </r>
        <r>
          <rPr>
            <sz val="11"/>
            <color theme="1"/>
            <rFont val="Arial"/>
            <family val="2"/>
            <charset val="238"/>
          </rPr>
          <t>(cca 1 x za 6 měsíců)*, **</t>
        </r>
      </is>
    </nc>
  </rcc>
  <rcc rId="435" sId="1">
    <oc r="F21" t="inlineStr">
      <is>
        <r>
          <t xml:space="preserve">na výzvu/ </t>
        </r>
        <r>
          <rPr>
            <sz val="11"/>
            <color rgb="FFFF0000"/>
            <rFont val="Arial"/>
            <family val="2"/>
            <charset val="238"/>
          </rPr>
          <t>zneškodnění za 1 kg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oc>
    <nc r="F21" t="inlineStr">
      <is>
        <r>
          <t xml:space="preserve">na výzvu/ </t>
        </r>
        <r>
          <rPr>
            <sz val="11"/>
            <color rgb="FFFF0000"/>
            <rFont val="Arial"/>
            <family val="2"/>
            <charset val="238"/>
          </rPr>
          <t>zneškodnění, paušál za celý VOK</t>
        </r>
        <r>
          <rPr>
            <sz val="11"/>
            <color theme="1"/>
            <rFont val="Arial"/>
            <family val="2"/>
            <charset val="238"/>
          </rPr>
          <t>(cca 1 x za 6 měsíců)*, **</t>
        </r>
      </is>
    </nc>
  </rcc>
  <rcc rId="436" sId="1">
    <oc r="I22" t="inlineStr">
      <is>
        <t>zde je cena celkem pouze za jednu dopravu, za rok by  měly být v součtu dvě</t>
      </is>
    </oc>
    <nc r="I22"/>
  </rcc>
  <rcc rId="437" sId="1" numFmtId="11">
    <oc r="H22">
      <v>2380</v>
    </oc>
    <nc r="H22">
      <f>G22*2</f>
    </nc>
  </rcc>
  <rcv guid="{743B4F2E-137A-42F1-8FA8-D0CBE65BE772}" action="delete"/>
  <rcv guid="{743B4F2E-137A-42F1-8FA8-D0CBE65BE772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36" start="0" length="2147483647">
    <dxf>
      <font>
        <color rgb="FFFF0000"/>
      </font>
    </dxf>
  </rfmt>
  <rcc rId="438" sId="1">
    <oc r="I12" t="inlineStr">
      <is>
        <t>přidán 1 ks nádoby, četnost ponechána</t>
      </is>
    </oc>
    <nc r="I12" t="inlineStr">
      <is>
        <t>přidán 1 ks nádoby, četnost ponechána (ve vaší tabulce zde máte chybu)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3" start="0" length="2147483647">
    <dxf>
      <font>
        <b/>
      </font>
    </dxf>
  </rfmt>
  <rcc rId="439" sId="1">
    <oc r="A57" t="inlineStr">
      <is>
        <r>
          <t xml:space="preserve">4) celková výše zakázky </t>
        </r>
        <r>
          <rPr>
            <b/>
            <sz val="11"/>
            <color rgb="FFFF0000"/>
            <rFont val="Arial"/>
            <family val="2"/>
            <charset val="238"/>
          </rPr>
          <t>323 165,- Kč/rok</t>
        </r>
        <r>
          <rPr>
            <sz val="11"/>
            <color rgb="FFFF0000"/>
            <rFont val="Arial"/>
            <family val="2"/>
            <charset val="238"/>
          </rPr>
          <t xml:space="preserve"> při aktuálních cenách dle posledního dodatku .</t>
        </r>
      </is>
    </oc>
    <nc r="A57" t="inlineStr">
      <is>
        <r>
          <t xml:space="preserve">4) celková výše zakázky </t>
        </r>
        <r>
          <rPr>
            <b/>
            <sz val="11"/>
            <color rgb="FFFF0000"/>
            <rFont val="Arial"/>
            <family val="2"/>
            <charset val="238"/>
          </rPr>
          <t>340 423,- Kč/rok</t>
        </r>
        <r>
          <rPr>
            <sz val="11"/>
            <color rgb="FFFF0000"/>
            <rFont val="Arial"/>
            <family val="2"/>
            <charset val="238"/>
          </rPr>
          <t xml:space="preserve"> při aktuálních cenách dle posledního dodatku .</t>
        </r>
      </is>
    </nc>
  </rcc>
  <rcc rId="440" sId="1">
    <oc r="A59" t="inlineStr">
      <is>
        <t>6) jelikož se nám od roku 2021 díky in-housu ceník dosti změnil, byla bych pro, abyste do VZ celkovou cenu navýšili alespoň o 10% na cca 355 tis bez DPH</t>
      </is>
    </oc>
    <nc r="A59" t="inlineStr">
      <is>
        <t>6) jelikož se nám od roku 2021 díky in-housu ceník dosti změnil (některé ceny i struktura), byla bych pro, abyste do VZ celkovou max. cenu navýšili alespoň o 10% na cca 375 tis bez DPH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41" sId="1" ref="A59:XFD59" action="insertRow"/>
  <rcc rId="442" sId="1">
    <nc r="A59" t="inlineStr">
      <is>
        <t>6) v cceně nikdy nebl promítnut pronájem VOKu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>
    <oc r="A59" t="inlineStr">
      <is>
        <t>6) v cceně nikdy nebl promítnut pronájem VOKu</t>
      </is>
    </oc>
    <nc r="A59" t="inlineStr">
      <is>
        <t>6) v ceně nikdy nebyl promítnut pronájem VOKu - cca 3 dny/aktuální ceny 66,- Kč/den</t>
      </is>
    </nc>
  </rcc>
  <rcc rId="444" sId="1">
    <oc r="A63" t="inlineStr">
      <is>
        <t>v případě dotazů</t>
      </is>
    </oc>
    <nc r="A63" t="inlineStr">
      <is>
        <t>v případě dotazů si zavoláme</t>
      </is>
    </nc>
  </rcc>
  <rcc rId="445" sId="1">
    <nc r="A65" t="inlineStr">
      <is>
        <t>Všechny ceny jsou jsopu bez 21 % DPH</t>
      </is>
    </nc>
  </rcc>
  <rfmt sheetId="1" sqref="A65" start="0" length="2147483647">
    <dxf>
      <font>
        <color rgb="FFFF0000"/>
      </font>
    </dxf>
  </rfmt>
  <rfmt sheetId="1" sqref="A65" start="0" length="2147483647">
    <dxf>
      <font>
        <sz val="10"/>
      </font>
    </dxf>
  </rfmt>
  <rfmt sheetId="1" sqref="A65" start="0" length="2147483647">
    <dxf>
      <font>
        <sz val="9"/>
      </font>
    </dxf>
  </rfmt>
  <rrc rId="446" sId="1" ref="A60:XFD60" action="insertRow"/>
  <rcc rId="447" sId="1">
    <oc r="A61" t="inlineStr">
      <is>
        <t>6) jelikož se nám od roku 2021 díky in-housu ceník dosti změnil (některé ceny i struktura), byla bych pro, abyste do VZ celkovou max. cenu navýšili alespoň o 10% na cca 375 tis bez DPH</t>
      </is>
    </oc>
    <nc r="A61" t="inlineStr">
      <is>
        <t>8) jelikož se nám od roku 2021 díky in-housu ceník dosti změnil (některé ceny i struktura), byla bych pro, abyste do VZ celkovou max. cenu navýšili alespoň o 10% na cca 375 tis bez DPH</t>
      </is>
    </nc>
  </rcc>
  <rcc rId="448" sId="1">
    <nc r="A60" t="inlineStr">
      <is>
        <t>7) všechny hmotnosi upraveny na kg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" sId="1">
    <oc r="F12" t="inlineStr">
      <is>
        <t>1 x za týden</t>
      </is>
    </oc>
    <nc r="F12" t="inlineStr">
      <is>
        <t>2 x za týden</t>
      </is>
    </nc>
  </rcc>
  <rrc rId="84" sId="1" ref="A14:XFD14" action="insertRow"/>
  <rcc rId="85" sId="1">
    <nc r="A14" t="inlineStr">
      <is>
        <t>Kovy</t>
      </is>
    </nc>
  </rcc>
  <rcc rId="86" sId="1">
    <nc r="B14">
      <v>200140</v>
    </nc>
  </rcc>
  <rcc rId="87" sId="1">
    <nc r="C14" t="inlineStr">
      <is>
        <t>O</t>
      </is>
    </nc>
  </rcc>
  <rcc rId="88" sId="1">
    <nc r="D14">
      <v>240</v>
    </nc>
  </rcc>
  <rcc rId="89" sId="1">
    <nc r="E14" t="inlineStr">
      <is>
        <t>1 ks</t>
      </is>
    </nc>
  </rcc>
  <rcc rId="90" sId="1">
    <nc r="F14" t="inlineStr">
      <is>
        <t>1 x za 4 týdny</t>
      </is>
    </nc>
  </rcc>
  <rcc rId="91" sId="1">
    <oc r="F15" t="inlineStr">
      <is>
        <t>na výzvu (cca 1 x za 4 měsíce)*, **</t>
      </is>
    </oc>
    <nc r="F15" t="inlineStr">
      <is>
        <t>na výzvu (cca 1 x za 6 měsíců)*, **</t>
      </is>
    </nc>
  </rcc>
  <rrc rId="92" sId="1" ref="A17:XFD17" action="deleteRow">
    <rfmt sheetId="1" xfDxf="1" sqref="A17:XFD17" start="0" length="0">
      <dxf>
        <font>
          <name val="Arial"/>
          <scheme val="none"/>
        </font>
      </dxf>
    </rfmt>
    <rcc rId="0" sId="1" dxf="1">
      <nc r="A17" t="inlineStr">
        <is>
          <t>Zářivky</t>
        </is>
      </nc>
      <ndxf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200121</v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N</t>
        </is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>
        <v>120</v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1 ks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na výzvu (cca 1 x za 12 měsíců) likvidace cca 150 zářivek*, **</t>
        </is>
      </nc>
      <ndxf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7" start="0" length="0">
      <dxf>
        <numFmt numFmtId="164" formatCode="#,##0.00\ &quot;Kč&quot;"/>
        <fill>
          <patternFill patternType="solid">
            <bgColor rgb="FF92D05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7">
        <f>150*G17</f>
      </nc>
      <ndxf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93" sId="1">
    <oc r="F17" t="inlineStr">
      <is>
        <t>na výzvu (cca 1 x za 12 měsíců)*, **</t>
      </is>
    </oc>
    <nc r="F17" t="inlineStr">
      <is>
        <t>na výzvu (cca 1 x za 6 měsíců)*, **</t>
      </is>
    </nc>
  </rcc>
  <rcc rId="94" sId="1">
    <oc r="F18" t="inlineStr">
      <is>
        <t>na výzvu (cca 1 x za 12 měsíců)*, **</t>
      </is>
    </oc>
    <nc r="F18" t="inlineStr">
      <is>
        <t>na výzvu (cca 1 x za 6 měsíců)*, **</t>
      </is>
    </nc>
  </rcc>
  <rcc rId="95" sId="1">
    <oc r="F19" t="inlineStr">
      <is>
        <t>na výzvu (cca 1 x za 12 měsíců)*, **</t>
      </is>
    </oc>
    <nc r="F19" t="inlineStr">
      <is>
        <t>na výzvu (cca 1 x za 6 měsíců)*, **</t>
      </is>
    </nc>
  </rcc>
  <rcc rId="96" sId="1">
    <oc r="F20" t="inlineStr">
      <is>
        <t>na výzvu (cca 1 x za 12 měsíců)*, **</t>
      </is>
    </oc>
    <nc r="F20" t="inlineStr">
      <is>
        <t>na výzvu (cca 1 x za 6 měsíců)*, **</t>
      </is>
    </nc>
  </rcc>
  <rcc rId="97" sId="1">
    <oc r="F21" t="inlineStr">
      <is>
        <t>na výzvu (cca 1 x za 2 měsíce)*, **</t>
      </is>
    </oc>
    <nc r="F21" t="inlineStr">
      <is>
        <t>na výzvu (cca 1 x za 3 měsíce)*, **</t>
      </is>
    </nc>
  </rcc>
  <rcc rId="98" sId="1">
    <oc r="F22" t="inlineStr">
      <is>
        <t>na výzvu (cca 1 x za 2 měsíce)*, **</t>
      </is>
    </oc>
    <nc r="F22" t="inlineStr">
      <is>
        <t>na výzvu (cca 1 x za 3 měsíce)*, **</t>
      </is>
    </nc>
  </rcc>
  <rcc rId="99" sId="1">
    <nc r="A23" t="inlineStr">
      <is>
        <t>u VOK si nakládku zajišťuje objednatel</t>
      </is>
    </nc>
  </rcc>
  <rcc rId="100" sId="1">
    <oc r="D29">
      <v>120</v>
    </oc>
    <nc r="D29">
      <v>240</v>
    </nc>
  </rcc>
  <rcc rId="101" sId="1">
    <oc r="F31" t="inlineStr">
      <is>
        <t>na výzvu (cca 1 x za 6 měsíců)*, **</t>
      </is>
    </oc>
    <nc r="F31" t="inlineStr">
      <is>
        <t>na výzvu (cca 1 x za 12 měsíců)*, **</t>
      </is>
    </nc>
  </rcc>
  <rrc rId="102" sId="1" ref="A32:XFD32" action="insertRow"/>
  <rfmt sheetId="1" sqref="D15">
    <dxf>
      <fill>
        <patternFill>
          <bgColor rgb="FFFFFF00"/>
        </patternFill>
      </fill>
    </dxf>
  </rfmt>
  <rfmt sheetId="1" sqref="D16">
    <dxf>
      <fill>
        <patternFill>
          <bgColor rgb="FFFFC000"/>
        </patternFill>
      </fill>
    </dxf>
  </rfmt>
  <rfmt sheetId="1" sqref="D31">
    <dxf>
      <fill>
        <patternFill patternType="solid">
          <bgColor rgb="FFFFC000"/>
        </patternFill>
      </fill>
    </dxf>
  </rfmt>
  <rfmt sheetId="1" sqref="D31">
    <dxf>
      <fill>
        <patternFill>
          <bgColor rgb="FFFFFF00"/>
        </patternFill>
      </fill>
    </dxf>
  </rfmt>
  <rfmt sheetId="1" sqref="E31">
    <dxf>
      <fill>
        <patternFill patternType="solid">
          <bgColor rgb="FFFFFF00"/>
        </patternFill>
      </fill>
    </dxf>
  </rfmt>
  <rfmt sheetId="1" sqref="E15">
    <dxf>
      <fill>
        <patternFill patternType="solid">
          <bgColor rgb="FFFFFF00"/>
        </patternFill>
      </fill>
    </dxf>
  </rfmt>
  <rfmt sheetId="1" sqref="E16">
    <dxf>
      <fill>
        <patternFill patternType="solid">
          <bgColor rgb="FFFFC000"/>
        </patternFill>
      </fill>
    </dxf>
  </rfmt>
  <rcc rId="103" sId="1">
    <oc r="H27" t="inlineStr">
      <is>
        <t>Cena bezz DPH celkem za 1 rok (52 týdnů)*</t>
      </is>
    </oc>
    <nc r="H27" t="inlineStr">
      <is>
        <t>Cena bez DPH celkem za 1 rok (52 týdnů)*</t>
      </is>
    </nc>
  </rcc>
  <rfmt sheetId="1" sqref="D30:E31">
    <dxf>
      <fill>
        <patternFill patternType="none">
          <bgColor auto="1"/>
        </patternFill>
      </fill>
    </dxf>
  </rfmt>
  <rfmt sheetId="1" sqref="D15:E16">
    <dxf>
      <fill>
        <patternFill patternType="none">
          <bgColor auto="1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>
    <oc r="I12" t="inlineStr">
      <is>
        <t>přidán 1 ks nádoby, četnost ponechána (ve vaší tabulce zde máte chybu)</t>
      </is>
    </oc>
    <nc r="I12" t="inlineStr">
      <is>
        <t>přidán 1 ks nádoby, četnost ponechána (ve vaší tabulce zde máte chybu v ceně celkem)</t>
      </is>
    </nc>
  </rcc>
  <rcc rId="450" sId="1">
    <nc r="I14" t="inlineStr">
      <is>
        <t>ve vaší tabulce máte chybu</t>
      </is>
    </nc>
  </rcc>
  <rfmt sheetId="1" sqref="I14" start="0" length="2147483647">
    <dxf>
      <font>
        <color rgb="FFFF0000"/>
      </font>
    </dxf>
  </rfmt>
  <rcc rId="451" sId="2" odxf="1" dxf="1">
    <nc r="I14" t="inlineStr">
      <is>
        <t>chyba v ceně celkem</t>
      </is>
    </nc>
    <odxf>
      <font>
        <name val="Arial"/>
        <scheme val="none"/>
      </font>
    </odxf>
    <ndxf>
      <font>
        <color rgb="FFFF0000"/>
        <name val="Arial"/>
        <scheme val="none"/>
      </font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>
    <oc r="I14" t="inlineStr">
      <is>
        <t>ve vaší tabulce máte chybu</t>
      </is>
    </oc>
    <nc r="I14" t="inlineStr">
      <is>
        <t>ve vaší tabulce máte chybu v ceně celkem</t>
      </is>
    </nc>
  </rcc>
  <rm rId="453" sheetId="1" source="I16:J18" destination="J16:K18" sourceSheetId="1">
    <rfmt sheetId="1" sqref="K16" start="0" length="0">
      <dxf>
        <font>
          <sz val="11"/>
          <color theme="1"/>
          <name val="Arial"/>
          <family val="2"/>
          <charset val="238"/>
          <scheme val="none"/>
        </font>
      </dxf>
    </rfmt>
    <rfmt sheetId="1" sqref="K17" start="0" length="0">
      <dxf>
        <font>
          <sz val="11"/>
          <color theme="1"/>
          <name val="Arial"/>
          <family val="2"/>
          <charset val="238"/>
          <scheme val="none"/>
        </font>
      </dxf>
    </rfmt>
    <rfmt sheetId="1" sqref="K18" start="0" length="0">
      <dxf>
        <font>
          <sz val="11"/>
          <color theme="1"/>
          <name val="Arial"/>
          <family val="2"/>
          <charset val="238"/>
          <scheme val="none"/>
        </font>
      </dxf>
    </rfmt>
  </rm>
  <rfmt sheetId="1" sqref="I16">
    <dxf>
      <alignment wrapText="1"/>
    </dxf>
  </rfmt>
  <rcc rId="454" sId="1">
    <nc r="I16" t="inlineStr">
      <is>
        <t>tato cena se skládá z dopravy 1323 + zneškodnění 661,- Kč</t>
      </is>
    </nc>
  </rcc>
  <rfmt sheetId="2" sqref="I18" start="0" length="0">
    <dxf>
      <font>
        <color rgb="FFFF0000"/>
        <name val="Arial"/>
        <scheme val="none"/>
      </font>
      <alignment vertical="top" wrapText="1"/>
    </dxf>
  </rfmt>
  <rcc rId="455" sId="2">
    <nc r="I16" t="inlineStr">
      <is>
        <t>zde má být 0,- kč</t>
      </is>
    </nc>
  </rcc>
  <rcc rId="456" sId="2">
    <nc r="I17" t="inlineStr">
      <is>
        <t>zde má být 0,- kč</t>
      </is>
    </nc>
  </rcc>
  <rfmt sheetId="2" sqref="I18" start="0" length="2147483647">
    <dxf>
      <font>
        <color rgb="FFFF0000"/>
      </font>
    </dxf>
  </rfmt>
  <rcc rId="457" sId="2">
    <nc r="I18" t="inlineStr">
      <is>
        <t>tato cena se skládá z dopravy 1323 + zneškodnění 661,- Kč za nádobu</t>
      </is>
    </nc>
  </rcc>
  <rcv guid="{743B4F2E-137A-42F1-8FA8-D0CBE65BE772}" action="delete"/>
  <rcv guid="{743B4F2E-137A-42F1-8FA8-D0CBE65BE772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>
    <oc r="I16" t="inlineStr">
      <is>
        <t>tato cena se skládá z dopravy 1323 + zneškodnění 661,- Kč</t>
      </is>
    </oc>
    <nc r="I16" t="inlineStr">
      <is>
        <t>tato cena se skládá z dopravy 1323 + zneškodnění 661,- Kč za nádobu</t>
      </is>
    </nc>
  </rcc>
  <rfmt sheetId="1" sqref="I10">
    <dxf>
      <alignment vertical="top"/>
    </dxf>
  </rfmt>
  <rfmt sheetId="1" sqref="I10">
    <dxf>
      <alignment vertical="center"/>
    </dxf>
  </rfmt>
  <rcc rId="459" sId="1">
    <oc r="I10" t="inlineStr">
      <is>
        <t>poznámky</t>
      </is>
    </oc>
    <nc r="I10" t="inlineStr">
      <is>
        <t xml:space="preserve">                       poznámky</t>
      </is>
    </nc>
  </rcc>
  <rfmt sheetId="1" sqref="I10">
    <dxf>
      <fill>
        <patternFill patternType="solid">
          <bgColor rgb="FFFFFF00"/>
        </patternFill>
      </fill>
    </dxf>
  </rfmt>
  <rfmt sheetId="1" sqref="I10:J10">
    <dxf>
      <fill>
        <patternFill>
          <bgColor rgb="FFFFFF00"/>
        </patternFill>
      </fill>
    </dxf>
  </rfmt>
  <rfmt sheetId="1" sqref="I10" start="0" length="0">
    <dxf>
      <border>
        <left style="medium">
          <color indexed="64"/>
        </left>
      </border>
    </dxf>
  </rfmt>
  <rfmt sheetId="1" sqref="I10:J10" start="0" length="0">
    <dxf>
      <border>
        <top style="medium">
          <color indexed="64"/>
        </top>
      </border>
    </dxf>
  </rfmt>
  <rfmt sheetId="1" sqref="J10" start="0" length="0">
    <dxf>
      <border>
        <right style="medium">
          <color indexed="64"/>
        </right>
      </border>
    </dxf>
  </rfmt>
  <rfmt sheetId="1" sqref="I10:J10" start="0" length="0">
    <dxf>
      <border>
        <bottom style="medium">
          <color indexed="64"/>
        </bottom>
      </border>
    </dxf>
  </rfmt>
  <rcc rId="460" sId="1">
    <oc r="I11" t="inlineStr">
      <is>
        <t>zde je aktuální cena za 1 ks o cca 4 tis/rok nižší než v ceníku</t>
      </is>
    </oc>
    <nc r="I11" t="inlineStr">
      <is>
        <t>zde je  cena za 1 ks o cca 4 tis/rok nižší než v aktuálním ceníku 2024</t>
      </is>
    </nc>
  </rcc>
  <rcc rId="461" sId="1">
    <oc r="G10" t="inlineStr">
      <is>
        <r>
          <t xml:space="preserve">Cena za jeden svoz a jednu nádobu/ 
v případě VOK a Elektroodpad "A" poplatek za váhu </t>
        </r>
        <r>
          <rPr>
            <b/>
            <sz val="11"/>
            <color rgb="FFFF0000"/>
            <rFont val="Arial"/>
            <family val="2"/>
            <charset val="238"/>
          </rPr>
          <t>(cena za 1 kg)</t>
        </r>
        <r>
          <rPr>
            <b/>
            <sz val="11"/>
            <rFont val="Arial"/>
            <family val="2"/>
            <charset val="238"/>
          </rPr>
          <t xml:space="preserve">
VOK a Elektroodpad "B" paušál za dopravu  (</t>
        </r>
        <r>
          <rPr>
            <b/>
            <sz val="11"/>
            <color rgb="FFFF0000"/>
            <rFont val="Arial"/>
            <family val="2"/>
            <charset val="238"/>
          </rPr>
          <t>včetně manipulace a pronájmu nádoby)</t>
        </r>
      </is>
    </oc>
    <nc r="G10" t="inlineStr">
      <is>
        <r>
          <t xml:space="preserve">Cena za jeden svoz a jednu nádobu/ 
v případě VOK a Elektroodpad "A" poplatek za váhu </t>
        </r>
        <r>
          <rPr>
            <b/>
            <sz val="11"/>
            <color rgb="FFFF0000"/>
            <rFont val="Arial"/>
            <family val="2"/>
            <charset val="238"/>
          </rPr>
          <t>(cena za 1 kg nebo paušál)</t>
        </r>
        <r>
          <rPr>
            <b/>
            <sz val="11"/>
            <rFont val="Arial"/>
            <family val="2"/>
            <charset val="238"/>
          </rPr>
          <t xml:space="preserve">
VOK a Elektroodpad "B" paušál za dopravu  (</t>
        </r>
        <r>
          <rPr>
            <b/>
            <sz val="11"/>
            <color rgb="FFFF0000"/>
            <rFont val="Arial"/>
            <family val="2"/>
            <charset val="238"/>
          </rPr>
          <t>včetně manipulace a pronájmu nádoby)</t>
        </r>
      </is>
    </nc>
  </rcc>
  <rcv guid="{743B4F2E-137A-42F1-8FA8-D0CBE65BE772}" action="delete"/>
  <rcv guid="{743B4F2E-137A-42F1-8FA8-D0CBE65BE772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31" start="0" length="2147483647">
    <dxf>
      <font>
        <color rgb="FFFF0000"/>
      </font>
    </dxf>
  </rfmt>
  <rcc rId="462" sId="2">
    <nc r="I31" t="inlineStr">
      <is>
        <t>chyba v ceně celkem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2">
    <oc r="I31" t="inlineStr">
      <is>
        <t>chyba v ceně celkem</t>
      </is>
    </oc>
    <nc r="I31" t="inlineStr">
      <is>
        <t>chyba v jednotkové ceně (50,80 Kč) a tím pádem i v ceně celkem (5 283,20)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>
    <oc r="A59" t="inlineStr">
      <is>
        <t>6) v ceně nikdy nebyl promítnut pronájem VOKu - cca 3 dny/aktuální ceny 66,- Kč/den</t>
      </is>
    </oc>
    <nc r="A59" t="inlineStr">
      <is>
        <t xml:space="preserve">6) v ceně  VOKu nikdy nebyl promítnut pronájem (cca 3 dny/aktuální ceny 66,- Kč/den) a v roce 2021 byla nízká manipulace  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>
    <oc r="A59" t="inlineStr">
      <is>
        <t xml:space="preserve">6) v ceně  VOKu nikdy nebyl promítnut pronájem (cca 3 dny/aktuální ceny 66,- Kč/den) a v roce 2021 byla nízká manipulace  </t>
      </is>
    </oc>
    <nc r="A59" t="inlineStr">
      <is>
        <t xml:space="preserve">6) v ceně  VOKu nikdy nebyl promítnut pronájem (cca 3 dny/aktuální ceny 66,- Kč/den) a v roce 2021 byla ještě nízká manipulace  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A59" t="inlineStr">
      <is>
        <t xml:space="preserve">6) v ceně  VOKu nikdy nebyl promítnut pronájem (cca 3 dny/aktuální ceny 66,- Kč/den) a v roce 2021 byla ještě nízká manipulace  </t>
      </is>
    </oc>
    <nc r="A59" t="inlineStr">
      <is>
        <t>6) v ceně  VOKu nikdy nebyl promítnut pronájem (cca 3 dny/aktuální ceny 66,- Kč/den) a v roce 2021 byla ještě nízká manipulace  (2021: 200,- Kč/1ks VOK, nyní 775,- Kč/1ks VOK)</t>
      </is>
    </nc>
  </rcc>
  <rcc rId="467" sId="1">
    <oc r="A60" t="inlineStr">
      <is>
        <t>7) všechny hmotnosi upraveny na kg</t>
      </is>
    </oc>
    <nc r="A60" t="inlineStr">
      <is>
        <t>7) všechny hmotnosi upraveny na kg (nikoliv tuny)</t>
      </is>
    </nc>
  </rcc>
  <rcc rId="468" sId="1">
    <oc r="A61" t="inlineStr">
      <is>
        <t>8) jelikož se nám od roku 2021 díky in-housu ceník dosti změnil (některé ceny i struktura), byla bych pro, abyste do VZ celkovou max. cenu navýšili alespoň o 10% na cca 375 tis bez DPH</t>
      </is>
    </oc>
    <nc r="A61" t="inlineStr">
      <is>
        <r>
          <t xml:space="preserve">8) jelikož se nám od roku 2021 díky in-housu ceník dosti změnil (některé ceny i struktura), byla bych pro, abyste do VZ celkovou </t>
        </r>
        <r>
          <rPr>
            <b/>
            <u/>
            <sz val="11"/>
            <color rgb="FFFF0000"/>
            <rFont val="Arial"/>
            <family val="2"/>
            <charset val="238"/>
          </rPr>
          <t>max.</t>
        </r>
        <r>
          <rPr>
            <b/>
            <sz val="11"/>
            <color rgb="FFFF0000"/>
            <rFont val="Arial"/>
            <family val="2"/>
            <charset val="238"/>
          </rPr>
          <t xml:space="preserve"> cenu navýšili alespoň o 10% na cca 375 tis bez DPH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6" start="0" length="2147483647">
    <dxf>
      <font>
        <color rgb="FFFF0000"/>
      </font>
    </dxf>
  </rfmt>
  <rcc rId="469" sId="1">
    <oc r="I14" t="inlineStr">
      <is>
        <t>ve vaší tabulce máte chybu v ceně celkem</t>
      </is>
    </oc>
    <nc r="I14" t="inlineStr">
      <is>
        <t>ve vaší tabulce máte chybu v ceně celkem (12 vývozů za rok)</t>
      </is>
    </nc>
  </rcc>
  <rcc rId="470" sId="1">
    <oc r="I23" t="inlineStr">
      <is>
        <t>6 vývozů za rok</t>
      </is>
    </oc>
    <nc r="I23" t="inlineStr">
      <is>
        <t>6 vývozů za rok *2000 kg</t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1">
    <oc r="H19">
      <v>1330</v>
    </oc>
    <nc r="H19">
      <f>G19*2</f>
    </nc>
  </rcc>
  <rcc rId="472" sId="1">
    <oc r="H21">
      <f>G21*500</f>
    </oc>
    <nc r="H21">
      <f>G21*2</f>
    </nc>
  </rcc>
  <rcc rId="473" sId="1">
    <oc r="H24">
      <f>4*G24</f>
    </oc>
    <nc r="H24">
      <f>6*G24</f>
    </nc>
  </rcc>
  <rcc rId="474" sId="1">
    <oc r="G10" t="inlineStr">
      <is>
        <r>
          <t xml:space="preserve">Cena za jeden svoz a jednu nádobu/ 
v případě VOK a Elektroodpad "A" poplatek za váhu </t>
        </r>
        <r>
          <rPr>
            <b/>
            <sz val="11"/>
            <color rgb="FFFF0000"/>
            <rFont val="Arial"/>
            <family val="2"/>
            <charset val="238"/>
          </rPr>
          <t>(cena za 1 kg nebo paušál)</t>
        </r>
        <r>
          <rPr>
            <b/>
            <sz val="11"/>
            <rFont val="Arial"/>
            <family val="2"/>
            <charset val="238"/>
          </rPr>
          <t xml:space="preserve">
VOK a Elektroodpad "B" paušál za dopravu  (</t>
        </r>
        <r>
          <rPr>
            <b/>
            <sz val="11"/>
            <color rgb="FFFF0000"/>
            <rFont val="Arial"/>
            <family val="2"/>
            <charset val="238"/>
          </rPr>
          <t>včetně manipulace a pronájmu nádoby)</t>
        </r>
      </is>
    </oc>
    <nc r="G10" t="inlineStr">
      <is>
        <r>
          <t xml:space="preserve">Cena za jeden svoz a jednu nádobu/ 
v případě VOK a Elektroodpad "A" poplatek za váhu </t>
        </r>
        <r>
          <rPr>
            <b/>
            <sz val="11"/>
            <color rgb="FFFF0000"/>
            <rFont val="Arial"/>
            <family val="2"/>
            <charset val="238"/>
          </rPr>
          <t>(cena za 1 kg nebo paušál za VOK)</t>
        </r>
        <r>
          <rPr>
            <b/>
            <sz val="11"/>
            <rFont val="Arial"/>
            <family val="2"/>
            <charset val="238"/>
          </rPr>
          <t xml:space="preserve">
VOK a Elektroodpad "B" paušál za dopravu  (</t>
        </r>
        <r>
          <rPr>
            <b/>
            <sz val="11"/>
            <color rgb="FFFF0000"/>
            <rFont val="Arial"/>
            <family val="2"/>
            <charset val="238"/>
          </rPr>
          <t>včetně manipulace a pronájmu nádoby)</t>
        </r>
      </is>
    </nc>
  </rcc>
  <rcc rId="475" sId="1">
    <oc r="D40">
      <f>H11+H12+H13+H14+H15+H16+H17+H18+H19+H20+H21+H22+H23+H24+H30+H31+H32+H33+H36+37</f>
    </oc>
    <nc r="D40">
      <f>H11+H12+H13+H14+H15+H16+H17+H18+H19+H20+H21+H22+H23+H24+H30+H31+H32+H33+H36+H37</f>
    </nc>
  </rcc>
  <rcc rId="476" sId="1" xfDxf="1" dxf="1">
    <oc r="B31">
      <v>150101</v>
    </oc>
    <nc r="B31">
      <v>200101</v>
    </nc>
    <ndxf>
      <font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" sId="1">
    <oc r="I11" t="inlineStr">
      <is>
        <t>zde je  cena za 1 ks o cca 4 tis/rok nižší než v aktuálním ceníku 2024</t>
      </is>
    </oc>
    <nc r="I11" t="inlineStr">
      <is>
        <t>zde je  cena za 1 ks o cca 5 tis/rok nižší než v aktuálním ceníku 2024</t>
      </is>
    </nc>
  </rcc>
  <rcc rId="478" sId="1">
    <nc r="H17">
      <f>1*G17</f>
    </nc>
  </rcc>
  <rcc rId="479" sId="1">
    <nc r="H18">
      <f>1*G18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" sId="1">
    <oc r="G10" t="inlineStr">
      <is>
        <t xml:space="preserve">Cena za jeden svoz a jednu nádobu/ 
v případě zářivek cena za svoz 1 ks/
VOK a Elektroodpad "A" poplatek za váhu
VOK a Elektroodpad "B" paušál za dopravu  </t>
      </is>
    </oc>
    <nc r="G10" t="inlineStr">
      <is>
        <t xml:space="preserve">Cena za jeden svoz a jednu nádobu/ 
v případě VOK a Elektroodpad "A" poplatek za váhu
VOK a Elektroodpad "B" paušál za dopravu  </t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>
    <oc r="A57" t="inlineStr">
      <is>
        <r>
          <t xml:space="preserve">4) celková výše zakázky </t>
        </r>
        <r>
          <rPr>
            <b/>
            <sz val="11"/>
            <color rgb="FFFF0000"/>
            <rFont val="Arial"/>
            <family val="2"/>
            <charset val="238"/>
          </rPr>
          <t>340 423,- Kč/rok</t>
        </r>
        <r>
          <rPr>
            <sz val="11"/>
            <color rgb="FFFF0000"/>
            <rFont val="Arial"/>
            <family val="2"/>
            <charset val="238"/>
          </rPr>
          <t xml:space="preserve"> při aktuálních cenách dle posledního dodatku .</t>
        </r>
      </is>
    </oc>
    <nc r="A57" t="inlineStr">
      <is>
        <r>
          <t xml:space="preserve">4) celková výše zakázky </t>
        </r>
        <r>
          <rPr>
            <b/>
            <sz val="11"/>
            <color rgb="FFFF0000"/>
            <rFont val="Arial"/>
            <family val="2"/>
            <charset val="238"/>
          </rPr>
          <t>345 242,- Kč/rok</t>
        </r>
        <r>
          <rPr>
            <sz val="11"/>
            <color rgb="FFFF0000"/>
            <rFont val="Arial"/>
            <family val="2"/>
            <charset val="238"/>
          </rPr>
          <t xml:space="preserve"> při aktuálních cenách dle posledního dodatku .</t>
        </r>
      </is>
    </nc>
  </rcc>
  <rcc rId="481" sId="1">
    <oc r="A61" t="inlineStr">
      <is>
        <r>
          <t xml:space="preserve">8) jelikož se nám od roku 2021 díky in-housu ceník dosti změnil (některé ceny i struktura), byla bych pro, abyste do VZ celkovou </t>
        </r>
        <r>
          <rPr>
            <b/>
            <u/>
            <sz val="11"/>
            <color rgb="FFFF0000"/>
            <rFont val="Arial"/>
            <family val="2"/>
            <charset val="238"/>
          </rPr>
          <t>max.</t>
        </r>
        <r>
          <rPr>
            <b/>
            <sz val="11"/>
            <color rgb="FFFF0000"/>
            <rFont val="Arial"/>
            <family val="2"/>
            <charset val="238"/>
          </rPr>
          <t xml:space="preserve"> cenu navýšili alespoň o 10% na cca 375 tis bez DPH</t>
        </r>
      </is>
    </oc>
    <nc r="A61" t="inlineStr">
      <is>
        <r>
          <t xml:space="preserve">8) jelikož se nám od roku 2021 díky in-housu ceník dosti změnil (některé ceny i struktura), byla bych pro, abyste do VZ celkovou </t>
        </r>
        <r>
          <rPr>
            <b/>
            <u/>
            <sz val="11"/>
            <color rgb="FFFF0000"/>
            <rFont val="Arial"/>
            <family val="2"/>
            <charset val="238"/>
          </rPr>
          <t>max.</t>
        </r>
        <r>
          <rPr>
            <b/>
            <sz val="11"/>
            <color rgb="FFFF0000"/>
            <rFont val="Arial"/>
            <family val="2"/>
            <charset val="238"/>
          </rPr>
          <t xml:space="preserve"> cenu navýšili alespoň o 10% na cca 380 tis bez DPH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>
    <oc r="A49" t="inlineStr">
      <is>
        <t>Roškotova pronájem:</t>
      </is>
    </oc>
    <nc r="A49"/>
  </rcc>
  <rcc rId="483" sId="1">
    <oc r="B49" t="inlineStr">
      <is>
        <t>1x 240l na tonery a 1x 120 na sklo.</t>
      </is>
    </oc>
    <nc r="B49"/>
  </rcc>
  <rcc rId="484" sId="1">
    <oc r="A50" t="inlineStr">
      <is>
        <t>Tusarova pronájem</t>
      </is>
    </oc>
    <nc r="A50"/>
  </rcc>
  <rcc rId="485" sId="1">
    <oc r="B50" t="inlineStr">
      <is>
        <t>1x 120 na sklo.</t>
      </is>
    </oc>
    <nc r="B50"/>
  </rcc>
  <rcc rId="486" sId="1">
    <oc r="A53" t="inlineStr">
      <is>
        <t>Červené texty:</t>
      </is>
    </oc>
    <nc r="A53"/>
  </rcc>
  <rcc rId="487" sId="1">
    <oc r="A54" t="inlineStr">
      <is>
        <t>1) oprava katalogových čísel</t>
      </is>
    </oc>
    <nc r="A54"/>
  </rcc>
  <rcc rId="488" sId="1">
    <oc r="A55" t="inlineStr">
      <is>
        <t>2) červené řádky - přidáno</t>
      </is>
    </oc>
    <nc r="A55"/>
  </rcc>
  <rcc rId="489" sId="1">
    <oc r="A56" t="inlineStr">
      <is>
        <t>3) červené texty - prosím doplnit nebo změnit ve VZ</t>
      </is>
    </oc>
    <nc r="A56"/>
  </rcc>
  <rcc rId="490" sId="1">
    <oc r="A57" t="inlineStr">
      <is>
        <r>
          <t xml:space="preserve">4) celková výše zakázky </t>
        </r>
        <r>
          <rPr>
            <b/>
            <sz val="11"/>
            <color rgb="FFFF0000"/>
            <rFont val="Arial"/>
            <family val="2"/>
            <charset val="238"/>
          </rPr>
          <t>345 242,- Kč/rok</t>
        </r>
        <r>
          <rPr>
            <sz val="11"/>
            <color rgb="FFFF0000"/>
            <rFont val="Arial"/>
            <family val="2"/>
            <charset val="238"/>
          </rPr>
          <t xml:space="preserve"> při aktuálních cenách dle posledního dodatku .</t>
        </r>
      </is>
    </oc>
    <nc r="A57"/>
  </rcc>
  <rcc rId="491" sId="1">
    <oc r="A58" t="inlineStr">
      <is>
        <t>5) bez nádoby a svozu zářivek</t>
      </is>
    </oc>
    <nc r="A58"/>
  </rcc>
  <rcc rId="492" sId="1">
    <oc r="A59" t="inlineStr">
      <is>
        <t>6) v ceně  VOKu nikdy nebyl promítnut pronájem (cca 3 dny/aktuální ceny 66,- Kč/den) a v roce 2021 byla ještě nízká manipulace  (2021: 200,- Kč/1ks VOK, nyní 775,- Kč/1ks VOK)</t>
      </is>
    </oc>
    <nc r="A59"/>
  </rcc>
  <rcc rId="493" sId="1">
    <oc r="A60" t="inlineStr">
      <is>
        <t>7) všechny hmotnosi upraveny na kg (nikoliv tuny)</t>
      </is>
    </oc>
    <nc r="A60"/>
  </rcc>
  <rcc rId="494" sId="1">
    <oc r="A61" t="inlineStr">
      <is>
        <r>
          <t xml:space="preserve">8) jelikož se nám od roku 2021 díky in-housu ceník dosti změnil (některé ceny i struktura), byla bych pro, abyste do VZ celkovou </t>
        </r>
        <r>
          <rPr>
            <b/>
            <u/>
            <sz val="11"/>
            <color rgb="FFFF0000"/>
            <rFont val="Arial"/>
            <family val="2"/>
            <charset val="238"/>
          </rPr>
          <t>max.</t>
        </r>
        <r>
          <rPr>
            <b/>
            <sz val="11"/>
            <color rgb="FFFF0000"/>
            <rFont val="Arial"/>
            <family val="2"/>
            <charset val="238"/>
          </rPr>
          <t xml:space="preserve"> cenu navýšili alespoň o 10% na cca 380 tis bez DPH</t>
        </r>
      </is>
    </oc>
    <nc r="A61"/>
  </rcc>
  <rcc rId="495" sId="1">
    <oc r="A64" t="inlineStr">
      <is>
        <t>v případě dotazů si zavoláme</t>
      </is>
    </oc>
    <nc r="A64"/>
  </rcc>
  <rcc rId="496" sId="1">
    <oc r="A66" t="inlineStr">
      <is>
        <t>Všechny ceny jsou jsopu bez 21 % DPH</t>
      </is>
    </oc>
    <nc r="A66"/>
  </rcc>
  <rcc rId="497" sId="1" numFmtId="11">
    <oc r="G11">
      <v>344.5</v>
    </oc>
    <nc r="G11">
      <v>0</v>
    </nc>
  </rcc>
  <rcc rId="498" sId="1" numFmtId="11">
    <oc r="G12">
      <v>269.5</v>
    </oc>
    <nc r="G12">
      <v>0</v>
    </nc>
  </rcc>
  <rcc rId="499" sId="1" numFmtId="11">
    <oc r="G13">
      <v>291.8</v>
    </oc>
    <nc r="G13">
      <v>0</v>
    </nc>
  </rcc>
  <rcc rId="500" sId="1" numFmtId="11">
    <oc r="G14">
      <v>99</v>
    </oc>
    <nc r="G14">
      <v>0</v>
    </nc>
  </rcc>
  <rcc rId="501" sId="1" numFmtId="11">
    <oc r="G15">
      <v>345.2</v>
    </oc>
    <nc r="G15">
      <v>0</v>
    </nc>
  </rcc>
  <rcc rId="502" sId="1" numFmtId="11">
    <oc r="G16">
      <v>1984</v>
    </oc>
    <nc r="G16">
      <v>0</v>
    </nc>
  </rcc>
  <rcc rId="503" sId="1" numFmtId="11">
    <oc r="G19">
      <v>1.33</v>
    </oc>
    <nc r="G19">
      <v>0</v>
    </nc>
  </rcc>
  <rcc rId="504" sId="1" numFmtId="11">
    <oc r="G20">
      <v>2646</v>
    </oc>
    <nc r="G20">
      <v>0</v>
    </nc>
  </rcc>
  <rcc rId="505" sId="1" numFmtId="11">
    <oc r="G21">
      <v>1.33</v>
    </oc>
    <nc r="G21">
      <v>0</v>
    </nc>
  </rcc>
  <rcc rId="506" sId="1" numFmtId="11">
    <oc r="G22">
      <v>2380</v>
    </oc>
    <nc r="G22">
      <v>0</v>
    </nc>
  </rcc>
  <rcc rId="507" sId="1" odxf="1" dxf="1" numFmtId="11">
    <oc r="G23">
      <v>3.0579999999999998</v>
    </oc>
    <nc r="G23">
      <v>0</v>
    </nc>
    <odxf>
      <numFmt numFmtId="165" formatCode="#,##0.000\ &quot;Kč&quot;"/>
      <alignment vertical="center" readingOrder="0"/>
    </odxf>
    <ndxf>
      <numFmt numFmtId="164" formatCode="#,##0.00\ &quot;Kč&quot;"/>
      <alignment vertical="top" readingOrder="0"/>
    </ndxf>
  </rcc>
  <rcc rId="508" sId="1" odxf="1" dxf="1" numFmtId="11">
    <oc r="G24">
      <v>3177</v>
    </oc>
    <nc r="G24">
      <v>0</v>
    </nc>
    <odxf>
      <alignment vertical="center" readingOrder="0"/>
    </odxf>
    <ndxf>
      <alignment vertical="top" readingOrder="0"/>
    </ndxf>
  </rcc>
  <rcc rId="509" sId="1" numFmtId="11">
    <oc r="G30">
      <v>99.5</v>
    </oc>
    <nc r="G30">
      <v>0</v>
    </nc>
  </rcc>
  <rcc rId="510" sId="1" numFmtId="11">
    <oc r="G31">
      <v>50.8</v>
    </oc>
    <nc r="G31">
      <v>0</v>
    </nc>
  </rcc>
  <rcc rId="511" sId="1" numFmtId="11">
    <oc r="G32">
      <v>44</v>
    </oc>
    <nc r="G32">
      <v>0</v>
    </nc>
  </rcc>
  <rcc rId="512" sId="1" numFmtId="11">
    <oc r="G33">
      <v>344</v>
    </oc>
    <nc r="G33">
      <v>0</v>
    </nc>
  </rcc>
  <rcc rId="513" sId="1">
    <oc r="I36" t="inlineStr">
      <is>
        <t>snížení počtu nádob</t>
      </is>
    </oc>
    <nc r="I36"/>
  </rcc>
  <rrc rId="514" sId="1" ref="I1:I1048576" action="deleteCol">
    <rfmt sheetId="1" xfDxf="1" sqref="I1:I1048576" start="0" length="0">
      <dxf>
        <font>
          <name val="Arial"/>
          <scheme val="none"/>
        </font>
      </dxf>
    </rfmt>
    <rcc rId="0" sId="1" dxf="1">
      <nc r="I10" t="inlineStr">
        <is>
          <t xml:space="preserve">                       poznámky</t>
        </is>
      </nc>
      <ndxf>
        <fill>
          <patternFill patternType="solid">
            <bgColor rgb="FFFFFF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I11" t="inlineStr">
        <is>
          <t>zde je  cena za 1 ks o cca 5 tis/rok nižší než v aktuálním ceníku 2024</t>
        </is>
      </nc>
      <ndxf>
        <font>
          <i/>
          <name val="Arial"/>
          <scheme val="none"/>
        </font>
      </ndxf>
    </rcc>
    <rcc rId="0" sId="1" dxf="1">
      <nc r="I12" t="inlineStr">
        <is>
          <t>přidán 1 ks nádoby, četnost ponechána (ve vaší tabulce zde máte chybu v ceně celkem)</t>
        </is>
      </nc>
      <ndxf>
        <font>
          <color rgb="FFFF0000"/>
          <name val="Arial"/>
          <scheme val="none"/>
        </font>
      </ndxf>
    </rcc>
    <rcc rId="0" sId="1" dxf="1">
      <nc r="I14" t="inlineStr">
        <is>
          <t>ve vaší tabulce máte chybu v ceně celkem (12 vývozů za rok)</t>
        </is>
      </nc>
      <ndxf>
        <font>
          <color rgb="FFFF0000"/>
          <name val="Arial"/>
          <scheme val="none"/>
        </font>
      </ndxf>
    </rcc>
    <rcc rId="0" sId="1" dxf="1">
      <nc r="I16" t="inlineStr">
        <is>
          <t>tato cena se skládá z dopravy 1323 + zneškodnění 661,- Kč za nádobu</t>
        </is>
      </nc>
      <ndxf>
        <font>
          <color rgb="FFFF0000"/>
          <name val="Arial"/>
          <scheme val="none"/>
        </font>
        <alignment vertical="top" wrapText="1" readingOrder="0"/>
      </ndxf>
    </rcc>
    <rcc rId="0" sId="1" dxf="1">
      <nc r="I19" t="inlineStr">
        <is>
          <t>zde  bude 1,- Kč paušál za vše (celý VOK), takže za rok celkem by mělo být 2,- Kč celkem</t>
        </is>
      </nc>
      <ndxf>
        <font>
          <i/>
          <name val="Arial"/>
          <scheme val="none"/>
        </font>
      </ndxf>
    </rcc>
    <rfmt sheetId="1" sqref="I20" start="0" length="0">
      <dxf>
        <font>
          <i/>
          <name val="Arial"/>
          <scheme val="none"/>
        </font>
      </dxf>
    </rfmt>
    <rcc rId="0" sId="1" dxf="1">
      <nc r="I21" t="inlineStr">
        <is>
          <t>zde  bude 1,- Kč paušál za vše (celý VOK), takže za rok celkem by mělo být 2,- Kč celkem</t>
        </is>
      </nc>
      <ndxf>
        <font>
          <i/>
          <name val="Arial"/>
          <scheme val="none"/>
        </font>
      </ndxf>
    </rcc>
    <rfmt sheetId="1" sqref="I22" start="0" length="0">
      <dxf>
        <font>
          <i/>
          <name val="Arial"/>
          <scheme val="none"/>
        </font>
      </dxf>
    </rfmt>
    <rcc rId="0" sId="1">
      <nc r="I23" t="inlineStr">
        <is>
          <t>6 vývozů za rok *2000 kg</t>
        </is>
      </nc>
    </rcc>
    <rcc rId="0" sId="1">
      <nc r="I24" t="inlineStr">
        <is>
          <t>6 vývozů za rok</t>
        </is>
      </nc>
    </rcc>
    <rfmt sheetId="1" sqref="I36" start="0" length="0">
      <dxf>
        <font>
          <color rgb="FFFF0000"/>
          <name val="Arial"/>
          <scheme val="none"/>
        </font>
      </dxf>
    </rfmt>
  </rrc>
  <rrc rId="515" sId="1" ref="I1:I1048576" action="deleteCol">
    <rfmt sheetId="1" xfDxf="1" sqref="I1:I1048576" start="0" length="0">
      <dxf>
        <font>
          <name val="Arial"/>
          <scheme val="none"/>
        </font>
      </dxf>
    </rfmt>
    <rfmt sheetId="1" sqref="I10" start="0" length="0">
      <dxf>
        <fill>
          <patternFill patternType="solid">
            <bgColor rgb="FFFFFF00"/>
          </patternFill>
        </fill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I16" t="inlineStr">
        <is>
          <t>aktuální cena 4,60 Kč/1kg</t>
        </is>
      </nc>
      <ndxf>
        <font>
          <i/>
          <name val="Arial"/>
          <scheme val="none"/>
        </font>
      </ndxf>
    </rcc>
    <rcc rId="0" sId="1" dxf="1">
      <nc r="I17" t="inlineStr">
        <is>
          <t>aktuální cena 2 800,- Kč/paušál</t>
        </is>
      </nc>
      <ndxf>
        <font>
          <i/>
          <name val="Arial"/>
          <scheme val="none"/>
        </font>
      </ndxf>
    </rcc>
    <rcc rId="0" sId="1" dxf="1">
      <nc r="I18" t="inlineStr">
        <is>
          <t>aktuální cena 25,- Kč/1 minuta</t>
        </is>
      </nc>
      <ndxf>
        <font>
          <i/>
          <name val="Arial"/>
          <scheme val="none"/>
        </font>
      </ndxf>
    </rcc>
  </rrc>
  <rrc rId="516" sId="1" ref="I1:I1048576" action="deleteCol">
    <rfmt sheetId="1" xfDxf="1" sqref="I1:I1048576" start="0" length="0">
      <dxf>
        <font>
          <name val="Arial"/>
          <scheme val="none"/>
        </font>
      </dxf>
    </rfmt>
    <rcc rId="0" sId="1" dxf="1">
      <nc r="I16" t="inlineStr">
        <is>
          <t>vysoutěžená služba</t>
        </is>
      </nc>
      <ndxf>
        <font>
          <i/>
          <name val="Arial"/>
          <scheme val="none"/>
        </font>
      </ndxf>
    </rcc>
    <rcc rId="0" sId="1" dxf="1">
      <nc r="I17" t="inlineStr">
        <is>
          <t>vysoutěžená služba</t>
        </is>
      </nc>
      <ndxf>
        <font>
          <i/>
          <name val="Arial"/>
          <scheme val="none"/>
        </font>
      </ndxf>
    </rcc>
    <rcc rId="0" sId="1" dxf="1">
      <nc r="I18" t="inlineStr">
        <is>
          <t>vysoutěžená služba</t>
        </is>
      </nc>
      <ndxf>
        <font>
          <i/>
          <name val="Arial"/>
          <scheme val="none"/>
        </font>
      </ndxf>
    </rcc>
  </rrc>
  <rrc rId="517" sId="1" ref="I1:I1048576" action="deleteCol">
    <rfmt sheetId="1" xfDxf="1" sqref="I1:I1048576" start="0" length="0">
      <dxf>
        <font>
          <name val="Arial"/>
          <scheme val="none"/>
        </font>
      </dxf>
    </rfmt>
  </rrc>
  <rrc rId="518" sId="1" ref="I1:I1048576" action="deleteCol">
    <rfmt sheetId="1" xfDxf="1" sqref="I1:I1048576" start="0" length="0">
      <dxf>
        <font>
          <name val="Arial"/>
          <scheme val="none"/>
        </font>
      </dxf>
    </rfmt>
  </rrc>
  <rfmt sheetId="1" sqref="H10:H24" start="0" length="0">
    <dxf>
      <border>
        <right style="thin">
          <color indexed="64"/>
        </right>
      </border>
    </dxf>
  </rfmt>
  <rfmt sheetId="1" sqref="H10:H24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1" sqref="B11:F24" start="0" length="2147483647">
    <dxf>
      <font>
        <color auto="1"/>
      </font>
    </dxf>
  </rfmt>
  <rfmt sheetId="1" sqref="G10" start="0" length="2147483647">
    <dxf>
      <font>
        <color auto="1"/>
      </font>
    </dxf>
  </rfmt>
  <rcc rId="519" sId="1" odxf="1" dxf="1">
    <oc r="B32">
      <v>150102</v>
    </oc>
    <nc r="B32">
      <v>200139</v>
    </nc>
    <odxf>
      <font>
        <name val="Arial"/>
        <scheme val="none"/>
      </font>
      <fill>
        <patternFill patternType="none">
          <bgColor indexed="65"/>
        </patternFill>
      </fill>
    </odxf>
    <ndxf>
      <font>
        <color auto="1"/>
        <name val="Arial"/>
        <scheme val="none"/>
      </font>
      <fill>
        <patternFill patternType="solid">
          <bgColor theme="0"/>
        </patternFill>
      </fill>
    </ndxf>
  </rcc>
  <rcc rId="520" sId="1" odxf="1" dxf="1">
    <oc r="B33">
      <v>150107</v>
    </oc>
    <nc r="B33">
      <v>200102</v>
    </nc>
    <odxf>
      <font>
        <name val="Arial"/>
        <scheme val="none"/>
      </font>
    </odxf>
    <ndxf>
      <font>
        <color auto="1"/>
        <name val="Arial"/>
        <scheme val="none"/>
      </font>
    </ndxf>
  </rcc>
  <rcc rId="521" sId="1" numFmtId="11">
    <oc r="G36">
      <v>365.1</v>
    </oc>
    <nc r="G36">
      <v>0</v>
    </nc>
  </rcc>
  <rcc rId="522" sId="1" numFmtId="11">
    <oc r="G37">
      <v>492</v>
    </oc>
    <nc r="G37">
      <v>0</v>
    </nc>
  </rcc>
  <rfmt sheetId="1" sqref="A36:E37" start="0" length="2147483647">
    <dxf>
      <font>
        <color auto="1"/>
      </font>
    </dxf>
  </rfmt>
  <rcc rId="523" sId="1">
    <oc r="D42" t="inlineStr">
      <is>
        <t xml:space="preserve">* Údaje v tomto sloupci, případně řádku jsou uváděny pouze pro potřebu hodnocení nabídek v zadávacím řízení a nemají vliv na platnost obchodních podmínek smlouvy nebo na platnost a závaznost podmínek zadávací dokumentace. Tento sloupec, případně řádek nebude součástí smlouvy, uzavírané mezi zadavatelem a vybraným uchazečem. </t>
      </is>
    </oc>
    <nc r="D42" t="inlineStr">
      <is>
        <t xml:space="preserve">* Jedná se o zadavatelem předpokládané množství za dobu účinnoti Smlouvy. Údaje v tomto sloupci, případně řádku jsou uváděny pouze pro potřebu hodnocení nabídek v zadávacím řízení a nemají vliv na platnost obchodních podmínek smlouvy nebo na platnost a závaznost podmínek zadávací dokumentace. Tento sloupec, případně řádek nebude součástí smlouvy, uzavírané mezi zadavatelem a vybraným uchazečem. </t>
      </is>
    </nc>
  </rcc>
  <rcv guid="{87746CB0-EBDF-442E-9AD6-BC864F9CD6DE}" action="delete"/>
  <rcv guid="{87746CB0-EBDF-442E-9AD6-BC864F9CD6DE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4" sId="2">
    <oc r="A2" t="inlineStr">
      <is>
        <t>Příloha č. 1 - Specifikace svozu a cenová nabídka</t>
      </is>
    </oc>
    <nc r="A2"/>
  </rcc>
  <rcc rId="525" sId="2">
    <oc r="A4" t="inlineStr">
      <is>
        <t>Pokyny pro uchazeče:</t>
      </is>
    </oc>
    <nc r="A4"/>
  </rcc>
  <rcc rId="526" sId="2">
    <oc r="A5" t="inlineStr">
      <is>
        <t>Uchazeč vyplňuje pouze zeleně podbarvená pole</t>
      </is>
    </oc>
    <nc r="A5"/>
  </rcc>
  <rcc rId="527" sId="2">
    <oc r="A6" t="inlineStr">
      <is>
        <t>Hodnocená položka</t>
      </is>
    </oc>
    <nc r="A6"/>
  </rcc>
  <rcc rId="528" sId="2">
    <oc r="A9" t="inlineStr">
      <is>
        <t>Svoz odpadu Praha 4, Roškotova 1225/1</t>
      </is>
    </oc>
    <nc r="A9"/>
  </rcc>
  <rcc rId="529" sId="2">
    <oc r="A10" t="inlineStr">
      <is>
        <t>Název odpadu</t>
      </is>
    </oc>
    <nc r="A10"/>
  </rcc>
  <rcc rId="530" sId="2">
    <oc r="B10" t="inlineStr">
      <is>
        <t>Katalogové číslo odpadu</t>
      </is>
    </oc>
    <nc r="B10"/>
  </rcc>
  <rcc rId="531" sId="2">
    <oc r="C10" t="inlineStr">
      <is>
        <t>Kategorie</t>
      </is>
    </oc>
    <nc r="C10"/>
  </rcc>
  <rcc rId="532" sId="2">
    <oc r="D10" t="inlineStr">
      <is>
        <t>Objem nádoby v litrech</t>
      </is>
    </oc>
    <nc r="D10"/>
  </rcc>
  <rcc rId="533" sId="2">
    <oc r="E10" t="inlineStr">
      <is>
        <t>Počet nádob</t>
      </is>
    </oc>
    <nc r="E10"/>
  </rcc>
  <rcc rId="534" sId="2">
    <oc r="F10" t="inlineStr">
      <is>
        <t>Počet svozů</t>
      </is>
    </oc>
    <nc r="F10"/>
  </rcc>
  <rcc rId="535" sId="2">
    <oc r="G10" t="inlineStr">
      <is>
        <t xml:space="preserve">Cena za jeden svoz a jednu nádobu/ 
v případě VOK a Elektroodpad "A" poplatek za váhu
VOK a Elektroodpad "B" paušál za dopravu  </t>
      </is>
    </oc>
    <nc r="G10"/>
  </rcc>
  <rcc rId="536" sId="2">
    <oc r="H10" t="inlineStr">
      <is>
        <t>Cena bez DPH celkem za 1 rok (52 týdnů)*</t>
      </is>
    </oc>
    <nc r="H10"/>
  </rcc>
  <rcc rId="537" sId="2">
    <oc r="I10" t="inlineStr">
      <is>
        <t>poznámka</t>
      </is>
    </oc>
    <nc r="I10"/>
  </rcc>
  <rcc rId="538" sId="2">
    <oc r="A11" t="inlineStr">
      <is>
        <t>Směsný komunální odpad</t>
      </is>
    </oc>
    <nc r="A11"/>
  </rcc>
  <rcc rId="539" sId="2">
    <oc r="B11">
      <v>200301</v>
    </oc>
    <nc r="B11"/>
  </rcc>
  <rcc rId="540" sId="2">
    <oc r="C11" t="inlineStr">
      <is>
        <t>O</t>
      </is>
    </oc>
    <nc r="C11"/>
  </rcc>
  <rcc rId="541" sId="2">
    <oc r="D11">
      <v>1100</v>
    </oc>
    <nc r="D11"/>
  </rcc>
  <rcc rId="542" sId="2">
    <oc r="E11" t="inlineStr">
      <is>
        <t>3 ks</t>
      </is>
    </oc>
    <nc r="E11"/>
  </rcc>
  <rcc rId="543" sId="2">
    <oc r="F11" t="inlineStr">
      <is>
        <t>3 x v týdnu (po, st, pá)</t>
      </is>
    </oc>
    <nc r="F11"/>
  </rcc>
  <rcc rId="544" sId="2" numFmtId="11">
    <oc r="G11">
      <v>344.5</v>
    </oc>
    <nc r="G11"/>
  </rcc>
  <rcc rId="545" sId="2">
    <oc r="H11">
      <f>3*3*52*G11</f>
    </oc>
    <nc r="H11"/>
  </rcc>
  <rcc rId="546" sId="2">
    <oc r="A12" t="inlineStr">
      <is>
        <t>Papír</t>
      </is>
    </oc>
    <nc r="A12"/>
  </rcc>
  <rcc rId="547" sId="2">
    <oc r="B12">
      <v>150101</v>
    </oc>
    <nc r="B12"/>
  </rcc>
  <rcc rId="548" sId="2">
    <oc r="C12" t="inlineStr">
      <is>
        <t>O</t>
      </is>
    </oc>
    <nc r="C12"/>
  </rcc>
  <rcc rId="549" sId="2">
    <oc r="D12">
      <v>1100</v>
    </oc>
    <nc r="D12"/>
  </rcc>
  <rcc rId="550" sId="2">
    <oc r="E12" t="inlineStr">
      <is>
        <t>3 ks</t>
      </is>
    </oc>
    <nc r="E12"/>
  </rcc>
  <rcc rId="551" sId="2">
    <oc r="F12" t="inlineStr">
      <is>
        <t>1 x za týden</t>
      </is>
    </oc>
    <nc r="F12"/>
  </rcc>
  <rcc rId="552" sId="2" numFmtId="11">
    <oc r="G12">
      <v>269.5</v>
    </oc>
    <nc r="G12"/>
  </rcc>
  <rcc rId="553" sId="2">
    <oc r="H12">
      <f>2*52*G12</f>
    </oc>
    <nc r="H12"/>
  </rcc>
  <rcc rId="554" sId="2">
    <oc r="A13" t="inlineStr">
      <is>
        <t>Plasty</t>
      </is>
    </oc>
    <nc r="A13"/>
  </rcc>
  <rcc rId="555" sId="2">
    <oc r="B13">
      <v>150102</v>
    </oc>
    <nc r="B13"/>
  </rcc>
  <rcc rId="556" sId="2">
    <oc r="C13" t="inlineStr">
      <is>
        <t>O</t>
      </is>
    </oc>
    <nc r="C13"/>
  </rcc>
  <rcc rId="557" sId="2">
    <oc r="D13">
      <v>1100</v>
    </oc>
    <nc r="D13"/>
  </rcc>
  <rcc rId="558" sId="2">
    <oc r="E13" t="inlineStr">
      <is>
        <t>1 ks</t>
      </is>
    </oc>
    <nc r="E13"/>
  </rcc>
  <rcc rId="559" sId="2">
    <oc r="F13" t="inlineStr">
      <is>
        <t>1 x za týden</t>
      </is>
    </oc>
    <nc r="F13"/>
  </rcc>
  <rcc rId="560" sId="2" numFmtId="11">
    <oc r="G13">
      <v>291.8</v>
    </oc>
    <nc r="G13"/>
  </rcc>
  <rcc rId="561" sId="2">
    <oc r="H13">
      <f>52*G13</f>
    </oc>
    <nc r="H13"/>
  </rcc>
  <rcc rId="562" sId="2">
    <oc r="A14" t="inlineStr">
      <is>
        <t>Kovy</t>
      </is>
    </oc>
    <nc r="A14"/>
  </rcc>
  <rcc rId="563" sId="2">
    <oc r="B14">
      <v>200140</v>
    </oc>
    <nc r="B14"/>
  </rcc>
  <rcc rId="564" sId="2">
    <oc r="C14" t="inlineStr">
      <is>
        <t>O</t>
      </is>
    </oc>
    <nc r="C14"/>
  </rcc>
  <rcc rId="565" sId="2">
    <oc r="D14">
      <v>240</v>
    </oc>
    <nc r="D14"/>
  </rcc>
  <rcc rId="566" sId="2">
    <oc r="E14" t="inlineStr">
      <is>
        <t>1 ks</t>
      </is>
    </oc>
    <nc r="E14"/>
  </rcc>
  <rcc rId="567" sId="2">
    <oc r="F14" t="inlineStr">
      <is>
        <t>1 x za 4 týdny</t>
      </is>
    </oc>
    <nc r="F14"/>
  </rcc>
  <rcc rId="568" sId="2" numFmtId="11">
    <oc r="G14">
      <v>99</v>
    </oc>
    <nc r="G14"/>
  </rcc>
  <rcc rId="569" sId="2">
    <oc r="H14">
      <f>52*G14</f>
    </oc>
    <nc r="H14"/>
  </rcc>
  <rcc rId="570" sId="2">
    <oc r="I14" t="inlineStr">
      <is>
        <t>chyba v ceně celkem</t>
      </is>
    </oc>
    <nc r="I14"/>
  </rcc>
  <rcc rId="571" sId="2">
    <oc r="A15" t="inlineStr">
      <is>
        <t>Sklo</t>
      </is>
    </oc>
    <nc r="A15"/>
  </rcc>
  <rcc rId="572" sId="2">
    <oc r="B15">
      <v>150107</v>
    </oc>
    <nc r="B15"/>
  </rcc>
  <rcc rId="573" sId="2">
    <oc r="C15" t="inlineStr">
      <is>
        <t>O</t>
      </is>
    </oc>
    <nc r="C15"/>
  </rcc>
  <rcc rId="574" sId="2">
    <oc r="D15">
      <v>120</v>
    </oc>
    <nc r="D15"/>
  </rcc>
  <rcc rId="575" sId="2">
    <oc r="E15" t="inlineStr">
      <is>
        <t>1 ks</t>
      </is>
    </oc>
    <nc r="E15"/>
  </rcc>
  <rcc rId="576" sId="2">
    <oc r="F15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zneškodnění + doprava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oc>
    <nc r="F15"/>
  </rcc>
  <rcc rId="577" sId="2" numFmtId="11">
    <oc r="G15">
      <v>345.2</v>
    </oc>
    <nc r="G15"/>
  </rcc>
  <rcc rId="578" sId="2">
    <oc r="H15">
      <f>3*G15</f>
    </oc>
    <nc r="H15"/>
  </rcc>
  <rcc rId="579" sId="2">
    <oc r="I15" t="inlineStr">
      <is>
        <t xml:space="preserve"> cena za 1 výsyp</t>
      </is>
    </oc>
    <nc r="I15"/>
  </rcc>
  <rcc rId="580" sId="2">
    <oc r="A16" t="inlineStr">
      <is>
        <t xml:space="preserve">Tonery
</t>
      </is>
    </oc>
    <nc r="A16"/>
  </rcc>
  <rcc rId="581" sId="2">
    <oc r="B16" t="inlineStr">
      <is>
        <t xml:space="preserve">080318
</t>
      </is>
    </oc>
    <nc r="B16"/>
  </rcc>
  <rcc rId="582" sId="2">
    <oc r="C16" t="inlineStr">
      <is>
        <t>O</t>
      </is>
    </oc>
    <nc r="C16"/>
  </rcc>
  <rcc rId="583" sId="2">
    <oc r="D16" t="inlineStr">
      <is>
        <t xml:space="preserve">240
</t>
      </is>
    </oc>
    <nc r="D16"/>
  </rcc>
  <rcc rId="584" sId="2">
    <oc r="E16" t="inlineStr">
      <is>
        <t>1 ks</t>
      </is>
    </oc>
    <nc r="E16"/>
  </rcc>
  <rcc rId="585" sId="2">
    <oc r="F16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zneškodnění 1 tuna</t>
        </r>
        <r>
          <rPr>
            <sz val="11"/>
            <rFont val="Arial"/>
            <family val="2"/>
            <charset val="238"/>
          </rPr>
          <t xml:space="preserve"> (cca 1 x za 12 měsíců)*, **</t>
        </r>
      </is>
    </oc>
    <nc r="F16"/>
  </rcc>
  <rcc rId="586" sId="2" numFmtId="11">
    <oc r="G16">
      <v>661</v>
    </oc>
    <nc r="G16"/>
  </rcc>
  <rcc rId="587" sId="2">
    <oc r="H16">
      <f>1*G16</f>
    </oc>
    <nc r="H16"/>
  </rcc>
  <rcc rId="588" sId="2">
    <oc r="I16" t="inlineStr">
      <is>
        <t>zde má být 0,- kč</t>
      </is>
    </oc>
    <nc r="I16"/>
  </rcc>
  <rcc rId="589" sId="2">
    <oc r="A17" t="inlineStr">
      <is>
        <t xml:space="preserve">Tonery
</t>
      </is>
    </oc>
    <nc r="A17"/>
  </rcc>
  <rcc rId="590" sId="2">
    <oc r="B17" t="inlineStr">
      <is>
        <t xml:space="preserve">080318
</t>
      </is>
    </oc>
    <nc r="B17"/>
  </rcc>
  <rcc rId="591" sId="2">
    <oc r="C17" t="inlineStr">
      <is>
        <t>O</t>
      </is>
    </oc>
    <nc r="C17"/>
  </rcc>
  <rcc rId="592" sId="2">
    <oc r="D17" t="inlineStr">
      <is>
        <t xml:space="preserve">240
</t>
      </is>
    </oc>
    <nc r="D17"/>
  </rcc>
  <rcc rId="593" sId="2">
    <oc r="E17" t="inlineStr">
      <is>
        <t>1 ks</t>
      </is>
    </oc>
    <nc r="E17"/>
  </rcc>
  <rcc rId="594" sId="2">
    <oc r="F17" t="inlineStr">
      <is>
        <t>na výzvu/doprava (cca 1 x za 12 měsíců)*, **</t>
      </is>
    </oc>
    <nc r="F17"/>
  </rcc>
  <rcc rId="595" sId="2" numFmtId="11">
    <oc r="G17">
      <v>1323</v>
    </oc>
    <nc r="G17"/>
  </rcc>
  <rcc rId="596" sId="2">
    <oc r="H17">
      <f>1*G17</f>
    </oc>
    <nc r="H17"/>
  </rcc>
  <rcc rId="597" sId="2">
    <oc r="I17" t="inlineStr">
      <is>
        <t>zde má být 0,- kč</t>
      </is>
    </oc>
    <nc r="I17"/>
  </rcc>
  <rcc rId="598" sId="2">
    <oc r="A18" t="inlineStr">
      <is>
        <t xml:space="preserve">Tonery
</t>
      </is>
    </oc>
    <nc r="A18"/>
  </rcc>
  <rcc rId="599" sId="2">
    <oc r="B18" t="inlineStr">
      <is>
        <t xml:space="preserve">080318
</t>
      </is>
    </oc>
    <nc r="B18"/>
  </rcc>
  <rcc rId="600" sId="2">
    <oc r="C18" t="inlineStr">
      <is>
        <t>O</t>
      </is>
    </oc>
    <nc r="C18"/>
  </rcc>
  <rcc rId="601" sId="2">
    <oc r="D18" t="inlineStr">
      <is>
        <t xml:space="preserve">240
</t>
      </is>
    </oc>
    <nc r="D18"/>
  </rcc>
  <rcc rId="602" sId="2">
    <oc r="E18" t="inlineStr">
      <is>
        <t>1 ks</t>
      </is>
    </oc>
    <nc r="E18"/>
  </rcc>
  <rcc rId="603" sId="2">
    <oc r="F18" t="inlineStr">
      <is>
        <t>na výzvu/manipulace (cca 1 x za 12 měsíců)*, **</t>
      </is>
    </oc>
    <nc r="F18"/>
  </rcc>
  <rcc rId="604" sId="2" numFmtId="11">
    <oc r="G18">
      <v>1984</v>
    </oc>
    <nc r="G18"/>
  </rcc>
  <rcc rId="605" sId="2">
    <oc r="H18">
      <f>1*G18</f>
    </oc>
    <nc r="H18"/>
  </rcc>
  <rcc rId="606" sId="2">
    <oc r="I18" t="inlineStr">
      <is>
        <t>tato cena se skládá z dopravy 1323 + zneškodnění 661,- Kč za nádobu</t>
      </is>
    </oc>
    <nc r="I18"/>
  </rcc>
  <rcc rId="607" sId="2">
    <oc r="A19" t="inlineStr">
      <is>
        <t>Elektroodpad "A"</t>
      </is>
    </oc>
    <nc r="A19"/>
  </rcc>
  <rcc rId="608" sId="2">
    <oc r="B19">
      <v>200136</v>
    </oc>
    <nc r="B19"/>
  </rcc>
  <rcc rId="609" sId="2">
    <oc r="C19" t="inlineStr">
      <is>
        <t>O</t>
      </is>
    </oc>
    <nc r="C19"/>
  </rcc>
  <rcc rId="610" sId="2">
    <oc r="D19" t="inlineStr">
      <is>
        <t>10000
(předpokládaná hmotnost
odpadu cca 1 t)</t>
      </is>
    </oc>
    <nc r="D19"/>
  </rcc>
  <rcc rId="611" sId="2">
    <oc r="E19" t="inlineStr">
      <is>
        <t>1 ks</t>
      </is>
    </oc>
    <nc r="E19"/>
  </rcc>
  <rcc rId="612" sId="2">
    <oc r="F19" t="inlineStr">
      <is>
        <r>
          <t>na výzvu</t>
        </r>
        <r>
          <rPr>
            <sz val="11"/>
            <color rgb="FFFF0000"/>
            <rFont val="Arial"/>
            <family val="2"/>
            <charset val="238"/>
          </rPr>
          <t xml:space="preserve">/zneškodnění </t>
        </r>
        <r>
          <rPr>
            <sz val="11"/>
            <color theme="1"/>
            <rFont val="Arial"/>
            <family val="2"/>
            <charset val="238"/>
          </rPr>
          <t>(cca 1 x za 6 měsíců)*, **</t>
        </r>
      </is>
    </oc>
    <nc r="F19"/>
  </rcc>
  <rcc rId="613" sId="2" numFmtId="11">
    <oc r="G19">
      <v>1.33</v>
    </oc>
    <nc r="G19"/>
  </rcc>
  <rcc rId="614" sId="2" numFmtId="11">
    <oc r="H19">
      <v>1330</v>
    </oc>
    <nc r="H19"/>
  </rcc>
  <rcc rId="615" sId="2">
    <oc r="A20" t="inlineStr">
      <is>
        <t>Elektroodpad "B"</t>
      </is>
    </oc>
    <nc r="A20"/>
  </rcc>
  <rcc rId="616" sId="2">
    <oc r="B20">
      <v>200136</v>
    </oc>
    <nc r="B20"/>
  </rcc>
  <rcc rId="617" sId="2">
    <oc r="C20" t="inlineStr">
      <is>
        <t>O</t>
      </is>
    </oc>
    <nc r="C20"/>
  </rcc>
  <rcc rId="618" sId="2">
    <oc r="D20" t="inlineStr">
      <is>
        <t>10000
(předpokládaná hmotnost
odpadu cca 1 t)</t>
      </is>
    </oc>
    <nc r="D20"/>
  </rcc>
  <rcc rId="619" sId="2">
    <oc r="E20" t="inlineStr">
      <is>
        <t>1 ks</t>
      </is>
    </oc>
    <nc r="E20"/>
  </rcc>
  <rcc rId="620" sId="2">
    <oc r="F20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doprava + manipulace paušál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oc>
    <nc r="F20"/>
  </rcc>
  <rcc rId="621" sId="2" numFmtId="11">
    <oc r="G20">
      <v>2646</v>
    </oc>
    <nc r="G20"/>
  </rcc>
  <rcc rId="622" sId="2">
    <oc r="H20">
      <f>G20*2</f>
    </oc>
    <nc r="H20"/>
  </rcc>
  <rcc rId="623" sId="2">
    <oc r="A21" t="inlineStr">
      <is>
        <t>Elektroodpad "A"</t>
      </is>
    </oc>
    <nc r="A21"/>
  </rcc>
  <rcc rId="624" sId="2">
    <oc r="B21">
      <v>200136</v>
    </oc>
    <nc r="B21"/>
  </rcc>
  <rcc rId="625" sId="2">
    <oc r="C21" t="inlineStr">
      <is>
        <t>O</t>
      </is>
    </oc>
    <nc r="C21"/>
  </rcc>
  <rcc rId="626" sId="2">
    <oc r="D21" t="inlineStr">
      <is>
        <t>1800
(předpokládaná hmotnost
odpadu cca 500 kg)</t>
      </is>
    </oc>
    <nc r="D21"/>
  </rcc>
  <rcc rId="627" sId="2">
    <oc r="E21" t="inlineStr">
      <is>
        <t>1 ks</t>
      </is>
    </oc>
    <nc r="E21"/>
  </rcc>
  <rcc rId="628" sId="2">
    <oc r="F21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zneškodnění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oc>
    <nc r="F21"/>
  </rcc>
  <rcc rId="629" sId="2" numFmtId="11">
    <oc r="G21">
      <v>1.33</v>
    </oc>
    <nc r="G21"/>
  </rcc>
  <rcc rId="630" sId="2" numFmtId="11">
    <oc r="H21">
      <v>1330</v>
    </oc>
    <nc r="H21"/>
  </rcc>
  <rcc rId="631" sId="2">
    <oc r="A22" t="inlineStr">
      <is>
        <t>Elektroodpad "B"</t>
      </is>
    </oc>
    <nc r="A22"/>
  </rcc>
  <rcc rId="632" sId="2">
    <oc r="B22">
      <v>200136</v>
    </oc>
    <nc r="B22"/>
  </rcc>
  <rcc rId="633" sId="2">
    <oc r="C22" t="inlineStr">
      <is>
        <t>O</t>
      </is>
    </oc>
    <nc r="C22"/>
  </rcc>
  <rcc rId="634" sId="2">
    <oc r="D22" t="inlineStr">
      <is>
        <t>1800
(předpokládaná hmotnost
odpadu cca 500 kg)</t>
      </is>
    </oc>
    <nc r="D22"/>
  </rcc>
  <rcc rId="635" sId="2">
    <oc r="E22" t="inlineStr">
      <is>
        <t>1 ks</t>
      </is>
    </oc>
    <nc r="E22"/>
  </rcc>
  <rcc rId="636" sId="2">
    <oc r="F22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>doprava + manipulace paušál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oc>
    <nc r="F22"/>
  </rcc>
  <rcc rId="637" sId="2" numFmtId="11">
    <oc r="G22">
      <v>2380</v>
    </oc>
    <nc r="G22"/>
  </rcc>
  <rcc rId="638" sId="2">
    <oc r="H22">
      <f>G22*2</f>
    </oc>
    <nc r="H22"/>
  </rcc>
  <rcc rId="639" sId="2">
    <oc r="A23" t="inlineStr">
      <is>
        <t xml:space="preserve">Objemný odpad (VOK) "A"
</t>
      </is>
    </oc>
    <nc r="A23"/>
  </rcc>
  <rcc rId="640" sId="2">
    <oc r="B23">
      <v>200307</v>
    </oc>
    <nc r="B23"/>
  </rcc>
  <rcc rId="641" sId="2">
    <oc r="C23" t="inlineStr">
      <is>
        <t>O</t>
      </is>
    </oc>
    <nc r="C23"/>
  </rcc>
  <rcc rId="642" sId="2">
    <oc r="D23" t="inlineStr">
      <is>
        <t>10000 
(předpokládaná hmotnost odpadu cca 2 t)</t>
      </is>
    </oc>
    <nc r="D23"/>
  </rcc>
  <rcc rId="643" sId="2">
    <oc r="E23" t="inlineStr">
      <is>
        <t>1 ks</t>
      </is>
    </oc>
    <nc r="E23"/>
  </rcc>
  <rcc rId="644" sId="2">
    <oc r="F23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 xml:space="preserve">zneškodnění </t>
        </r>
        <r>
          <rPr>
            <sz val="11"/>
            <color theme="1"/>
            <rFont val="Arial"/>
            <family val="2"/>
            <charset val="238"/>
          </rPr>
          <t>(cca 1 x za 2 měsíce)*, **</t>
        </r>
      </is>
    </oc>
    <nc r="F23"/>
  </rcc>
  <rcc rId="645" sId="2" numFmtId="11">
    <oc r="G23">
      <v>6116</v>
    </oc>
    <nc r="G23"/>
  </rcc>
  <rcc rId="646" sId="2">
    <oc r="H23">
      <f>6*G23</f>
    </oc>
    <nc r="H23"/>
  </rcc>
  <rcc rId="647" sId="2">
    <oc r="A24" t="inlineStr">
      <is>
        <t>Objemný odpad (VOK) "B"</t>
      </is>
    </oc>
    <nc r="A24"/>
  </rcc>
  <rcc rId="648" sId="2">
    <oc r="B24">
      <v>200307</v>
    </oc>
    <nc r="B24"/>
  </rcc>
  <rcc rId="649" sId="2">
    <oc r="C24" t="inlineStr">
      <is>
        <t>O</t>
      </is>
    </oc>
    <nc r="C24"/>
  </rcc>
  <rcc rId="650" sId="2">
    <oc r="D24" t="inlineStr">
      <is>
        <t>10000 
(předpokládaná hmotnost odpadu cca 2 t)</t>
      </is>
    </oc>
    <nc r="D24"/>
  </rcc>
  <rcc rId="651" sId="2">
    <oc r="E24" t="inlineStr">
      <is>
        <t>1 ks</t>
      </is>
    </oc>
    <nc r="E24"/>
  </rcc>
  <rcc rId="652" sId="2">
    <oc r="F24" t="inlineStr">
      <is>
        <r>
          <t xml:space="preserve">na výzvu - </t>
        </r>
        <r>
          <rPr>
            <sz val="11"/>
            <color rgb="FFFF0000"/>
            <rFont val="Arial"/>
            <family val="2"/>
            <charset val="238"/>
          </rPr>
          <t>doprava + manipulace paušál</t>
        </r>
        <r>
          <rPr>
            <sz val="11"/>
            <color theme="1"/>
            <rFont val="Arial"/>
            <family val="2"/>
            <charset val="238"/>
          </rPr>
          <t xml:space="preserve"> (cca 1 x za 2 měsíce)*, **</t>
        </r>
      </is>
    </oc>
    <nc r="F24"/>
  </rcc>
  <rcc rId="653" sId="2" numFmtId="11">
    <oc r="G24">
      <v>3177</v>
    </oc>
    <nc r="G24"/>
  </rcc>
  <rcc rId="654" sId="2">
    <oc r="H24">
      <f>6*G24</f>
    </oc>
    <nc r="H24"/>
  </rcc>
  <rcc rId="655" sId="2">
    <oc r="A25" t="inlineStr">
      <is>
        <t>u VOK si nakládku zajišťuje objednatel</t>
      </is>
    </oc>
    <nc r="A25"/>
  </rcc>
  <rcc rId="656" sId="2">
    <oc r="A28" t="inlineStr">
      <is>
        <t>Svoz odpadu Praha 7, Tusarova 1152/36</t>
      </is>
    </oc>
    <nc r="A28"/>
  </rcc>
  <rcc rId="657" sId="2">
    <oc r="A29" t="inlineStr">
      <is>
        <t>Druh odpadu</t>
      </is>
    </oc>
    <nc r="A29"/>
  </rcc>
  <rcc rId="658" sId="2">
    <oc r="D29" t="inlineStr">
      <is>
        <t>Objem nádoby v litrech</t>
      </is>
    </oc>
    <nc r="D29"/>
  </rcc>
  <rcc rId="659" sId="2">
    <oc r="E29" t="inlineStr">
      <is>
        <t>Počet nádob</t>
      </is>
    </oc>
    <nc r="E29"/>
  </rcc>
  <rcc rId="660" sId="2">
    <oc r="F29" t="inlineStr">
      <is>
        <t>Počet svozů</t>
      </is>
    </oc>
    <nc r="F29"/>
  </rcc>
  <rcc rId="661" sId="2">
    <oc r="G29" t="inlineStr">
      <is>
        <t>Cena za jeden svoz a jednu nádobu</t>
      </is>
    </oc>
    <nc r="G29"/>
  </rcc>
  <rcc rId="662" sId="2">
    <oc r="H29" t="inlineStr">
      <is>
        <t>Cena bez DPH celkem za 1 rok (52 týdnů)*</t>
      </is>
    </oc>
    <nc r="H29"/>
  </rcc>
  <rcc rId="663" sId="2">
    <oc r="A30" t="inlineStr">
      <is>
        <t>Směsný komunální odpad</t>
      </is>
    </oc>
    <nc r="A30"/>
  </rcc>
  <rcc rId="664" sId="2">
    <oc r="B30">
      <v>200301</v>
    </oc>
    <nc r="B30"/>
  </rcc>
  <rcc rId="665" sId="2">
    <oc r="C30" t="inlineStr">
      <is>
        <t>O</t>
      </is>
    </oc>
    <nc r="C30"/>
  </rcc>
  <rcc rId="666" sId="2">
    <oc r="D30">
      <v>240</v>
    </oc>
    <nc r="D30"/>
  </rcc>
  <rcc rId="667" sId="2">
    <oc r="E30" t="inlineStr">
      <is>
        <t>3 ks</t>
      </is>
    </oc>
    <nc r="E30"/>
  </rcc>
  <rcc rId="668" sId="2">
    <oc r="F30" t="inlineStr">
      <is>
        <t>3 x v týdnu (po, st, pá)</t>
      </is>
    </oc>
    <nc r="F30"/>
  </rcc>
  <rcc rId="669" sId="2" numFmtId="11">
    <oc r="G30">
      <v>99.5</v>
    </oc>
    <nc r="G30"/>
  </rcc>
  <rcc rId="670" sId="2">
    <oc r="H30">
      <f>3*3*52*G30</f>
    </oc>
    <nc r="H30"/>
  </rcc>
  <rcc rId="671" sId="2">
    <oc r="A31" t="inlineStr">
      <is>
        <t>Papír</t>
      </is>
    </oc>
    <nc r="A31"/>
  </rcc>
  <rcc rId="672" sId="2">
    <oc r="B31">
      <v>150101</v>
    </oc>
    <nc r="B31"/>
  </rcc>
  <rcc rId="673" sId="2">
    <oc r="C31" t="inlineStr">
      <is>
        <t>O</t>
      </is>
    </oc>
    <nc r="C31"/>
  </rcc>
  <rcc rId="674" sId="2">
    <oc r="D31">
      <v>240</v>
    </oc>
    <nc r="D31"/>
  </rcc>
  <rcc rId="675" sId="2">
    <oc r="E31" t="inlineStr">
      <is>
        <t>2 ks</t>
      </is>
    </oc>
    <nc r="E31"/>
  </rcc>
  <rcc rId="676" sId="2">
    <oc r="F31" t="inlineStr">
      <is>
        <t>1 x za týden</t>
      </is>
    </oc>
    <nc r="F31"/>
  </rcc>
  <rcc rId="677" sId="2" numFmtId="11">
    <oc r="G31">
      <v>99.5</v>
    </oc>
    <nc r="G31"/>
  </rcc>
  <rcc rId="678" sId="2">
    <oc r="H31">
      <f>2*52*G31</f>
    </oc>
    <nc r="H31"/>
  </rcc>
  <rcc rId="679" sId="2">
    <oc r="I31" t="inlineStr">
      <is>
        <t>chyba v jednotkové ceně (50,80 Kč) a tím pádem i v ceně celkem (5 283,20)</t>
      </is>
    </oc>
    <nc r="I31"/>
  </rcc>
  <rcc rId="680" sId="2">
    <oc r="A32" t="inlineStr">
      <is>
        <t>Plasty</t>
      </is>
    </oc>
    <nc r="A32"/>
  </rcc>
  <rcc rId="681" sId="2">
    <oc r="B32">
      <v>150102</v>
    </oc>
    <nc r="B32"/>
  </rcc>
  <rcc rId="682" sId="2">
    <oc r="C32" t="inlineStr">
      <is>
        <t>O</t>
      </is>
    </oc>
    <nc r="C32"/>
  </rcc>
  <rcc rId="683" sId="2">
    <oc r="D32">
      <v>120</v>
    </oc>
    <nc r="D32"/>
  </rcc>
  <rcc rId="684" sId="2">
    <oc r="E32" t="inlineStr">
      <is>
        <t>1 ks</t>
      </is>
    </oc>
    <nc r="E32"/>
  </rcc>
  <rcc rId="685" sId="2">
    <oc r="F32" t="inlineStr">
      <is>
        <t>1 x za týden</t>
      </is>
    </oc>
    <nc r="F32"/>
  </rcc>
  <rcc rId="686" sId="2" numFmtId="11">
    <oc r="G32">
      <v>44</v>
    </oc>
    <nc r="G32"/>
  </rcc>
  <rcc rId="687" sId="2">
    <oc r="H32">
      <f>52*G32</f>
    </oc>
    <nc r="H32"/>
  </rcc>
  <rcc rId="688" sId="2">
    <oc r="A33" t="inlineStr">
      <is>
        <t>Sklo</t>
      </is>
    </oc>
    <nc r="A33"/>
  </rcc>
  <rcc rId="689" sId="2">
    <oc r="B33">
      <v>150107</v>
    </oc>
    <nc r="B33"/>
  </rcc>
  <rcc rId="690" sId="2">
    <oc r="C33" t="inlineStr">
      <is>
        <t>O</t>
      </is>
    </oc>
    <nc r="C33"/>
  </rcc>
  <rcc rId="691" sId="2">
    <oc r="D33">
      <v>120</v>
    </oc>
    <nc r="D33"/>
  </rcc>
  <rcc rId="692" sId="2">
    <oc r="E33" t="inlineStr">
      <is>
        <t>1 ks</t>
      </is>
    </oc>
    <nc r="E33"/>
  </rcc>
  <rcc rId="693" sId="2">
    <oc r="F33" t="inlineStr">
      <is>
        <r>
          <t>na výzvu/</t>
        </r>
        <r>
          <rPr>
            <sz val="11"/>
            <color rgb="FFFF0000"/>
            <rFont val="Arial"/>
            <family val="2"/>
            <charset val="238"/>
          </rPr>
          <t xml:space="preserve">zneškodnění + doprava </t>
        </r>
        <r>
          <rPr>
            <sz val="11"/>
            <color theme="1"/>
            <rFont val="Arial"/>
            <family val="2"/>
            <charset val="238"/>
          </rPr>
          <t>(cca 1 x za 12 měsíců)*, **</t>
        </r>
      </is>
    </oc>
    <nc r="F33"/>
  </rcc>
  <rcc rId="694" sId="2" numFmtId="11">
    <oc r="G33">
      <v>344</v>
    </oc>
    <nc r="G33"/>
  </rcc>
  <rcc rId="695" sId="2">
    <oc r="H33">
      <f>2*G33</f>
    </oc>
    <nc r="H33"/>
  </rcc>
  <rcc rId="696" sId="2">
    <oc r="I33" t="inlineStr">
      <is>
        <t xml:space="preserve"> cena za 1 výsyp</t>
      </is>
    </oc>
    <nc r="I33"/>
  </rcc>
  <rcc rId="697" sId="2">
    <oc r="A36" t="inlineStr">
      <is>
        <t>Cena za pronájem nádoby 120 litrů/rok
pro svoz na výzvu</t>
      </is>
    </oc>
    <nc r="A36"/>
  </rcc>
  <rcc rId="698" sId="2">
    <oc r="D36">
      <v>120</v>
    </oc>
    <nc r="D36"/>
  </rcc>
  <rcc rId="699" sId="2">
    <oc r="E36" t="inlineStr">
      <is>
        <t>2 ks***</t>
      </is>
    </oc>
    <nc r="E36"/>
  </rcc>
  <rcc rId="700" sId="2" numFmtId="11">
    <oc r="G36">
      <v>365.1</v>
    </oc>
    <nc r="G36"/>
  </rcc>
  <rcc rId="701" sId="2">
    <oc r="H36">
      <f>4*G36</f>
    </oc>
    <nc r="H36"/>
  </rcc>
  <rcc rId="702" sId="2">
    <oc r="A37" t="inlineStr">
      <is>
        <t>Cena za pronájem nádoby 240 litrů/rok
pro svoz na výzvu</t>
      </is>
    </oc>
    <nc r="A37"/>
  </rcc>
  <rcc rId="703" sId="2">
    <oc r="D37">
      <v>240</v>
    </oc>
    <nc r="D37"/>
  </rcc>
  <rcc rId="704" sId="2">
    <oc r="E37" t="inlineStr">
      <is>
        <t>1 ks****</t>
      </is>
    </oc>
    <nc r="E37"/>
  </rcc>
  <rcc rId="705" sId="2" numFmtId="11">
    <oc r="G37">
      <v>492</v>
    </oc>
    <nc r="G37"/>
  </rcc>
  <rcc rId="706" sId="2">
    <oc r="H37">
      <f>1*G37</f>
    </oc>
    <nc r="H37"/>
  </rcc>
  <rcc rId="707" sId="2">
    <oc r="A40" t="inlineStr">
      <is>
        <t>Celková nabídková cena bez DPH*</t>
      </is>
    </oc>
    <nc r="A40"/>
  </rcc>
  <rcc rId="708" sId="2">
    <oc r="D40">
      <f>H11+H12+H13+H15+H16+H19+H20+H21+H22+H23+H30+H31+H32+H33+H36+H37</f>
    </oc>
    <nc r="D40"/>
  </rcc>
  <rcc rId="709" sId="2">
    <oc r="F40">
      <f>D40*1.05</f>
    </oc>
    <nc r="F40"/>
  </rcc>
  <rcc rId="710" sId="2">
    <oc r="G40" t="inlineStr">
      <is>
        <t xml:space="preserve">navýšení ceny o 5% </t>
      </is>
    </oc>
    <nc r="G40"/>
  </rcc>
  <rcc rId="711" sId="2">
    <oc r="I40">
      <f>F40*4</f>
    </oc>
    <nc r="I40"/>
  </rcc>
  <rcc rId="712" sId="2">
    <oc r="J40" t="inlineStr">
      <is>
        <t>na 4 roky</t>
      </is>
    </oc>
    <nc r="J40"/>
  </rcc>
  <rcc rId="713" sId="2">
    <oc r="A42" t="inlineStr">
      <is>
        <t>Poznámky:</t>
      </is>
    </oc>
    <nc r="A42"/>
  </rcc>
  <rcc rId="714" sId="2">
    <oc r="D42" t="inlineStr">
      <is>
        <r>
          <t xml:space="preserve">*  </t>
        </r>
        <r>
          <rPr>
            <sz val="11"/>
            <color rgb="FFFF0000"/>
            <rFont val="Arial"/>
            <family val="2"/>
            <charset val="238"/>
          </rPr>
          <t>Jedná se o zadavatelem předpokládané množství zboží za dobu účinnosti Smlouvy.</t>
        </r>
        <r>
          <rPr>
            <sz val="11"/>
            <color theme="1"/>
            <rFont val="Arial"/>
            <family val="2"/>
            <charset val="238"/>
          </rPr>
          <t xml:space="preserve"> Skutečné množství zboží závisí na potřebách zadavatele a zadavatel není povinen odebrat žádné množství zboží. Údaje v tomto sloupci, případně řádku jsou uváděny pouze pro potřebu hodnocení nabídek v zadávacím řízení a nemají vliv na platnost obchodních podmínek smlouvy nebo na platnost a závaznost podmínek zadávací dokumentace. Tento sloupec, případně řádek nebude součástí smlouvy, uzavírané mezi zadavatelem a vybraným uchazečem. </t>
        </r>
      </is>
    </oc>
    <nc r="D42"/>
  </rcc>
  <rcc rId="715" sId="2">
    <oc r="D46" t="inlineStr">
      <is>
        <r>
          <rPr>
            <sz val="11"/>
            <color theme="1"/>
            <rFont val="Times New Roman"/>
            <family val="1"/>
            <charset val="238"/>
          </rPr>
          <t xml:space="preserve">**  </t>
        </r>
        <r>
          <rPr>
            <sz val="11"/>
            <color theme="1"/>
            <rFont val="Arial"/>
            <family val="2"/>
            <charset val="238"/>
          </rPr>
          <t xml:space="preserve">V případě, že jsou Služby poskytovány na výzvu, je Poskytovatel povinen nejpozději do 10 pracovních dnů od zaslání výzvy na emailovou adresu kontaktní osoby Poskytovatele, zajistit přistavení příslušné sběrné nádoby. Není-li dohodnuto jinak, je Poskytovatel povinen svoz dané sběrné nádoby provést do 5 pracovních dnů ode dne přistavení sběrné nádoby.   </t>
        </r>
      </is>
    </oc>
    <nc r="D46"/>
  </rcc>
  <rcc rId="716" sId="2">
    <oc r="A48" t="inlineStr">
      <is>
        <t>Cena za zneškodnění  je uvedená za množství uvedené ve sloupci D (např. 500 kg, 1 tuna, 2 tuny)</t>
      </is>
    </oc>
    <nc r="A48"/>
  </rcc>
  <rcc rId="717" sId="2">
    <oc r="D49" t="inlineStr">
      <is>
        <t>***</t>
      </is>
    </oc>
    <nc r="D49"/>
  </rcc>
  <rcc rId="718" sId="2">
    <oc r="E49" t="inlineStr">
      <is>
        <t>1 ks 120 sklo /Roškotova</t>
      </is>
    </oc>
    <nc r="E49"/>
  </rcc>
  <rcc rId="719" sId="2">
    <oc r="E50" t="inlineStr">
      <is>
        <t>1 ks 120 sklo /Tusarova</t>
      </is>
    </oc>
    <nc r="E50"/>
  </rcc>
  <rcc rId="720" sId="2">
    <oc r="E51" t="inlineStr">
      <is>
        <t>1 ks 120 sklo, zářivky/Roškotova</t>
      </is>
    </oc>
    <nc r="E51"/>
  </rcc>
  <rcc rId="721" sId="2">
    <oc r="D52" t="inlineStr">
      <is>
        <t>****</t>
      </is>
    </oc>
    <nc r="D52"/>
  </rcc>
  <rcc rId="722" sId="2">
    <oc r="E52" t="inlineStr">
      <is>
        <t>1 x ks 240 l, tonery/Roškotova</t>
      </is>
    </oc>
    <nc r="E52"/>
  </rcc>
  <rfmt sheetId="2" sqref="A1:XFD1048576">
    <dxf>
      <fill>
        <patternFill patternType="none">
          <bgColor auto="1"/>
        </patternFill>
      </fill>
    </dxf>
  </rfmt>
  <rfmt sheetId="2" sqref="A1:A1048576" start="0" length="0">
    <dxf>
      <border>
        <left/>
      </border>
    </dxf>
  </rfmt>
  <rfmt sheetId="1" sqref="A17:A18" start="0" length="2147483647">
    <dxf>
      <font>
        <color auto="1"/>
      </font>
    </dxf>
  </rfmt>
  <rcc rId="723" sId="1">
    <oc r="D42" t="inlineStr">
      <is>
        <t xml:space="preserve">* Jedná se o zadavatelem předpokládané množství za dobu účinnoti Smlouvy. Údaje v tomto sloupci, případně řádku jsou uváděny pouze pro potřebu hodnocení nabídek v zadávacím řízení a nemají vliv na platnost obchodních podmínek smlouvy nebo na platnost a závaznost podmínek zadávací dokumentace. Tento sloupec, případně řádek nebude součástí smlouvy, uzavírané mezi zadavatelem a vybraným uchazečem. </t>
      </is>
    </oc>
    <nc r="D42" t="inlineStr">
      <is>
        <t xml:space="preserve">* Jedná se o zadavatelem předpokládané množství za dobu účinnosti Smlouvy. Údaje v tomto sloupci, případně řádku jsou uváděny pouze pro potřebu hodnocení nabídek v zadávacím řízení a nemají vliv na platnost obchodních podmínek smlouvy nebo na platnost a závaznost podmínek zadávací dokumentace. Tento sloupec, případně řádek nebude součástí smlouvy, uzavírané mezi zadavatelem a vybraným uchazečem. </t>
      </is>
    </nc>
  </rcc>
  <rsnm rId="724" sheetId="2" oldName="[Příloha č 1_Přehled svozů.xlsx]Vaše tabulka" newName="[Příloha č 1_Přehled svozů.xlsx]-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5" sId="1">
    <oc r="H15">
      <f>3*G15</f>
    </oc>
    <nc r="H15">
      <f>2*G15</f>
    </nc>
  </rcc>
  <rcc rId="726" sId="1">
    <oc r="F23" t="inlineStr">
      <is>
        <t>na výzvu/ zneškodnění za 2 000 kg (cca 1 x za 2 měsíce)*, **</t>
      </is>
    </oc>
    <nc r="F23" t="inlineStr">
      <is>
        <t>na výzvu/ zneškodnění za 1 kg 
(cca 1 x za 2 měsíce)*, **</t>
      </is>
    </nc>
  </rcc>
  <rcc rId="727" sId="1">
    <oc r="H33">
      <f>2*G33</f>
    </oc>
    <nc r="H33">
      <f>1*G33</f>
    </nc>
  </rcc>
  <rcc rId="728" sId="1">
    <oc r="H36">
      <f>4*G36</f>
    </oc>
    <nc r="H36">
      <f>2*G36</f>
    </nc>
  </rcc>
  <rfmt sheetId="1" sqref="D40">
    <dxf>
      <fill>
        <patternFill>
          <bgColor rgb="FFFFC000"/>
        </patternFill>
      </fill>
    </dxf>
  </rfmt>
  <rcv guid="{2B4EF7B0-1768-4C58-8D92-D87BBA8F3338}" action="add"/>
  <rsnm rId="729" sheetId="1" oldName="[Návrh Přílohy č 1_Přehled svozů.xlsx]Specifikace svozu, cen. nabídka" newName="[Návrh Přílohy č 1_Přehled svozů.xlsx]Specifikace svozu-cen. nabídka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B5">
    <dxf>
      <fill>
        <patternFill>
          <bgColor rgb="FF92D05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" sId="1" numFmtId="11">
    <oc r="H17">
      <f>150*G17</f>
    </oc>
    <nc r="H17">
      <v>1330</v>
    </nc>
  </rcc>
  <rcc rId="106" sId="1" numFmtId="11">
    <oc r="H18">
      <f>150*G18</f>
    </oc>
    <nc r="H18">
      <v>2646</v>
    </nc>
  </rcc>
  <rcc rId="107" sId="1" numFmtId="11">
    <oc r="H19">
      <f>150*G19</f>
    </oc>
    <nc r="H19">
      <v>731.5</v>
    </nc>
  </rcc>
  <rcc rId="108" sId="1" numFmtId="11">
    <oc r="H20">
      <f>150*G20</f>
    </oc>
    <nc r="H20">
      <v>2618</v>
    </nc>
  </rcc>
  <rfmt sheetId="1" sqref="G11:G22">
    <dxf>
      <alignment horizontal="center" readingOrder="0"/>
    </dxf>
  </rfmt>
  <rcv guid="{87746CB0-EBDF-442E-9AD6-BC864F9CD6DE}" action="delete"/>
  <rcv guid="{87746CB0-EBDF-442E-9AD6-BC864F9CD6D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1" numFmtId="11">
    <nc r="G11">
      <v>344.5</v>
    </nc>
  </rcc>
  <rcc rId="110" sId="1" numFmtId="11">
    <nc r="G12">
      <v>269.5</v>
    </nc>
  </rcc>
  <rcc rId="111" sId="1" numFmtId="11">
    <nc r="G13">
      <v>291.8</v>
    </nc>
  </rcc>
  <rcc rId="112" sId="1" numFmtId="11">
    <nc r="G14">
      <v>99</v>
    </nc>
  </rcc>
  <rcc rId="113" sId="1" numFmtId="11">
    <nc r="G15">
      <v>345.2</v>
    </nc>
  </rcc>
  <rcc rId="114" sId="1" numFmtId="11">
    <nc r="G16">
      <v>1984</v>
    </nc>
  </rcc>
  <rcc rId="115" sId="1">
    <oc r="D17" t="inlineStr">
      <is>
        <t>10000
(předpokládaná hmotnost
odpadu cca 1 t)</t>
      </is>
    </oc>
    <nc r="D17" t="inlineStr">
      <is>
        <t>10000
(předpokládaná hmotnost
odpadu cca 1000 kg)</t>
      </is>
    </nc>
  </rcc>
  <rcc rId="116" sId="1">
    <oc r="D18" t="inlineStr">
      <is>
        <t>10000
(předpokládaná hmotnost
odpadu cca 1 t)</t>
      </is>
    </oc>
    <nc r="D18" t="inlineStr">
      <is>
        <t>10000
(předpokládaná hmotnost
odpadu cca 1 000 kg)</t>
      </is>
    </nc>
  </rcc>
  <rrc rId="117" sId="1" ref="A17:XFD17" action="insertRow"/>
  <rrc rId="118" sId="1" ref="A18:XFD18" action="insertRow"/>
  <rcc rId="119" sId="1">
    <nc r="A17" t="inlineStr">
      <is>
        <t xml:space="preserve">Tonery
</t>
      </is>
    </nc>
  </rcc>
  <rcc rId="120" sId="1">
    <nc r="B17" t="inlineStr">
      <is>
        <t xml:space="preserve">080318
</t>
      </is>
    </nc>
  </rcc>
  <rcc rId="121" sId="1">
    <nc r="C17" t="inlineStr">
      <is>
        <t>O</t>
      </is>
    </nc>
  </rcc>
  <rcc rId="122" sId="1">
    <nc r="D17" t="inlineStr">
      <is>
        <t xml:space="preserve">240
</t>
      </is>
    </nc>
  </rcc>
  <rcc rId="123" sId="1">
    <nc r="E17" t="inlineStr">
      <is>
        <t>1 ks</t>
      </is>
    </nc>
  </rcc>
  <rcc rId="124" sId="1">
    <nc r="A18" t="inlineStr">
      <is>
        <t xml:space="preserve">Tonery
</t>
      </is>
    </nc>
  </rcc>
  <rcc rId="125" sId="1">
    <nc r="B18" t="inlineStr">
      <is>
        <t xml:space="preserve">080318
</t>
      </is>
    </nc>
  </rcc>
  <rcc rId="126" sId="1">
    <nc r="C18" t="inlineStr">
      <is>
        <t>O</t>
      </is>
    </nc>
  </rcc>
  <rcc rId="127" sId="1">
    <nc r="D18" t="inlineStr">
      <is>
        <t xml:space="preserve">240
</t>
      </is>
    </nc>
  </rcc>
  <rcc rId="128" sId="1">
    <nc r="E18" t="inlineStr">
      <is>
        <t>1 ks</t>
      </is>
    </nc>
  </rcc>
  <rfmt sheetId="1" sqref="F16">
    <dxf>
      <alignment wrapText="1"/>
    </dxf>
  </rfmt>
  <rfmt sheetId="1" sqref="F17" start="0" length="0">
    <dxf>
      <alignment wrapText="1"/>
    </dxf>
  </rfmt>
  <rfmt sheetId="1" sqref="F18" start="0" length="0">
    <dxf>
      <alignment wrapText="1"/>
    </dxf>
  </rfmt>
  <rcc rId="129" sId="1">
    <oc r="F16" t="inlineStr">
      <is>
        <t>na výzvu (cca 1 x za 12 měsíců)*, **</t>
      </is>
    </oc>
    <nc r="F16" t="inlineStr">
      <is>
        <r>
          <t>na výzvu z</t>
        </r>
        <r>
          <rPr>
            <sz val="11"/>
            <color rgb="FFFF0000"/>
            <rFont val="Arial"/>
            <family val="2"/>
            <charset val="238"/>
          </rPr>
          <t>neškodnění cena za 1 kg</t>
        </r>
        <r>
          <rPr>
            <sz val="11"/>
            <color theme="1"/>
            <rFont val="Arial"/>
            <family val="2"/>
            <charset val="238"/>
          </rPr>
          <t xml:space="preserve"> (cca 1 x za 12 měsíců)*, **</t>
        </r>
      </is>
    </nc>
  </rcc>
  <rcc rId="130" sId="1">
    <nc r="F17" t="inlineStr">
      <is>
        <r>
          <t xml:space="preserve">na výzvu </t>
        </r>
        <r>
          <rPr>
            <sz val="11"/>
            <color rgb="FFFF0000"/>
            <rFont val="Arial"/>
            <family val="2"/>
            <charset val="238"/>
          </rPr>
          <t>doprava/paušál</t>
        </r>
        <r>
          <rPr>
            <sz val="11"/>
            <color theme="1"/>
            <rFont val="Arial"/>
            <family val="2"/>
            <charset val="238"/>
          </rPr>
          <t xml:space="preserve"> (cca 1 x za 12 měsíců)*, **</t>
        </r>
      </is>
    </nc>
  </rcc>
  <rcc rId="131" sId="1">
    <nc r="F18" t="inlineStr">
      <is>
        <r>
          <t xml:space="preserve">na výzvu </t>
        </r>
        <r>
          <rPr>
            <sz val="11"/>
            <color rgb="FFFF0000"/>
            <rFont val="Arial"/>
            <family val="2"/>
            <charset val="238"/>
          </rPr>
          <t xml:space="preserve">manipulace/1 minuta </t>
        </r>
        <r>
          <rPr>
            <sz val="11"/>
            <color theme="1"/>
            <rFont val="Arial"/>
            <family val="2"/>
            <charset val="238"/>
          </rPr>
          <t>(cca 1 x za 12 měsíců)*, **</t>
        </r>
      </is>
    </nc>
  </rcc>
  <rcc rId="132" sId="1">
    <nc r="I16" t="inlineStr">
      <is>
        <t>aktuální cena 4,60 Kč/1kg</t>
      </is>
    </nc>
  </rcc>
  <rcc rId="133" sId="1">
    <nc r="I17" t="inlineStr">
      <is>
        <t>aktuální cena 2 800,- Kč/paušál</t>
      </is>
    </nc>
  </rcc>
  <rcc rId="134" sId="1">
    <nc r="I18" t="inlineStr">
      <is>
        <t>aktuální cena 25,- Kč/1 minuta</t>
      </is>
    </nc>
  </rcc>
  <rcc rId="135" sId="1">
    <nc r="J16" t="inlineStr">
      <is>
        <t>vysoutěžená služba</t>
      </is>
    </nc>
  </rcc>
  <rcc rId="136" sId="1">
    <nc r="J17" t="inlineStr">
      <is>
        <t>vysoutěžená služba</t>
      </is>
    </nc>
  </rcc>
  <rcc rId="137" sId="1">
    <nc r="J18" t="inlineStr">
      <is>
        <t>vysoutěžená služba</t>
      </is>
    </nc>
  </rcc>
  <rcc rId="138" sId="1" numFmtId="11">
    <nc r="G19">
      <v>1.33</v>
    </nc>
  </rcc>
  <rcc rId="139" sId="1" numFmtId="11">
    <nc r="G20">
      <v>2646</v>
    </nc>
  </rcc>
  <rcc rId="140" sId="1" numFmtId="11">
    <nc r="G21">
      <v>1.33</v>
    </nc>
  </rcc>
  <rcc rId="141" sId="1" numFmtId="11">
    <oc r="H21">
      <v>731.5</v>
    </oc>
    <nc r="H21">
      <f>G21*500</f>
    </nc>
  </rcc>
  <rcc rId="142" sId="1" numFmtId="11">
    <nc r="G22">
      <v>2380</v>
    </nc>
  </rcc>
  <rcc rId="143" sId="1" numFmtId="11">
    <oc r="H22">
      <v>2618</v>
    </oc>
    <nc r="H22">
      <v>2380</v>
    </nc>
  </rcc>
  <rcc rId="144" sId="1">
    <oc r="G10" t="inlineStr">
      <is>
        <t xml:space="preserve">Cena za jeden svoz a jednu nádobu/ 
v případě VOK a Elektroodpad "A" poplatek za váhu
VOK a Elektroodpad "B" paušál za dopravu  </t>
      </is>
    </oc>
    <nc r="G10" t="inlineStr">
      <is>
        <r>
          <t xml:space="preserve">Cena za jeden svoz a jednu nádobu/ 
v případě VOK a Elektroodpad "A" poplatek za váhu </t>
        </r>
        <r>
          <rPr>
            <b/>
            <sz val="11"/>
            <color rgb="FFFF0000"/>
            <rFont val="Arial"/>
            <family val="2"/>
            <charset val="238"/>
          </rPr>
          <t>(cena za 1 kg)</t>
        </r>
        <r>
          <rPr>
            <b/>
            <sz val="11"/>
            <rFont val="Arial"/>
            <family val="2"/>
            <charset val="238"/>
          </rPr>
          <t xml:space="preserve">
VOK a Elektroodpad "B" paušál za dopravu  (</t>
        </r>
        <r>
          <rPr>
            <b/>
            <sz val="11"/>
            <color rgb="FFFF0000"/>
            <rFont val="Arial"/>
            <family val="2"/>
            <charset val="238"/>
          </rPr>
          <t>včetně manipulace a pronájmu nádoby)</t>
        </r>
      </is>
    </nc>
  </rcc>
  <rfmt sheetId="1" sqref="I20" start="0" length="2147483647">
    <dxf>
      <font>
        <i/>
      </font>
    </dxf>
  </rfmt>
  <rfmt sheetId="1" sqref="I22" start="0" length="0">
    <dxf>
      <font>
        <i/>
        <name val="Arial"/>
        <scheme val="none"/>
      </font>
    </dxf>
  </rfmt>
  <rcc rId="145" sId="1" numFmtId="11">
    <nc r="G23">
      <v>6116</v>
    </nc>
  </rcc>
  <rcc rId="146" sId="1" numFmtId="11">
    <nc r="G24">
      <v>3177</v>
    </nc>
  </rcc>
  <rcc rId="147" sId="1" numFmtId="11">
    <nc r="G30">
      <v>99.5</v>
    </nc>
  </rcc>
  <rcc rId="148" sId="1" numFmtId="11">
    <nc r="G31">
      <v>50.8</v>
    </nc>
  </rcc>
  <rcc rId="149" sId="1" numFmtId="11">
    <nc r="G32">
      <v>44</v>
    </nc>
  </rcc>
  <rfmt sheetId="1" sqref="G34">
    <dxf>
      <fill>
        <patternFill patternType="none">
          <bgColor auto="1"/>
        </patternFill>
      </fill>
    </dxf>
  </rfmt>
  <rcc rId="150" sId="1" numFmtId="11">
    <nc r="G36">
      <v>365.1</v>
    </nc>
  </rcc>
  <rcc rId="151" sId="1" numFmtId="11">
    <nc r="G37">
      <v>492</v>
    </nc>
  </rcc>
  <rrc rId="152" sId="1" ref="A16:XFD16" action="insertRow"/>
  <rcc rId="153" sId="1">
    <nc r="A16" t="inlineStr">
      <is>
        <t>Sklo</t>
      </is>
    </nc>
  </rcc>
  <rcc rId="154" sId="1">
    <nc r="C16" t="inlineStr">
      <is>
        <t>O</t>
      </is>
    </nc>
  </rcc>
  <rcc rId="155" sId="1">
    <nc r="D16">
      <v>120</v>
    </nc>
  </rcc>
  <rcc rId="156" sId="1">
    <nc r="E16" t="inlineStr">
      <is>
        <t>1 ks</t>
      </is>
    </nc>
  </rcc>
  <rcc rId="157" sId="1">
    <nc r="H16">
      <f>3*G16</f>
    </nc>
  </rcc>
  <rcc rId="158" sId="1">
    <oc r="B12">
      <v>150101</v>
    </oc>
    <nc r="B12">
      <v>200101</v>
    </nc>
  </rcc>
  <rcc rId="159" sId="1">
    <oc r="B13">
      <v>150102</v>
    </oc>
    <nc r="B13">
      <v>200139</v>
    </nc>
  </rcc>
  <rcc rId="160" sId="1">
    <oc r="B15">
      <v>150107</v>
    </oc>
    <nc r="B15">
      <v>200102</v>
    </nc>
  </rcc>
  <rcc rId="161" sId="1">
    <nc r="B16">
      <v>200102</v>
    </nc>
  </rcc>
  <rfmt sheetId="1" sqref="B15:B16" start="0" length="2147483647">
    <dxf>
      <font>
        <color rgb="FFFF0000"/>
      </font>
    </dxf>
  </rfmt>
  <rfmt sheetId="1" sqref="B12" start="0" length="2147483647">
    <dxf>
      <font>
        <color rgb="FFFF0000"/>
      </font>
    </dxf>
  </rfmt>
  <rfmt sheetId="1" sqref="B13" start="0" length="2147483647">
    <dxf>
      <font>
        <color rgb="FFFF0000"/>
      </font>
    </dxf>
  </rfmt>
  <rcc rId="162" sId="1">
    <nc r="F16" t="inlineStr">
      <is>
        <t>pronájem</t>
      </is>
    </nc>
  </rcc>
  <rfmt sheetId="1" sqref="A16:F16" start="0" length="2147483647">
    <dxf>
      <font>
        <color rgb="FFFF0000"/>
      </font>
    </dxf>
  </rfmt>
  <rcc rId="163" sId="1">
    <nc r="I16" t="inlineStr">
      <is>
        <t>řádek doplněn</t>
      </is>
    </nc>
  </rcc>
  <rfmt sheetId="1" sqref="A18:F19" start="0" length="2147483647">
    <dxf>
      <font>
        <color rgb="FFFF0000"/>
      </font>
    </dxf>
  </rfmt>
  <rcc rId="164" sId="1">
    <nc r="I21" t="inlineStr">
      <is>
        <t>zde je cena celkem pouze za jednu dopravu, za rok by  měly být v součtu dvě</t>
      </is>
    </nc>
  </rcc>
  <rcc rId="165" sId="1">
    <nc r="I23" t="inlineStr">
      <is>
        <t>zde je cena celkem pouze za jednu dopravu, za rok by  měly být v součtu dvě</t>
      </is>
    </nc>
  </rcc>
  <rcc rId="166" sId="1">
    <oc r="D24" t="inlineStr">
      <is>
        <t>10000 
(předpokládaná hmotnost odpadu cca 2 t)</t>
      </is>
    </oc>
    <nc r="D24" t="inlineStr">
      <is>
        <r>
          <t xml:space="preserve">10000 
(předpokládaná hmotnost odpadu cca </t>
        </r>
        <r>
          <rPr>
            <sz val="11"/>
            <color rgb="FFFF0000"/>
            <rFont val="Arial"/>
            <family val="2"/>
            <charset val="238"/>
          </rPr>
          <t>2  000 kg</t>
        </r>
        <r>
          <rPr>
            <sz val="11"/>
            <color theme="1"/>
            <rFont val="Arial"/>
            <family val="2"/>
            <charset val="238"/>
          </rPr>
          <t>)</t>
        </r>
      </is>
    </nc>
  </rcc>
  <rcc rId="167" sId="1">
    <oc r="D25" t="inlineStr">
      <is>
        <t>10000 
(předpokládaná hmotnost odpadu cca 2 t)</t>
      </is>
    </oc>
    <nc r="D25" t="inlineStr">
      <is>
        <r>
          <t xml:space="preserve">10000 
(předpokládaná hmotnost odpadu cca </t>
        </r>
        <r>
          <rPr>
            <sz val="11"/>
            <color rgb="FFFF0000"/>
            <rFont val="Arial"/>
            <family val="2"/>
            <charset val="238"/>
          </rPr>
          <t>2 000 kg</t>
        </r>
        <r>
          <rPr>
            <sz val="11"/>
            <color theme="1"/>
            <rFont val="Arial"/>
            <family val="2"/>
            <charset val="238"/>
          </rPr>
          <t>)</t>
        </r>
      </is>
    </nc>
  </rcc>
  <rcc rId="168" sId="1">
    <nc r="I24" t="inlineStr">
      <is>
        <t>cena za 1 tunu 3 058,- Kč</t>
      </is>
    </nc>
  </rcc>
  <rcv guid="{743B4F2E-137A-42F1-8FA8-D0CBE65BE77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" sId="1" numFmtId="11">
    <nc r="G34">
      <v>344</v>
    </nc>
  </rcc>
  <rcc rId="170" sId="1">
    <nc r="H14">
      <f>G14*12</f>
    </nc>
  </rcc>
  <rrc rId="171" sId="1" ref="A16:XFD16" action="deleteRow">
    <rfmt sheetId="1" xfDxf="1" sqref="A16:XFD16" start="0" length="0">
      <dxf>
        <font>
          <name val="Arial"/>
          <scheme val="none"/>
        </font>
      </dxf>
    </rfmt>
    <rcc rId="0" sId="1" dxf="1">
      <nc r="A16" t="inlineStr">
        <is>
          <t>Sklo</t>
        </is>
      </nc>
      <ndxf>
        <font>
          <color rgb="FFFF0000"/>
          <name val="Arial"/>
          <scheme val="none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>
        <v>200102</v>
      </nc>
      <ndxf>
        <font>
          <color rgb="FFFF0000"/>
          <name val="Arial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 t="inlineStr">
        <is>
          <t>O</t>
        </is>
      </nc>
      <ndxf>
        <font>
          <color rgb="FFFF0000"/>
          <name val="Arial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">
        <v>120</v>
      </nc>
      <ndxf>
        <font>
          <color rgb="FFFF0000"/>
          <name val="Arial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6" t="inlineStr">
        <is>
          <t>1 ks</t>
        </is>
      </nc>
      <ndxf>
        <font>
          <color rgb="FFFF0000"/>
          <name val="Arial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6" t="inlineStr">
        <is>
          <t>pronájem</t>
        </is>
      </nc>
      <ndxf>
        <font>
          <color rgb="FFFF0000"/>
          <name val="Arial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" start="0" length="0">
      <dxf>
        <numFmt numFmtId="164" formatCode="#,##0.00\ &quot;Kč&quot;"/>
        <fill>
          <patternFill patternType="solid">
            <bgColor rgb="FF92D05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6">
        <f>3*G16</f>
      </nc>
      <ndxf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I16" t="inlineStr">
        <is>
          <t>řádek doplněn</t>
        </is>
      </nc>
    </rcc>
  </rrc>
  <rcc rId="172" sId="1" xfDxf="1" dxf="1">
    <nc r="D49" t="inlineStr">
      <is>
        <t>1x 240l na tonery a 1x 120 na sklo.</t>
      </is>
    </nc>
    <ndxf>
      <font>
        <name val="Arial"/>
        <scheme val="none"/>
      </font>
      <alignment horizontal="center" vertical="center"/>
    </ndxf>
  </rcc>
  <rcc rId="173" sId="1">
    <nc r="B49" t="inlineStr">
      <is>
        <t>Roškotova pronájem:</t>
      </is>
    </nc>
  </rcc>
  <rrc rId="174" sId="1" eol="1" ref="A50:XFD50" action="insertRow"/>
  <rcc rId="175" sId="1">
    <nc r="B50" t="inlineStr">
      <is>
        <t>Tusarova pronájem</t>
      </is>
    </nc>
  </rcc>
  <rfmt sheetId="1" sqref="C49">
    <dxf>
      <alignment horizontal="left"/>
    </dxf>
  </rfmt>
  <rfmt sheetId="1" sqref="C49">
    <dxf>
      <alignment vertical="bottom"/>
    </dxf>
  </rfmt>
  <rfmt sheetId="1" sqref="C49">
    <dxf>
      <alignment horizontal="general"/>
    </dxf>
  </rfmt>
  <rfmt sheetId="1" sqref="C49">
    <dxf>
      <alignment vertical="top"/>
    </dxf>
  </rfmt>
  <rfmt sheetId="1" sqref="D49">
    <dxf>
      <alignment horizontal="left"/>
    </dxf>
  </rfmt>
  <rfmt sheetId="1" sqref="D50" start="0" length="0">
    <dxf>
      <alignment horizontal="left"/>
    </dxf>
  </rfmt>
  <rcc rId="176" sId="1">
    <nc r="I36" t="inlineStr">
      <is>
        <t xml:space="preserve">nově </t>
      </is>
    </nc>
  </rcc>
  <rcc rId="177" sId="1">
    <nc r="D50" t="inlineStr">
      <is>
        <t>1x 120 na sklo.</t>
      </is>
    </nc>
  </rcc>
  <rcc rId="178" sId="1">
    <oc r="D40">
      <f>H11+H12+H13+H15+H16+H19+H20+H21+H22+H23+H30+H31+H32+H33</f>
    </oc>
    <nc r="D40">
      <f>H11+H12+H13+H14+H15+H16+H17+H18+H19+H20+H21+H22+H23+H24+H30+H31+H32+H33+H36+37</f>
    </nc>
  </rcc>
  <rcc rId="179" sId="1">
    <oc r="F20" t="inlineStr">
      <is>
        <t>na výzvu (cca 1 x za 6 měsíců)*, **</t>
      </is>
    </oc>
    <nc r="F20" t="inlineStr">
      <is>
        <r>
          <t xml:space="preserve">na výzvu - </t>
        </r>
        <r>
          <rPr>
            <sz val="11"/>
            <color rgb="FFFF0000"/>
            <rFont val="Arial"/>
            <family val="2"/>
            <charset val="238"/>
          </rPr>
          <t xml:space="preserve">doprava, manipulace, pronájem </t>
        </r>
        <r>
          <rPr>
            <sz val="11"/>
            <color theme="1"/>
            <rFont val="Arial"/>
            <family val="2"/>
            <charset val="238"/>
          </rPr>
          <t>(cca 1 x za 6 měsíců)*, **</t>
        </r>
      </is>
    </nc>
  </rcc>
  <rfmt sheetId="1" sqref="F20">
    <dxf>
      <alignment wrapText="1"/>
    </dxf>
  </rfmt>
  <rfmt sheetId="1" sqref="F19">
    <dxf>
      <alignment wrapText="1"/>
    </dxf>
  </rfmt>
  <rfmt sheetId="1" sqref="F21">
    <dxf>
      <alignment wrapText="1"/>
    </dxf>
  </rfmt>
  <rfmt sheetId="1" sqref="F22">
    <dxf>
      <alignment wrapText="1"/>
    </dxf>
  </rfmt>
  <rcc rId="180" sId="1">
    <oc r="F22" t="inlineStr">
      <is>
        <t>na výzvu (cca 1 x za 6 měsíců)*, **</t>
      </is>
    </oc>
    <nc r="F22" t="inlineStr">
      <is>
        <r>
          <t xml:space="preserve">na výzvu - </t>
        </r>
        <r>
          <rPr>
            <sz val="11"/>
            <color rgb="FFFF0000"/>
            <rFont val="Arial"/>
            <family val="2"/>
            <charset val="238"/>
          </rPr>
          <t>doprava, manipulace, pronájem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nc>
  </rcc>
  <rcc rId="181" sId="1">
    <oc r="F24" t="inlineStr">
      <is>
        <t>na výzvu (cca 1 x za 3 měsíce)*, **</t>
      </is>
    </oc>
    <nc r="F24" t="inlineStr">
      <is>
        <r>
          <t xml:space="preserve">na výzvu - </t>
        </r>
        <r>
          <rPr>
            <sz val="11"/>
            <color rgb="FFFF0000"/>
            <rFont val="Arial"/>
            <family val="2"/>
            <charset val="238"/>
          </rPr>
          <t>doprava, pronájem, manipulace</t>
        </r>
        <r>
          <rPr>
            <sz val="11"/>
            <color theme="1"/>
            <rFont val="Arial"/>
            <family val="2"/>
            <charset val="238"/>
          </rPr>
          <t xml:space="preserve"> (cca 1 x za 3 měsíce)*, **</t>
        </r>
      </is>
    </nc>
  </rcc>
  <rfmt sheetId="1" sqref="F23">
    <dxf>
      <alignment wrapText="1"/>
    </dxf>
  </rfmt>
  <rfmt sheetId="1" sqref="F24">
    <dxf>
      <alignment wrapText="1"/>
    </dxf>
  </rfmt>
  <rcc rId="182" sId="1">
    <oc r="F23" t="inlineStr">
      <is>
        <t>na výzvu (cca 1 x za 3 měsíce)*, **</t>
      </is>
    </oc>
    <nc r="F23" t="inlineStr">
      <is>
        <r>
          <t xml:space="preserve">na výzvu/ </t>
        </r>
        <r>
          <rPr>
            <sz val="11"/>
            <color rgb="FFFF0000"/>
            <rFont val="Arial"/>
            <family val="2"/>
            <charset val="238"/>
          </rPr>
          <t xml:space="preserve">zneškodnění </t>
        </r>
        <r>
          <rPr>
            <sz val="11"/>
            <rFont val="Arial"/>
            <family val="2"/>
            <charset val="238"/>
          </rPr>
          <t xml:space="preserve">za 2 tuny </t>
        </r>
        <r>
          <rPr>
            <sz val="11"/>
            <color theme="1"/>
            <rFont val="Arial"/>
            <family val="2"/>
            <charset val="238"/>
          </rPr>
          <t>(cca 1 x za 3 měsíce)*, **</t>
        </r>
      </is>
    </nc>
  </rcc>
  <rcc rId="183" sId="1">
    <oc r="D23" t="inlineStr">
      <is>
        <r>
          <t xml:space="preserve">10000 
(předpokládaná hmotnost odpadu cca </t>
        </r>
        <r>
          <rPr>
            <sz val="11"/>
            <color rgb="FFFF0000"/>
            <rFont val="Arial"/>
            <family val="2"/>
            <charset val="238"/>
          </rPr>
          <t>2  000 kg</t>
        </r>
        <r>
          <rPr>
            <sz val="11"/>
            <color theme="1"/>
            <rFont val="Arial"/>
            <family val="2"/>
            <charset val="238"/>
          </rPr>
          <t>)</t>
        </r>
      </is>
    </oc>
    <nc r="D23" t="inlineStr">
      <is>
        <r>
          <t xml:space="preserve">10000 
(předpokládaná hmotnost odpadu cca </t>
        </r>
        <r>
          <rPr>
            <sz val="11"/>
            <color rgb="FFFF0000"/>
            <rFont val="Arial"/>
            <family val="2"/>
            <charset val="238"/>
          </rPr>
          <t>2  t</t>
        </r>
        <r>
          <rPr>
            <sz val="11"/>
            <color theme="1"/>
            <rFont val="Arial"/>
            <family val="2"/>
            <charset val="238"/>
          </rPr>
          <t>)</t>
        </r>
      </is>
    </nc>
  </rcc>
  <rcc rId="184" sId="1">
    <oc r="D24" t="inlineStr">
      <is>
        <r>
          <t xml:space="preserve">10000 
(předpokládaná hmotnost odpadu cca </t>
        </r>
        <r>
          <rPr>
            <sz val="11"/>
            <color rgb="FFFF0000"/>
            <rFont val="Arial"/>
            <family val="2"/>
            <charset val="238"/>
          </rPr>
          <t>2 000 kg</t>
        </r>
        <r>
          <rPr>
            <sz val="11"/>
            <color theme="1"/>
            <rFont val="Arial"/>
            <family val="2"/>
            <charset val="238"/>
          </rPr>
          <t>)</t>
        </r>
      </is>
    </oc>
    <nc r="D24" t="inlineStr">
      <is>
        <r>
          <t xml:space="preserve">10000 
(předpokládaná hmotnost odpadu cca </t>
        </r>
        <r>
          <rPr>
            <sz val="11"/>
            <color rgb="FFFF0000"/>
            <rFont val="Arial"/>
            <family val="2"/>
            <charset val="238"/>
          </rPr>
          <t>2 t</t>
        </r>
        <r>
          <rPr>
            <sz val="11"/>
            <color theme="1"/>
            <rFont val="Arial"/>
            <family val="2"/>
            <charset val="238"/>
          </rPr>
          <t>)</t>
        </r>
      </is>
    </nc>
  </rcc>
  <rfmt sheetId="1" sqref="D23" start="0" length="2147483647">
    <dxf>
      <font>
        <color auto="1"/>
      </font>
    </dxf>
  </rfmt>
  <rfmt sheetId="1" sqref="D24" start="0" length="2147483647">
    <dxf>
      <font>
        <color auto="1"/>
      </font>
    </dxf>
  </rfmt>
  <rcc rId="185" sId="1">
    <oc r="F21" t="inlineStr">
      <is>
        <t>na výzvu (cca 1 x za 6 měsíců)*, **</t>
      </is>
    </oc>
    <nc r="F21" t="inlineStr">
      <is>
        <r>
          <t xml:space="preserve">na výzvu/ </t>
        </r>
        <r>
          <rPr>
            <sz val="11"/>
            <color rgb="FFFF0000"/>
            <rFont val="Arial"/>
            <family val="2"/>
            <charset val="238"/>
          </rPr>
          <t>zneškodnění za 1 kg</t>
        </r>
        <r>
          <rPr>
            <sz val="11"/>
            <color theme="1"/>
            <rFont val="Arial"/>
            <family val="2"/>
            <charset val="238"/>
          </rPr>
          <t xml:space="preserve"> (cca 1 x za 6 měsíců)*, **</t>
        </r>
      </is>
    </nc>
  </rcc>
  <rcc rId="186" sId="1">
    <oc r="F19" t="inlineStr">
      <is>
        <t>na výzvu (cca 1 x za 6 měsíců)*, **</t>
      </is>
    </oc>
    <nc r="F19" t="inlineStr">
      <is>
        <r>
          <t xml:space="preserve">na výzvu </t>
        </r>
        <r>
          <rPr>
            <sz val="11"/>
            <color rgb="FFFF0000"/>
            <rFont val="Arial"/>
            <family val="2"/>
            <charset val="238"/>
          </rPr>
          <t xml:space="preserve">zneškodnění za 1 kg </t>
        </r>
        <r>
          <rPr>
            <sz val="11"/>
            <color theme="1"/>
            <rFont val="Arial"/>
            <family val="2"/>
            <charset val="238"/>
          </rPr>
          <t>(cca 1 x za 6 měsíců)*, **</t>
        </r>
      </is>
    </nc>
  </rcc>
  <rfmt sheetId="1" sqref="H17">
    <dxf>
      <fill>
        <patternFill patternType="solid">
          <bgColor rgb="FFFFFF00"/>
        </patternFill>
      </fill>
    </dxf>
  </rfmt>
  <rfmt sheetId="1" sqref="H17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" sId="1">
    <oc r="D23" t="inlineStr">
      <is>
        <t>10000 
(předpokládaná hmotnost odpadu cca 2  t)</t>
      </is>
    </oc>
    <nc r="D23" t="inlineStr">
      <is>
        <r>
          <t xml:space="preserve">10000 
(předpokládaná hmotnost odpadu cca </t>
        </r>
        <r>
          <rPr>
            <sz val="11"/>
            <color rgb="FFFF0000"/>
            <rFont val="Arial"/>
            <family val="2"/>
            <charset val="238"/>
          </rPr>
          <t>2 000 kg</t>
        </r>
        <r>
          <rPr>
            <sz val="11"/>
            <rFont val="Arial"/>
            <family val="2"/>
            <charset val="238"/>
          </rPr>
          <t>)</t>
        </r>
      </is>
    </nc>
  </rcc>
  <rcc rId="188" sId="1">
    <oc r="D24" t="inlineStr">
      <is>
        <t>10000 
(předpokládaná hmotnost odpadu cca 2 t)</t>
      </is>
    </oc>
    <nc r="D24" t="inlineStr">
      <is>
        <r>
          <t xml:space="preserve">10000 
(předpokládaná hmotnost odpadu cca </t>
        </r>
        <r>
          <rPr>
            <sz val="11"/>
            <color rgb="FFFF0000"/>
            <rFont val="Arial"/>
            <family val="2"/>
            <charset val="238"/>
          </rPr>
          <t>2 000 kg</t>
        </r>
        <r>
          <rPr>
            <sz val="11"/>
            <rFont val="Arial"/>
            <family val="2"/>
            <charset val="238"/>
          </rPr>
          <t>)</t>
        </r>
      </is>
    </nc>
  </rcc>
  <rcc rId="189" sId="1" numFmtId="11">
    <oc r="G23">
      <v>6116</v>
    </oc>
    <nc r="G23">
      <v>3.0579999999999998</v>
    </nc>
  </rcc>
  <rfmt sheetId="1" sqref="G23">
    <dxf>
      <numFmt numFmtId="165" formatCode="#,##0.000\ &quot;Kč&quot;"/>
    </dxf>
  </rfmt>
  <rcc rId="190" sId="1">
    <oc r="H23">
      <f>6*G23</f>
    </oc>
    <nc r="H23">
      <f>G23*2000*4</f>
    </nc>
  </rcc>
  <rcc rId="191" sId="1">
    <oc r="E36" t="inlineStr">
      <is>
        <t>4 ks</t>
      </is>
    </oc>
    <nc r="E36" t="inlineStr">
      <is>
        <t>2 ks</t>
      </is>
    </nc>
  </rcc>
  <rcc rId="192" sId="1">
    <oc r="I36" t="inlineStr">
      <is>
        <t xml:space="preserve">nově </t>
      </is>
    </oc>
    <nc r="I36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93" sheetId="1" source="B49:D50" destination="A49:C50" sourceSheetId="1">
    <rfmt sheetId="1" sqref="A49" start="0" length="0">
      <dxf>
        <font>
          <sz val="11"/>
          <color theme="1"/>
          <name val="Arial"/>
          <family val="2"/>
          <charset val="238"/>
          <scheme val="none"/>
        </font>
      </dxf>
    </rfmt>
    <rfmt sheetId="1" sqref="A50" start="0" length="0">
      <dxf>
        <font>
          <sz val="11"/>
          <color theme="1"/>
          <name val="Arial"/>
          <family val="2"/>
          <charset val="238"/>
          <scheme val="none"/>
        </font>
      </dxf>
    </rfmt>
  </rm>
  <rm rId="194" sheetId="1" source="C49:C50" destination="B49:B50" sourceSheetId="1">
    <rfmt sheetId="1" sqref="B49" start="0" length="0">
      <dxf>
        <font>
          <sz val="11"/>
          <color theme="1"/>
          <name val="Arial"/>
          <family val="2"/>
          <charset val="238"/>
          <scheme val="none"/>
        </font>
        <alignment vertical="top"/>
      </dxf>
    </rfmt>
    <rfmt sheetId="1" sqref="B50" start="0" length="0">
      <dxf>
        <font>
          <sz val="11"/>
          <color theme="1"/>
          <name val="Arial"/>
          <family val="2"/>
          <charset val="238"/>
          <scheme val="none"/>
        </font>
        <alignment vertical="center"/>
      </dxf>
    </rfmt>
  </rm>
  <rfmt sheetId="1" sqref="A49:B50" start="0" length="2147483647">
    <dxf>
      <font>
        <color rgb="FFFF0000"/>
      </font>
    </dxf>
  </rfmt>
  <rcc rId="195" sId="1">
    <oc r="E12" t="inlineStr">
      <is>
        <t>2 ks</t>
      </is>
    </oc>
    <nc r="E12" t="inlineStr">
      <is>
        <r>
          <rPr>
            <sz val="11"/>
            <color rgb="FFFF0000"/>
            <rFont val="Arial"/>
            <family val="2"/>
            <charset val="238"/>
          </rPr>
          <t>3</t>
        </r>
        <r>
          <rPr>
            <sz val="11"/>
            <color theme="1"/>
            <rFont val="Arial"/>
            <family val="2"/>
            <charset val="238"/>
          </rPr>
          <t xml:space="preserve"> ks</t>
        </r>
      </is>
    </nc>
  </rcc>
  <rcc rId="196" sId="1">
    <oc r="F12" t="inlineStr">
      <is>
        <t>2 x za týden</t>
      </is>
    </oc>
    <nc r="F12" t="inlineStr">
      <is>
        <t>1 x za týden</t>
      </is>
    </nc>
  </rcc>
  <rcc rId="197" sId="1">
    <oc r="H12">
      <f>2*52*G12</f>
    </oc>
    <nc r="H12">
      <f>3*52*G12</f>
    </nc>
  </rcc>
  <rcc rId="198" sId="1">
    <nc r="I12" t="inlineStr">
      <is>
        <t>přidán 1 ks nádoby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"/>
  <sheetViews>
    <sheetView tabSelected="1" zoomScale="89" zoomScaleNormal="89" workbookViewId="0">
      <selection activeCell="L10" sqref="L10"/>
    </sheetView>
  </sheetViews>
  <sheetFormatPr defaultColWidth="9.140625" defaultRowHeight="14.25" x14ac:dyDescent="0.2"/>
  <cols>
    <col min="1" max="1" width="39.7109375" style="1" customWidth="1"/>
    <col min="2" max="2" width="26.140625" style="12" customWidth="1"/>
    <col min="3" max="3" width="10.5703125" style="12" bestFit="1" customWidth="1"/>
    <col min="4" max="4" width="24.7109375" style="13" customWidth="1"/>
    <col min="5" max="5" width="13.85546875" style="13" customWidth="1"/>
    <col min="6" max="6" width="35.5703125" style="1" customWidth="1"/>
    <col min="7" max="7" width="39.7109375" style="16" customWidth="1"/>
    <col min="8" max="8" width="19.42578125" style="16" customWidth="1"/>
    <col min="9" max="16384" width="9.140625" style="1"/>
  </cols>
  <sheetData>
    <row r="2" spans="1:8" ht="15" x14ac:dyDescent="0.25">
      <c r="A2" s="2" t="s">
        <v>0</v>
      </c>
      <c r="B2" s="11"/>
      <c r="C2" s="11"/>
    </row>
    <row r="3" spans="1:8" ht="15" x14ac:dyDescent="0.25">
      <c r="A3" s="2"/>
      <c r="B3" s="11"/>
      <c r="C3" s="11"/>
    </row>
    <row r="4" spans="1:8" ht="15" x14ac:dyDescent="0.25">
      <c r="A4" s="2" t="s">
        <v>15</v>
      </c>
      <c r="B4" s="11"/>
      <c r="C4" s="11"/>
    </row>
    <row r="5" spans="1:8" x14ac:dyDescent="0.2">
      <c r="A5" s="28" t="s">
        <v>17</v>
      </c>
      <c r="B5" s="33"/>
    </row>
    <row r="6" spans="1:8" x14ac:dyDescent="0.2">
      <c r="A6" s="29" t="s">
        <v>34</v>
      </c>
    </row>
    <row r="9" spans="1:8" ht="15" x14ac:dyDescent="0.25">
      <c r="A9" s="2" t="s">
        <v>26</v>
      </c>
      <c r="B9" s="11"/>
      <c r="C9" s="11"/>
    </row>
    <row r="10" spans="1:8" ht="105" x14ac:dyDescent="0.2">
      <c r="A10" s="6" t="s">
        <v>13</v>
      </c>
      <c r="B10" s="6" t="s">
        <v>19</v>
      </c>
      <c r="C10" s="20" t="s">
        <v>24</v>
      </c>
      <c r="D10" s="6" t="s">
        <v>2</v>
      </c>
      <c r="E10" s="6" t="s">
        <v>3</v>
      </c>
      <c r="F10" s="6" t="s">
        <v>4</v>
      </c>
      <c r="G10" s="27" t="s">
        <v>53</v>
      </c>
      <c r="H10" s="27" t="s">
        <v>38</v>
      </c>
    </row>
    <row r="11" spans="1:8" x14ac:dyDescent="0.2">
      <c r="A11" s="3" t="s">
        <v>5</v>
      </c>
      <c r="B11" s="46">
        <v>200301</v>
      </c>
      <c r="C11" s="46" t="s">
        <v>23</v>
      </c>
      <c r="D11" s="46">
        <v>1100</v>
      </c>
      <c r="E11" s="41" t="s">
        <v>11</v>
      </c>
      <c r="F11" s="42" t="s">
        <v>14</v>
      </c>
      <c r="G11" s="34">
        <v>0</v>
      </c>
      <c r="H11" s="19">
        <f>3*3*52*G11</f>
        <v>0</v>
      </c>
    </row>
    <row r="12" spans="1:8" x14ac:dyDescent="0.2">
      <c r="A12" s="3" t="s">
        <v>6</v>
      </c>
      <c r="B12" s="46">
        <v>200101</v>
      </c>
      <c r="C12" s="46" t="s">
        <v>23</v>
      </c>
      <c r="D12" s="46">
        <v>1100</v>
      </c>
      <c r="E12" s="41" t="s">
        <v>11</v>
      </c>
      <c r="F12" s="42" t="s">
        <v>16</v>
      </c>
      <c r="G12" s="34">
        <v>0</v>
      </c>
      <c r="H12" s="19">
        <f>3*52*G12</f>
        <v>0</v>
      </c>
    </row>
    <row r="13" spans="1:8" x14ac:dyDescent="0.2">
      <c r="A13" s="3" t="s">
        <v>7</v>
      </c>
      <c r="B13" s="46">
        <v>200139</v>
      </c>
      <c r="C13" s="46" t="s">
        <v>23</v>
      </c>
      <c r="D13" s="46">
        <v>1100</v>
      </c>
      <c r="E13" s="41" t="s">
        <v>10</v>
      </c>
      <c r="F13" s="42" t="s">
        <v>16</v>
      </c>
      <c r="G13" s="34">
        <v>0</v>
      </c>
      <c r="H13" s="19">
        <f>52*G13</f>
        <v>0</v>
      </c>
    </row>
    <row r="14" spans="1:8" x14ac:dyDescent="0.2">
      <c r="A14" s="3" t="s">
        <v>40</v>
      </c>
      <c r="B14" s="46">
        <v>200140</v>
      </c>
      <c r="C14" s="46" t="s">
        <v>23</v>
      </c>
      <c r="D14" s="46">
        <v>240</v>
      </c>
      <c r="E14" s="41" t="s">
        <v>10</v>
      </c>
      <c r="F14" s="42" t="s">
        <v>41</v>
      </c>
      <c r="G14" s="34">
        <v>0</v>
      </c>
      <c r="H14" s="19">
        <f>G14*12</f>
        <v>0</v>
      </c>
    </row>
    <row r="15" spans="1:8" x14ac:dyDescent="0.2">
      <c r="A15" s="9" t="s">
        <v>8</v>
      </c>
      <c r="B15" s="46">
        <v>200102</v>
      </c>
      <c r="C15" s="46" t="s">
        <v>23</v>
      </c>
      <c r="D15" s="41">
        <v>120</v>
      </c>
      <c r="E15" s="41" t="s">
        <v>10</v>
      </c>
      <c r="F15" s="42" t="s">
        <v>28</v>
      </c>
      <c r="G15" s="34">
        <v>0</v>
      </c>
      <c r="H15" s="19">
        <f>2*G15</f>
        <v>0</v>
      </c>
    </row>
    <row r="16" spans="1:8" ht="32.25" customHeight="1" x14ac:dyDescent="0.2">
      <c r="A16" s="10" t="s">
        <v>25</v>
      </c>
      <c r="B16" s="47" t="s">
        <v>20</v>
      </c>
      <c r="C16" s="46" t="s">
        <v>23</v>
      </c>
      <c r="D16" s="43" t="s">
        <v>21</v>
      </c>
      <c r="E16" s="41" t="s">
        <v>10</v>
      </c>
      <c r="F16" s="44" t="s">
        <v>45</v>
      </c>
      <c r="G16" s="34">
        <v>0</v>
      </c>
      <c r="H16" s="19">
        <f>1*G16</f>
        <v>0</v>
      </c>
    </row>
    <row r="17" spans="1:8" ht="36.75" customHeight="1" x14ac:dyDescent="0.2">
      <c r="A17" s="83" t="s">
        <v>25</v>
      </c>
      <c r="B17" s="47" t="s">
        <v>20</v>
      </c>
      <c r="C17" s="46" t="s">
        <v>23</v>
      </c>
      <c r="D17" s="43" t="s">
        <v>21</v>
      </c>
      <c r="E17" s="41" t="s">
        <v>10</v>
      </c>
      <c r="F17" s="44" t="s">
        <v>44</v>
      </c>
      <c r="G17" s="34">
        <v>0</v>
      </c>
      <c r="H17" s="19">
        <f t="shared" ref="H17:H18" si="0">1*G17</f>
        <v>0</v>
      </c>
    </row>
    <row r="18" spans="1:8" ht="40.5" customHeight="1" x14ac:dyDescent="0.2">
      <c r="A18" s="83" t="s">
        <v>25</v>
      </c>
      <c r="B18" s="47" t="s">
        <v>20</v>
      </c>
      <c r="C18" s="46" t="s">
        <v>23</v>
      </c>
      <c r="D18" s="43" t="s">
        <v>21</v>
      </c>
      <c r="E18" s="41" t="s">
        <v>10</v>
      </c>
      <c r="F18" s="44" t="s">
        <v>43</v>
      </c>
      <c r="G18" s="34">
        <v>0</v>
      </c>
      <c r="H18" s="19">
        <f t="shared" si="0"/>
        <v>0</v>
      </c>
    </row>
    <row r="19" spans="1:8" ht="42.75" customHeight="1" x14ac:dyDescent="0.2">
      <c r="A19" s="25" t="s">
        <v>35</v>
      </c>
      <c r="B19" s="46">
        <v>200136</v>
      </c>
      <c r="C19" s="46" t="s">
        <v>23</v>
      </c>
      <c r="D19" s="35" t="s">
        <v>46</v>
      </c>
      <c r="E19" s="41" t="s">
        <v>10</v>
      </c>
      <c r="F19" s="44" t="s">
        <v>47</v>
      </c>
      <c r="G19" s="34">
        <v>0</v>
      </c>
      <c r="H19" s="19">
        <f>G19*2</f>
        <v>0</v>
      </c>
    </row>
    <row r="20" spans="1:8" ht="45" customHeight="1" x14ac:dyDescent="0.2">
      <c r="A20" s="25" t="s">
        <v>36</v>
      </c>
      <c r="B20" s="46">
        <v>200136</v>
      </c>
      <c r="C20" s="46" t="s">
        <v>23</v>
      </c>
      <c r="D20" s="35" t="s">
        <v>48</v>
      </c>
      <c r="E20" s="41" t="s">
        <v>10</v>
      </c>
      <c r="F20" s="44" t="s">
        <v>49</v>
      </c>
      <c r="G20" s="34">
        <v>0</v>
      </c>
      <c r="H20" s="40">
        <f>2*G20</f>
        <v>0</v>
      </c>
    </row>
    <row r="21" spans="1:8" ht="49.5" customHeight="1" x14ac:dyDescent="0.2">
      <c r="A21" s="25" t="s">
        <v>35</v>
      </c>
      <c r="B21" s="46">
        <v>200136</v>
      </c>
      <c r="C21" s="46" t="s">
        <v>23</v>
      </c>
      <c r="D21" s="35" t="s">
        <v>37</v>
      </c>
      <c r="E21" s="41" t="s">
        <v>10</v>
      </c>
      <c r="F21" s="44" t="s">
        <v>50</v>
      </c>
      <c r="G21" s="34">
        <v>0</v>
      </c>
      <c r="H21" s="19">
        <f>G21*2</f>
        <v>0</v>
      </c>
    </row>
    <row r="22" spans="1:8" ht="49.5" customHeight="1" x14ac:dyDescent="0.2">
      <c r="A22" s="25" t="s">
        <v>36</v>
      </c>
      <c r="B22" s="46">
        <v>200136</v>
      </c>
      <c r="C22" s="46" t="s">
        <v>23</v>
      </c>
      <c r="D22" s="35" t="s">
        <v>37</v>
      </c>
      <c r="E22" s="41" t="s">
        <v>10</v>
      </c>
      <c r="F22" s="44" t="s">
        <v>49</v>
      </c>
      <c r="G22" s="34">
        <v>0</v>
      </c>
      <c r="H22" s="19">
        <f>G22*2</f>
        <v>0</v>
      </c>
    </row>
    <row r="23" spans="1:8" ht="57" x14ac:dyDescent="0.2">
      <c r="A23" s="26" t="s">
        <v>29</v>
      </c>
      <c r="B23" s="46">
        <v>200307</v>
      </c>
      <c r="C23" s="46" t="s">
        <v>23</v>
      </c>
      <c r="D23" s="35" t="s">
        <v>51</v>
      </c>
      <c r="E23" s="46" t="s">
        <v>10</v>
      </c>
      <c r="F23" s="35" t="s">
        <v>55</v>
      </c>
      <c r="G23" s="34">
        <v>0</v>
      </c>
      <c r="H23" s="23">
        <f>G23*2000*6</f>
        <v>0</v>
      </c>
    </row>
    <row r="24" spans="1:8" ht="61.5" customHeight="1" x14ac:dyDescent="0.2">
      <c r="A24" s="22" t="s">
        <v>30</v>
      </c>
      <c r="B24" s="46">
        <v>200307</v>
      </c>
      <c r="C24" s="46" t="s">
        <v>23</v>
      </c>
      <c r="D24" s="35" t="s">
        <v>51</v>
      </c>
      <c r="E24" s="46" t="s">
        <v>10</v>
      </c>
      <c r="F24" s="35" t="s">
        <v>52</v>
      </c>
      <c r="G24" s="34">
        <v>0</v>
      </c>
      <c r="H24" s="23">
        <f>6*G24</f>
        <v>0</v>
      </c>
    </row>
    <row r="25" spans="1:8" x14ac:dyDescent="0.2">
      <c r="A25" s="1" t="s">
        <v>42</v>
      </c>
      <c r="B25" s="13"/>
      <c r="C25" s="13"/>
    </row>
    <row r="26" spans="1:8" x14ac:dyDescent="0.2">
      <c r="B26" s="13"/>
      <c r="C26" s="13"/>
    </row>
    <row r="27" spans="1:8" x14ac:dyDescent="0.2">
      <c r="B27" s="13"/>
      <c r="C27" s="13"/>
    </row>
    <row r="28" spans="1:8" ht="15" x14ac:dyDescent="0.25">
      <c r="A28" s="2" t="s">
        <v>27</v>
      </c>
      <c r="B28" s="14"/>
      <c r="C28" s="14"/>
    </row>
    <row r="29" spans="1:8" ht="45" x14ac:dyDescent="0.2">
      <c r="A29" s="6" t="s">
        <v>1</v>
      </c>
      <c r="B29" s="6"/>
      <c r="C29" s="6"/>
      <c r="D29" s="6" t="s">
        <v>2</v>
      </c>
      <c r="E29" s="6" t="s">
        <v>3</v>
      </c>
      <c r="F29" s="6" t="s">
        <v>4</v>
      </c>
      <c r="G29" s="17" t="s">
        <v>12</v>
      </c>
      <c r="H29" s="27" t="s">
        <v>38</v>
      </c>
    </row>
    <row r="30" spans="1:8" x14ac:dyDescent="0.2">
      <c r="A30" s="3" t="s">
        <v>5</v>
      </c>
      <c r="B30" s="7">
        <v>200301</v>
      </c>
      <c r="C30" s="21" t="s">
        <v>23</v>
      </c>
      <c r="D30" s="7">
        <v>240</v>
      </c>
      <c r="E30" s="7" t="s">
        <v>11</v>
      </c>
      <c r="F30" s="5" t="s">
        <v>14</v>
      </c>
      <c r="G30" s="18">
        <v>0</v>
      </c>
      <c r="H30" s="19">
        <f>3*3*52*G30</f>
        <v>0</v>
      </c>
    </row>
    <row r="31" spans="1:8" x14ac:dyDescent="0.2">
      <c r="A31" s="3" t="s">
        <v>6</v>
      </c>
      <c r="B31" s="7">
        <v>200101</v>
      </c>
      <c r="C31" s="21" t="s">
        <v>23</v>
      </c>
      <c r="D31" s="7">
        <v>240</v>
      </c>
      <c r="E31" s="7" t="s">
        <v>9</v>
      </c>
      <c r="F31" s="5" t="s">
        <v>16</v>
      </c>
      <c r="G31" s="18">
        <v>0</v>
      </c>
      <c r="H31" s="19">
        <f>2*52*G31</f>
        <v>0</v>
      </c>
    </row>
    <row r="32" spans="1:8" x14ac:dyDescent="0.2">
      <c r="A32" s="3" t="s">
        <v>7</v>
      </c>
      <c r="B32" s="46">
        <v>200139</v>
      </c>
      <c r="C32" s="21" t="s">
        <v>23</v>
      </c>
      <c r="D32" s="7">
        <v>120</v>
      </c>
      <c r="E32" s="7" t="s">
        <v>10</v>
      </c>
      <c r="F32" s="5" t="s">
        <v>16</v>
      </c>
      <c r="G32" s="18">
        <v>0</v>
      </c>
      <c r="H32" s="19">
        <f>52*G32</f>
        <v>0</v>
      </c>
    </row>
    <row r="33" spans="1:8" x14ac:dyDescent="0.2">
      <c r="A33" s="9" t="s">
        <v>8</v>
      </c>
      <c r="B33" s="46">
        <v>200102</v>
      </c>
      <c r="C33" s="21" t="s">
        <v>23</v>
      </c>
      <c r="D33" s="7">
        <v>120</v>
      </c>
      <c r="E33" s="7" t="s">
        <v>10</v>
      </c>
      <c r="F33" s="8" t="s">
        <v>22</v>
      </c>
      <c r="G33" s="18">
        <v>0</v>
      </c>
      <c r="H33" s="19">
        <f>1*G33</f>
        <v>0</v>
      </c>
    </row>
    <row r="34" spans="1:8" x14ac:dyDescent="0.2">
      <c r="A34" s="30"/>
      <c r="B34" s="31"/>
      <c r="C34" s="31"/>
      <c r="F34" s="32"/>
    </row>
    <row r="36" spans="1:8" ht="33" customHeight="1" x14ac:dyDescent="0.2">
      <c r="A36" s="48" t="s">
        <v>32</v>
      </c>
      <c r="B36" s="46"/>
      <c r="C36" s="46"/>
      <c r="D36" s="46">
        <v>120</v>
      </c>
      <c r="E36" s="41" t="s">
        <v>9</v>
      </c>
      <c r="F36" s="24"/>
      <c r="G36" s="18">
        <v>0</v>
      </c>
      <c r="H36" s="19">
        <f>2*G36</f>
        <v>0</v>
      </c>
    </row>
    <row r="37" spans="1:8" ht="33" customHeight="1" x14ac:dyDescent="0.2">
      <c r="A37" s="48" t="s">
        <v>33</v>
      </c>
      <c r="B37" s="46"/>
      <c r="C37" s="46"/>
      <c r="D37" s="46">
        <v>240</v>
      </c>
      <c r="E37" s="41" t="s">
        <v>10</v>
      </c>
      <c r="F37" s="24"/>
      <c r="G37" s="18">
        <v>0</v>
      </c>
      <c r="H37" s="19">
        <f>1*G37</f>
        <v>0</v>
      </c>
    </row>
    <row r="40" spans="1:8" ht="15" x14ac:dyDescent="0.25">
      <c r="A40" s="4" t="s">
        <v>39</v>
      </c>
      <c r="B40" s="15"/>
      <c r="C40" s="15"/>
      <c r="D40" s="86">
        <f>H11+H12+H13+H14+H15+H16+H17+H18+H19+H20+H21+H22+H23+H24+H30+H31+H32+H33+H36+H37</f>
        <v>0</v>
      </c>
    </row>
    <row r="42" spans="1:8" ht="14.25" customHeight="1" x14ac:dyDescent="0.2">
      <c r="A42" s="1" t="s">
        <v>18</v>
      </c>
      <c r="D42" s="84" t="s">
        <v>54</v>
      </c>
      <c r="E42" s="84"/>
      <c r="F42" s="84"/>
      <c r="G42" s="84"/>
      <c r="H42" s="84"/>
    </row>
    <row r="43" spans="1:8" x14ac:dyDescent="0.2">
      <c r="D43" s="84"/>
      <c r="E43" s="84"/>
      <c r="F43" s="84"/>
      <c r="G43" s="84"/>
      <c r="H43" s="84"/>
    </row>
    <row r="44" spans="1:8" x14ac:dyDescent="0.2">
      <c r="D44" s="84"/>
      <c r="E44" s="84"/>
      <c r="F44" s="84"/>
      <c r="G44" s="84"/>
      <c r="H44" s="84"/>
    </row>
    <row r="45" spans="1:8" x14ac:dyDescent="0.2">
      <c r="D45" s="84"/>
      <c r="E45" s="84"/>
      <c r="F45" s="84"/>
      <c r="G45" s="84"/>
      <c r="H45" s="84"/>
    </row>
    <row r="46" spans="1:8" ht="60.75" customHeight="1" x14ac:dyDescent="0.2">
      <c r="D46" s="85" t="s">
        <v>31</v>
      </c>
      <c r="E46" s="85"/>
      <c r="F46" s="85"/>
      <c r="G46" s="85"/>
      <c r="H46" s="85"/>
    </row>
    <row r="47" spans="1:8" ht="13.5" customHeight="1" x14ac:dyDescent="0.2"/>
    <row r="49" spans="1:2" x14ac:dyDescent="0.2">
      <c r="A49" s="36"/>
      <c r="B49" s="37"/>
    </row>
    <row r="50" spans="1:2" x14ac:dyDescent="0.2">
      <c r="A50" s="36"/>
      <c r="B50" s="37"/>
    </row>
    <row r="53" spans="1:2" ht="15" x14ac:dyDescent="0.25">
      <c r="A53" s="39"/>
    </row>
    <row r="54" spans="1:2" x14ac:dyDescent="0.2">
      <c r="A54" s="38"/>
    </row>
    <row r="55" spans="1:2" x14ac:dyDescent="0.2">
      <c r="A55" s="38"/>
    </row>
    <row r="56" spans="1:2" x14ac:dyDescent="0.2">
      <c r="A56" s="38"/>
    </row>
    <row r="57" spans="1:2" x14ac:dyDescent="0.2">
      <c r="A57" s="38"/>
    </row>
    <row r="58" spans="1:2" x14ac:dyDescent="0.2">
      <c r="A58" s="38"/>
    </row>
    <row r="59" spans="1:2" x14ac:dyDescent="0.2">
      <c r="A59" s="38"/>
    </row>
    <row r="60" spans="1:2" x14ac:dyDescent="0.2">
      <c r="A60" s="38"/>
    </row>
    <row r="61" spans="1:2" ht="15" x14ac:dyDescent="0.25">
      <c r="A61" s="39"/>
    </row>
    <row r="66" spans="1:1" x14ac:dyDescent="0.2">
      <c r="A66" s="45"/>
    </row>
  </sheetData>
  <customSheetViews>
    <customSheetView guid="{2B4EF7B0-1768-4C58-8D92-D87BBA8F3338}" scale="89">
      <selection activeCell="K10" sqref="K10"/>
      <pageMargins left="0.70866141732283472" right="0.70866141732283472" top="0" bottom="0" header="0.31496062992125984" footer="0.31496062992125984"/>
      <pageSetup paperSize="8" scale="56" orientation="landscape" r:id="rId1"/>
    </customSheetView>
    <customSheetView guid="{743B4F2E-137A-42F1-8FA8-D0CBE65BE772}" fitToPage="1">
      <selection activeCell="E3" sqref="E3"/>
      <pageMargins left="0.7" right="0.7" top="0.78740157499999996" bottom="0.78740157499999996" header="0.3" footer="0.3"/>
      <pageSetup paperSize="9" scale="58" orientation="portrait" r:id="rId2"/>
    </customSheetView>
    <customSheetView guid="{4D9788F7-5EF4-4F9F-9720-694F5998AC57}" scale="70" fitToPage="1" topLeftCell="A20">
      <selection activeCell="D37" sqref="D37"/>
      <pageMargins left="0.7" right="0.7" top="0.78740157499999996" bottom="0.78740157499999996" header="0.3" footer="0.3"/>
      <pageSetup paperSize="9" scale="58" orientation="portrait" r:id="rId3"/>
    </customSheetView>
    <customSheetView guid="{87746CB0-EBDF-442E-9AD6-BC864F9CD6DE}" scale="89" showPageBreaks="1" topLeftCell="A22">
      <selection activeCell="K39" sqref="K39"/>
      <pageMargins left="0.70866141732283472" right="0.70866141732283472" top="0" bottom="0" header="0.31496062992125984" footer="0.31496062992125984"/>
      <pageSetup paperSize="8" scale="56" orientation="landscape" r:id="rId4"/>
    </customSheetView>
  </customSheetViews>
  <mergeCells count="2">
    <mergeCell ref="D42:H45"/>
    <mergeCell ref="D46:H46"/>
  </mergeCells>
  <pageMargins left="0.70866141732283472" right="0.70866141732283472" top="0" bottom="0" header="0.31496062992125984" footer="0.31496062992125984"/>
  <pageSetup paperSize="8" scale="56" orientation="landscape" r:id="rId5"/>
  <ignoredErrors>
    <ignoredError sqref="H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workbookViewId="0">
      <selection activeCell="E22" sqref="E22"/>
    </sheetView>
  </sheetViews>
  <sheetFormatPr defaultColWidth="9.140625" defaultRowHeight="14.25" x14ac:dyDescent="0.2"/>
  <cols>
    <col min="1" max="1" width="39.7109375" style="52" customWidth="1"/>
    <col min="2" max="2" width="26.140625" style="54" customWidth="1"/>
    <col min="3" max="3" width="10.5703125" style="54" bestFit="1" customWidth="1"/>
    <col min="4" max="4" width="24.7109375" style="51" customWidth="1"/>
    <col min="5" max="5" width="13.85546875" style="51" customWidth="1"/>
    <col min="6" max="6" width="35.5703125" style="52" customWidth="1"/>
    <col min="7" max="7" width="39.7109375" style="53" customWidth="1"/>
    <col min="8" max="8" width="17.28515625" style="53" customWidth="1"/>
    <col min="9" max="9" width="37" style="52" customWidth="1"/>
    <col min="10" max="16384" width="9.140625" style="52"/>
  </cols>
  <sheetData>
    <row r="2" spans="1:9" ht="15" x14ac:dyDescent="0.25">
      <c r="A2" s="49"/>
      <c r="B2" s="50"/>
      <c r="C2" s="50"/>
    </row>
    <row r="3" spans="1:9" ht="15" x14ac:dyDescent="0.25">
      <c r="A3" s="49"/>
      <c r="B3" s="50"/>
      <c r="C3" s="50"/>
    </row>
    <row r="4" spans="1:9" ht="15" x14ac:dyDescent="0.25">
      <c r="A4" s="49"/>
      <c r="B4" s="50"/>
      <c r="C4" s="50"/>
    </row>
    <row r="9" spans="1:9" ht="15" x14ac:dyDescent="0.25">
      <c r="A9" s="49"/>
      <c r="B9" s="50"/>
      <c r="C9" s="50"/>
    </row>
    <row r="10" spans="1:9" ht="15" x14ac:dyDescent="0.2">
      <c r="A10" s="55"/>
      <c r="B10" s="55"/>
      <c r="C10" s="55"/>
      <c r="D10" s="55"/>
      <c r="E10" s="55"/>
      <c r="F10" s="55"/>
      <c r="G10" s="56"/>
      <c r="H10" s="56"/>
      <c r="I10" s="57"/>
    </row>
    <row r="11" spans="1:9" x14ac:dyDescent="0.2">
      <c r="B11" s="51"/>
      <c r="C11" s="51"/>
      <c r="D11" s="58"/>
      <c r="E11" s="58"/>
      <c r="F11" s="59"/>
      <c r="G11" s="60"/>
    </row>
    <row r="12" spans="1:9" x14ac:dyDescent="0.2">
      <c r="B12" s="51"/>
      <c r="C12" s="51"/>
      <c r="F12" s="61"/>
      <c r="G12" s="60"/>
    </row>
    <row r="13" spans="1:9" x14ac:dyDescent="0.2">
      <c r="B13" s="51"/>
      <c r="C13" s="51"/>
      <c r="F13" s="61"/>
      <c r="G13" s="60"/>
    </row>
    <row r="14" spans="1:9" x14ac:dyDescent="0.2">
      <c r="B14" s="51"/>
      <c r="C14" s="51"/>
      <c r="D14" s="58"/>
      <c r="E14" s="58"/>
      <c r="F14" s="59"/>
      <c r="G14" s="60"/>
      <c r="I14" s="57"/>
    </row>
    <row r="15" spans="1:9" x14ac:dyDescent="0.2">
      <c r="A15" s="62"/>
      <c r="B15" s="51"/>
      <c r="C15" s="51"/>
      <c r="F15" s="63"/>
      <c r="G15" s="60"/>
      <c r="I15" s="57"/>
    </row>
    <row r="16" spans="1:9" x14ac:dyDescent="0.2">
      <c r="A16" s="64"/>
      <c r="B16" s="65"/>
      <c r="C16" s="51"/>
      <c r="D16" s="66"/>
      <c r="E16" s="58"/>
      <c r="F16" s="67"/>
      <c r="G16" s="60"/>
      <c r="I16" s="57"/>
    </row>
    <row r="17" spans="1:9" x14ac:dyDescent="0.2">
      <c r="A17" s="68"/>
      <c r="B17" s="69"/>
      <c r="C17" s="70"/>
      <c r="D17" s="69"/>
      <c r="E17" s="70"/>
      <c r="F17" s="71"/>
      <c r="G17" s="60"/>
      <c r="I17" s="57"/>
    </row>
    <row r="18" spans="1:9" x14ac:dyDescent="0.2">
      <c r="A18" s="68"/>
      <c r="B18" s="69"/>
      <c r="C18" s="70"/>
      <c r="D18" s="69"/>
      <c r="E18" s="70"/>
      <c r="F18" s="71"/>
      <c r="G18" s="60"/>
      <c r="I18" s="72"/>
    </row>
    <row r="19" spans="1:9" x14ac:dyDescent="0.2">
      <c r="A19" s="73"/>
      <c r="B19" s="51"/>
      <c r="C19" s="51"/>
      <c r="D19" s="74"/>
      <c r="F19" s="63"/>
      <c r="G19" s="60"/>
    </row>
    <row r="20" spans="1:9" x14ac:dyDescent="0.2">
      <c r="A20" s="73"/>
      <c r="B20" s="51"/>
      <c r="C20" s="51"/>
      <c r="D20" s="74"/>
      <c r="F20" s="75"/>
      <c r="G20" s="60"/>
    </row>
    <row r="21" spans="1:9" x14ac:dyDescent="0.2">
      <c r="A21" s="73"/>
      <c r="B21" s="51"/>
      <c r="C21" s="51"/>
      <c r="D21" s="74"/>
      <c r="F21" s="63"/>
      <c r="G21" s="60"/>
    </row>
    <row r="22" spans="1:9" x14ac:dyDescent="0.2">
      <c r="A22" s="73"/>
      <c r="B22" s="51"/>
      <c r="C22" s="51"/>
      <c r="D22" s="74"/>
      <c r="F22" s="75"/>
      <c r="G22" s="60"/>
    </row>
    <row r="23" spans="1:9" x14ac:dyDescent="0.2">
      <c r="A23" s="73"/>
      <c r="B23" s="51"/>
      <c r="C23" s="51"/>
      <c r="D23" s="74"/>
      <c r="F23" s="74"/>
      <c r="G23" s="76"/>
      <c r="H23" s="77"/>
    </row>
    <row r="24" spans="1:9" x14ac:dyDescent="0.2">
      <c r="A24" s="62"/>
      <c r="B24" s="51"/>
      <c r="C24" s="51"/>
      <c r="D24" s="74"/>
      <c r="F24" s="74"/>
      <c r="G24" s="76"/>
      <c r="H24" s="77"/>
    </row>
    <row r="25" spans="1:9" x14ac:dyDescent="0.2">
      <c r="B25" s="51"/>
      <c r="C25" s="51"/>
    </row>
    <row r="26" spans="1:9" x14ac:dyDescent="0.2">
      <c r="B26" s="51"/>
      <c r="C26" s="51"/>
    </row>
    <row r="27" spans="1:9" x14ac:dyDescent="0.2">
      <c r="B27" s="51"/>
      <c r="C27" s="51"/>
    </row>
    <row r="28" spans="1:9" ht="15" x14ac:dyDescent="0.25">
      <c r="A28" s="49"/>
      <c r="B28" s="55"/>
      <c r="C28" s="55"/>
    </row>
    <row r="29" spans="1:9" ht="15" x14ac:dyDescent="0.2">
      <c r="A29" s="55"/>
      <c r="B29" s="55"/>
      <c r="C29" s="55"/>
      <c r="D29" s="55"/>
      <c r="E29" s="55"/>
      <c r="F29" s="55"/>
      <c r="G29" s="78"/>
      <c r="H29" s="56"/>
    </row>
    <row r="30" spans="1:9" x14ac:dyDescent="0.2">
      <c r="B30" s="58"/>
      <c r="C30" s="58"/>
      <c r="D30" s="58"/>
      <c r="E30" s="58"/>
      <c r="F30" s="59"/>
    </row>
    <row r="31" spans="1:9" x14ac:dyDescent="0.2">
      <c r="B31" s="51"/>
      <c r="C31" s="51"/>
      <c r="F31" s="61"/>
      <c r="I31" s="57"/>
    </row>
    <row r="32" spans="1:9" x14ac:dyDescent="0.2">
      <c r="B32" s="51"/>
      <c r="C32" s="51"/>
      <c r="F32" s="61"/>
    </row>
    <row r="33" spans="1:9" x14ac:dyDescent="0.2">
      <c r="A33" s="62"/>
      <c r="B33" s="51"/>
      <c r="C33" s="51"/>
      <c r="F33" s="74"/>
      <c r="I33" s="57"/>
    </row>
    <row r="34" spans="1:9" x14ac:dyDescent="0.2">
      <c r="A34" s="62"/>
      <c r="B34" s="51"/>
      <c r="C34" s="51"/>
      <c r="F34" s="74"/>
    </row>
    <row r="36" spans="1:9" x14ac:dyDescent="0.2">
      <c r="A36" s="73"/>
      <c r="B36" s="51"/>
      <c r="C36" s="51"/>
      <c r="F36" s="63"/>
    </row>
    <row r="37" spans="1:9" x14ac:dyDescent="0.2">
      <c r="A37" s="73"/>
      <c r="B37" s="51"/>
      <c r="C37" s="51"/>
      <c r="F37" s="63"/>
    </row>
    <row r="40" spans="1:9" ht="15" x14ac:dyDescent="0.25">
      <c r="A40" s="49"/>
      <c r="B40" s="50"/>
      <c r="C40" s="50"/>
      <c r="D40" s="79"/>
      <c r="F40" s="53"/>
      <c r="I40" s="53"/>
    </row>
    <row r="42" spans="1:9" ht="15" x14ac:dyDescent="0.25">
      <c r="D42" s="80"/>
      <c r="E42" s="81"/>
      <c r="F42" s="81"/>
      <c r="G42" s="81"/>
      <c r="H42" s="81"/>
    </row>
    <row r="43" spans="1:9" ht="15" x14ac:dyDescent="0.25">
      <c r="D43" s="81"/>
      <c r="E43" s="81"/>
      <c r="F43" s="81"/>
      <c r="G43" s="81"/>
      <c r="H43" s="81"/>
    </row>
    <row r="44" spans="1:9" ht="15" x14ac:dyDescent="0.25">
      <c r="D44" s="81"/>
      <c r="E44" s="81"/>
      <c r="F44" s="81"/>
      <c r="G44" s="81"/>
      <c r="H44" s="81"/>
    </row>
    <row r="45" spans="1:9" ht="15" x14ac:dyDescent="0.25">
      <c r="D45" s="81"/>
      <c r="E45" s="81"/>
      <c r="F45" s="81"/>
      <c r="G45" s="81"/>
      <c r="H45" s="81"/>
    </row>
    <row r="46" spans="1:9" ht="15" x14ac:dyDescent="0.25">
      <c r="D46" s="73"/>
      <c r="E46" s="81"/>
      <c r="F46" s="81"/>
      <c r="G46" s="81"/>
      <c r="H46" s="81"/>
    </row>
    <row r="48" spans="1:9" x14ac:dyDescent="0.2">
      <c r="A48" s="57"/>
    </row>
    <row r="49" spans="4:6" x14ac:dyDescent="0.2">
      <c r="D49" s="70"/>
      <c r="E49" s="82"/>
      <c r="F49" s="57"/>
    </row>
    <row r="50" spans="4:6" x14ac:dyDescent="0.2">
      <c r="D50" s="70"/>
      <c r="E50" s="82"/>
      <c r="F50" s="57"/>
    </row>
    <row r="51" spans="4:6" x14ac:dyDescent="0.2">
      <c r="D51" s="70"/>
      <c r="E51" s="82"/>
      <c r="F51" s="57"/>
    </row>
    <row r="52" spans="4:6" x14ac:dyDescent="0.2">
      <c r="D52" s="70"/>
      <c r="E52" s="82"/>
      <c r="F52" s="57"/>
    </row>
  </sheetData>
  <customSheetViews>
    <customSheetView guid="{2B4EF7B0-1768-4C58-8D92-D87BBA8F3338}">
      <selection activeCell="E22" sqref="E22"/>
      <pageMargins left="0.7" right="0.7" top="0.78740157499999996" bottom="0.78740157499999996" header="0.3" footer="0.3"/>
    </customSheetView>
    <customSheetView guid="{743B4F2E-137A-42F1-8FA8-D0CBE65BE772}">
      <selection activeCell="I19" sqref="I19"/>
      <pageMargins left="0.7" right="0.7" top="0.78740157499999996" bottom="0.78740157499999996" header="0.3" footer="0.3"/>
    </customSheetView>
    <customSheetView guid="{87746CB0-EBDF-442E-9AD6-BC864F9CD6DE}" topLeftCell="A42">
      <selection activeCell="J20" sqref="J20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Souboru xmlns="00fb8646-1ae0-49c0-ad20-9c4238380f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F1296C871F474E9BA54D90B1A5DE7E" ma:contentTypeVersion="7" ma:contentTypeDescription="Vytvoří nový dokument" ma:contentTypeScope="" ma:versionID="9395cb352822d44343fcc792a6e390ca">
  <xsd:schema xmlns:xsd="http://www.w3.org/2001/XMLSchema" xmlns:xs="http://www.w3.org/2001/XMLSchema" xmlns:p="http://schemas.microsoft.com/office/2006/metadata/properties" xmlns:ns2="00fb8646-1ae0-49c0-ad20-9c4238380fc3" xmlns:ns3="0d7e4ecd-8272-4336-8239-119b97e1ecc6" targetNamespace="http://schemas.microsoft.com/office/2006/metadata/properties" ma:root="true" ma:fieldsID="3aab40680fa43d5fcc6265d47acac921" ns2:_="" ns3:_="">
    <xsd:import namespace="00fb8646-1ae0-49c0-ad20-9c4238380fc3"/>
    <xsd:import namespace="0d7e4ecd-8272-4336-8239-119b97e1ecc6"/>
    <xsd:element name="properties">
      <xsd:complexType>
        <xsd:sequence>
          <xsd:element name="documentManagement">
            <xsd:complexType>
              <xsd:all>
                <xsd:element ref="ns2:PopisSouboru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b8646-1ae0-49c0-ad20-9c4238380fc3" elementFormDefault="qualified">
    <xsd:import namespace="http://schemas.microsoft.com/office/2006/documentManagement/types"/>
    <xsd:import namespace="http://schemas.microsoft.com/office/infopath/2007/PartnerControls"/>
    <xsd:element name="PopisSouboru" ma:index="8" nillable="true" ma:displayName="Popis souboru" ma:internalName="PopisSouboru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e4ecd-8272-4336-8239-119b97e1ecc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9C343-A13D-42FF-AF3A-D1D72B608159}">
  <ds:schemaRefs>
    <ds:schemaRef ds:uri="http://purl.org/dc/elements/1.1/"/>
    <ds:schemaRef ds:uri="http://schemas.microsoft.com/office/2006/metadata/properties"/>
    <ds:schemaRef ds:uri="http://purl.org/dc/terms/"/>
    <ds:schemaRef ds:uri="00fb8646-1ae0-49c0-ad20-9c4238380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d7e4ecd-8272-4336-8239-119b97e1ec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F5A043-547E-49DE-B012-38D293F16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fb8646-1ae0-49c0-ad20-9c4238380fc3"/>
    <ds:schemaRef ds:uri="0d7e4ecd-8272-4336-8239-119b97e1ec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F33DAB-3ECE-42E0-869B-2E792A6BB9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 svozu-cen. nabídka</vt:lpstr>
      <vt:lpstr>-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Klusáčková</dc:creator>
  <cp:lastModifiedBy>Prokop Lukáš</cp:lastModifiedBy>
  <cp:lastPrinted>2024-10-16T12:19:36Z</cp:lastPrinted>
  <dcterms:created xsi:type="dcterms:W3CDTF">2017-11-14T09:10:58Z</dcterms:created>
  <dcterms:modified xsi:type="dcterms:W3CDTF">2024-10-21T12:47:28Z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0x0101000AF1296C871F474E9BA54D90B1A5DE7E</vt:lpwstr>
  </property>
</Properties>
</file>