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24226"/>
  <xr:revisionPtr revIDLastSave="54" documentId="8_{F96468D2-97CA-45D2-ACA5-10EC065BAA03}" xr6:coauthVersionLast="47" xr6:coauthVersionMax="47" xr10:uidLastSave="{2B94604F-2375-450E-9A86-D43E7E13CED0}"/>
  <bookViews>
    <workbookView xWindow="-108" yWindow="-108" windowWidth="30936" windowHeight="16776" activeTab="1" xr2:uid="{00000000-000D-0000-FFFF-FFFF00000000}"/>
  </bookViews>
  <sheets>
    <sheet name="Krycí list" sheetId="9" r:id="rId1"/>
    <sheet name="ČOV" sheetId="15" r:id="rId2"/>
    <sheet name="Obecní úřad" sheetId="5" r:id="rId3"/>
    <sheet name="MŠ" sheetId="16" r:id="rId4"/>
    <sheet name="HZS" sheetId="17" r:id="rId5"/>
    <sheet name="Společné položky instalace FVE" sheetId="7" r:id="rId6"/>
    <sheet name="Energetický management" sheetId="19" r:id="rId7"/>
  </sheets>
  <definedNames>
    <definedName name="_xlnm.Print_Titles" localSheetId="1">ČOV!$1:$1</definedName>
    <definedName name="_xlnm.Print_Titles" localSheetId="4">HZS!$1:$1</definedName>
    <definedName name="_xlnm.Print_Titles" localSheetId="3">MŠ!$1:$1</definedName>
    <definedName name="_xlnm.Print_Titles" localSheetId="2">'Obecní úřad'!$1:$1</definedName>
    <definedName name="_xlnm.Print_Titles" localSheetId="5">'Společné položky instalace FVE'!$1:$1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7" l="1"/>
  <c r="H49" i="15"/>
  <c r="H9" i="5"/>
  <c r="H44" i="19"/>
  <c r="H88" i="15"/>
  <c r="H63" i="17"/>
  <c r="H57" i="17"/>
  <c r="H58" i="15"/>
  <c r="H52" i="15"/>
  <c r="H56" i="5"/>
  <c r="H99" i="17"/>
  <c r="H100" i="16"/>
  <c r="H55" i="16"/>
  <c r="H71" i="16"/>
  <c r="H115" i="5"/>
  <c r="H114" i="5"/>
  <c r="H113" i="5"/>
  <c r="H112" i="5"/>
  <c r="H68" i="15"/>
  <c r="H8" i="15"/>
  <c r="H62" i="19"/>
  <c r="H53" i="19"/>
  <c r="H35" i="19"/>
  <c r="H26" i="19"/>
  <c r="H17" i="19"/>
  <c r="H114" i="17" l="1"/>
  <c r="H113" i="17"/>
  <c r="H112" i="17"/>
  <c r="H111" i="17"/>
  <c r="H87" i="15"/>
  <c r="H82" i="17"/>
  <c r="H83" i="17"/>
  <c r="H84" i="17"/>
  <c r="H85" i="17"/>
  <c r="H86" i="17"/>
  <c r="H87" i="17"/>
  <c r="H52" i="17"/>
  <c r="H51" i="17"/>
  <c r="H50" i="17"/>
  <c r="H33" i="17"/>
  <c r="H32" i="17"/>
  <c r="H31" i="17"/>
  <c r="H29" i="17"/>
  <c r="H8" i="17"/>
  <c r="H98" i="16"/>
  <c r="H115" i="16"/>
  <c r="H114" i="16"/>
  <c r="H113" i="16"/>
  <c r="H112" i="16"/>
  <c r="H88" i="16"/>
  <c r="H87" i="16"/>
  <c r="H86" i="16"/>
  <c r="H85" i="16"/>
  <c r="H84" i="16"/>
  <c r="H83" i="16"/>
  <c r="H82" i="16"/>
  <c r="H81" i="16"/>
  <c r="H62" i="16"/>
  <c r="H51" i="16"/>
  <c r="H50" i="16"/>
  <c r="H49" i="16"/>
  <c r="H46" i="16"/>
  <c r="H31" i="16"/>
  <c r="H14" i="16"/>
  <c r="H8" i="16"/>
  <c r="H90" i="5"/>
  <c r="H89" i="5"/>
  <c r="H88" i="5"/>
  <c r="H87" i="5"/>
  <c r="H86" i="5"/>
  <c r="H85" i="5"/>
  <c r="H84" i="5"/>
  <c r="H62" i="5"/>
  <c r="H51" i="5"/>
  <c r="H50" i="5"/>
  <c r="H49" i="5"/>
  <c r="H15" i="5"/>
  <c r="H10" i="5"/>
  <c r="H105" i="15"/>
  <c r="H104" i="15"/>
  <c r="H84" i="15"/>
  <c r="H82" i="15"/>
  <c r="H81" i="15"/>
  <c r="H77" i="15"/>
  <c r="H66" i="15"/>
  <c r="H46" i="15"/>
  <c r="H45" i="15"/>
  <c r="H44" i="15"/>
  <c r="H61" i="19"/>
  <c r="H60" i="19"/>
  <c r="H59" i="19"/>
  <c r="H58" i="19"/>
  <c r="H57" i="19"/>
  <c r="H56" i="19"/>
  <c r="H55" i="19"/>
  <c r="H52" i="19"/>
  <c r="H51" i="19"/>
  <c r="H50" i="19"/>
  <c r="H49" i="19"/>
  <c r="H48" i="19"/>
  <c r="H47" i="19"/>
  <c r="H46" i="19"/>
  <c r="H45" i="19" s="1"/>
  <c r="H43" i="19"/>
  <c r="H42" i="19"/>
  <c r="H41" i="19"/>
  <c r="H36" i="19" s="1"/>
  <c r="H40" i="19"/>
  <c r="H39" i="19"/>
  <c r="H38" i="19"/>
  <c r="H37" i="19"/>
  <c r="H34" i="19"/>
  <c r="H33" i="19"/>
  <c r="H32" i="19"/>
  <c r="H31" i="19"/>
  <c r="H30" i="19"/>
  <c r="H29" i="19"/>
  <c r="H28" i="19"/>
  <c r="H7" i="19"/>
  <c r="H6" i="19"/>
  <c r="H25" i="19"/>
  <c r="H24" i="19"/>
  <c r="H23" i="19"/>
  <c r="H22" i="19"/>
  <c r="H21" i="19"/>
  <c r="H20" i="19"/>
  <c r="H19" i="19"/>
  <c r="H16" i="19"/>
  <c r="H9" i="19" s="1"/>
  <c r="H15" i="19"/>
  <c r="H14" i="19"/>
  <c r="H13" i="19"/>
  <c r="H12" i="19"/>
  <c r="H11" i="19"/>
  <c r="H10" i="19"/>
  <c r="H5" i="19"/>
  <c r="H4" i="19"/>
  <c r="H3" i="19" s="1"/>
  <c r="H8" i="19" l="1"/>
  <c r="H63" i="19" s="1"/>
  <c r="H30" i="9" s="1"/>
  <c r="H54" i="19"/>
  <c r="H27" i="19"/>
  <c r="H18" i="19"/>
  <c r="H37" i="17" l="1"/>
  <c r="H107" i="17"/>
  <c r="H105" i="17"/>
  <c r="H106" i="16"/>
  <c r="H104" i="17"/>
  <c r="H115" i="17"/>
  <c r="H110" i="17"/>
  <c r="H109" i="17"/>
  <c r="H108" i="17"/>
  <c r="H106" i="17"/>
  <c r="H103" i="17"/>
  <c r="H102" i="17"/>
  <c r="H101" i="17"/>
  <c r="H100" i="17"/>
  <c r="H98" i="17"/>
  <c r="H97" i="17"/>
  <c r="H96" i="17"/>
  <c r="H95" i="17"/>
  <c r="H94" i="17"/>
  <c r="H91" i="17"/>
  <c r="H90" i="17"/>
  <c r="H89" i="17"/>
  <c r="H88" i="17"/>
  <c r="H81" i="17"/>
  <c r="H80" i="17"/>
  <c r="H79" i="17"/>
  <c r="H77" i="17"/>
  <c r="H76" i="17"/>
  <c r="H75" i="17"/>
  <c r="H72" i="17"/>
  <c r="H69" i="17"/>
  <c r="H68" i="17"/>
  <c r="H67" i="17"/>
  <c r="H66" i="17"/>
  <c r="H65" i="17"/>
  <c r="H62" i="17"/>
  <c r="H61" i="17"/>
  <c r="H60" i="17"/>
  <c r="H56" i="17"/>
  <c r="H55" i="17"/>
  <c r="H54" i="17"/>
  <c r="H53" i="17"/>
  <c r="H49" i="17"/>
  <c r="H48" i="17"/>
  <c r="H47" i="17"/>
  <c r="H46" i="17"/>
  <c r="H45" i="17"/>
  <c r="H44" i="17"/>
  <c r="H43" i="17"/>
  <c r="H42" i="17"/>
  <c r="H41" i="17"/>
  <c r="H36" i="17"/>
  <c r="H35" i="17"/>
  <c r="H34" i="17"/>
  <c r="H30" i="17"/>
  <c r="H28" i="17"/>
  <c r="H27" i="17"/>
  <c r="H26" i="17"/>
  <c r="H25" i="17"/>
  <c r="H24" i="17"/>
  <c r="H23" i="17"/>
  <c r="H22" i="17"/>
  <c r="H20" i="17"/>
  <c r="H19" i="17"/>
  <c r="H18" i="17"/>
  <c r="H17" i="17"/>
  <c r="H16" i="17"/>
  <c r="H15" i="17"/>
  <c r="H12" i="17"/>
  <c r="H11" i="17"/>
  <c r="H10" i="17"/>
  <c r="H9" i="17"/>
  <c r="H7" i="17"/>
  <c r="H6" i="17"/>
  <c r="H111" i="16"/>
  <c r="H95" i="5"/>
  <c r="H104" i="16"/>
  <c r="H105" i="16"/>
  <c r="H108" i="16"/>
  <c r="H107" i="16"/>
  <c r="H103" i="16"/>
  <c r="H61" i="16"/>
  <c r="H60" i="16"/>
  <c r="H35" i="16"/>
  <c r="H32" i="16"/>
  <c r="H116" i="16"/>
  <c r="H102" i="16"/>
  <c r="H101" i="16"/>
  <c r="H99" i="16"/>
  <c r="H97" i="16"/>
  <c r="H96" i="16"/>
  <c r="H95" i="16"/>
  <c r="H92" i="16"/>
  <c r="H91" i="16"/>
  <c r="H90" i="16"/>
  <c r="H89" i="16"/>
  <c r="H110" i="16"/>
  <c r="H109" i="16"/>
  <c r="H80" i="16"/>
  <c r="H79" i="16"/>
  <c r="H78" i="16"/>
  <c r="H77" i="16"/>
  <c r="H75" i="16"/>
  <c r="H74" i="16"/>
  <c r="H73" i="16"/>
  <c r="H70" i="16"/>
  <c r="H68" i="16"/>
  <c r="H67" i="16"/>
  <c r="H66" i="16"/>
  <c r="H65" i="16"/>
  <c r="H64" i="16"/>
  <c r="H59" i="16"/>
  <c r="H56" i="16"/>
  <c r="H54" i="16"/>
  <c r="H53" i="16"/>
  <c r="H52" i="16"/>
  <c r="H48" i="16"/>
  <c r="H47" i="16"/>
  <c r="H45" i="16"/>
  <c r="H44" i="16"/>
  <c r="H43" i="16"/>
  <c r="H42" i="16"/>
  <c r="H41" i="16"/>
  <c r="H40" i="16"/>
  <c r="H39" i="16"/>
  <c r="H34" i="16"/>
  <c r="H33" i="16"/>
  <c r="H30" i="16"/>
  <c r="H29" i="16"/>
  <c r="H28" i="16"/>
  <c r="H27" i="16"/>
  <c r="H26" i="16"/>
  <c r="H25" i="16"/>
  <c r="H24" i="16"/>
  <c r="H23" i="16"/>
  <c r="H21" i="16"/>
  <c r="H20" i="16"/>
  <c r="H19" i="16"/>
  <c r="H18" i="16"/>
  <c r="H17" i="16"/>
  <c r="H16" i="16"/>
  <c r="H13" i="16"/>
  <c r="H12" i="16"/>
  <c r="H11" i="16"/>
  <c r="H10" i="16"/>
  <c r="H9" i="16"/>
  <c r="H7" i="16"/>
  <c r="H6" i="16"/>
  <c r="H109" i="5"/>
  <c r="H98" i="5"/>
  <c r="H92" i="15"/>
  <c r="H91" i="15"/>
  <c r="H72" i="15"/>
  <c r="H83" i="5"/>
  <c r="H107" i="15"/>
  <c r="H103" i="15"/>
  <c r="H102" i="15"/>
  <c r="H101" i="15"/>
  <c r="H100" i="15"/>
  <c r="H99" i="15"/>
  <c r="H98" i="15"/>
  <c r="H97" i="15"/>
  <c r="H93" i="15"/>
  <c r="H90" i="15"/>
  <c r="H89" i="15"/>
  <c r="H86" i="15"/>
  <c r="H85" i="15"/>
  <c r="H83" i="15"/>
  <c r="H80" i="15"/>
  <c r="H79" i="15"/>
  <c r="H76" i="15"/>
  <c r="H75" i="15"/>
  <c r="H74" i="15"/>
  <c r="H71" i="15"/>
  <c r="H67" i="15"/>
  <c r="H65" i="15"/>
  <c r="H64" i="15"/>
  <c r="H63" i="15"/>
  <c r="H62" i="15"/>
  <c r="H61" i="15"/>
  <c r="H60" i="15"/>
  <c r="H57" i="15"/>
  <c r="H56" i="15"/>
  <c r="H55" i="15"/>
  <c r="H51" i="15"/>
  <c r="H50" i="15"/>
  <c r="H48" i="15"/>
  <c r="H47" i="15"/>
  <c r="H43" i="15"/>
  <c r="H42" i="15"/>
  <c r="H41" i="15"/>
  <c r="H40" i="15"/>
  <c r="H39" i="15"/>
  <c r="H38" i="15"/>
  <c r="H37" i="15"/>
  <c r="H36" i="15"/>
  <c r="H35" i="15"/>
  <c r="H31" i="15"/>
  <c r="H30" i="15"/>
  <c r="H29" i="15"/>
  <c r="H28" i="15"/>
  <c r="H27" i="15"/>
  <c r="H26" i="15"/>
  <c r="H25" i="15"/>
  <c r="H24" i="15"/>
  <c r="H23" i="15"/>
  <c r="H22" i="15"/>
  <c r="H20" i="15"/>
  <c r="H19" i="15"/>
  <c r="H18" i="15"/>
  <c r="H17" i="15"/>
  <c r="H16" i="15"/>
  <c r="H15" i="15"/>
  <c r="H14" i="15"/>
  <c r="H12" i="15"/>
  <c r="H11" i="15"/>
  <c r="H10" i="15"/>
  <c r="H9" i="15"/>
  <c r="H7" i="15"/>
  <c r="H6" i="15"/>
  <c r="H48" i="5"/>
  <c r="H70" i="5"/>
  <c r="H69" i="5"/>
  <c r="H99" i="5"/>
  <c r="H68" i="5"/>
  <c r="H20" i="5"/>
  <c r="H36" i="5"/>
  <c r="H59" i="5"/>
  <c r="H35" i="5"/>
  <c r="H24" i="5"/>
  <c r="H23" i="5"/>
  <c r="H97" i="5"/>
  <c r="H96" i="5"/>
  <c r="H92" i="17" l="1"/>
  <c r="H27" i="9" s="1"/>
  <c r="I27" i="9" s="1"/>
  <c r="H93" i="16"/>
  <c r="H24" i="9" s="1"/>
  <c r="H94" i="15"/>
  <c r="H18" i="9" s="1"/>
  <c r="H116" i="17"/>
  <c r="H28" i="9" s="1"/>
  <c r="I28" i="9" s="1"/>
  <c r="H117" i="16"/>
  <c r="H25" i="9" s="1"/>
  <c r="H108" i="15"/>
  <c r="H19" i="9" s="1"/>
  <c r="I19" i="9" s="1"/>
  <c r="H111" i="5"/>
  <c r="H105" i="5"/>
  <c r="H103" i="5"/>
  <c r="H107" i="5"/>
  <c r="H106" i="5"/>
  <c r="H17" i="9" l="1"/>
  <c r="I18" i="9"/>
  <c r="H26" i="9"/>
  <c r="I26" i="9" s="1"/>
  <c r="I25" i="9"/>
  <c r="H94" i="5"/>
  <c r="H93" i="5"/>
  <c r="H92" i="5"/>
  <c r="H19" i="5"/>
  <c r="H34" i="5"/>
  <c r="H29" i="5"/>
  <c r="H32" i="5"/>
  <c r="H28" i="5"/>
  <c r="H27" i="5"/>
  <c r="H18" i="5"/>
  <c r="H23" i="9" l="1"/>
  <c r="I24" i="9"/>
  <c r="G11" i="7" l="1"/>
  <c r="H30" i="5"/>
  <c r="H47" i="5" l="1"/>
  <c r="H55" i="5"/>
  <c r="H54" i="5"/>
  <c r="H53" i="5"/>
  <c r="G12" i="7"/>
  <c r="G10" i="7"/>
  <c r="G9" i="7"/>
  <c r="G8" i="7"/>
  <c r="G7" i="7"/>
  <c r="G6" i="7"/>
  <c r="G5" i="7"/>
  <c r="H52" i="5"/>
  <c r="H6" i="5"/>
  <c r="H7" i="5"/>
  <c r="H8" i="5"/>
  <c r="H11" i="5"/>
  <c r="H12" i="5"/>
  <c r="H13" i="5"/>
  <c r="H14" i="5"/>
  <c r="H17" i="5"/>
  <c r="H21" i="5"/>
  <c r="H22" i="5"/>
  <c r="H26" i="5"/>
  <c r="H31" i="5"/>
  <c r="H33" i="5"/>
  <c r="H40" i="5"/>
  <c r="H41" i="5"/>
  <c r="H42" i="5"/>
  <c r="H43" i="5"/>
  <c r="H44" i="5"/>
  <c r="H45" i="5"/>
  <c r="H46" i="5"/>
  <c r="H60" i="5"/>
  <c r="H61" i="5"/>
  <c r="H64" i="5"/>
  <c r="H65" i="5"/>
  <c r="H66" i="5"/>
  <c r="H67" i="5"/>
  <c r="H73" i="5"/>
  <c r="H76" i="5"/>
  <c r="H77" i="5"/>
  <c r="H78" i="5"/>
  <c r="H80" i="5"/>
  <c r="H81" i="5"/>
  <c r="H82" i="5"/>
  <c r="H91" i="5"/>
  <c r="H102" i="5"/>
  <c r="H116" i="5" s="1"/>
  <c r="H104" i="5"/>
  <c r="H108" i="5"/>
  <c r="H110" i="5"/>
  <c r="H100" i="5" l="1"/>
  <c r="H21" i="9" s="1"/>
  <c r="G13" i="7"/>
  <c r="H29" i="9" s="1"/>
  <c r="H22" i="9" l="1"/>
  <c r="I22" i="9" s="1"/>
  <c r="I21" i="9"/>
  <c r="I17" i="9"/>
  <c r="H20" i="9" l="1"/>
  <c r="I20" i="9" s="1"/>
  <c r="I30" i="9"/>
  <c r="I23" i="9"/>
  <c r="I29" i="9" l="1"/>
  <c r="I33" i="9" s="1"/>
  <c r="I32" i="9"/>
</calcChain>
</file>

<file path=xl/sharedStrings.xml><?xml version="1.0" encoding="utf-8"?>
<sst xmlns="http://schemas.openxmlformats.org/spreadsheetml/2006/main" count="2020" uniqueCount="486">
  <si>
    <t>Položkový rozpočet</t>
  </si>
  <si>
    <t>Revize</t>
  </si>
  <si>
    <t>Datum</t>
  </si>
  <si>
    <t>Popis</t>
  </si>
  <si>
    <t>Vypracoval</t>
  </si>
  <si>
    <t>Kontroloval</t>
  </si>
  <si>
    <t>Schválil</t>
  </si>
  <si>
    <t>Kopsa</t>
  </si>
  <si>
    <t>-</t>
  </si>
  <si>
    <t>Název projektu:</t>
  </si>
  <si>
    <t>Název investora:</t>
  </si>
  <si>
    <t>Položka</t>
  </si>
  <si>
    <t>Cena (Kč) - bez DPH</t>
  </si>
  <si>
    <t>Cena (Kč) - s DPH</t>
  </si>
  <si>
    <t>2.1</t>
  </si>
  <si>
    <t>FVE</t>
  </si>
  <si>
    <t>2.2</t>
  </si>
  <si>
    <t>LPS</t>
  </si>
  <si>
    <t>Celková cena bez DPH</t>
  </si>
  <si>
    <t>Celková cena včetně DPH</t>
  </si>
  <si>
    <t>Číslo položky</t>
  </si>
  <si>
    <t>Typ/rozměr</t>
  </si>
  <si>
    <t>Měrná
jednotka MJ</t>
  </si>
  <si>
    <t>Počet MJ</t>
  </si>
  <si>
    <t>Jednotková cena bez DPH (Kč)</t>
  </si>
  <si>
    <t>Cena celkem bez DPH (Kč)</t>
  </si>
  <si>
    <t>1</t>
  </si>
  <si>
    <t>Kabely a trasy</t>
  </si>
  <si>
    <t>1.1</t>
  </si>
  <si>
    <t>Kabely</t>
  </si>
  <si>
    <t>1.1.1</t>
  </si>
  <si>
    <t>m</t>
  </si>
  <si>
    <t>1.1.2</t>
  </si>
  <si>
    <t>1.1.3</t>
  </si>
  <si>
    <t>5x1,5</t>
  </si>
  <si>
    <t>1.1.4</t>
  </si>
  <si>
    <t>Vázací páska 150x3,6mm HF/UV stabilní - balení 100ks</t>
  </si>
  <si>
    <t>150x3,6mm</t>
  </si>
  <si>
    <t>ks</t>
  </si>
  <si>
    <t>1.1.5</t>
  </si>
  <si>
    <t>Vázací páska 250x4,8mm HF/UV stabilní - balení 100ks</t>
  </si>
  <si>
    <t>250x4,8mm</t>
  </si>
  <si>
    <t>1.1.6</t>
  </si>
  <si>
    <t>FTP CAT 5e</t>
  </si>
  <si>
    <t>1.2</t>
  </si>
  <si>
    <t>Kabelové žlaby AC</t>
  </si>
  <si>
    <t>1.2.1</t>
  </si>
  <si>
    <t>1.2.2</t>
  </si>
  <si>
    <t>1.2.3</t>
  </si>
  <si>
    <t>1.2.4</t>
  </si>
  <si>
    <t>kpl</t>
  </si>
  <si>
    <t>2</t>
  </si>
  <si>
    <t>Rozvaděče</t>
  </si>
  <si>
    <t>2.1.1</t>
  </si>
  <si>
    <t>2.1.2</t>
  </si>
  <si>
    <t>2.1.3</t>
  </si>
  <si>
    <t>Drobný spojovací materiál</t>
  </si>
  <si>
    <t>2.2.1</t>
  </si>
  <si>
    <t>2.2.2</t>
  </si>
  <si>
    <t>2.2.3</t>
  </si>
  <si>
    <t>Jistič 230VAC, B2A, 1p, 10kA</t>
  </si>
  <si>
    <t>2.2.4</t>
  </si>
  <si>
    <t>2.2.5</t>
  </si>
  <si>
    <t>Zdroj AC/DC 230/24V</t>
  </si>
  <si>
    <t>2.2.6</t>
  </si>
  <si>
    <t>AC svodič přepětí, T1+T2, 3P, 280VAC, Iimp=12.5 kA</t>
  </si>
  <si>
    <t>2.2.7</t>
  </si>
  <si>
    <t>JYTY 7x1</t>
  </si>
  <si>
    <t>4</t>
  </si>
  <si>
    <t>Konstrukce a materiál</t>
  </si>
  <si>
    <t>4.1</t>
  </si>
  <si>
    <t>Uzemění</t>
  </si>
  <si>
    <t>4.1.1</t>
  </si>
  <si>
    <t>CYA 16mm2</t>
  </si>
  <si>
    <t>4.2</t>
  </si>
  <si>
    <t>Ostatní</t>
  </si>
  <si>
    <t>4.3.1</t>
  </si>
  <si>
    <t>Výstražná tabulka upozorňující fotovoltaické instalace na budově</t>
  </si>
  <si>
    <t>4.3.6</t>
  </si>
  <si>
    <t>Cena celkem za položky 1-4</t>
  </si>
  <si>
    <t>Solární kabel PV1-F 6mm2, 1,5kV - černý</t>
  </si>
  <si>
    <r>
      <t>1x6mm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</si>
  <si>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Solární kabel PV1-F 6mm2, 1,5kV - červený</t>
  </si>
  <si>
    <t>1.1.7</t>
  </si>
  <si>
    <t>1.1.8</t>
  </si>
  <si>
    <t>1.1.9</t>
  </si>
  <si>
    <t>1.1.10</t>
  </si>
  <si>
    <t>Kabelové žlaby DC</t>
  </si>
  <si>
    <t>1.2.5</t>
  </si>
  <si>
    <t>1.2.6</t>
  </si>
  <si>
    <t>1.3</t>
  </si>
  <si>
    <t>1.3.1</t>
  </si>
  <si>
    <t>1.3.2</t>
  </si>
  <si>
    <t>1.3.3</t>
  </si>
  <si>
    <t>1.3.4</t>
  </si>
  <si>
    <t>1.3.5</t>
  </si>
  <si>
    <t>1.3.6</t>
  </si>
  <si>
    <t>QM41</t>
  </si>
  <si>
    <t>2.1.4</t>
  </si>
  <si>
    <t>FA41</t>
  </si>
  <si>
    <t>2.1.5</t>
  </si>
  <si>
    <t>FA42</t>
  </si>
  <si>
    <t>2.1.6</t>
  </si>
  <si>
    <t>FA43</t>
  </si>
  <si>
    <t>2.1.7</t>
  </si>
  <si>
    <t>FV41</t>
  </si>
  <si>
    <t>2.1.9</t>
  </si>
  <si>
    <t>2.1.10</t>
  </si>
  <si>
    <t>2.1.11</t>
  </si>
  <si>
    <t>2.1.12</t>
  </si>
  <si>
    <t>RSS řídící jednotka pro optimizéry včetně zdroje</t>
  </si>
  <si>
    <t>2.1.13</t>
  </si>
  <si>
    <t>2.1.14</t>
  </si>
  <si>
    <t>2.1.15</t>
  </si>
  <si>
    <t xml:space="preserve">Kompaktní rozváděčová skříň, ŠxVxH: 600x460x350 mm, ocelový plech, s montážní deskou, s jednokřídlými dveřmi, 2 otočné uzávěry. </t>
  </si>
  <si>
    <t>2.3</t>
  </si>
  <si>
    <t>2.3.1</t>
  </si>
  <si>
    <t>2.3.2</t>
  </si>
  <si>
    <t>2.3.3</t>
  </si>
  <si>
    <t>3</t>
  </si>
  <si>
    <t>Technologická zařízení</t>
  </si>
  <si>
    <t>3.1</t>
  </si>
  <si>
    <t>3.3</t>
  </si>
  <si>
    <t>3.4</t>
  </si>
  <si>
    <t>Konstrukce a materiál pro fotovoltaické panely</t>
  </si>
  <si>
    <t>4.2.1</t>
  </si>
  <si>
    <t>Zelenožlutý vodič</t>
  </si>
  <si>
    <t>4.2.2</t>
  </si>
  <si>
    <t>CYA 25mm2</t>
  </si>
  <si>
    <t>4.2.3</t>
  </si>
  <si>
    <t>Ekvipotencionální svorkovnice MET´</t>
  </si>
  <si>
    <t>4.3</t>
  </si>
  <si>
    <t>4.3.2</t>
  </si>
  <si>
    <t>Hasící přístroj</t>
  </si>
  <si>
    <t>4.3.3</t>
  </si>
  <si>
    <t>4.3.4</t>
  </si>
  <si>
    <t>STOP tlačítko</t>
  </si>
  <si>
    <t>4.3.5</t>
  </si>
  <si>
    <t>4.3.7</t>
  </si>
  <si>
    <t>4.3.8</t>
  </si>
  <si>
    <t>4.3.9</t>
  </si>
  <si>
    <t>5.1</t>
  </si>
  <si>
    <t>5.2</t>
  </si>
  <si>
    <t>5.3</t>
  </si>
  <si>
    <t>Svorka připojovací k jímací tyči</t>
  </si>
  <si>
    <t>5.4</t>
  </si>
  <si>
    <t>5.5</t>
  </si>
  <si>
    <t>5.6</t>
  </si>
  <si>
    <t>5.7</t>
  </si>
  <si>
    <t>5.8</t>
  </si>
  <si>
    <t>5.9</t>
  </si>
  <si>
    <t>5.10</t>
  </si>
  <si>
    <t>5.11</t>
  </si>
  <si>
    <t>Revize LPS a dokumentace LPS DSPS</t>
  </si>
  <si>
    <t>hod</t>
  </si>
  <si>
    <t>Cena celkem za položky 5</t>
  </si>
  <si>
    <t>Revize a funkční zkoušky</t>
  </si>
  <si>
    <t>Realizační a dílenská dokumentace stavby</t>
  </si>
  <si>
    <t>Dokumentace skutečného provedení</t>
  </si>
  <si>
    <t>Doprava lidských zdrojů na stavbu</t>
  </si>
  <si>
    <t>Doprava materiálu FVE na stavbu</t>
  </si>
  <si>
    <t>Zajištění odvozu odpadu vzniklých při stavbě</t>
  </si>
  <si>
    <t>Zajištění připojení k DS</t>
  </si>
  <si>
    <t>Oheň nešířící a bezhalogenový kabel pro FVE STOP funkční integrita P-30 R, B2cas1d0</t>
  </si>
  <si>
    <t>3x1,5 RE P30-R</t>
  </si>
  <si>
    <t>Jistič 230VAC, B2A, 3p, 10kA</t>
  </si>
  <si>
    <t>2.3.4</t>
  </si>
  <si>
    <t xml:space="preserve">Kabelový žlab plný s integrovanou spojkou; ŠxV= minimálně 91 mm x minimálně 54mm, FeZn, </t>
  </si>
  <si>
    <t>Elektroinstalační lišta ŠxV 30x25 mm pro WS 1.82 ( pro FVE STOP), třída reakce na oheň A1, A2</t>
  </si>
  <si>
    <t>Víko kabelového žlabu viz položka 1.2.1; FeZn</t>
  </si>
  <si>
    <t>Víko kabelového žlabu viz položka 1.3.1; FeZn</t>
  </si>
  <si>
    <t>Kabelový žlab plný s integrovanou spojkou; ŠxV= minimálně 48 mm x minimálně 33mm, FeZn,</t>
  </si>
  <si>
    <t>1.3.7</t>
  </si>
  <si>
    <t>Oblouk 90° ke kabelovému žlabu viz položka 1.3.1</t>
  </si>
  <si>
    <t>1.3.8</t>
  </si>
  <si>
    <t>1.3.9</t>
  </si>
  <si>
    <t>Koncovka kabelového žlabu viz položka 1.3.1</t>
  </si>
  <si>
    <t>Víko pro elektroinstalační lištu viz položka 1.3.5</t>
  </si>
  <si>
    <t>Oblouk 90° k elektroinstalační liště viz položka 1.3.5</t>
  </si>
  <si>
    <t>Koncovka elektroinstalační lišty viz položka 1.3.5</t>
  </si>
  <si>
    <t>1.3.10</t>
  </si>
  <si>
    <t>Koncovka pro kabelový žlab 1.2.1</t>
  </si>
  <si>
    <t>Kotvící sada pro kabelový žlab viz položka 1.2.1 na střešní krytinu folie</t>
  </si>
  <si>
    <t>Oblouk 90° ke kabelovému žlabu viz položka 1.2.1</t>
  </si>
  <si>
    <t>Vypínač 63 A; 3f; na DIN lištu</t>
  </si>
  <si>
    <t>Napěťová spoušť pro vypínač QM41</t>
  </si>
  <si>
    <t>Jistič 230VAC, B50A, 3p, 10kA</t>
  </si>
  <si>
    <t>4.3.10</t>
  </si>
  <si>
    <t>Elektromontáže-Výkop zeminy pro ložení kabelu, šířka výkopu 50 cm, hloubka výkopu 100 cm</t>
  </si>
  <si>
    <t>Elektromontáže-Vylití rýhy betonem po realizaci</t>
  </si>
  <si>
    <t>3.2</t>
  </si>
  <si>
    <t>3.6</t>
  </si>
  <si>
    <t>4.3.11</t>
  </si>
  <si>
    <t xml:space="preserve">Jímací tyč l=1.5 m </t>
  </si>
  <si>
    <t>1.2.7</t>
  </si>
  <si>
    <t>1.3.11</t>
  </si>
  <si>
    <t>1.2.8</t>
  </si>
  <si>
    <t>2.4</t>
  </si>
  <si>
    <t>2.4.1</t>
  </si>
  <si>
    <t>2.4.2</t>
  </si>
  <si>
    <t>2.4.3</t>
  </si>
  <si>
    <t>2.4.4</t>
  </si>
  <si>
    <t>2.1.16</t>
  </si>
  <si>
    <t>4.3.12</t>
  </si>
  <si>
    <t>4.3.13</t>
  </si>
  <si>
    <t>4.3.14</t>
  </si>
  <si>
    <t>4.3.15</t>
  </si>
  <si>
    <t>Elektromontáže-Zasypání výkopu dříve odtěženou zeminou</t>
  </si>
  <si>
    <r>
      <t>4x16mm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</si>
  <si>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1.3.12</t>
  </si>
  <si>
    <t>1.3.13</t>
  </si>
  <si>
    <t>5.12</t>
  </si>
  <si>
    <t>5.13</t>
  </si>
  <si>
    <t>5.14</t>
  </si>
  <si>
    <t>5.15</t>
  </si>
  <si>
    <t>5.16</t>
  </si>
  <si>
    <t>5.17</t>
  </si>
  <si>
    <t>5.18</t>
  </si>
  <si>
    <t>Elektromontáže-Řezání betonu, šířka řezu 50 cm</t>
  </si>
  <si>
    <t>2.5</t>
  </si>
  <si>
    <t>2.5.1</t>
  </si>
  <si>
    <t>2.5.2</t>
  </si>
  <si>
    <t>2.4.5</t>
  </si>
  <si>
    <t>4.3.16</t>
  </si>
  <si>
    <t>Zkušební svorka</t>
  </si>
  <si>
    <t>5.19</t>
  </si>
  <si>
    <t>5.20</t>
  </si>
  <si>
    <t>5.21</t>
  </si>
  <si>
    <t>FeZn 10</t>
  </si>
  <si>
    <r>
      <t>5x6mm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</si>
  <si>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4.3.17</t>
  </si>
  <si>
    <t>2.1.8</t>
  </si>
  <si>
    <t>4.3.18</t>
  </si>
  <si>
    <t>FVEv obci Lásenice</t>
  </si>
  <si>
    <t>03/25</t>
  </si>
  <si>
    <t>FVE v obci Lásenice</t>
  </si>
  <si>
    <t>obec Lásenice, Lásenice č.p. 11 , 378 01 Lásenice</t>
  </si>
  <si>
    <t>Cenová soustava</t>
  </si>
  <si>
    <t>vlastní</t>
  </si>
  <si>
    <r>
      <t>5x4mm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</si>
  <si>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FTP CAT 5e pro střídače, optimizéry</t>
  </si>
  <si>
    <t>T kus pro kabelový žlab viz položka 1.2.1</t>
  </si>
  <si>
    <t>Průchod střešní krytinou tvořenou šindelem</t>
  </si>
  <si>
    <t>Kovová chránička flexibilní pro DC vodiče</t>
  </si>
  <si>
    <t>Rozvaděč +RFVE, IP 44</t>
  </si>
  <si>
    <t>Kotvící sada pro elektroinstalační žlab a lištu viz položky 1.3.5 do stěny</t>
  </si>
  <si>
    <t>Rozvaděč +RNN01, IP44</t>
  </si>
  <si>
    <t>Kotvící sada pro elektroinstalační žlab a lištu viz položky 1.3.1 do fasády</t>
  </si>
  <si>
    <t>Kotvící sada pro elektroinstalační žlab a lištu viz položky 1.3.1 do stěny</t>
  </si>
  <si>
    <t>Vypínač 32 A; 3f; na DIN lištu</t>
  </si>
  <si>
    <t>Zajištění připojení k internetu pro řídící jednotku optimizérů</t>
  </si>
  <si>
    <t>Jistič 3x32A, Zkratová odolnost 10kA, na DIN lištu</t>
  </si>
  <si>
    <t>FA 3.1; FA 3.2</t>
  </si>
  <si>
    <t>Jistič 3x20A, Zkratová odolnost 10kA, na DIN lištu</t>
  </si>
  <si>
    <t>FA 3.3</t>
  </si>
  <si>
    <t>Střídač hybridní 10 kW, účinnost: min 97%,  min. 10 letá produktová záruka na výměnu, RS 485- MODBUS RTU, IEC 62116, normy řady IEC 61000 dle typu, pro venkovní použití</t>
  </si>
  <si>
    <t>Fotovoltaický panel 585 Wp mono-krystalický, účinnost min 19%, životnost min 10 let IEC 61215, IEC 61730</t>
  </si>
  <si>
    <t>Výkonový optimizér pro FVE panely 585 Wp, délka kabelu 2/1.2m</t>
  </si>
  <si>
    <t>3.5</t>
  </si>
  <si>
    <t>Bateriové úložiště 10.0 kWh</t>
  </si>
  <si>
    <t>Konstrukce pro 19 ks fotovoltaických panelů na sedlové střechy. Střešní krytina eternitový šindel</t>
  </si>
  <si>
    <t>Izolační držák pro jímací tyč, l=0,68 m</t>
  </si>
  <si>
    <t>Izolační držák provedení, l=0,68 m</t>
  </si>
  <si>
    <t>Elektromontáže- umístění rozvaděčů R-FVE-AC, RNN01 na stěnu</t>
  </si>
  <si>
    <t>Elektromontáže- umístění střídače MO-01 na stěnu</t>
  </si>
  <si>
    <t>Elektromontáže-úprava ER dle připojovacích podmínek platných v době realizace</t>
  </si>
  <si>
    <t>Objímka na anténní ráhno pro uchycení izolačního držáku jímácích tyčí</t>
  </si>
  <si>
    <t>Objímka na anténní ráhno pro uchycení izolačního držáku vedení</t>
  </si>
  <si>
    <t>FeZn8</t>
  </si>
  <si>
    <t>Elektromontáže-úpravy LPS</t>
  </si>
  <si>
    <t>MTP 250/5 včetně spojovacího vedení ke Smartmeteru</t>
  </si>
  <si>
    <t>3.7</t>
  </si>
  <si>
    <t>Jistič 230VAC, B20A, 3p, 10kA</t>
  </si>
  <si>
    <t>Stykač 63A 3pól,4xNO, 230V AC</t>
  </si>
  <si>
    <t>Přepěťová ochrana T2, 1000 V DC</t>
  </si>
  <si>
    <t>Pojistkový odpínač 10x38 DC 1000V</t>
  </si>
  <si>
    <t>Válcová pojistka 10x38 16A gG</t>
  </si>
  <si>
    <t>CYKY-J 5x1.5 pro HDO</t>
  </si>
  <si>
    <t>Dotěsnění prostupů DC kabeláže materiálem s třídou reakce na oheň A1/A2</t>
  </si>
  <si>
    <t>Průraz zdivem tl 500 mm, do průměru 5 cm</t>
  </si>
  <si>
    <t>Průraz zdivem tl 300mm, do průměru 2cm</t>
  </si>
  <si>
    <t>Požární ucpávky</t>
  </si>
  <si>
    <t>Kotvící sada pro kabelový žlab viz položka 1.2.1 do fasády</t>
  </si>
  <si>
    <t>Rozvaděč +RFVE, IP 66</t>
  </si>
  <si>
    <t>HDO demodulátor s externí anténou</t>
  </si>
  <si>
    <t>2.1.17</t>
  </si>
  <si>
    <t>Smartmeter s RS485 komunikací</t>
  </si>
  <si>
    <t>Jistič B 6/3, 10 kA pro SM</t>
  </si>
  <si>
    <t>SM</t>
  </si>
  <si>
    <t>Přezbrojení elektroinstalačních prvků ze stávajícího rozváděče</t>
  </si>
  <si>
    <t>FA 4.1</t>
  </si>
  <si>
    <t xml:space="preserve">Plastový rozváděč na omítku, ŠxVxH: 287x653x112 mm, IP65, pro 48 modulů, s jednokřídlými dveřmi, 2 otočné uzávěry. </t>
  </si>
  <si>
    <t>Rozvaděč +RS1, IP65</t>
  </si>
  <si>
    <t>Střídač hybridní 15 kW, účinnost: min 97%,  min. 10 letá produktová záruka na výměnu, RS 485- MODBUS RTU, IEC 62116, normy řady IEC 61000 dle typu, pro venkovní použití</t>
  </si>
  <si>
    <t>Bateriové úložiště 20.0 kWh</t>
  </si>
  <si>
    <t>Konstrukce pro 15 ks fotovoltaických panelů na sedlové střechy. Střešní krytina pálené tašky</t>
  </si>
  <si>
    <t>Pozemní konstrukce pro 12ks panelů</t>
  </si>
  <si>
    <t>4.1.2</t>
  </si>
  <si>
    <t>FeZn 30/4-zemnící pásek pro pozemní část FVE</t>
  </si>
  <si>
    <t>Elektromontáže-řezání asfaltu. Šířka řezu 20 cm a opětovné zalití asfaltem po realizaci</t>
  </si>
  <si>
    <t>Elektromontáže-rozebrání dlažby a opětovné složení po realizaci</t>
  </si>
  <si>
    <t>Elektromontáže-průraz zdivem pro zavedení DC kabeláže do místem s technologií. Šířka zdiva 400mm, průměr otvoru 7 cm</t>
  </si>
  <si>
    <t>Elektromontáže-výkop zeminy pro ložení DC kabelů. Hloubka výkopu 80 cm, šířka 20 cm, včetně zasypání po realizaci</t>
  </si>
  <si>
    <t>Elektromontáže-Výkop zeminy pro uzemnění PV modulů. Hloubka výkopu 80cm, šířka 5cm</t>
  </si>
  <si>
    <t>Elektromontáže- umístění rozvaděčů R-FVE, RSM1 na stěnu</t>
  </si>
  <si>
    <t>Elektromontáže-demontáž stávajícího rozváděče RSM1</t>
  </si>
  <si>
    <t>Elektromontáže-umístění bateriového úložiště</t>
  </si>
  <si>
    <t xml:space="preserve">Jímací tyč l=1.0 m </t>
  </si>
  <si>
    <t>Objímka na konstrukci FVE pro uchycení izolačního držáku jímácích tyčí</t>
  </si>
  <si>
    <t>Objímka na konstrukci FVE pro uchycení izolačního držáku vedení</t>
  </si>
  <si>
    <t>Izolační držák pro jímací tyč, l=0,43 m</t>
  </si>
  <si>
    <t>Izolační držák pro vedení, l=0,43 m</t>
  </si>
  <si>
    <t>LPS pozemní FVE</t>
  </si>
  <si>
    <t>5.1.1</t>
  </si>
  <si>
    <t>5.1.2</t>
  </si>
  <si>
    <t>5.1.3</t>
  </si>
  <si>
    <t>5.1.4</t>
  </si>
  <si>
    <t>5.1.5</t>
  </si>
  <si>
    <t>5.1.6</t>
  </si>
  <si>
    <t>5.1.7</t>
  </si>
  <si>
    <t>FeZn10</t>
  </si>
  <si>
    <t>5.1.8</t>
  </si>
  <si>
    <t>5.2.1</t>
  </si>
  <si>
    <t>LPS společné položky se stavbou ČOV</t>
  </si>
  <si>
    <t>3.8</t>
  </si>
  <si>
    <t>MTP 100/5 včetně spojovacího vedení ke Smartmeteru</t>
  </si>
  <si>
    <t>4.2.4</t>
  </si>
  <si>
    <t>Elektromontáže-instalace LPS</t>
  </si>
  <si>
    <t>5.1.9</t>
  </si>
  <si>
    <t>Svorka spojovací</t>
  </si>
  <si>
    <t>Svorka univerzální</t>
  </si>
  <si>
    <t>Kabel 1-CYKY-J 5x2.5 mm2- z R-FVE-AC do přímotopu</t>
  </si>
  <si>
    <r>
      <t>5x2.5mm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</si>
  <si>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Sádrokarton s požární odolností (R)EI 30</t>
  </si>
  <si>
    <t>m2</t>
  </si>
  <si>
    <t>Konstrukce pro sádrokarton s požární odolností</t>
  </si>
  <si>
    <t>Dveře 600x2000 s požární odolností EW 30 včetně zárubně</t>
  </si>
  <si>
    <t>Dveře s požární odolností EW 30 800x2000mm</t>
  </si>
  <si>
    <t>Elektromontáže- montáž sádrokartonu s dveřmi s požární odolností</t>
  </si>
  <si>
    <t>4.3.19</t>
  </si>
  <si>
    <t>Elektromontáže-montáž dveří s požární odolností</t>
  </si>
  <si>
    <t>Přímotop nástěnný 2kW</t>
  </si>
  <si>
    <t>Elektroinstalační lišta ŠxV 30x25 mm pro WS 3.1 ( pro FVE STOP), třída reakce na oheň A1, A2</t>
  </si>
  <si>
    <t>Elektroinstalační lišta ŠxV 30x25 mm pro (pro Smartmeter a HDO)</t>
  </si>
  <si>
    <t>Koncovka elektroinstalační lišty viz položka 1.3.9</t>
  </si>
  <si>
    <t>Kotvící sada pro elektroinstalační lištu viz položky 1.3.9 do stěny</t>
  </si>
  <si>
    <t xml:space="preserve">Plastová rozváděčová skříň, ŠxVxH: 400x460x212 mm, s montážní deskou, s jednokřídlými dveřmi, 2 otočné uzávěry. </t>
  </si>
  <si>
    <t>Bateriové úložiště 24.0 kWh</t>
  </si>
  <si>
    <t>Střídač hybridní 20 kW, účinnost: min 97%,  min. 10 letá produktová záruka na výměnu, RS 485- MODBUS RTU, IEC 62116, normy řady IEC 61000 dle typu, pro venkovní použití</t>
  </si>
  <si>
    <t>Konstrukce pro 43 ks fotovoltaických panelů na sedlové střechy. Střešní krytina vlnitý plech</t>
  </si>
  <si>
    <t>Vypínač 50 A; 3f; na DIN lištu</t>
  </si>
  <si>
    <t>Jistič 230VAC, B40A, 3p, 10kA</t>
  </si>
  <si>
    <t>Jistič 230VAC, B10A, 1p,10kA</t>
  </si>
  <si>
    <t>FA44</t>
  </si>
  <si>
    <t>Průraz zdivem tl 500 mm, do průměru 5 cm pro zavedení DC kabeláže do místnosti s technologií</t>
  </si>
  <si>
    <t>Sada připojovacích prvků (sada=2ks připojovacích prvků)</t>
  </si>
  <si>
    <t>Podpůrná trubka 3.2 m s jímací tyčí krátkou</t>
  </si>
  <si>
    <t>Držák vodiče s vysokonapěťovou izolací na plechové střešení krytiny</t>
  </si>
  <si>
    <t>Držák podpůrné trubky na plechové střešní krytiny</t>
  </si>
  <si>
    <t>Držák vodiče s vysokonapěťovou izolací do zdiva</t>
  </si>
  <si>
    <t>Záváděcí tyč</t>
  </si>
  <si>
    <t>Elektromontáže-demontáž stávajícího hromosvodného drátu</t>
  </si>
  <si>
    <t>Elektromontáže-demontáž zkušebních svorek</t>
  </si>
  <si>
    <t>Elektromontáže-Řezání asfaltu, šířka řezu 50 cm včetně vylití asfaltem po realizaci</t>
  </si>
  <si>
    <t>Elektromontáže-Výkop zeminy pro ložení zemnícího pásku, šířka výkopu 50 cm, hloubka výkopu 80 cm včetně vrácení zeminy do výkopu po realizaci</t>
  </si>
  <si>
    <t>Elektroinstalační lišta ŠxV 30x25 mm pro (pro Smartmeter a HDO), třída reakce na oheň A1,A2</t>
  </si>
  <si>
    <t>Průraz zdivem tl 300mm, do průměru 2cm pro zavedení lišty s HDO a FTP kabelem do místa s technologií</t>
  </si>
  <si>
    <t>Průraz zdivem tl 500 mm, do průměru 5 cm pro zavedení FVE STOP, HDO a FTP kabelu</t>
  </si>
  <si>
    <t xml:space="preserve">FeZn 30/4 </t>
  </si>
  <si>
    <t>Elektromontáže-instalace podpůrných trubek na držácích pro kovové střešní krytiny</t>
  </si>
  <si>
    <t>Elektromontáže-instalace vodičů s vysokonapěťovou izolací</t>
  </si>
  <si>
    <t>Elektromontáže-pokládka zemnícího pásku FeZn 30/4</t>
  </si>
  <si>
    <t>Elektromontáže-instalace zkušebních svorek a napojení na uzemnění drátem FeZn 10</t>
  </si>
  <si>
    <t>Elektromontáže-umístění PV modulů na střechu objektu</t>
  </si>
  <si>
    <t>Držák vodiče s vysokonapěťovou izolací na okap</t>
  </si>
  <si>
    <t>Elektromontáže-Montážní práce ostatní zde neuvedené</t>
  </si>
  <si>
    <t>Kabel 1-CYKY-J 5x10 ;R-FVE do střídače</t>
  </si>
  <si>
    <r>
      <t>5x10mm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</si>
  <si>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Střídač hybridní 25 kW, účinnost: min 97%,  min. 10 letá produktová záruka na výměnu, RS 485- MODBUS RTU, IEC 62116, normy řady IEC 61000 dle typu, pro venkovní použití</t>
  </si>
  <si>
    <t>Bateriové úložiště 32.0 kWh; předpokládá se modulární provedení se střídačem</t>
  </si>
  <si>
    <t>Průraz zdivem tl 500 mm, do průměru 5 cm pro zavedení HDO a FTP kabelu</t>
  </si>
  <si>
    <t>Elektromontáže-Řezání betonu, šířka řezu 50 cm včetně vylití betonem po realizaci</t>
  </si>
  <si>
    <t>Elektromontáže-demontáž stávajících zkušebních svorek</t>
  </si>
  <si>
    <t>Elektromontáže-demontáž stávajícího vedení hromosvodného drátu ze stěn</t>
  </si>
  <si>
    <t>Držák vodiče s vysokonapěťovou izolací na plechové střešní krytiny</t>
  </si>
  <si>
    <t>Elektromontáže-rozebrání dlažby včetně vrácení na místo po realizaci</t>
  </si>
  <si>
    <t>Zavedení vývodu z uzemnění FeZn 10 k nové MET svorkovnici.</t>
  </si>
  <si>
    <t>Zavedení vývodu z uzemnění FeZn10 k nové svorkovnici MET</t>
  </si>
  <si>
    <t>Plot tvořený pletivem včetně nosných prvků plotu, výška 2m</t>
  </si>
  <si>
    <t>Branka k plotu</t>
  </si>
  <si>
    <t>Elektromontáže-montáž oplocení kolem technologií</t>
  </si>
  <si>
    <t>Elektroinstalační lišta ŠxV 30x25 mm pro napájení R-FVE z ER</t>
  </si>
  <si>
    <t>1.3.14</t>
  </si>
  <si>
    <t>1.3.15</t>
  </si>
  <si>
    <t>Víko pro elektroinstalační lištu viz položka 1.3.10</t>
  </si>
  <si>
    <t>Koncovka elektroinstalační lišty viz položka 1.3.10</t>
  </si>
  <si>
    <t>1.3.16</t>
  </si>
  <si>
    <t>Elektroinstalační lišta ŠxV 30x25 mm pro WS 3.1 (pro FVE STOP), třída reakce na oheň A1, A2</t>
  </si>
  <si>
    <t>Rozměr</t>
  </si>
  <si>
    <t>Cena/MJ
CZK</t>
  </si>
  <si>
    <t>Celkem
CZK</t>
  </si>
  <si>
    <t>Řídící systém pro FVE</t>
  </si>
  <si>
    <t>Budova obecního úřadu-řídící systém pro střídač</t>
  </si>
  <si>
    <t>2.</t>
  </si>
  <si>
    <t>Ostatní odběrná místa</t>
  </si>
  <si>
    <t>Elektroměr nepřímý s dálkovým odečtem přes internet</t>
  </si>
  <si>
    <t>MTP 250/5</t>
  </si>
  <si>
    <t>Rozvaděč VxŠ 460x600, IP44 pro ELM s dálkovým odečtem</t>
  </si>
  <si>
    <t>Elektromontáže- montáž MTP</t>
  </si>
  <si>
    <t>Elektromontáže-umístění rozvaděče</t>
  </si>
  <si>
    <t>Elektromontáže-zajištění přivedení napájení pro ELM</t>
  </si>
  <si>
    <t>Budova ČOV-řídící systém pro střídač</t>
  </si>
  <si>
    <t>Budova MŠ--řídící systém pro střídač</t>
  </si>
  <si>
    <t>Budova HZS--řídící systém pro střídač</t>
  </si>
  <si>
    <t>1.4</t>
  </si>
  <si>
    <t>Lásenice -Veřejné osvětlení-obec</t>
  </si>
  <si>
    <t>2.3.5</t>
  </si>
  <si>
    <t>2.3.6</t>
  </si>
  <si>
    <t>2.3.7</t>
  </si>
  <si>
    <t>Lásenice-restaurace č.p. 11</t>
  </si>
  <si>
    <t>Lásenice-Veřejné osvětlení Háj p.č. 595/1</t>
  </si>
  <si>
    <t>2.4.6</t>
  </si>
  <si>
    <t>2.4.7</t>
  </si>
  <si>
    <t>Lásenice-Byt č.p. 11</t>
  </si>
  <si>
    <t>Lásenice-Tělocvična č.p. 78</t>
  </si>
  <si>
    <t>2.5.3</t>
  </si>
  <si>
    <t>2.5.4</t>
  </si>
  <si>
    <t>2.5.5</t>
  </si>
  <si>
    <t>2.5.6</t>
  </si>
  <si>
    <t>2.5.7</t>
  </si>
  <si>
    <t>Suma</t>
  </si>
  <si>
    <t>Stykač 40A 3pól,4xNO, 230V AC</t>
  </si>
  <si>
    <t>Jistič 3x25A, Zkratová odolnost 10kA, na DIN lištu</t>
  </si>
  <si>
    <t>Kabel 1-AYKY-J 4x16mm2- z ER do RNN01</t>
  </si>
  <si>
    <t>ČOV</t>
  </si>
  <si>
    <t>Obecní úřad</t>
  </si>
  <si>
    <t>4.3.20</t>
  </si>
  <si>
    <t>Elektromontáže-montáž PV modulů na střechu objektu</t>
  </si>
  <si>
    <t>MŠ</t>
  </si>
  <si>
    <t>HZS</t>
  </si>
  <si>
    <t>Společné položky instalace FVE</t>
  </si>
  <si>
    <t>1.5</t>
  </si>
  <si>
    <t>1.6</t>
  </si>
  <si>
    <t>1.7</t>
  </si>
  <si>
    <t>1.8</t>
  </si>
  <si>
    <t>Cena celkem za položky</t>
  </si>
  <si>
    <t>Energetický management</t>
  </si>
  <si>
    <t>2.6</t>
  </si>
  <si>
    <t>2.6.1</t>
  </si>
  <si>
    <t>2.6.2</t>
  </si>
  <si>
    <t>2.6.3</t>
  </si>
  <si>
    <t>2.6.4</t>
  </si>
  <si>
    <t>2.6.5</t>
  </si>
  <si>
    <t>2.6.6</t>
  </si>
  <si>
    <t>2.6.7</t>
  </si>
  <si>
    <t>Zajištění připojení k internetu</t>
  </si>
  <si>
    <t>2.2.8</t>
  </si>
  <si>
    <t>2.3.8</t>
  </si>
  <si>
    <t>2.4.8</t>
  </si>
  <si>
    <t>2.5.8</t>
  </si>
  <si>
    <t>2.6.8</t>
  </si>
  <si>
    <t xml:space="preserve">Kompaktní rozváděčová skříň, ŠxVxH: 600x760x350 mm, ocelový plech, s montážní deskou, s jednokřídlými dveřmi, 2 otočné uzávěry. </t>
  </si>
  <si>
    <t>3.9</t>
  </si>
  <si>
    <t>GSM modul s RJ45 výstupem pro zajištění připojení k internetu</t>
  </si>
  <si>
    <t>Elektromontáže svod č.9-Řezání asfaltu, šířka řezu 50 cm</t>
  </si>
  <si>
    <t>Elektromontáže svod č.9-Výkop zeminy pro zemnící tyče, šířka výkopu 50 cm, hloubka výkopu 50 cm</t>
  </si>
  <si>
    <t>Elektromontáže svod č.9-Zasypání výkopu dříve odtěženou zeminou</t>
  </si>
  <si>
    <t>Elektromontáže svod č.9-Vylití rýhy asfaltem po realizaci</t>
  </si>
  <si>
    <t>RACK pro bateriové úložiště</t>
  </si>
  <si>
    <t>2.1.18</t>
  </si>
  <si>
    <t>U-f ochrana, s HDO vstupem</t>
  </si>
  <si>
    <t>Vodič s vysokonapěťovou izolací, ekvivalent s=0,75m</t>
  </si>
  <si>
    <t>5.22</t>
  </si>
  <si>
    <t>Vodič s vysokonapěťovou izolací o ekvivalentu s=0,75m</t>
  </si>
  <si>
    <t>U-f ochrana s HDO vstupem</t>
  </si>
  <si>
    <t>Uzemnění</t>
  </si>
  <si>
    <t>Konstrukce pro 53 ks fotovoltaických panelů na sedlové střechy. Stávající střešní krytina bude vyměněna, předpokládá se budoucí plechová střešní krytina</t>
  </si>
  <si>
    <t>Elektromontáže-Umístění pozemní konstrukce pro PV moduly a umístění PV modulů na konstrukci</t>
  </si>
  <si>
    <t>Kabel 1-CYKY-J 5x6 z RNN01 do R-FVE; z R-FVE do střídače</t>
  </si>
  <si>
    <t>Kabel 1-CYKY-J 5x6 ;R-FVE do střídače, z R2 do R-FVE</t>
  </si>
  <si>
    <t>Kabel 1-CYKY-J 5x4; z R-FVE do střídače</t>
  </si>
  <si>
    <t>Kabel CYKY-J 4x10 z RNN01 do R-FVE</t>
  </si>
  <si>
    <r>
      <t>4x10mm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</si>
  <si>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Lásenice-Ubytovna č.p. 170</t>
  </si>
  <si>
    <t>Konektor MC4 - samice/samec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</si>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</sst>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[$Kč-405]_-;\-* #,##0.00\ [$Kč-405]_-;_-* &quot;-&quot;??\ [$Kč-405]_-;_-@_-"/>
    <numFmt numFmtId="165" formatCode="#,##0.00\ &quot;Kč&quot;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3"/>
      <color rgb="FF0070C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.5"/>
      <color theme="1"/>
      <name val="Calibri Light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960000"/>
      <name val="Arial CE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D2D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2" fillId="0" borderId="1">
      <alignment vertical="center"/>
    </xf>
    <xf numFmtId="0" fontId="22" fillId="0" borderId="1">
      <alignment vertical="center"/>
    </xf>
  </cellStyleXfs>
  <cellXfs count="167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3" fillId="4" borderId="1" xfId="0" applyFont="1" applyFill="1" applyBorder="1"/>
    <xf numFmtId="0" fontId="0" fillId="2" borderId="4" xfId="0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" fontId="3" fillId="4" borderId="4" xfId="0" quotePrefix="1" applyNumberFormat="1" applyFont="1" applyFill="1" applyBorder="1" applyAlignment="1">
      <alignment horizontal="center"/>
    </xf>
    <xf numFmtId="0" fontId="0" fillId="2" borderId="4" xfId="0" quotePrefix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2" borderId="4" xfId="0" quotePrefix="1" applyNumberForma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3" fillId="4" borderId="4" xfId="0" quotePrefix="1" applyFont="1" applyFill="1" applyBorder="1" applyAlignment="1">
      <alignment horizontal="center"/>
    </xf>
    <xf numFmtId="16" fontId="0" fillId="2" borderId="7" xfId="0" quotePrefix="1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11" xfId="0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164" fontId="0" fillId="0" borderId="0" xfId="0" applyNumberFormat="1"/>
    <xf numFmtId="164" fontId="7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7" fillId="0" borderId="0" xfId="0" applyNumberFormat="1" applyFont="1"/>
    <xf numFmtId="0" fontId="11" fillId="0" borderId="0" xfId="0" applyFont="1"/>
    <xf numFmtId="0" fontId="7" fillId="0" borderId="0" xfId="0" applyFont="1"/>
    <xf numFmtId="164" fontId="0" fillId="0" borderId="0" xfId="0" applyNumberFormat="1" applyAlignment="1">
      <alignment horizontal="left"/>
    </xf>
    <xf numFmtId="16" fontId="0" fillId="0" borderId="0" xfId="0" quotePrefix="1" applyNumberFormat="1" applyAlignment="1">
      <alignment horizontal="right"/>
    </xf>
    <xf numFmtId="164" fontId="9" fillId="5" borderId="19" xfId="0" applyNumberFormat="1" applyFont="1" applyFill="1" applyBorder="1" applyAlignment="1">
      <alignment horizontal="right" vertical="center"/>
    </xf>
    <xf numFmtId="164" fontId="7" fillId="4" borderId="22" xfId="0" applyNumberFormat="1" applyFont="1" applyFill="1" applyBorder="1"/>
    <xf numFmtId="164" fontId="13" fillId="6" borderId="24" xfId="0" applyNumberFormat="1" applyFont="1" applyFill="1" applyBorder="1"/>
    <xf numFmtId="164" fontId="13" fillId="6" borderId="1" xfId="0" applyNumberFormat="1" applyFont="1" applyFill="1" applyBorder="1" applyAlignment="1">
      <alignment horizontal="left"/>
    </xf>
    <xf numFmtId="0" fontId="13" fillId="6" borderId="4" xfId="0" applyFont="1" applyFill="1" applyBorder="1"/>
    <xf numFmtId="0" fontId="14" fillId="7" borderId="22" xfId="0" applyFont="1" applyFill="1" applyBorder="1" applyAlignment="1">
      <alignment horizontal="center"/>
    </xf>
    <xf numFmtId="0" fontId="14" fillId="7" borderId="23" xfId="0" applyFont="1" applyFill="1" applyBorder="1" applyAlignment="1">
      <alignment horizontal="center"/>
    </xf>
    <xf numFmtId="0" fontId="8" fillId="0" borderId="24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left"/>
    </xf>
    <xf numFmtId="164" fontId="13" fillId="0" borderId="1" xfId="0" applyNumberFormat="1" applyFont="1" applyBorder="1" applyAlignment="1">
      <alignment horizontal="left"/>
    </xf>
    <xf numFmtId="164" fontId="13" fillId="0" borderId="24" xfId="0" applyNumberFormat="1" applyFont="1" applyBorder="1"/>
    <xf numFmtId="16" fontId="13" fillId="0" borderId="4" xfId="0" quotePrefix="1" applyNumberFormat="1" applyFont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14" xfId="0" applyBorder="1"/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43" fontId="0" fillId="2" borderId="1" xfId="1" applyFont="1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44" fontId="0" fillId="2" borderId="6" xfId="0" applyNumberFormat="1" applyFill="1" applyBorder="1" applyAlignment="1">
      <alignment horizontal="center" vertical="center"/>
    </xf>
    <xf numFmtId="44" fontId="0" fillId="2" borderId="1" xfId="1" applyNumberFormat="1" applyFont="1" applyFill="1" applyBorder="1" applyAlignment="1">
      <alignment horizontal="center" vertical="center"/>
    </xf>
    <xf numFmtId="44" fontId="7" fillId="2" borderId="6" xfId="0" applyNumberFormat="1" applyFont="1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center" vertical="center"/>
    </xf>
    <xf numFmtId="44" fontId="0" fillId="2" borderId="1" xfId="0" applyNumberFormat="1" applyFill="1" applyBorder="1"/>
    <xf numFmtId="44" fontId="0" fillId="0" borderId="14" xfId="0" applyNumberFormat="1" applyBorder="1" applyAlignment="1">
      <alignment horizontal="center"/>
    </xf>
    <xf numFmtId="44" fontId="0" fillId="0" borderId="14" xfId="0" applyNumberFormat="1" applyBorder="1" applyAlignment="1">
      <alignment horizontal="center" vertical="center"/>
    </xf>
    <xf numFmtId="44" fontId="0" fillId="0" borderId="8" xfId="0" applyNumberFormat="1" applyBorder="1" applyAlignment="1">
      <alignment horizontal="center"/>
    </xf>
    <xf numFmtId="44" fontId="0" fillId="0" borderId="8" xfId="0" applyNumberFormat="1" applyBorder="1" applyAlignment="1">
      <alignment horizontal="center" vertical="center"/>
    </xf>
    <xf numFmtId="165" fontId="0" fillId="2" borderId="1" xfId="0" applyNumberFormat="1" applyFill="1" applyBorder="1" applyAlignment="1">
      <alignment horizontal="right" vertical="center"/>
    </xf>
    <xf numFmtId="0" fontId="0" fillId="0" borderId="10" xfId="0" applyBorder="1"/>
    <xf numFmtId="44" fontId="7" fillId="2" borderId="6" xfId="0" applyNumberFormat="1" applyFont="1" applyFill="1" applyBorder="1" applyAlignment="1">
      <alignment horizontal="center"/>
    </xf>
    <xf numFmtId="0" fontId="0" fillId="0" borderId="6" xfId="0" applyBorder="1"/>
    <xf numFmtId="0" fontId="13" fillId="6" borderId="11" xfId="0" applyFont="1" applyFill="1" applyBorder="1" applyAlignment="1">
      <alignment horizontal="left"/>
    </xf>
    <xf numFmtId="165" fontId="7" fillId="2" borderId="1" xfId="1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wrapText="1"/>
    </xf>
    <xf numFmtId="16" fontId="3" fillId="4" borderId="7" xfId="0" quotePrefix="1" applyNumberFormat="1" applyFont="1" applyFill="1" applyBorder="1" applyAlignment="1">
      <alignment horizontal="center"/>
    </xf>
    <xf numFmtId="0" fontId="0" fillId="2" borderId="10" xfId="0" applyFill="1" applyBorder="1"/>
    <xf numFmtId="0" fontId="6" fillId="3" borderId="30" xfId="0" applyFont="1" applyFill="1" applyBorder="1" applyAlignment="1">
      <alignment horizontal="center" vertical="center" wrapText="1"/>
    </xf>
    <xf numFmtId="4" fontId="21" fillId="2" borderId="24" xfId="0" applyNumberFormat="1" applyFont="1" applyFill="1" applyBorder="1"/>
    <xf numFmtId="0" fontId="4" fillId="4" borderId="1" xfId="0" applyFont="1" applyFill="1" applyBorder="1"/>
    <xf numFmtId="164" fontId="4" fillId="4" borderId="1" xfId="0" applyNumberFormat="1" applyFont="1" applyFill="1" applyBorder="1"/>
    <xf numFmtId="16" fontId="0" fillId="0" borderId="4" xfId="0" quotePrefix="1" applyNumberFormat="1" applyBorder="1" applyAlignment="1">
      <alignment horizontal="center"/>
    </xf>
    <xf numFmtId="0" fontId="22" fillId="0" borderId="1" xfId="3">
      <alignment vertical="center"/>
    </xf>
    <xf numFmtId="44" fontId="0" fillId="0" borderId="1" xfId="2" applyFont="1" applyFill="1" applyBorder="1"/>
    <xf numFmtId="164" fontId="0" fillId="0" borderId="24" xfId="0" applyNumberFormat="1" applyBorder="1"/>
    <xf numFmtId="0" fontId="0" fillId="0" borderId="4" xfId="0" quotePrefix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2" fillId="0" borderId="1" xfId="4">
      <alignment vertical="center"/>
    </xf>
    <xf numFmtId="44" fontId="0" fillId="2" borderId="1" xfId="2" applyFont="1" applyFill="1" applyBorder="1"/>
    <xf numFmtId="44" fontId="0" fillId="2" borderId="24" xfId="2" applyFont="1" applyFill="1" applyBorder="1"/>
    <xf numFmtId="44" fontId="0" fillId="0" borderId="32" xfId="2" applyFont="1" applyFill="1" applyBorder="1"/>
    <xf numFmtId="0" fontId="0" fillId="0" borderId="32" xfId="0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/>
    </xf>
    <xf numFmtId="164" fontId="0" fillId="0" borderId="33" xfId="0" applyNumberFormat="1" applyBorder="1"/>
    <xf numFmtId="0" fontId="0" fillId="2" borderId="32" xfId="0" applyFill="1" applyBorder="1"/>
    <xf numFmtId="0" fontId="0" fillId="0" borderId="1" xfId="0" quotePrefix="1" applyBorder="1" applyAlignment="1">
      <alignment horizontal="center"/>
    </xf>
    <xf numFmtId="164" fontId="0" fillId="0" borderId="1" xfId="0" applyNumberFormat="1" applyBorder="1"/>
    <xf numFmtId="16" fontId="0" fillId="2" borderId="4" xfId="0" quotePrefix="1" applyNumberFormat="1" applyFill="1" applyBorder="1" applyAlignment="1">
      <alignment horizontal="center"/>
    </xf>
    <xf numFmtId="0" fontId="0" fillId="0" borderId="32" xfId="0" applyBorder="1"/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6" borderId="12" xfId="0" applyFont="1" applyFill="1" applyBorder="1" applyAlignment="1">
      <alignment horizontal="left"/>
    </xf>
    <xf numFmtId="0" fontId="13" fillId="6" borderId="13" xfId="0" applyFont="1" applyFill="1" applyBorder="1" applyAlignment="1">
      <alignment horizontal="left"/>
    </xf>
    <xf numFmtId="0" fontId="13" fillId="6" borderId="11" xfId="0" applyFont="1" applyFill="1" applyBorder="1" applyAlignment="1">
      <alignment horizontal="left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2" fillId="5" borderId="21" xfId="0" applyFont="1" applyFill="1" applyBorder="1" applyAlignment="1">
      <alignment horizontal="left" vertical="center"/>
    </xf>
    <xf numFmtId="0" fontId="12" fillId="5" borderId="20" xfId="0" applyFont="1" applyFill="1" applyBorder="1" applyAlignment="1">
      <alignment horizontal="left" vertical="center"/>
    </xf>
    <xf numFmtId="0" fontId="12" fillId="5" borderId="19" xfId="0" applyFont="1" applyFill="1" applyBorder="1" applyAlignment="1">
      <alignment horizontal="left"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wrapText="1"/>
    </xf>
    <xf numFmtId="0" fontId="13" fillId="6" borderId="13" xfId="0" applyFont="1" applyFill="1" applyBorder="1" applyAlignment="1">
      <alignment horizontal="left" wrapText="1"/>
    </xf>
    <xf numFmtId="0" fontId="13" fillId="6" borderId="11" xfId="0" applyFont="1" applyFill="1" applyBorder="1" applyAlignment="1">
      <alignment horizontal="left" wrapText="1"/>
    </xf>
    <xf numFmtId="0" fontId="15" fillId="7" borderId="17" xfId="0" applyFont="1" applyFill="1" applyBorder="1" applyAlignment="1">
      <alignment horizontal="center"/>
    </xf>
    <xf numFmtId="0" fontId="15" fillId="7" borderId="18" xfId="0" applyFont="1" applyFill="1" applyBorder="1" applyAlignment="1">
      <alignment horizontal="center"/>
    </xf>
    <xf numFmtId="0" fontId="15" fillId="7" borderId="25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</cellXfs>
  <cellStyles count="5">
    <cellStyle name="ColStyle2" xfId="3" xr:uid="{E46B851F-A9DB-4E41-A3D8-09D0239A4D29}"/>
    <cellStyle name="ColStyle3" xfId="4" xr:uid="{6A655923-61C5-47A1-AF78-8F56678C8B3F}"/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84A9-28BF-446D-995B-60BEB9B9E68B}">
  <dimension ref="A1:I39"/>
  <sheetViews>
    <sheetView view="pageLayout" topLeftCell="A9" zoomScale="115" zoomScaleNormal="100" zoomScalePageLayoutView="115" workbookViewId="0">
      <selection activeCell="A13" sqref="A13:C13"/>
    </sheetView>
  </sheetViews>
  <sheetFormatPr defaultRowHeight="14.4" x14ac:dyDescent="0.3"/>
  <cols>
    <col min="1" max="1" width="6.109375" customWidth="1"/>
    <col min="2" max="2" width="7" customWidth="1"/>
    <col min="3" max="3" width="4.88671875" customWidth="1"/>
    <col min="4" max="4" width="7.109375" customWidth="1"/>
    <col min="5" max="5" width="15.5546875" customWidth="1"/>
    <col min="6" max="6" width="11.5546875" customWidth="1"/>
    <col min="7" max="7" width="1.109375" hidden="1" customWidth="1"/>
    <col min="8" max="8" width="17.88671875" customWidth="1"/>
    <col min="9" max="9" width="18.88671875" customWidth="1"/>
  </cols>
  <sheetData>
    <row r="1" spans="1:9" ht="18" x14ac:dyDescent="0.3">
      <c r="A1" s="62"/>
    </row>
    <row r="3" spans="1:9" ht="23.4" x14ac:dyDescent="0.3">
      <c r="A3" s="120"/>
      <c r="B3" s="120"/>
      <c r="C3" s="120"/>
      <c r="D3" s="120"/>
      <c r="E3" s="120"/>
      <c r="F3" s="120"/>
      <c r="G3" s="120"/>
      <c r="H3" s="120"/>
      <c r="I3" s="120"/>
    </row>
    <row r="4" spans="1:9" ht="25.8" x14ac:dyDescent="0.3">
      <c r="A4" s="119" t="s">
        <v>233</v>
      </c>
      <c r="B4" s="119"/>
      <c r="C4" s="119"/>
      <c r="D4" s="119"/>
      <c r="E4" s="119"/>
      <c r="F4" s="119"/>
      <c r="G4" s="119"/>
      <c r="H4" s="119"/>
      <c r="I4" s="119"/>
    </row>
    <row r="5" spans="1:9" ht="18" customHeight="1" x14ac:dyDescent="0.3">
      <c r="A5" s="121" t="s">
        <v>0</v>
      </c>
      <c r="B5" s="121"/>
      <c r="C5" s="121"/>
      <c r="D5" s="121"/>
      <c r="E5" s="121"/>
      <c r="F5" s="121"/>
      <c r="G5" s="121"/>
      <c r="H5" s="121"/>
      <c r="I5" s="121"/>
    </row>
    <row r="6" spans="1:9" ht="18" x14ac:dyDescent="0.3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8" customHeight="1" x14ac:dyDescent="0.3">
      <c r="A7" s="61"/>
      <c r="B7" s="61"/>
      <c r="C7" s="61"/>
      <c r="D7" s="121"/>
      <c r="E7" s="121"/>
      <c r="F7" s="121"/>
      <c r="G7" s="121"/>
      <c r="H7" s="121"/>
      <c r="I7" s="61"/>
    </row>
    <row r="8" spans="1:9" ht="18" x14ac:dyDescent="0.3">
      <c r="A8" s="121"/>
      <c r="B8" s="121"/>
      <c r="C8" s="121"/>
      <c r="D8" s="121"/>
      <c r="E8" s="121"/>
      <c r="F8" s="121"/>
      <c r="G8" s="121"/>
      <c r="H8" s="121"/>
      <c r="I8" s="121"/>
    </row>
    <row r="9" spans="1:9" ht="18" x14ac:dyDescent="0.3">
      <c r="A9" s="61"/>
      <c r="B9" s="61"/>
      <c r="C9" s="61"/>
      <c r="D9" s="61"/>
      <c r="E9" s="61"/>
      <c r="G9" s="61"/>
      <c r="H9" s="61"/>
      <c r="I9" s="61"/>
    </row>
    <row r="10" spans="1:9" ht="18.600000000000001" thickBot="1" x14ac:dyDescent="0.35">
      <c r="A10" s="60"/>
    </row>
    <row r="11" spans="1:9" ht="28.8" x14ac:dyDescent="0.3">
      <c r="A11" s="59" t="s">
        <v>1</v>
      </c>
      <c r="B11" s="58" t="s">
        <v>2</v>
      </c>
      <c r="C11" s="137" t="s">
        <v>3</v>
      </c>
      <c r="D11" s="138"/>
      <c r="E11" s="139"/>
      <c r="F11" s="137" t="s">
        <v>4</v>
      </c>
      <c r="G11" s="139"/>
      <c r="H11" s="57" t="s">
        <v>5</v>
      </c>
      <c r="I11" s="56" t="s">
        <v>6</v>
      </c>
    </row>
    <row r="12" spans="1:9" ht="31.5" customHeight="1" x14ac:dyDescent="0.3">
      <c r="A12" s="55">
        <v>0</v>
      </c>
      <c r="B12" s="54" t="s">
        <v>234</v>
      </c>
      <c r="C12" s="127" t="s">
        <v>485</v>
      </c>
      <c r="D12" s="128"/>
      <c r="E12" s="129"/>
      <c r="F12" s="130" t="s">
        <v>7</v>
      </c>
      <c r="G12" s="131"/>
      <c r="H12" s="53" t="s">
        <v>8</v>
      </c>
      <c r="I12" s="53" t="s">
        <v>8</v>
      </c>
    </row>
    <row r="13" spans="1:9" ht="14.4" customHeight="1" x14ac:dyDescent="0.3">
      <c r="A13" s="132" t="s">
        <v>9</v>
      </c>
      <c r="B13" s="133"/>
      <c r="C13" s="134"/>
      <c r="D13" s="135" t="s">
        <v>235</v>
      </c>
      <c r="E13" s="135"/>
      <c r="F13" s="135"/>
      <c r="G13" s="135"/>
      <c r="H13" s="135"/>
      <c r="I13" s="136"/>
    </row>
    <row r="14" spans="1:9" ht="15" customHeight="1" thickBot="1" x14ac:dyDescent="0.35">
      <c r="A14" s="144" t="s">
        <v>10</v>
      </c>
      <c r="B14" s="145"/>
      <c r="C14" s="146"/>
      <c r="D14" s="147" t="s">
        <v>236</v>
      </c>
      <c r="E14" s="147"/>
      <c r="F14" s="147"/>
      <c r="G14" s="147"/>
      <c r="H14" s="147"/>
      <c r="I14" s="148"/>
    </row>
    <row r="15" spans="1:9" ht="15" thickBot="1" x14ac:dyDescent="0.35"/>
    <row r="16" spans="1:9" ht="17.399999999999999" x14ac:dyDescent="0.35">
      <c r="A16" s="152" t="s">
        <v>11</v>
      </c>
      <c r="B16" s="153"/>
      <c r="C16" s="153"/>
      <c r="D16" s="153"/>
      <c r="E16" s="153"/>
      <c r="F16" s="153"/>
      <c r="G16" s="154"/>
      <c r="H16" s="52" t="s">
        <v>12</v>
      </c>
      <c r="I16" s="51" t="s">
        <v>13</v>
      </c>
    </row>
    <row r="17" spans="1:9" x14ac:dyDescent="0.3">
      <c r="A17" s="50">
        <v>1</v>
      </c>
      <c r="B17" s="124" t="s">
        <v>434</v>
      </c>
      <c r="C17" s="125"/>
      <c r="D17" s="125"/>
      <c r="E17" s="125"/>
      <c r="F17" s="125"/>
      <c r="G17" s="126"/>
      <c r="H17" s="49">
        <f>SUM(H18:H19)</f>
        <v>0</v>
      </c>
      <c r="I17" s="48">
        <f>H17*1.21</f>
        <v>0</v>
      </c>
    </row>
    <row r="18" spans="1:9" x14ac:dyDescent="0.3">
      <c r="A18" s="66" t="s">
        <v>28</v>
      </c>
      <c r="B18" s="122" t="s">
        <v>15</v>
      </c>
      <c r="C18" s="123"/>
      <c r="D18" s="123"/>
      <c r="E18" s="123"/>
      <c r="F18" s="123"/>
      <c r="G18" s="63"/>
      <c r="H18" s="64">
        <f>ČOV!H94</f>
        <v>0</v>
      </c>
      <c r="I18" s="65">
        <f t="shared" ref="I18:I30" si="0">H18*1.21</f>
        <v>0</v>
      </c>
    </row>
    <row r="19" spans="1:9" x14ac:dyDescent="0.3">
      <c r="A19" s="66" t="s">
        <v>44</v>
      </c>
      <c r="B19" s="122" t="s">
        <v>17</v>
      </c>
      <c r="C19" s="123"/>
      <c r="D19" s="123"/>
      <c r="E19" s="123"/>
      <c r="F19" s="123"/>
      <c r="G19" s="63"/>
      <c r="H19" s="64">
        <f>ČOV!H108</f>
        <v>0</v>
      </c>
      <c r="I19" s="65">
        <f t="shared" si="0"/>
        <v>0</v>
      </c>
    </row>
    <row r="20" spans="1:9" x14ac:dyDescent="0.3">
      <c r="A20" s="50">
        <v>2</v>
      </c>
      <c r="B20" s="124" t="s">
        <v>435</v>
      </c>
      <c r="C20" s="125"/>
      <c r="D20" s="125"/>
      <c r="E20" s="125"/>
      <c r="F20" s="125"/>
      <c r="G20" s="126"/>
      <c r="H20" s="49">
        <f>SUM(H21:H22)</f>
        <v>0</v>
      </c>
      <c r="I20" s="48">
        <f t="shared" si="0"/>
        <v>0</v>
      </c>
    </row>
    <row r="21" spans="1:9" x14ac:dyDescent="0.3">
      <c r="A21" s="66" t="s">
        <v>14</v>
      </c>
      <c r="B21" s="122" t="s">
        <v>15</v>
      </c>
      <c r="C21" s="123"/>
      <c r="D21" s="123"/>
      <c r="E21" s="123"/>
      <c r="F21" s="123"/>
      <c r="G21" s="63"/>
      <c r="H21" s="64">
        <f>'Obecní úřad'!H100</f>
        <v>0</v>
      </c>
      <c r="I21" s="65">
        <f t="shared" si="0"/>
        <v>0</v>
      </c>
    </row>
    <row r="22" spans="1:9" x14ac:dyDescent="0.3">
      <c r="A22" s="66" t="s">
        <v>16</v>
      </c>
      <c r="B22" s="122" t="s">
        <v>17</v>
      </c>
      <c r="C22" s="123"/>
      <c r="D22" s="123"/>
      <c r="E22" s="123"/>
      <c r="F22" s="123"/>
      <c r="G22" s="63"/>
      <c r="H22" s="64">
        <f>'Obecní úřad'!H116</f>
        <v>0</v>
      </c>
      <c r="I22" s="65">
        <f t="shared" si="0"/>
        <v>0</v>
      </c>
    </row>
    <row r="23" spans="1:9" x14ac:dyDescent="0.3">
      <c r="A23" s="50">
        <v>3</v>
      </c>
      <c r="B23" s="124" t="s">
        <v>438</v>
      </c>
      <c r="C23" s="125"/>
      <c r="D23" s="125"/>
      <c r="E23" s="125"/>
      <c r="F23" s="125"/>
      <c r="G23" s="126"/>
      <c r="H23" s="49">
        <f>SUM(H24:H25)</f>
        <v>0</v>
      </c>
      <c r="I23" s="48">
        <f t="shared" ref="I23" si="1">H23*1.21</f>
        <v>0</v>
      </c>
    </row>
    <row r="24" spans="1:9" x14ac:dyDescent="0.3">
      <c r="A24" s="66" t="s">
        <v>121</v>
      </c>
      <c r="B24" s="122" t="s">
        <v>15</v>
      </c>
      <c r="C24" s="123"/>
      <c r="D24" s="123"/>
      <c r="E24" s="123"/>
      <c r="F24" s="123"/>
      <c r="G24" s="88"/>
      <c r="H24" s="64">
        <f>MŠ!H93</f>
        <v>0</v>
      </c>
      <c r="I24" s="65">
        <f t="shared" si="0"/>
        <v>0</v>
      </c>
    </row>
    <row r="25" spans="1:9" x14ac:dyDescent="0.3">
      <c r="A25" s="66" t="s">
        <v>190</v>
      </c>
      <c r="B25" s="122" t="s">
        <v>17</v>
      </c>
      <c r="C25" s="123"/>
      <c r="D25" s="123"/>
      <c r="E25" s="123"/>
      <c r="F25" s="123"/>
      <c r="G25" s="88"/>
      <c r="H25" s="64">
        <f>MŠ!H117</f>
        <v>0</v>
      </c>
      <c r="I25" s="65">
        <f t="shared" si="0"/>
        <v>0</v>
      </c>
    </row>
    <row r="26" spans="1:9" x14ac:dyDescent="0.3">
      <c r="A26" s="50">
        <v>4</v>
      </c>
      <c r="B26" s="124" t="s">
        <v>439</v>
      </c>
      <c r="C26" s="125"/>
      <c r="D26" s="125"/>
      <c r="E26" s="125"/>
      <c r="F26" s="125"/>
      <c r="G26" s="126"/>
      <c r="H26" s="49">
        <f>SUM(H27:H28)</f>
        <v>0</v>
      </c>
      <c r="I26" s="48">
        <f t="shared" ref="I26" si="2">H26*1.21</f>
        <v>0</v>
      </c>
    </row>
    <row r="27" spans="1:9" x14ac:dyDescent="0.3">
      <c r="A27" s="66" t="s">
        <v>70</v>
      </c>
      <c r="B27" s="122" t="s">
        <v>15</v>
      </c>
      <c r="C27" s="123"/>
      <c r="D27" s="123"/>
      <c r="E27" s="123"/>
      <c r="F27" s="123"/>
      <c r="G27" s="88"/>
      <c r="H27" s="64">
        <f>HZS!H92</f>
        <v>0</v>
      </c>
      <c r="I27" s="65">
        <f t="shared" si="0"/>
        <v>0</v>
      </c>
    </row>
    <row r="28" spans="1:9" x14ac:dyDescent="0.3">
      <c r="A28" s="66" t="s">
        <v>74</v>
      </c>
      <c r="B28" s="122" t="s">
        <v>17</v>
      </c>
      <c r="C28" s="123"/>
      <c r="D28" s="123"/>
      <c r="E28" s="123"/>
      <c r="F28" s="123"/>
      <c r="G28" s="88"/>
      <c r="H28" s="64">
        <f>HZS!H116</f>
        <v>0</v>
      </c>
      <c r="I28" s="65">
        <f t="shared" si="0"/>
        <v>0</v>
      </c>
    </row>
    <row r="29" spans="1:9" x14ac:dyDescent="0.3">
      <c r="A29" s="50">
        <v>5</v>
      </c>
      <c r="B29" s="124" t="s">
        <v>440</v>
      </c>
      <c r="C29" s="125"/>
      <c r="D29" s="125"/>
      <c r="E29" s="125"/>
      <c r="F29" s="125"/>
      <c r="G29" s="126"/>
      <c r="H29" s="49">
        <f>'Společné položky instalace FVE'!G13</f>
        <v>0</v>
      </c>
      <c r="I29" s="48">
        <f t="shared" ref="I29" si="3">H29*1.21</f>
        <v>0</v>
      </c>
    </row>
    <row r="30" spans="1:9" ht="30" customHeight="1" x14ac:dyDescent="0.3">
      <c r="A30" s="50">
        <v>6</v>
      </c>
      <c r="B30" s="149" t="s">
        <v>446</v>
      </c>
      <c r="C30" s="150"/>
      <c r="D30" s="150"/>
      <c r="E30" s="150"/>
      <c r="F30" s="150"/>
      <c r="G30" s="151"/>
      <c r="H30" s="49">
        <f>'Energetický management'!H63</f>
        <v>0</v>
      </c>
      <c r="I30" s="48">
        <f t="shared" si="0"/>
        <v>0</v>
      </c>
    </row>
    <row r="31" spans="1:9" ht="15" thickBot="1" x14ac:dyDescent="0.35"/>
    <row r="32" spans="1:9" ht="18" thickBot="1" x14ac:dyDescent="0.35">
      <c r="A32" s="141" t="s">
        <v>18</v>
      </c>
      <c r="B32" s="142"/>
      <c r="C32" s="142"/>
      <c r="D32" s="142"/>
      <c r="E32" s="142"/>
      <c r="F32" s="142"/>
      <c r="G32" s="142"/>
      <c r="H32" s="143"/>
      <c r="I32" s="47">
        <f>SUM(H17,H20,H30,H23,H26,H29)</f>
        <v>0</v>
      </c>
    </row>
    <row r="33" spans="1:9" ht="18" thickBot="1" x14ac:dyDescent="0.35">
      <c r="A33" s="141" t="s">
        <v>19</v>
      </c>
      <c r="B33" s="142"/>
      <c r="C33" s="142"/>
      <c r="D33" s="142"/>
      <c r="E33" s="142"/>
      <c r="F33" s="142"/>
      <c r="G33" s="142"/>
      <c r="H33" s="143"/>
      <c r="I33" s="46">
        <f>I30+I20+I17+I29+I26+I23</f>
        <v>0</v>
      </c>
    </row>
    <row r="34" spans="1:9" x14ac:dyDescent="0.3">
      <c r="A34" s="45"/>
      <c r="B34" s="140"/>
      <c r="C34" s="140"/>
      <c r="D34" s="140"/>
      <c r="E34" s="140"/>
      <c r="F34" s="140"/>
      <c r="G34" s="140"/>
      <c r="H34" s="44"/>
      <c r="I34" s="38"/>
    </row>
    <row r="35" spans="1:9" x14ac:dyDescent="0.3">
      <c r="B35" s="40"/>
      <c r="C35" s="40"/>
      <c r="D35" s="40"/>
      <c r="E35" s="40"/>
      <c r="F35" s="40"/>
      <c r="H35" s="39"/>
      <c r="I35" s="38"/>
    </row>
    <row r="36" spans="1:9" x14ac:dyDescent="0.3">
      <c r="B36" s="40"/>
      <c r="C36" s="40"/>
      <c r="D36" s="40"/>
      <c r="E36" s="40"/>
      <c r="F36" s="40"/>
      <c r="G36" s="40"/>
      <c r="H36" s="39"/>
      <c r="I36" s="38"/>
    </row>
    <row r="37" spans="1:9" x14ac:dyDescent="0.3">
      <c r="A37" s="43"/>
      <c r="B37" s="42"/>
      <c r="F37" s="41"/>
      <c r="H37" s="38"/>
      <c r="I37" s="41"/>
    </row>
    <row r="38" spans="1:9" x14ac:dyDescent="0.3">
      <c r="B38" s="40"/>
      <c r="C38" s="40"/>
      <c r="D38" s="40"/>
      <c r="E38" s="40"/>
      <c r="F38" s="40"/>
      <c r="H38" s="39"/>
      <c r="I38" s="38"/>
    </row>
    <row r="39" spans="1:9" ht="15.6" x14ac:dyDescent="0.3">
      <c r="A39" s="37"/>
      <c r="B39" s="36"/>
      <c r="C39" s="36"/>
      <c r="D39" s="36"/>
      <c r="E39" s="36"/>
      <c r="F39" s="36"/>
      <c r="G39" s="36"/>
      <c r="H39" s="35"/>
      <c r="I39" s="35"/>
    </row>
  </sheetData>
  <mergeCells count="32">
    <mergeCell ref="B34:G34"/>
    <mergeCell ref="A32:H32"/>
    <mergeCell ref="A33:H33"/>
    <mergeCell ref="A14:C14"/>
    <mergeCell ref="D14:I14"/>
    <mergeCell ref="B20:G20"/>
    <mergeCell ref="B30:G30"/>
    <mergeCell ref="A16:G16"/>
    <mergeCell ref="B17:G17"/>
    <mergeCell ref="B21:F21"/>
    <mergeCell ref="B22:F22"/>
    <mergeCell ref="B23:G23"/>
    <mergeCell ref="B24:F24"/>
    <mergeCell ref="B25:F25"/>
    <mergeCell ref="B26:G26"/>
    <mergeCell ref="B27:F27"/>
    <mergeCell ref="B28:F28"/>
    <mergeCell ref="B29:G29"/>
    <mergeCell ref="A8:I8"/>
    <mergeCell ref="C12:E12"/>
    <mergeCell ref="F12:G12"/>
    <mergeCell ref="A13:C13"/>
    <mergeCell ref="D13:I13"/>
    <mergeCell ref="C11:E11"/>
    <mergeCell ref="F11:G11"/>
    <mergeCell ref="B18:F18"/>
    <mergeCell ref="B19:F19"/>
    <mergeCell ref="A4:I4"/>
    <mergeCell ref="A3:I3"/>
    <mergeCell ref="A5:I5"/>
    <mergeCell ref="D7:H7"/>
    <mergeCell ref="A6:I6"/>
  </mergeCell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5588-B246-4206-8B51-97B23BC2615C}">
  <sheetPr>
    <pageSetUpPr fitToPage="1"/>
  </sheetPr>
  <dimension ref="A1:K108"/>
  <sheetViews>
    <sheetView tabSelected="1" view="pageLayout" topLeftCell="A102" zoomScaleNormal="100" zoomScaleSheetLayoutView="100" workbookViewId="0">
      <selection activeCell="G12" sqref="G6:G12"/>
    </sheetView>
  </sheetViews>
  <sheetFormatPr defaultRowHeight="14.4" x14ac:dyDescent="0.3"/>
  <cols>
    <col min="1" max="1" width="10.109375" bestFit="1" customWidth="1"/>
    <col min="2" max="2" width="89.33203125" customWidth="1"/>
    <col min="3" max="3" width="19.33203125" customWidth="1"/>
    <col min="7" max="7" width="29" customWidth="1"/>
    <col min="8" max="8" width="33.5546875" bestFit="1" customWidth="1"/>
  </cols>
  <sheetData>
    <row r="1" spans="1:8" ht="47.7" customHeight="1" x14ac:dyDescent="0.3">
      <c r="A1" s="14" t="s">
        <v>20</v>
      </c>
      <c r="B1" s="15" t="s">
        <v>11</v>
      </c>
      <c r="C1" s="15" t="s">
        <v>21</v>
      </c>
      <c r="D1" s="15" t="s">
        <v>22</v>
      </c>
      <c r="E1" s="15" t="s">
        <v>23</v>
      </c>
      <c r="F1" s="15" t="s">
        <v>237</v>
      </c>
      <c r="G1" s="15" t="s">
        <v>24</v>
      </c>
      <c r="H1" s="15" t="s">
        <v>25</v>
      </c>
    </row>
    <row r="2" spans="1:8" x14ac:dyDescent="0.3">
      <c r="A2" s="10"/>
      <c r="B2" s="3"/>
      <c r="C2" s="3"/>
      <c r="D2" s="2"/>
      <c r="E2" s="2"/>
      <c r="F2" s="2"/>
      <c r="G2" s="2"/>
      <c r="H2" s="2"/>
    </row>
    <row r="3" spans="1:8" ht="17.399999999999999" x14ac:dyDescent="0.35">
      <c r="A3" s="11" t="s">
        <v>26</v>
      </c>
      <c r="B3" s="6" t="s">
        <v>27</v>
      </c>
      <c r="C3" s="6"/>
      <c r="D3" s="6"/>
      <c r="E3" s="6"/>
      <c r="F3" s="6"/>
      <c r="G3" s="6"/>
      <c r="H3" s="6"/>
    </row>
    <row r="4" spans="1:8" x14ac:dyDescent="0.3">
      <c r="A4" s="10"/>
      <c r="B4" s="3"/>
      <c r="C4" s="3"/>
      <c r="D4" s="2"/>
      <c r="E4" s="2"/>
      <c r="F4" s="2"/>
      <c r="G4" s="2"/>
      <c r="H4" s="2"/>
    </row>
    <row r="5" spans="1:8" ht="15.6" x14ac:dyDescent="0.3">
      <c r="A5" s="11" t="s">
        <v>28</v>
      </c>
      <c r="B5" s="157" t="s">
        <v>29</v>
      </c>
      <c r="C5" s="157"/>
      <c r="D5" s="157"/>
      <c r="E5" s="157"/>
      <c r="F5" s="157"/>
      <c r="G5" s="157"/>
      <c r="H5" s="157"/>
    </row>
    <row r="6" spans="1:8" ht="16.2" x14ac:dyDescent="0.3">
      <c r="A6" s="12" t="s">
        <v>30</v>
      </c>
      <c r="B6" s="4" t="s">
        <v>80</v>
      </c>
      <c r="C6" s="18" t="s">
        <v>81</v>
      </c>
      <c r="D6" s="2" t="s">
        <v>31</v>
      </c>
      <c r="E6" s="3">
        <v>200</v>
      </c>
      <c r="F6" s="3" t="s">
        <v>238</v>
      </c>
      <c r="G6" s="84"/>
      <c r="H6" s="84">
        <f t="shared" ref="H6:H12" si="0">G6*E6</f>
        <v>0</v>
      </c>
    </row>
    <row r="7" spans="1:8" ht="16.2" x14ac:dyDescent="0.3">
      <c r="A7" s="12" t="s">
        <v>32</v>
      </c>
      <c r="B7" s="4" t="s">
        <v>82</v>
      </c>
      <c r="C7" s="18" t="s">
        <v>81</v>
      </c>
      <c r="D7" s="2" t="s">
        <v>31</v>
      </c>
      <c r="E7" s="3">
        <v>200</v>
      </c>
      <c r="F7" s="3" t="s">
        <v>238</v>
      </c>
      <c r="G7" s="84"/>
      <c r="H7" s="84">
        <f t="shared" si="0"/>
        <v>0</v>
      </c>
    </row>
    <row r="8" spans="1:8" ht="16.2" x14ac:dyDescent="0.3">
      <c r="A8" s="12" t="s">
        <v>33</v>
      </c>
      <c r="B8" s="4" t="s">
        <v>478</v>
      </c>
      <c r="C8" s="18" t="s">
        <v>239</v>
      </c>
      <c r="D8" s="2" t="s">
        <v>31</v>
      </c>
      <c r="E8" s="3">
        <v>30</v>
      </c>
      <c r="F8" s="3" t="s">
        <v>238</v>
      </c>
      <c r="G8" s="84"/>
      <c r="H8" s="84">
        <f t="shared" si="0"/>
        <v>0</v>
      </c>
    </row>
    <row r="9" spans="1:8" x14ac:dyDescent="0.3">
      <c r="A9" s="12" t="s">
        <v>35</v>
      </c>
      <c r="B9" s="4" t="s">
        <v>36</v>
      </c>
      <c r="C9" s="18" t="s">
        <v>37</v>
      </c>
      <c r="D9" s="2" t="s">
        <v>38</v>
      </c>
      <c r="E9" s="3">
        <v>50</v>
      </c>
      <c r="F9" s="3" t="s">
        <v>238</v>
      </c>
      <c r="G9" s="84"/>
      <c r="H9" s="84">
        <f t="shared" si="0"/>
        <v>0</v>
      </c>
    </row>
    <row r="10" spans="1:8" x14ac:dyDescent="0.3">
      <c r="A10" s="12" t="s">
        <v>39</v>
      </c>
      <c r="B10" s="4" t="s">
        <v>40</v>
      </c>
      <c r="C10" s="18" t="s">
        <v>41</v>
      </c>
      <c r="D10" s="2" t="s">
        <v>38</v>
      </c>
      <c r="E10" s="3">
        <v>50</v>
      </c>
      <c r="F10" s="3" t="s">
        <v>238</v>
      </c>
      <c r="G10" s="84"/>
      <c r="H10" s="84">
        <f t="shared" si="0"/>
        <v>0</v>
      </c>
    </row>
    <row r="11" spans="1:8" x14ac:dyDescent="0.3">
      <c r="A11" s="12" t="s">
        <v>42</v>
      </c>
      <c r="B11" s="1" t="s">
        <v>240</v>
      </c>
      <c r="C11" s="8" t="s">
        <v>43</v>
      </c>
      <c r="D11" s="3" t="s">
        <v>31</v>
      </c>
      <c r="E11" s="3">
        <v>150</v>
      </c>
      <c r="F11" s="3" t="s">
        <v>238</v>
      </c>
      <c r="G11" s="84"/>
      <c r="H11" s="84">
        <f t="shared" si="0"/>
        <v>0</v>
      </c>
    </row>
    <row r="12" spans="1:8" x14ac:dyDescent="0.3">
      <c r="A12" s="12" t="s">
        <v>83</v>
      </c>
      <c r="B12" s="4" t="s">
        <v>163</v>
      </c>
      <c r="C12" s="18" t="s">
        <v>164</v>
      </c>
      <c r="D12" s="3" t="s">
        <v>31</v>
      </c>
      <c r="E12" s="3">
        <v>15</v>
      </c>
      <c r="F12" s="3" t="s">
        <v>238</v>
      </c>
      <c r="G12" s="84"/>
      <c r="H12" s="84">
        <f t="shared" si="0"/>
        <v>0</v>
      </c>
    </row>
    <row r="13" spans="1:8" ht="15.6" x14ac:dyDescent="0.3">
      <c r="A13" s="11" t="s">
        <v>44</v>
      </c>
      <c r="B13" s="157" t="s">
        <v>87</v>
      </c>
      <c r="C13" s="157"/>
      <c r="D13" s="157"/>
      <c r="E13" s="157"/>
      <c r="F13" s="157"/>
      <c r="G13" s="157"/>
      <c r="H13" s="157"/>
    </row>
    <row r="14" spans="1:8" ht="18.600000000000001" customHeight="1" x14ac:dyDescent="0.3">
      <c r="A14" s="12" t="s">
        <v>46</v>
      </c>
      <c r="B14" s="4" t="s">
        <v>167</v>
      </c>
      <c r="C14" s="18"/>
      <c r="D14" s="2" t="s">
        <v>31</v>
      </c>
      <c r="E14" s="3">
        <v>20</v>
      </c>
      <c r="F14" s="3" t="s">
        <v>238</v>
      </c>
      <c r="G14" s="84"/>
      <c r="H14" s="84">
        <f t="shared" ref="H14:H20" si="1">G14*E14</f>
        <v>0</v>
      </c>
    </row>
    <row r="15" spans="1:8" ht="18.600000000000001" customHeight="1" x14ac:dyDescent="0.3">
      <c r="A15" s="12" t="s">
        <v>47</v>
      </c>
      <c r="B15" s="4" t="s">
        <v>169</v>
      </c>
      <c r="C15" s="18"/>
      <c r="D15" s="2" t="s">
        <v>31</v>
      </c>
      <c r="E15" s="3">
        <v>20</v>
      </c>
      <c r="F15" s="3" t="s">
        <v>238</v>
      </c>
      <c r="G15" s="84"/>
      <c r="H15" s="84">
        <f t="shared" si="1"/>
        <v>0</v>
      </c>
    </row>
    <row r="16" spans="1:8" ht="18.600000000000001" customHeight="1" x14ac:dyDescent="0.3">
      <c r="A16" s="12" t="s">
        <v>48</v>
      </c>
      <c r="B16" s="4" t="s">
        <v>183</v>
      </c>
      <c r="C16" s="18"/>
      <c r="D16" s="2" t="s">
        <v>38</v>
      </c>
      <c r="E16" s="3">
        <v>3</v>
      </c>
      <c r="F16" s="3" t="s">
        <v>238</v>
      </c>
      <c r="G16" s="84"/>
      <c r="H16" s="84">
        <f t="shared" si="1"/>
        <v>0</v>
      </c>
    </row>
    <row r="17" spans="1:8" ht="18.600000000000001" customHeight="1" x14ac:dyDescent="0.3">
      <c r="A17" s="12" t="s">
        <v>49</v>
      </c>
      <c r="B17" s="4" t="s">
        <v>241</v>
      </c>
      <c r="C17" s="18"/>
      <c r="D17" s="2" t="s">
        <v>38</v>
      </c>
      <c r="E17" s="3">
        <v>3</v>
      </c>
      <c r="F17" s="3" t="s">
        <v>238</v>
      </c>
      <c r="G17" s="84"/>
      <c r="H17" s="84">
        <f t="shared" si="1"/>
        <v>0</v>
      </c>
    </row>
    <row r="18" spans="1:8" x14ac:dyDescent="0.3">
      <c r="A18" s="12" t="s">
        <v>88</v>
      </c>
      <c r="B18" s="4" t="s">
        <v>181</v>
      </c>
      <c r="C18" s="18"/>
      <c r="D18" s="2" t="s">
        <v>50</v>
      </c>
      <c r="E18" s="3">
        <v>1</v>
      </c>
      <c r="F18" s="3" t="s">
        <v>238</v>
      </c>
      <c r="G18" s="84"/>
      <c r="H18" s="84">
        <f t="shared" si="1"/>
        <v>0</v>
      </c>
    </row>
    <row r="19" spans="1:8" x14ac:dyDescent="0.3">
      <c r="A19" s="12" t="s">
        <v>89</v>
      </c>
      <c r="B19" s="1" t="s">
        <v>282</v>
      </c>
      <c r="C19" s="18"/>
      <c r="D19" s="2" t="s">
        <v>31</v>
      </c>
      <c r="E19" s="3">
        <v>17</v>
      </c>
      <c r="F19" s="3" t="s">
        <v>238</v>
      </c>
      <c r="G19" s="84"/>
      <c r="H19" s="84">
        <f t="shared" si="1"/>
        <v>0</v>
      </c>
    </row>
    <row r="20" spans="1:8" x14ac:dyDescent="0.3">
      <c r="A20" s="12" t="s">
        <v>196</v>
      </c>
      <c r="B20" s="4" t="s">
        <v>243</v>
      </c>
      <c r="C20" s="1"/>
      <c r="D20" s="3" t="s">
        <v>31</v>
      </c>
      <c r="E20" s="3">
        <v>50</v>
      </c>
      <c r="F20" s="3" t="s">
        <v>238</v>
      </c>
      <c r="G20" s="84"/>
      <c r="H20" s="71">
        <f t="shared" si="1"/>
        <v>0</v>
      </c>
    </row>
    <row r="21" spans="1:8" ht="15.6" x14ac:dyDescent="0.3">
      <c r="A21" s="16" t="s">
        <v>90</v>
      </c>
      <c r="B21" s="157" t="s">
        <v>45</v>
      </c>
      <c r="C21" s="157"/>
      <c r="D21" s="157"/>
      <c r="E21" s="157"/>
      <c r="F21" s="157"/>
      <c r="G21" s="157"/>
      <c r="H21" s="157"/>
    </row>
    <row r="22" spans="1:8" x14ac:dyDescent="0.3">
      <c r="A22" s="17" t="s">
        <v>91</v>
      </c>
      <c r="B22" s="4" t="s">
        <v>171</v>
      </c>
      <c r="C22" s="18"/>
      <c r="D22" s="2" t="s">
        <v>31</v>
      </c>
      <c r="E22" s="3">
        <v>15</v>
      </c>
      <c r="F22" s="3" t="s">
        <v>238</v>
      </c>
      <c r="G22" s="84"/>
      <c r="H22" s="84">
        <f t="shared" ref="H22:H29" si="2">G22*E22</f>
        <v>0</v>
      </c>
    </row>
    <row r="23" spans="1:8" x14ac:dyDescent="0.3">
      <c r="A23" s="17" t="s">
        <v>92</v>
      </c>
      <c r="B23" s="4" t="s">
        <v>170</v>
      </c>
      <c r="C23" s="18"/>
      <c r="D23" s="2" t="s">
        <v>31</v>
      </c>
      <c r="E23" s="3">
        <v>15</v>
      </c>
      <c r="F23" s="3" t="s">
        <v>238</v>
      </c>
      <c r="G23" s="84"/>
      <c r="H23" s="84">
        <f t="shared" si="2"/>
        <v>0</v>
      </c>
    </row>
    <row r="24" spans="1:8" x14ac:dyDescent="0.3">
      <c r="A24" s="17" t="s">
        <v>93</v>
      </c>
      <c r="B24" s="4" t="s">
        <v>173</v>
      </c>
      <c r="C24" s="18"/>
      <c r="D24" s="2" t="s">
        <v>38</v>
      </c>
      <c r="E24" s="3">
        <v>3</v>
      </c>
      <c r="F24" s="3" t="s">
        <v>238</v>
      </c>
      <c r="G24" s="84"/>
      <c r="H24" s="84">
        <f t="shared" si="2"/>
        <v>0</v>
      </c>
    </row>
    <row r="25" spans="1:8" x14ac:dyDescent="0.3">
      <c r="A25" s="17" t="s">
        <v>94</v>
      </c>
      <c r="B25" s="4" t="s">
        <v>176</v>
      </c>
      <c r="C25" s="18"/>
      <c r="D25" s="2" t="s">
        <v>50</v>
      </c>
      <c r="E25" s="3">
        <v>1</v>
      </c>
      <c r="F25" s="3" t="s">
        <v>238</v>
      </c>
      <c r="G25" s="84"/>
      <c r="H25" s="84">
        <f t="shared" si="2"/>
        <v>0</v>
      </c>
    </row>
    <row r="26" spans="1:8" x14ac:dyDescent="0.3">
      <c r="A26" s="17" t="s">
        <v>95</v>
      </c>
      <c r="B26" s="4" t="s">
        <v>168</v>
      </c>
      <c r="C26" s="18"/>
      <c r="D26" s="2" t="s">
        <v>31</v>
      </c>
      <c r="E26" s="3">
        <v>30</v>
      </c>
      <c r="F26" s="3" t="s">
        <v>238</v>
      </c>
      <c r="G26" s="84"/>
      <c r="H26" s="84">
        <f t="shared" si="2"/>
        <v>0</v>
      </c>
    </row>
    <row r="27" spans="1:8" x14ac:dyDescent="0.3">
      <c r="A27" s="17" t="s">
        <v>96</v>
      </c>
      <c r="B27" s="4" t="s">
        <v>177</v>
      </c>
      <c r="C27" s="18"/>
      <c r="D27" s="2" t="s">
        <v>31</v>
      </c>
      <c r="E27" s="3">
        <v>30</v>
      </c>
      <c r="F27" s="3" t="s">
        <v>238</v>
      </c>
      <c r="G27" s="84"/>
      <c r="H27" s="84">
        <f t="shared" si="2"/>
        <v>0</v>
      </c>
    </row>
    <row r="28" spans="1:8" x14ac:dyDescent="0.3">
      <c r="A28" s="17" t="s">
        <v>172</v>
      </c>
      <c r="B28" s="4" t="s">
        <v>178</v>
      </c>
      <c r="C28" s="18"/>
      <c r="D28" s="2" t="s">
        <v>38</v>
      </c>
      <c r="E28" s="3">
        <v>3</v>
      </c>
      <c r="F28" s="3" t="s">
        <v>238</v>
      </c>
      <c r="G28" s="84"/>
      <c r="H28" s="84">
        <f t="shared" si="2"/>
        <v>0</v>
      </c>
    </row>
    <row r="29" spans="1:8" x14ac:dyDescent="0.3">
      <c r="A29" s="17" t="s">
        <v>174</v>
      </c>
      <c r="B29" s="4" t="s">
        <v>179</v>
      </c>
      <c r="C29" s="18"/>
      <c r="D29" s="2" t="s">
        <v>50</v>
      </c>
      <c r="E29" s="3">
        <v>1</v>
      </c>
      <c r="F29" s="3" t="s">
        <v>238</v>
      </c>
      <c r="G29" s="84"/>
      <c r="H29" s="84">
        <f t="shared" si="2"/>
        <v>0</v>
      </c>
    </row>
    <row r="30" spans="1:8" x14ac:dyDescent="0.3">
      <c r="A30" s="17" t="s">
        <v>175</v>
      </c>
      <c r="B30" s="1" t="s">
        <v>248</v>
      </c>
      <c r="C30" s="4"/>
      <c r="D30" s="5" t="s">
        <v>31</v>
      </c>
      <c r="E30" s="3">
        <v>10</v>
      </c>
      <c r="F30" s="3" t="s">
        <v>238</v>
      </c>
      <c r="G30" s="84"/>
      <c r="H30" s="84">
        <f>G30*E30</f>
        <v>0</v>
      </c>
    </row>
    <row r="31" spans="1:8" x14ac:dyDescent="0.3">
      <c r="A31" s="17" t="s">
        <v>195</v>
      </c>
      <c r="B31" s="1" t="s">
        <v>245</v>
      </c>
      <c r="C31" s="1"/>
      <c r="D31" s="3" t="s">
        <v>31</v>
      </c>
      <c r="E31" s="30">
        <v>15</v>
      </c>
      <c r="F31" s="3" t="s">
        <v>238</v>
      </c>
      <c r="G31" s="84"/>
      <c r="H31" s="84">
        <f>G31*E31</f>
        <v>0</v>
      </c>
    </row>
    <row r="32" spans="1:8" ht="17.399999999999999" x14ac:dyDescent="0.35">
      <c r="A32" s="11" t="s">
        <v>51</v>
      </c>
      <c r="B32" s="6" t="s">
        <v>52</v>
      </c>
      <c r="C32" s="6"/>
      <c r="D32" s="6"/>
      <c r="E32" s="6"/>
      <c r="F32" s="6"/>
      <c r="G32" s="6"/>
      <c r="H32" s="6"/>
    </row>
    <row r="33" spans="1:11" x14ac:dyDescent="0.3">
      <c r="A33" s="12"/>
      <c r="B33" s="1"/>
      <c r="C33" s="1"/>
      <c r="D33" s="3"/>
      <c r="E33" s="3"/>
      <c r="F33" s="3"/>
      <c r="G33" s="3"/>
      <c r="H33" s="3"/>
    </row>
    <row r="34" spans="1:11" ht="15.6" x14ac:dyDescent="0.3">
      <c r="A34" s="11" t="s">
        <v>14</v>
      </c>
      <c r="B34" s="157" t="s">
        <v>283</v>
      </c>
      <c r="C34" s="157"/>
      <c r="D34" s="157"/>
      <c r="E34" s="157"/>
      <c r="F34" s="157"/>
      <c r="G34" s="157"/>
      <c r="H34" s="157"/>
    </row>
    <row r="35" spans="1:11" ht="28.8" x14ac:dyDescent="0.3">
      <c r="A35" s="12" t="s">
        <v>53</v>
      </c>
      <c r="B35" s="29" t="s">
        <v>461</v>
      </c>
      <c r="C35" s="4"/>
      <c r="D35" s="67" t="s">
        <v>38</v>
      </c>
      <c r="E35" s="19">
        <v>1</v>
      </c>
      <c r="F35" s="3" t="s">
        <v>238</v>
      </c>
      <c r="G35" s="84"/>
      <c r="H35" s="84">
        <f t="shared" ref="H35:H52" si="3">G35*E35</f>
        <v>0</v>
      </c>
      <c r="K35" s="22"/>
    </row>
    <row r="36" spans="1:11" x14ac:dyDescent="0.3">
      <c r="A36" s="17" t="s">
        <v>54</v>
      </c>
      <c r="B36" s="4" t="s">
        <v>249</v>
      </c>
      <c r="C36" s="4" t="s">
        <v>97</v>
      </c>
      <c r="D36" s="20" t="s">
        <v>38</v>
      </c>
      <c r="E36" s="5">
        <v>1</v>
      </c>
      <c r="F36" s="3" t="s">
        <v>238</v>
      </c>
      <c r="G36" s="84"/>
      <c r="H36" s="84">
        <f t="shared" si="3"/>
        <v>0</v>
      </c>
      <c r="K36" s="22"/>
    </row>
    <row r="37" spans="1:11" x14ac:dyDescent="0.3">
      <c r="A37" s="12" t="s">
        <v>55</v>
      </c>
      <c r="B37" s="4" t="s">
        <v>185</v>
      </c>
      <c r="C37" s="4" t="s">
        <v>97</v>
      </c>
      <c r="D37" s="20" t="s">
        <v>38</v>
      </c>
      <c r="E37" s="5">
        <v>1</v>
      </c>
      <c r="F37" s="3" t="s">
        <v>238</v>
      </c>
      <c r="G37" s="84"/>
      <c r="H37" s="84">
        <f t="shared" si="3"/>
        <v>0</v>
      </c>
      <c r="K37" s="22"/>
    </row>
    <row r="38" spans="1:11" x14ac:dyDescent="0.3">
      <c r="A38" s="17" t="s">
        <v>98</v>
      </c>
      <c r="B38" s="4" t="s">
        <v>272</v>
      </c>
      <c r="C38" s="4" t="s">
        <v>99</v>
      </c>
      <c r="D38" s="20" t="s">
        <v>38</v>
      </c>
      <c r="E38" s="5">
        <v>1</v>
      </c>
      <c r="F38" s="3" t="s">
        <v>238</v>
      </c>
      <c r="G38" s="84"/>
      <c r="H38" s="84">
        <f t="shared" si="3"/>
        <v>0</v>
      </c>
      <c r="K38" s="22"/>
    </row>
    <row r="39" spans="1:11" x14ac:dyDescent="0.3">
      <c r="A39" s="12" t="s">
        <v>100</v>
      </c>
      <c r="B39" s="4" t="s">
        <v>60</v>
      </c>
      <c r="C39" s="4" t="s">
        <v>101</v>
      </c>
      <c r="D39" s="20" t="s">
        <v>38</v>
      </c>
      <c r="E39" s="5">
        <v>1</v>
      </c>
      <c r="F39" s="3" t="s">
        <v>238</v>
      </c>
      <c r="G39" s="84"/>
      <c r="H39" s="84">
        <f t="shared" si="3"/>
        <v>0</v>
      </c>
      <c r="K39" s="22"/>
    </row>
    <row r="40" spans="1:11" x14ac:dyDescent="0.3">
      <c r="A40" s="12" t="s">
        <v>102</v>
      </c>
      <c r="B40" s="4" t="s">
        <v>60</v>
      </c>
      <c r="C40" s="4" t="s">
        <v>103</v>
      </c>
      <c r="D40" s="20" t="s">
        <v>38</v>
      </c>
      <c r="E40" s="5">
        <v>1</v>
      </c>
      <c r="F40" s="3" t="s">
        <v>238</v>
      </c>
      <c r="G40" s="84"/>
      <c r="H40" s="84">
        <f t="shared" si="3"/>
        <v>0</v>
      </c>
      <c r="K40" s="22"/>
    </row>
    <row r="41" spans="1:11" x14ac:dyDescent="0.3">
      <c r="A41" s="17" t="s">
        <v>104</v>
      </c>
      <c r="B41" s="4" t="s">
        <v>65</v>
      </c>
      <c r="C41" s="4" t="s">
        <v>105</v>
      </c>
      <c r="D41" s="20" t="s">
        <v>38</v>
      </c>
      <c r="E41" s="5">
        <v>1</v>
      </c>
      <c r="F41" s="3" t="s">
        <v>238</v>
      </c>
      <c r="G41" s="84"/>
      <c r="H41" s="84">
        <f t="shared" si="3"/>
        <v>0</v>
      </c>
      <c r="K41" s="22"/>
    </row>
    <row r="42" spans="1:11" x14ac:dyDescent="0.3">
      <c r="A42" s="12" t="s">
        <v>231</v>
      </c>
      <c r="B42" s="4" t="s">
        <v>63</v>
      </c>
      <c r="C42" s="4"/>
      <c r="D42" s="20" t="s">
        <v>38</v>
      </c>
      <c r="E42" s="5">
        <v>1</v>
      </c>
      <c r="F42" s="3" t="s">
        <v>238</v>
      </c>
      <c r="G42" s="84"/>
      <c r="H42" s="84">
        <f t="shared" si="3"/>
        <v>0</v>
      </c>
      <c r="K42" s="22"/>
    </row>
    <row r="43" spans="1:11" x14ac:dyDescent="0.3">
      <c r="A43" s="17" t="s">
        <v>106</v>
      </c>
      <c r="B43" s="4" t="s">
        <v>431</v>
      </c>
      <c r="C43" s="4"/>
      <c r="D43" s="20" t="s">
        <v>38</v>
      </c>
      <c r="E43" s="5">
        <v>1</v>
      </c>
      <c r="F43" s="3" t="s">
        <v>238</v>
      </c>
      <c r="G43" s="84"/>
      <c r="H43" s="84">
        <f t="shared" si="3"/>
        <v>0</v>
      </c>
      <c r="K43" s="22"/>
    </row>
    <row r="44" spans="1:11" x14ac:dyDescent="0.3">
      <c r="A44" s="12" t="s">
        <v>107</v>
      </c>
      <c r="B44" s="4" t="s">
        <v>274</v>
      </c>
      <c r="C44" s="4"/>
      <c r="D44" s="20" t="s">
        <v>38</v>
      </c>
      <c r="E44" s="5">
        <v>1</v>
      </c>
      <c r="F44" s="3" t="s">
        <v>238</v>
      </c>
      <c r="G44" s="84"/>
      <c r="H44" s="84">
        <f t="shared" si="3"/>
        <v>0</v>
      </c>
      <c r="K44" s="22"/>
    </row>
    <row r="45" spans="1:11" x14ac:dyDescent="0.3">
      <c r="A45" s="12" t="s">
        <v>108</v>
      </c>
      <c r="B45" s="4" t="s">
        <v>275</v>
      </c>
      <c r="C45" s="4"/>
      <c r="D45" s="20" t="s">
        <v>38</v>
      </c>
      <c r="E45" s="5">
        <v>2</v>
      </c>
      <c r="F45" s="3" t="s">
        <v>238</v>
      </c>
      <c r="G45" s="84"/>
      <c r="H45" s="84">
        <f t="shared" si="3"/>
        <v>0</v>
      </c>
      <c r="K45" s="22"/>
    </row>
    <row r="46" spans="1:11" x14ac:dyDescent="0.3">
      <c r="A46" s="17" t="s">
        <v>109</v>
      </c>
      <c r="B46" s="4" t="s">
        <v>276</v>
      </c>
      <c r="C46" s="4"/>
      <c r="D46" s="20" t="s">
        <v>38</v>
      </c>
      <c r="E46" s="5">
        <v>4</v>
      </c>
      <c r="F46" s="3" t="s">
        <v>238</v>
      </c>
      <c r="G46" s="84"/>
      <c r="H46" s="84">
        <f t="shared" si="3"/>
        <v>0</v>
      </c>
      <c r="K46" s="22"/>
    </row>
    <row r="47" spans="1:11" x14ac:dyDescent="0.3">
      <c r="A47" s="12" t="s">
        <v>111</v>
      </c>
      <c r="B47" s="4" t="s">
        <v>110</v>
      </c>
      <c r="C47" s="4"/>
      <c r="D47" s="20" t="s">
        <v>38</v>
      </c>
      <c r="E47" s="5">
        <v>1</v>
      </c>
      <c r="F47" s="3" t="s">
        <v>238</v>
      </c>
      <c r="G47" s="84"/>
      <c r="H47" s="84">
        <f t="shared" si="3"/>
        <v>0</v>
      </c>
      <c r="K47" s="22"/>
    </row>
    <row r="48" spans="1:11" x14ac:dyDescent="0.3">
      <c r="A48" s="17" t="s">
        <v>112</v>
      </c>
      <c r="B48" s="4" t="s">
        <v>67</v>
      </c>
      <c r="C48" s="4"/>
      <c r="D48" s="20" t="s">
        <v>31</v>
      </c>
      <c r="E48" s="5">
        <v>20</v>
      </c>
      <c r="F48" s="3" t="s">
        <v>238</v>
      </c>
      <c r="G48" s="84"/>
      <c r="H48" s="84">
        <f t="shared" si="3"/>
        <v>0</v>
      </c>
      <c r="K48" s="22"/>
    </row>
    <row r="49" spans="1:11" x14ac:dyDescent="0.3">
      <c r="A49" s="12" t="s">
        <v>113</v>
      </c>
      <c r="B49" s="4" t="s">
        <v>284</v>
      </c>
      <c r="C49" s="4"/>
      <c r="D49" s="20" t="s">
        <v>38</v>
      </c>
      <c r="E49" s="5">
        <v>1</v>
      </c>
      <c r="F49" s="3" t="s">
        <v>238</v>
      </c>
      <c r="G49" s="84"/>
      <c r="H49" s="84">
        <f t="shared" si="3"/>
        <v>0</v>
      </c>
      <c r="K49" s="22"/>
    </row>
    <row r="50" spans="1:11" x14ac:dyDescent="0.3">
      <c r="A50" s="17" t="s">
        <v>202</v>
      </c>
      <c r="B50" s="4" t="s">
        <v>250</v>
      </c>
      <c r="C50" s="4"/>
      <c r="D50" s="20" t="s">
        <v>50</v>
      </c>
      <c r="E50" s="5">
        <v>1</v>
      </c>
      <c r="F50" s="3" t="s">
        <v>238</v>
      </c>
      <c r="G50" s="84"/>
      <c r="H50" s="84">
        <f t="shared" si="3"/>
        <v>0</v>
      </c>
      <c r="K50" s="22"/>
    </row>
    <row r="51" spans="1:11" x14ac:dyDescent="0.3">
      <c r="A51" s="12" t="s">
        <v>285</v>
      </c>
      <c r="B51" s="4" t="s">
        <v>56</v>
      </c>
      <c r="C51" s="4"/>
      <c r="D51" s="20" t="s">
        <v>50</v>
      </c>
      <c r="E51" s="5">
        <v>1</v>
      </c>
      <c r="F51" s="3" t="s">
        <v>238</v>
      </c>
      <c r="G51" s="84"/>
      <c r="H51" s="84">
        <f t="shared" si="3"/>
        <v>0</v>
      </c>
      <c r="K51" s="22"/>
    </row>
    <row r="52" spans="1:11" x14ac:dyDescent="0.3">
      <c r="A52" s="12" t="s">
        <v>469</v>
      </c>
      <c r="B52" s="4" t="s">
        <v>474</v>
      </c>
      <c r="C52" s="4"/>
      <c r="D52" s="20" t="s">
        <v>50</v>
      </c>
      <c r="E52" s="5">
        <v>1</v>
      </c>
      <c r="F52" s="3" t="s">
        <v>238</v>
      </c>
      <c r="G52" s="84"/>
      <c r="H52" s="84">
        <f t="shared" si="3"/>
        <v>0</v>
      </c>
      <c r="K52" s="22"/>
    </row>
    <row r="53" spans="1:11" x14ac:dyDescent="0.3">
      <c r="A53" s="12"/>
      <c r="B53" s="4"/>
      <c r="C53" s="4"/>
      <c r="D53" s="20"/>
      <c r="E53" s="5"/>
      <c r="F53" s="5"/>
      <c r="G53" s="84"/>
      <c r="H53" s="84"/>
      <c r="K53" s="22"/>
    </row>
    <row r="54" spans="1:11" ht="15.6" x14ac:dyDescent="0.3">
      <c r="A54" s="16" t="s">
        <v>115</v>
      </c>
      <c r="B54" s="7" t="s">
        <v>292</v>
      </c>
      <c r="C54" s="7"/>
      <c r="D54" s="7"/>
      <c r="E54" s="7"/>
      <c r="F54" s="7"/>
      <c r="G54" s="7"/>
      <c r="H54" s="7"/>
    </row>
    <row r="55" spans="1:11" ht="28.8" x14ac:dyDescent="0.3">
      <c r="A55" s="17" t="s">
        <v>116</v>
      </c>
      <c r="B55" s="29" t="s">
        <v>291</v>
      </c>
      <c r="C55" s="31"/>
      <c r="D55" s="20" t="s">
        <v>38</v>
      </c>
      <c r="E55" s="5">
        <v>1</v>
      </c>
      <c r="F55" s="3" t="s">
        <v>238</v>
      </c>
      <c r="G55" s="84"/>
      <c r="H55" s="84">
        <f t="shared" ref="H55" si="4">G55*E55</f>
        <v>0</v>
      </c>
    </row>
    <row r="56" spans="1:11" x14ac:dyDescent="0.3">
      <c r="A56" s="17" t="s">
        <v>117</v>
      </c>
      <c r="B56" s="4" t="s">
        <v>432</v>
      </c>
      <c r="C56" s="18" t="s">
        <v>290</v>
      </c>
      <c r="D56" s="5" t="s">
        <v>38</v>
      </c>
      <c r="E56" s="5">
        <v>1</v>
      </c>
      <c r="F56" s="3" t="s">
        <v>238</v>
      </c>
      <c r="G56" s="78"/>
      <c r="H56" s="74">
        <f>G56*E56</f>
        <v>0</v>
      </c>
    </row>
    <row r="57" spans="1:11" x14ac:dyDescent="0.3">
      <c r="A57" s="17" t="s">
        <v>118</v>
      </c>
      <c r="B57" s="4" t="s">
        <v>289</v>
      </c>
      <c r="C57" s="90"/>
      <c r="D57" s="28" t="s">
        <v>50</v>
      </c>
      <c r="E57" s="28">
        <v>1</v>
      </c>
      <c r="F57" s="3" t="s">
        <v>238</v>
      </c>
      <c r="G57" s="73"/>
      <c r="H57" s="74">
        <f>G57*E57</f>
        <v>0</v>
      </c>
    </row>
    <row r="58" spans="1:11" x14ac:dyDescent="0.3">
      <c r="A58" s="17" t="s">
        <v>166</v>
      </c>
      <c r="B58" s="87" t="s">
        <v>56</v>
      </c>
      <c r="C58" s="90"/>
      <c r="D58" s="28" t="s">
        <v>50</v>
      </c>
      <c r="E58" s="28">
        <v>1</v>
      </c>
      <c r="F58" s="3" t="s">
        <v>238</v>
      </c>
      <c r="G58" s="73"/>
      <c r="H58" s="74">
        <f>G58*E58</f>
        <v>0</v>
      </c>
    </row>
    <row r="59" spans="1:11" ht="17.399999999999999" x14ac:dyDescent="0.35">
      <c r="A59" s="24" t="s">
        <v>119</v>
      </c>
      <c r="B59" s="25" t="s">
        <v>120</v>
      </c>
      <c r="C59" s="25"/>
      <c r="D59" s="25"/>
      <c r="E59" s="25"/>
      <c r="F59" s="25"/>
      <c r="G59" s="25"/>
      <c r="H59" s="25"/>
    </row>
    <row r="60" spans="1:11" ht="29.4" customHeight="1" x14ac:dyDescent="0.3">
      <c r="A60" s="17" t="s">
        <v>121</v>
      </c>
      <c r="B60" s="29" t="s">
        <v>293</v>
      </c>
      <c r="C60" s="18"/>
      <c r="D60" s="2" t="s">
        <v>38</v>
      </c>
      <c r="E60" s="3">
        <v>1</v>
      </c>
      <c r="F60" s="3" t="s">
        <v>238</v>
      </c>
      <c r="G60" s="72"/>
      <c r="H60" s="74">
        <f t="shared" ref="H60:H68" si="5">G60*E60</f>
        <v>0</v>
      </c>
    </row>
    <row r="61" spans="1:11" x14ac:dyDescent="0.3">
      <c r="A61" s="17" t="s">
        <v>190</v>
      </c>
      <c r="B61" s="4" t="s">
        <v>256</v>
      </c>
      <c r="C61" s="18"/>
      <c r="D61" s="2" t="s">
        <v>38</v>
      </c>
      <c r="E61" s="3">
        <v>27</v>
      </c>
      <c r="F61" s="3" t="s">
        <v>238</v>
      </c>
      <c r="G61" s="72"/>
      <c r="H61" s="74">
        <f t="shared" si="5"/>
        <v>0</v>
      </c>
    </row>
    <row r="62" spans="1:11" x14ac:dyDescent="0.3">
      <c r="A62" s="17" t="s">
        <v>122</v>
      </c>
      <c r="B62" s="4" t="s">
        <v>257</v>
      </c>
      <c r="C62" s="18"/>
      <c r="D62" s="2" t="s">
        <v>38</v>
      </c>
      <c r="E62" s="3">
        <v>27</v>
      </c>
      <c r="F62" s="3" t="s">
        <v>238</v>
      </c>
      <c r="G62" s="72"/>
      <c r="H62" s="74">
        <f t="shared" si="5"/>
        <v>0</v>
      </c>
    </row>
    <row r="63" spans="1:11" x14ac:dyDescent="0.3">
      <c r="A63" s="17" t="s">
        <v>123</v>
      </c>
      <c r="B63" s="4" t="s">
        <v>484</v>
      </c>
      <c r="C63" s="18"/>
      <c r="D63" s="2" t="s">
        <v>50</v>
      </c>
      <c r="E63" s="3">
        <v>1</v>
      </c>
      <c r="F63" s="3" t="s">
        <v>238</v>
      </c>
      <c r="G63" s="72"/>
      <c r="H63" s="74">
        <f t="shared" si="5"/>
        <v>0</v>
      </c>
    </row>
    <row r="64" spans="1:11" x14ac:dyDescent="0.3">
      <c r="A64" s="17" t="s">
        <v>258</v>
      </c>
      <c r="B64" s="4" t="s">
        <v>294</v>
      </c>
      <c r="C64" s="18"/>
      <c r="D64" s="2" t="s">
        <v>50</v>
      </c>
      <c r="E64" s="3">
        <v>1</v>
      </c>
      <c r="F64" s="3" t="s">
        <v>238</v>
      </c>
      <c r="G64" s="72"/>
      <c r="H64" s="74">
        <f t="shared" si="5"/>
        <v>0</v>
      </c>
    </row>
    <row r="65" spans="1:8" x14ac:dyDescent="0.3">
      <c r="A65" s="17" t="s">
        <v>191</v>
      </c>
      <c r="B65" s="4" t="s">
        <v>286</v>
      </c>
      <c r="C65" s="18" t="s">
        <v>288</v>
      </c>
      <c r="D65" s="2" t="s">
        <v>38</v>
      </c>
      <c r="E65" s="3">
        <v>1</v>
      </c>
      <c r="F65" s="3" t="s">
        <v>238</v>
      </c>
      <c r="G65" s="72"/>
      <c r="H65" s="74">
        <f t="shared" si="5"/>
        <v>0</v>
      </c>
    </row>
    <row r="66" spans="1:8" x14ac:dyDescent="0.3">
      <c r="A66" s="17" t="s">
        <v>271</v>
      </c>
      <c r="B66" s="4" t="s">
        <v>287</v>
      </c>
      <c r="C66" s="18"/>
      <c r="D66" s="2" t="s">
        <v>38</v>
      </c>
      <c r="E66" s="3">
        <v>1</v>
      </c>
      <c r="F66" s="3" t="s">
        <v>238</v>
      </c>
      <c r="G66" s="72"/>
      <c r="H66" s="74">
        <f t="shared" si="5"/>
        <v>0</v>
      </c>
    </row>
    <row r="67" spans="1:8" x14ac:dyDescent="0.3">
      <c r="A67" s="17" t="s">
        <v>324</v>
      </c>
      <c r="B67" s="4" t="s">
        <v>325</v>
      </c>
      <c r="C67" s="18"/>
      <c r="D67" s="2" t="s">
        <v>38</v>
      </c>
      <c r="E67" s="3">
        <v>3</v>
      </c>
      <c r="F67" s="3" t="s">
        <v>238</v>
      </c>
      <c r="G67" s="72"/>
      <c r="H67" s="74">
        <f t="shared" si="5"/>
        <v>0</v>
      </c>
    </row>
    <row r="68" spans="1:8" x14ac:dyDescent="0.3">
      <c r="A68" s="17" t="s">
        <v>462</v>
      </c>
      <c r="B68" s="4" t="s">
        <v>463</v>
      </c>
      <c r="C68" s="18"/>
      <c r="D68" s="2" t="s">
        <v>38</v>
      </c>
      <c r="E68" s="3">
        <v>1</v>
      </c>
      <c r="F68" s="3" t="s">
        <v>238</v>
      </c>
      <c r="G68" s="72"/>
      <c r="H68" s="74">
        <f t="shared" si="5"/>
        <v>0</v>
      </c>
    </row>
    <row r="69" spans="1:8" ht="17.399999999999999" x14ac:dyDescent="0.35">
      <c r="A69" s="11" t="s">
        <v>68</v>
      </c>
      <c r="B69" s="6" t="s">
        <v>69</v>
      </c>
      <c r="C69" s="6"/>
      <c r="D69" s="7"/>
      <c r="E69" s="7"/>
      <c r="F69" s="7"/>
      <c r="G69" s="7"/>
      <c r="H69" s="7"/>
    </row>
    <row r="70" spans="1:8" ht="15.6" x14ac:dyDescent="0.3">
      <c r="A70" s="11" t="s">
        <v>70</v>
      </c>
      <c r="B70" s="9" t="s">
        <v>124</v>
      </c>
      <c r="C70" s="9"/>
      <c r="D70" s="9"/>
      <c r="E70" s="9"/>
      <c r="F70" s="9"/>
      <c r="G70" s="9"/>
      <c r="H70" s="9"/>
    </row>
    <row r="71" spans="1:8" x14ac:dyDescent="0.3">
      <c r="A71" s="12" t="s">
        <v>72</v>
      </c>
      <c r="B71" s="4" t="s">
        <v>295</v>
      </c>
      <c r="C71" s="18"/>
      <c r="D71" s="2" t="s">
        <v>38</v>
      </c>
      <c r="E71" s="3">
        <v>1</v>
      </c>
      <c r="F71" s="3" t="s">
        <v>238</v>
      </c>
      <c r="G71" s="72"/>
      <c r="H71" s="74">
        <f>G71</f>
        <v>0</v>
      </c>
    </row>
    <row r="72" spans="1:8" x14ac:dyDescent="0.3">
      <c r="A72" s="23" t="s">
        <v>297</v>
      </c>
      <c r="B72" s="1" t="s">
        <v>296</v>
      </c>
      <c r="C72" s="1"/>
      <c r="D72" s="21" t="s">
        <v>38</v>
      </c>
      <c r="E72" s="21">
        <v>1</v>
      </c>
      <c r="F72" s="3" t="s">
        <v>238</v>
      </c>
      <c r="G72" s="79"/>
      <c r="H72" s="74">
        <f>G72</f>
        <v>0</v>
      </c>
    </row>
    <row r="73" spans="1:8" ht="17.399999999999999" x14ac:dyDescent="0.35">
      <c r="A73" s="16" t="s">
        <v>74</v>
      </c>
      <c r="B73" s="6" t="s">
        <v>71</v>
      </c>
      <c r="C73" s="6"/>
      <c r="D73" s="7"/>
      <c r="E73" s="7"/>
      <c r="F73" s="7"/>
      <c r="G73" s="7"/>
      <c r="H73" s="7"/>
    </row>
    <row r="74" spans="1:8" ht="25.95" customHeight="1" x14ac:dyDescent="0.3">
      <c r="A74" s="23" t="s">
        <v>125</v>
      </c>
      <c r="B74" s="4" t="s">
        <v>126</v>
      </c>
      <c r="C74" s="18" t="s">
        <v>73</v>
      </c>
      <c r="D74" s="2" t="s">
        <v>31</v>
      </c>
      <c r="E74" s="3">
        <v>100</v>
      </c>
      <c r="F74" s="3" t="s">
        <v>238</v>
      </c>
      <c r="G74" s="72"/>
      <c r="H74" s="74">
        <f>G74*E74</f>
        <v>0</v>
      </c>
    </row>
    <row r="75" spans="1:8" x14ac:dyDescent="0.3">
      <c r="A75" s="17" t="s">
        <v>127</v>
      </c>
      <c r="B75" s="4" t="s">
        <v>126</v>
      </c>
      <c r="C75" s="18" t="s">
        <v>128</v>
      </c>
      <c r="D75" s="2" t="s">
        <v>38</v>
      </c>
      <c r="E75" s="3">
        <v>25</v>
      </c>
      <c r="F75" s="3" t="s">
        <v>238</v>
      </c>
      <c r="G75" s="72"/>
      <c r="H75" s="74">
        <f>G75*E75</f>
        <v>0</v>
      </c>
    </row>
    <row r="76" spans="1:8" x14ac:dyDescent="0.3">
      <c r="A76" s="17" t="s">
        <v>129</v>
      </c>
      <c r="B76" s="4" t="s">
        <v>130</v>
      </c>
      <c r="C76" s="18"/>
      <c r="D76" s="2" t="s">
        <v>38</v>
      </c>
      <c r="E76" s="3">
        <v>2</v>
      </c>
      <c r="F76" s="3" t="s">
        <v>238</v>
      </c>
      <c r="G76" s="72"/>
      <c r="H76" s="74">
        <f>G76*E76</f>
        <v>0</v>
      </c>
    </row>
    <row r="77" spans="1:8" x14ac:dyDescent="0.3">
      <c r="A77" s="23" t="s">
        <v>326</v>
      </c>
      <c r="B77" s="4" t="s">
        <v>298</v>
      </c>
      <c r="C77" s="18"/>
      <c r="D77" s="2" t="s">
        <v>31</v>
      </c>
      <c r="E77" s="3">
        <v>40</v>
      </c>
      <c r="F77" s="3" t="s">
        <v>238</v>
      </c>
      <c r="G77" s="72"/>
      <c r="H77" s="74">
        <f>G77*E77</f>
        <v>0</v>
      </c>
    </row>
    <row r="78" spans="1:8" ht="15.6" x14ac:dyDescent="0.3">
      <c r="A78" s="26" t="s">
        <v>131</v>
      </c>
      <c r="B78" s="7" t="s">
        <v>75</v>
      </c>
      <c r="C78" s="7"/>
      <c r="D78" s="7"/>
      <c r="E78" s="7"/>
      <c r="F78" s="7"/>
      <c r="G78" s="7"/>
      <c r="H78" s="7"/>
    </row>
    <row r="79" spans="1:8" x14ac:dyDescent="0.3">
      <c r="A79" s="17" t="s">
        <v>76</v>
      </c>
      <c r="B79" s="4" t="s">
        <v>77</v>
      </c>
      <c r="C79" s="18"/>
      <c r="D79" s="2" t="s">
        <v>38</v>
      </c>
      <c r="E79" s="3">
        <v>2</v>
      </c>
      <c r="F79" s="3" t="s">
        <v>238</v>
      </c>
      <c r="G79" s="72"/>
      <c r="H79" s="74">
        <f t="shared" ref="H79:H93" si="6">G79*E79</f>
        <v>0</v>
      </c>
    </row>
    <row r="80" spans="1:8" x14ac:dyDescent="0.3">
      <c r="A80" s="17" t="s">
        <v>132</v>
      </c>
      <c r="B80" s="4" t="s">
        <v>133</v>
      </c>
      <c r="C80" s="18"/>
      <c r="D80" s="2" t="s">
        <v>38</v>
      </c>
      <c r="E80" s="3">
        <v>2</v>
      </c>
      <c r="F80" s="3" t="s">
        <v>238</v>
      </c>
      <c r="G80" s="72"/>
      <c r="H80" s="74">
        <f t="shared" si="6"/>
        <v>0</v>
      </c>
    </row>
    <row r="81" spans="1:8" x14ac:dyDescent="0.3">
      <c r="A81" s="17" t="s">
        <v>134</v>
      </c>
      <c r="B81" s="1" t="s">
        <v>278</v>
      </c>
      <c r="C81" s="18"/>
      <c r="D81" s="2" t="s">
        <v>38</v>
      </c>
      <c r="E81" s="3">
        <v>1</v>
      </c>
      <c r="F81" s="3" t="s">
        <v>238</v>
      </c>
      <c r="G81" s="72"/>
      <c r="H81" s="74">
        <f t="shared" si="6"/>
        <v>0</v>
      </c>
    </row>
    <row r="82" spans="1:8" x14ac:dyDescent="0.3">
      <c r="A82" s="17" t="s">
        <v>135</v>
      </c>
      <c r="B82" s="4" t="s">
        <v>299</v>
      </c>
      <c r="C82" s="18"/>
      <c r="D82" s="2" t="s">
        <v>31</v>
      </c>
      <c r="E82" s="3">
        <v>5</v>
      </c>
      <c r="F82" s="3" t="s">
        <v>238</v>
      </c>
      <c r="G82" s="72"/>
      <c r="H82" s="74">
        <f t="shared" si="6"/>
        <v>0</v>
      </c>
    </row>
    <row r="83" spans="1:8" ht="29.4" customHeight="1" x14ac:dyDescent="0.3">
      <c r="A83" s="17" t="s">
        <v>137</v>
      </c>
      <c r="B83" s="92" t="s">
        <v>302</v>
      </c>
      <c r="C83" s="1"/>
      <c r="D83" s="21" t="s">
        <v>31</v>
      </c>
      <c r="E83" s="21">
        <v>18</v>
      </c>
      <c r="F83" s="3" t="s">
        <v>238</v>
      </c>
      <c r="G83" s="76"/>
      <c r="H83" s="74">
        <f t="shared" si="6"/>
        <v>0</v>
      </c>
    </row>
    <row r="84" spans="1:8" ht="18" customHeight="1" x14ac:dyDescent="0.3">
      <c r="A84" s="17" t="s">
        <v>78</v>
      </c>
      <c r="B84" s="1" t="s">
        <v>300</v>
      </c>
      <c r="C84" s="1"/>
      <c r="D84" s="21" t="s">
        <v>31</v>
      </c>
      <c r="E84" s="21">
        <v>2</v>
      </c>
      <c r="F84" s="3" t="s">
        <v>238</v>
      </c>
      <c r="G84" s="76"/>
      <c r="H84" s="74">
        <f t="shared" si="6"/>
        <v>0</v>
      </c>
    </row>
    <row r="85" spans="1:8" ht="28.8" x14ac:dyDescent="0.3">
      <c r="A85" s="17" t="s">
        <v>138</v>
      </c>
      <c r="B85" s="91" t="s">
        <v>301</v>
      </c>
      <c r="C85" s="4"/>
      <c r="D85" s="2" t="s">
        <v>31</v>
      </c>
      <c r="E85" s="19">
        <v>35</v>
      </c>
      <c r="F85" s="3" t="s">
        <v>238</v>
      </c>
      <c r="G85" s="77"/>
      <c r="H85" s="74">
        <f t="shared" si="6"/>
        <v>0</v>
      </c>
    </row>
    <row r="86" spans="1:8" x14ac:dyDescent="0.3">
      <c r="A86" s="17" t="s">
        <v>139</v>
      </c>
      <c r="B86" s="4" t="s">
        <v>303</v>
      </c>
      <c r="C86" s="4"/>
      <c r="D86" s="2" t="s">
        <v>31</v>
      </c>
      <c r="E86" s="19">
        <v>40</v>
      </c>
      <c r="F86" s="3" t="s">
        <v>238</v>
      </c>
      <c r="G86" s="77"/>
      <c r="H86" s="74">
        <f t="shared" si="6"/>
        <v>0</v>
      </c>
    </row>
    <row r="87" spans="1:8" x14ac:dyDescent="0.3">
      <c r="A87" s="17" t="s">
        <v>140</v>
      </c>
      <c r="B87" s="85" t="s">
        <v>373</v>
      </c>
      <c r="C87" s="4"/>
      <c r="D87" s="2" t="s">
        <v>50</v>
      </c>
      <c r="E87" s="19">
        <v>1</v>
      </c>
      <c r="F87" s="3" t="s">
        <v>238</v>
      </c>
      <c r="G87" s="77"/>
      <c r="H87" s="74">
        <f t="shared" si="6"/>
        <v>0</v>
      </c>
    </row>
    <row r="88" spans="1:8" x14ac:dyDescent="0.3">
      <c r="A88" s="17" t="s">
        <v>187</v>
      </c>
      <c r="B88" s="85" t="s">
        <v>477</v>
      </c>
      <c r="C88" s="4"/>
      <c r="D88" s="2" t="s">
        <v>50</v>
      </c>
      <c r="E88" s="19">
        <v>1</v>
      </c>
      <c r="F88" s="3" t="s">
        <v>238</v>
      </c>
      <c r="G88" s="77"/>
      <c r="H88" s="74">
        <f t="shared" si="6"/>
        <v>0</v>
      </c>
    </row>
    <row r="89" spans="1:8" x14ac:dyDescent="0.3">
      <c r="A89" s="17" t="s">
        <v>192</v>
      </c>
      <c r="B89" s="85" t="s">
        <v>264</v>
      </c>
      <c r="C89" s="4"/>
      <c r="D89" s="19" t="s">
        <v>50</v>
      </c>
      <c r="E89" s="19">
        <v>1</v>
      </c>
      <c r="F89" s="3" t="s">
        <v>238</v>
      </c>
      <c r="G89" s="77"/>
      <c r="H89" s="74">
        <f t="shared" si="6"/>
        <v>0</v>
      </c>
    </row>
    <row r="90" spans="1:8" x14ac:dyDescent="0.3">
      <c r="A90" s="17" t="s">
        <v>203</v>
      </c>
      <c r="B90" s="85" t="s">
        <v>304</v>
      </c>
      <c r="C90" s="4"/>
      <c r="D90" s="19" t="s">
        <v>50</v>
      </c>
      <c r="E90" s="19">
        <v>1</v>
      </c>
      <c r="F90" s="3" t="s">
        <v>238</v>
      </c>
      <c r="G90" s="77"/>
      <c r="H90" s="74">
        <f t="shared" si="6"/>
        <v>0</v>
      </c>
    </row>
    <row r="91" spans="1:8" x14ac:dyDescent="0.3">
      <c r="A91" s="17" t="s">
        <v>204</v>
      </c>
      <c r="B91" s="85" t="s">
        <v>305</v>
      </c>
      <c r="C91" s="4"/>
      <c r="D91" s="19" t="s">
        <v>50</v>
      </c>
      <c r="E91" s="19">
        <v>1</v>
      </c>
      <c r="F91" s="3" t="s">
        <v>238</v>
      </c>
      <c r="G91" s="77"/>
      <c r="H91" s="74">
        <f t="shared" si="6"/>
        <v>0</v>
      </c>
    </row>
    <row r="92" spans="1:8" x14ac:dyDescent="0.3">
      <c r="A92" s="17" t="s">
        <v>205</v>
      </c>
      <c r="B92" s="85" t="s">
        <v>306</v>
      </c>
      <c r="C92" s="4"/>
      <c r="D92" s="19" t="s">
        <v>50</v>
      </c>
      <c r="E92" s="19">
        <v>1</v>
      </c>
      <c r="F92" s="3" t="s">
        <v>238</v>
      </c>
      <c r="G92" s="77"/>
      <c r="H92" s="74">
        <f t="shared" si="6"/>
        <v>0</v>
      </c>
    </row>
    <row r="93" spans="1:8" x14ac:dyDescent="0.3">
      <c r="A93" s="17" t="s">
        <v>206</v>
      </c>
      <c r="B93" s="4" t="s">
        <v>265</v>
      </c>
      <c r="C93" s="4"/>
      <c r="D93" s="19" t="s">
        <v>50</v>
      </c>
      <c r="E93" s="19">
        <v>1</v>
      </c>
      <c r="F93" s="3" t="s">
        <v>238</v>
      </c>
      <c r="G93" s="77"/>
      <c r="H93" s="74">
        <f t="shared" si="6"/>
        <v>0</v>
      </c>
    </row>
    <row r="94" spans="1:8" x14ac:dyDescent="0.3">
      <c r="A94" s="155" t="s">
        <v>79</v>
      </c>
      <c r="B94" s="156"/>
      <c r="C94" s="156"/>
      <c r="D94" s="156"/>
      <c r="E94" s="156"/>
      <c r="F94" s="156"/>
      <c r="G94" s="158"/>
      <c r="H94" s="89">
        <f>SUM(H6:H93)</f>
        <v>0</v>
      </c>
    </row>
    <row r="95" spans="1:8" ht="15.6" x14ac:dyDescent="0.3">
      <c r="A95" s="11">
        <v>5</v>
      </c>
      <c r="B95" s="7" t="s">
        <v>17</v>
      </c>
      <c r="C95" s="7"/>
      <c r="D95" s="7"/>
      <c r="E95" s="7"/>
      <c r="F95" s="7"/>
      <c r="G95" s="7"/>
      <c r="H95" s="7"/>
    </row>
    <row r="96" spans="1:8" ht="15.6" x14ac:dyDescent="0.3">
      <c r="A96" s="93" t="s">
        <v>141</v>
      </c>
      <c r="B96" s="7" t="s">
        <v>312</v>
      </c>
      <c r="C96" s="7"/>
      <c r="D96" s="7"/>
      <c r="E96" s="7"/>
      <c r="F96" s="7"/>
      <c r="G96" s="7"/>
      <c r="H96" s="7"/>
    </row>
    <row r="97" spans="1:8" x14ac:dyDescent="0.3">
      <c r="A97" s="27" t="s">
        <v>313</v>
      </c>
      <c r="B97" s="1" t="s">
        <v>307</v>
      </c>
      <c r="C97" s="1"/>
      <c r="D97" s="21" t="s">
        <v>38</v>
      </c>
      <c r="E97" s="21">
        <v>6</v>
      </c>
      <c r="F97" s="3" t="s">
        <v>238</v>
      </c>
      <c r="G97" s="76"/>
      <c r="H97" s="74">
        <f t="shared" ref="H97:H105" si="7">G97*E97</f>
        <v>0</v>
      </c>
    </row>
    <row r="98" spans="1:8" x14ac:dyDescent="0.3">
      <c r="A98" s="27" t="s">
        <v>314</v>
      </c>
      <c r="B98" s="1" t="s">
        <v>310</v>
      </c>
      <c r="C98" s="1"/>
      <c r="D98" s="21" t="s">
        <v>38</v>
      </c>
      <c r="E98" s="21">
        <v>12</v>
      </c>
      <c r="F98" s="3" t="s">
        <v>238</v>
      </c>
      <c r="G98" s="76"/>
      <c r="H98" s="74">
        <f t="shared" si="7"/>
        <v>0</v>
      </c>
    </row>
    <row r="99" spans="1:8" x14ac:dyDescent="0.3">
      <c r="A99" s="27" t="s">
        <v>315</v>
      </c>
      <c r="B99" s="1" t="s">
        <v>311</v>
      </c>
      <c r="C99" s="1"/>
      <c r="D99" s="21" t="s">
        <v>38</v>
      </c>
      <c r="E99" s="21">
        <v>6</v>
      </c>
      <c r="F99" s="3" t="s">
        <v>238</v>
      </c>
      <c r="G99" s="76"/>
      <c r="H99" s="74">
        <f t="shared" si="7"/>
        <v>0</v>
      </c>
    </row>
    <row r="100" spans="1:8" x14ac:dyDescent="0.3">
      <c r="A100" s="27" t="s">
        <v>316</v>
      </c>
      <c r="B100" s="1" t="s">
        <v>144</v>
      </c>
      <c r="C100" s="1"/>
      <c r="D100" s="21" t="s">
        <v>38</v>
      </c>
      <c r="E100" s="21">
        <v>6</v>
      </c>
      <c r="F100" s="3" t="s">
        <v>238</v>
      </c>
      <c r="G100" s="76"/>
      <c r="H100" s="74">
        <f t="shared" si="7"/>
        <v>0</v>
      </c>
    </row>
    <row r="101" spans="1:8" x14ac:dyDescent="0.3">
      <c r="A101" s="27" t="s">
        <v>317</v>
      </c>
      <c r="B101" s="1" t="s">
        <v>308</v>
      </c>
      <c r="C101" s="1"/>
      <c r="D101" s="21" t="s">
        <v>38</v>
      </c>
      <c r="E101" s="21">
        <v>12</v>
      </c>
      <c r="F101" s="3" t="s">
        <v>238</v>
      </c>
      <c r="G101" s="76"/>
      <c r="H101" s="74">
        <f t="shared" si="7"/>
        <v>0</v>
      </c>
    </row>
    <row r="102" spans="1:8" x14ac:dyDescent="0.3">
      <c r="A102" s="27" t="s">
        <v>318</v>
      </c>
      <c r="B102" s="1" t="s">
        <v>309</v>
      </c>
      <c r="C102" s="1"/>
      <c r="D102" s="21" t="s">
        <v>38</v>
      </c>
      <c r="E102" s="21">
        <v>6</v>
      </c>
      <c r="F102" s="3" t="s">
        <v>238</v>
      </c>
      <c r="G102" s="76"/>
      <c r="H102" s="74">
        <f t="shared" si="7"/>
        <v>0</v>
      </c>
    </row>
    <row r="103" spans="1:8" x14ac:dyDescent="0.3">
      <c r="A103" s="27" t="s">
        <v>319</v>
      </c>
      <c r="B103" s="1" t="s">
        <v>320</v>
      </c>
      <c r="C103" s="1"/>
      <c r="D103" s="21" t="s">
        <v>31</v>
      </c>
      <c r="E103" s="21">
        <v>30</v>
      </c>
      <c r="F103" s="3" t="s">
        <v>238</v>
      </c>
      <c r="G103" s="76"/>
      <c r="H103" s="74">
        <f t="shared" si="7"/>
        <v>0</v>
      </c>
    </row>
    <row r="104" spans="1:8" x14ac:dyDescent="0.3">
      <c r="A104" s="27" t="s">
        <v>321</v>
      </c>
      <c r="B104" s="1" t="s">
        <v>224</v>
      </c>
      <c r="C104" s="1"/>
      <c r="D104" s="21" t="s">
        <v>38</v>
      </c>
      <c r="E104" s="21">
        <v>6</v>
      </c>
      <c r="F104" s="3" t="s">
        <v>238</v>
      </c>
      <c r="G104" s="76"/>
      <c r="H104" s="74">
        <f t="shared" si="7"/>
        <v>0</v>
      </c>
    </row>
    <row r="105" spans="1:8" x14ac:dyDescent="0.3">
      <c r="A105" s="27" t="s">
        <v>328</v>
      </c>
      <c r="B105" s="1" t="s">
        <v>327</v>
      </c>
      <c r="C105" s="1"/>
      <c r="D105" s="21" t="s">
        <v>38</v>
      </c>
      <c r="E105" s="21">
        <v>1</v>
      </c>
      <c r="F105" s="3" t="s">
        <v>238</v>
      </c>
      <c r="G105" s="76"/>
      <c r="H105" s="74">
        <f t="shared" si="7"/>
        <v>0</v>
      </c>
    </row>
    <row r="106" spans="1:8" ht="15.6" x14ac:dyDescent="0.3">
      <c r="A106" s="93" t="s">
        <v>142</v>
      </c>
      <c r="B106" s="7" t="s">
        <v>323</v>
      </c>
      <c r="C106" s="7"/>
      <c r="D106" s="7"/>
      <c r="E106" s="7"/>
      <c r="F106" s="7"/>
      <c r="G106" s="7"/>
      <c r="H106" s="7"/>
    </row>
    <row r="107" spans="1:8" x14ac:dyDescent="0.3">
      <c r="A107" s="27" t="s">
        <v>322</v>
      </c>
      <c r="B107" s="1" t="s">
        <v>153</v>
      </c>
      <c r="C107" s="1"/>
      <c r="D107" s="21" t="s">
        <v>38</v>
      </c>
      <c r="E107" s="21">
        <v>1</v>
      </c>
      <c r="F107" s="3" t="s">
        <v>238</v>
      </c>
      <c r="G107" s="76"/>
      <c r="H107" s="74">
        <f>G107*E107</f>
        <v>0</v>
      </c>
    </row>
    <row r="108" spans="1:8" x14ac:dyDescent="0.3">
      <c r="A108" s="155" t="s">
        <v>155</v>
      </c>
      <c r="B108" s="156"/>
      <c r="C108" s="156"/>
      <c r="D108" s="156"/>
      <c r="E108" s="156"/>
      <c r="F108" s="156"/>
      <c r="G108" s="156"/>
      <c r="H108" s="86">
        <f>SUM(H97:H107)</f>
        <v>0</v>
      </c>
    </row>
  </sheetData>
  <mergeCells count="6">
    <mergeCell ref="A108:G108"/>
    <mergeCell ref="B5:H5"/>
    <mergeCell ref="B13:H13"/>
    <mergeCell ref="B21:H21"/>
    <mergeCell ref="B34:H34"/>
    <mergeCell ref="A94:G94"/>
  </mergeCells>
  <phoneticPr fontId="2" type="noConversion"/>
  <pageMargins left="0.98425196850393704" right="0.98425196850393704" top="0.98425196850393704" bottom="0.98425196850393704" header="0.51181102362204722" footer="0.51181102362204722"/>
  <pageSetup scale="55" fitToHeight="0" orientation="landscape" r:id="rId1"/>
  <headerFooter>
    <oddHeader>&amp;L
&amp;CVýkaz výměr
Fotovoltaická elektrárna FVE  Lásenice , 378 01 Lásenice&amp;R&amp;P/&amp;N</oddHeader>
    <oddFooter>&amp;L&amp;F
&amp;D&amp;RVypracoval: Martin Kopsa
CZECHIA GROUP s.r.o.
Politických vězňů 1272/21 
110 00 Nové město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CE374-E4C5-4A26-893D-9D79B910E864}">
  <sheetPr>
    <pageSetUpPr fitToPage="1"/>
  </sheetPr>
  <dimension ref="A1:K116"/>
  <sheetViews>
    <sheetView view="pageLayout" zoomScaleNormal="100" zoomScaleSheetLayoutView="100" workbookViewId="0">
      <selection activeCell="G102" sqref="G102:G115"/>
    </sheetView>
  </sheetViews>
  <sheetFormatPr defaultRowHeight="14.4" x14ac:dyDescent="0.3"/>
  <cols>
    <col min="1" max="1" width="10.109375" bestFit="1" customWidth="1"/>
    <col min="2" max="2" width="89.33203125" customWidth="1"/>
    <col min="3" max="3" width="19.33203125" customWidth="1"/>
    <col min="7" max="7" width="29" customWidth="1"/>
    <col min="8" max="8" width="33.5546875" bestFit="1" customWidth="1"/>
  </cols>
  <sheetData>
    <row r="1" spans="1:8" ht="47.7" customHeight="1" x14ac:dyDescent="0.3">
      <c r="A1" s="14" t="s">
        <v>20</v>
      </c>
      <c r="B1" s="15" t="s">
        <v>11</v>
      </c>
      <c r="C1" s="15" t="s">
        <v>21</v>
      </c>
      <c r="D1" s="15" t="s">
        <v>22</v>
      </c>
      <c r="E1" s="15" t="s">
        <v>23</v>
      </c>
      <c r="F1" s="15" t="s">
        <v>237</v>
      </c>
      <c r="G1" s="15" t="s">
        <v>24</v>
      </c>
      <c r="H1" s="15" t="s">
        <v>25</v>
      </c>
    </row>
    <row r="2" spans="1:8" x14ac:dyDescent="0.3">
      <c r="A2" s="10"/>
      <c r="B2" s="3"/>
      <c r="C2" s="3"/>
      <c r="D2" s="2"/>
      <c r="E2" s="2"/>
      <c r="F2" s="2"/>
      <c r="G2" s="2"/>
      <c r="H2" s="2"/>
    </row>
    <row r="3" spans="1:8" ht="17.399999999999999" x14ac:dyDescent="0.35">
      <c r="A3" s="11" t="s">
        <v>26</v>
      </c>
      <c r="B3" s="6" t="s">
        <v>27</v>
      </c>
      <c r="C3" s="6"/>
      <c r="D3" s="6"/>
      <c r="E3" s="6"/>
      <c r="F3" s="6"/>
      <c r="G3" s="6"/>
      <c r="H3" s="6"/>
    </row>
    <row r="4" spans="1:8" x14ac:dyDescent="0.3">
      <c r="A4" s="10"/>
      <c r="B4" s="3"/>
      <c r="C4" s="3"/>
      <c r="D4" s="2"/>
      <c r="E4" s="2"/>
      <c r="F4" s="2"/>
      <c r="G4" s="2"/>
      <c r="H4" s="2"/>
    </row>
    <row r="5" spans="1:8" ht="15.6" x14ac:dyDescent="0.3">
      <c r="A5" s="11" t="s">
        <v>28</v>
      </c>
      <c r="B5" s="157" t="s">
        <v>29</v>
      </c>
      <c r="C5" s="157"/>
      <c r="D5" s="157"/>
      <c r="E5" s="157"/>
      <c r="F5" s="157"/>
      <c r="G5" s="157"/>
      <c r="H5" s="157"/>
    </row>
    <row r="6" spans="1:8" ht="16.2" x14ac:dyDescent="0.3">
      <c r="A6" s="12" t="s">
        <v>30</v>
      </c>
      <c r="B6" s="4" t="s">
        <v>80</v>
      </c>
      <c r="C6" s="18" t="s">
        <v>81</v>
      </c>
      <c r="D6" s="2" t="s">
        <v>31</v>
      </c>
      <c r="E6" s="3">
        <v>200</v>
      </c>
      <c r="F6" s="3" t="s">
        <v>238</v>
      </c>
      <c r="G6" s="84"/>
      <c r="H6" s="84">
        <f t="shared" ref="H6:H15" si="0">G6*E6</f>
        <v>0</v>
      </c>
    </row>
    <row r="7" spans="1:8" ht="16.2" x14ac:dyDescent="0.3">
      <c r="A7" s="12" t="s">
        <v>32</v>
      </c>
      <c r="B7" s="4" t="s">
        <v>82</v>
      </c>
      <c r="C7" s="18" t="s">
        <v>81</v>
      </c>
      <c r="D7" s="2" t="s">
        <v>31</v>
      </c>
      <c r="E7" s="3">
        <v>200</v>
      </c>
      <c r="F7" s="3" t="s">
        <v>238</v>
      </c>
      <c r="G7" s="84"/>
      <c r="H7" s="84">
        <f t="shared" si="0"/>
        <v>0</v>
      </c>
    </row>
    <row r="8" spans="1:8" ht="16.2" x14ac:dyDescent="0.3">
      <c r="A8" s="12" t="s">
        <v>33</v>
      </c>
      <c r="B8" s="4" t="s">
        <v>433</v>
      </c>
      <c r="C8" s="18" t="s">
        <v>208</v>
      </c>
      <c r="D8" s="2" t="s">
        <v>31</v>
      </c>
      <c r="E8" s="3">
        <v>15</v>
      </c>
      <c r="F8" s="3" t="s">
        <v>238</v>
      </c>
      <c r="G8" s="84"/>
      <c r="H8" s="84">
        <f t="shared" si="0"/>
        <v>0</v>
      </c>
    </row>
    <row r="9" spans="1:8" ht="16.2" x14ac:dyDescent="0.3">
      <c r="A9" s="12" t="s">
        <v>35</v>
      </c>
      <c r="B9" s="4" t="s">
        <v>481</v>
      </c>
      <c r="C9" s="18" t="s">
        <v>482</v>
      </c>
      <c r="D9" s="2" t="s">
        <v>31</v>
      </c>
      <c r="E9" s="3">
        <v>15</v>
      </c>
      <c r="F9" s="3" t="s">
        <v>238</v>
      </c>
      <c r="G9" s="84"/>
      <c r="H9" s="84">
        <f t="shared" si="0"/>
        <v>0</v>
      </c>
    </row>
    <row r="10" spans="1:8" ht="16.2" x14ac:dyDescent="0.3">
      <c r="A10" s="12" t="s">
        <v>39</v>
      </c>
      <c r="B10" s="4" t="s">
        <v>480</v>
      </c>
      <c r="C10" s="18" t="s">
        <v>239</v>
      </c>
      <c r="D10" s="2" t="s">
        <v>31</v>
      </c>
      <c r="E10" s="3">
        <v>10</v>
      </c>
      <c r="F10" s="3" t="s">
        <v>238</v>
      </c>
      <c r="G10" s="84"/>
      <c r="H10" s="84">
        <f t="shared" si="0"/>
        <v>0</v>
      </c>
    </row>
    <row r="11" spans="1:8" x14ac:dyDescent="0.3">
      <c r="A11" s="12" t="s">
        <v>42</v>
      </c>
      <c r="B11" s="4" t="s">
        <v>36</v>
      </c>
      <c r="C11" s="18" t="s">
        <v>37</v>
      </c>
      <c r="D11" s="2" t="s">
        <v>38</v>
      </c>
      <c r="E11" s="3">
        <v>50</v>
      </c>
      <c r="F11" s="3" t="s">
        <v>238</v>
      </c>
      <c r="G11" s="84"/>
      <c r="H11" s="84">
        <f t="shared" si="0"/>
        <v>0</v>
      </c>
    </row>
    <row r="12" spans="1:8" x14ac:dyDescent="0.3">
      <c r="A12" s="12" t="s">
        <v>83</v>
      </c>
      <c r="B12" s="4" t="s">
        <v>40</v>
      </c>
      <c r="C12" s="18" t="s">
        <v>41</v>
      </c>
      <c r="D12" s="2" t="s">
        <v>38</v>
      </c>
      <c r="E12" s="3">
        <v>50</v>
      </c>
      <c r="F12" s="3" t="s">
        <v>238</v>
      </c>
      <c r="G12" s="84"/>
      <c r="H12" s="84">
        <f t="shared" si="0"/>
        <v>0</v>
      </c>
    </row>
    <row r="13" spans="1:8" x14ac:dyDescent="0.3">
      <c r="A13" s="12" t="s">
        <v>84</v>
      </c>
      <c r="B13" s="1" t="s">
        <v>240</v>
      </c>
      <c r="C13" s="8" t="s">
        <v>43</v>
      </c>
      <c r="D13" s="3" t="s">
        <v>31</v>
      </c>
      <c r="E13" s="3">
        <v>150</v>
      </c>
      <c r="F13" s="3" t="s">
        <v>238</v>
      </c>
      <c r="G13" s="84"/>
      <c r="H13" s="84">
        <f t="shared" si="0"/>
        <v>0</v>
      </c>
    </row>
    <row r="14" spans="1:8" x14ac:dyDescent="0.3">
      <c r="A14" s="12" t="s">
        <v>85</v>
      </c>
      <c r="B14" s="4" t="s">
        <v>163</v>
      </c>
      <c r="C14" s="18" t="s">
        <v>164</v>
      </c>
      <c r="D14" s="3" t="s">
        <v>31</v>
      </c>
      <c r="E14" s="3">
        <v>30</v>
      </c>
      <c r="F14" s="3" t="s">
        <v>238</v>
      </c>
      <c r="G14" s="84"/>
      <c r="H14" s="84">
        <f t="shared" si="0"/>
        <v>0</v>
      </c>
    </row>
    <row r="15" spans="1:8" x14ac:dyDescent="0.3">
      <c r="A15" s="12" t="s">
        <v>86</v>
      </c>
      <c r="B15" s="4" t="s">
        <v>277</v>
      </c>
      <c r="C15" s="18" t="s">
        <v>34</v>
      </c>
      <c r="D15" s="3" t="s">
        <v>31</v>
      </c>
      <c r="E15" s="3">
        <v>15</v>
      </c>
      <c r="F15" s="3" t="s">
        <v>238</v>
      </c>
      <c r="G15" s="84"/>
      <c r="H15" s="84">
        <f t="shared" si="0"/>
        <v>0</v>
      </c>
    </row>
    <row r="16" spans="1:8" ht="15.6" x14ac:dyDescent="0.3">
      <c r="A16" s="11" t="s">
        <v>44</v>
      </c>
      <c r="B16" s="157" t="s">
        <v>87</v>
      </c>
      <c r="C16" s="157"/>
      <c r="D16" s="157"/>
      <c r="E16" s="157"/>
      <c r="F16" s="157"/>
      <c r="G16" s="157"/>
      <c r="H16" s="157"/>
    </row>
    <row r="17" spans="1:8" ht="18.600000000000001" customHeight="1" x14ac:dyDescent="0.3">
      <c r="A17" s="12" t="s">
        <v>46</v>
      </c>
      <c r="B17" s="4" t="s">
        <v>167</v>
      </c>
      <c r="C17" s="18"/>
      <c r="D17" s="2" t="s">
        <v>31</v>
      </c>
      <c r="E17" s="3">
        <v>40</v>
      </c>
      <c r="F17" s="3" t="s">
        <v>238</v>
      </c>
      <c r="G17" s="84"/>
      <c r="H17" s="84">
        <f t="shared" ref="H17:H24" si="1">G17*E17</f>
        <v>0</v>
      </c>
    </row>
    <row r="18" spans="1:8" ht="18.600000000000001" customHeight="1" x14ac:dyDescent="0.3">
      <c r="A18" s="12" t="s">
        <v>47</v>
      </c>
      <c r="B18" s="4" t="s">
        <v>169</v>
      </c>
      <c r="C18" s="18"/>
      <c r="D18" s="2" t="s">
        <v>31</v>
      </c>
      <c r="E18" s="3">
        <v>40</v>
      </c>
      <c r="F18" s="3" t="s">
        <v>238</v>
      </c>
      <c r="G18" s="84"/>
      <c r="H18" s="84">
        <f t="shared" si="1"/>
        <v>0</v>
      </c>
    </row>
    <row r="19" spans="1:8" ht="18.600000000000001" customHeight="1" x14ac:dyDescent="0.3">
      <c r="A19" s="12" t="s">
        <v>48</v>
      </c>
      <c r="B19" s="4" t="s">
        <v>183</v>
      </c>
      <c r="C19" s="18"/>
      <c r="D19" s="2" t="s">
        <v>38</v>
      </c>
      <c r="E19" s="3">
        <v>5</v>
      </c>
      <c r="F19" s="3" t="s">
        <v>238</v>
      </c>
      <c r="G19" s="84"/>
      <c r="H19" s="84">
        <f t="shared" si="1"/>
        <v>0</v>
      </c>
    </row>
    <row r="20" spans="1:8" ht="18.600000000000001" customHeight="1" x14ac:dyDescent="0.3">
      <c r="A20" s="12" t="s">
        <v>49</v>
      </c>
      <c r="B20" s="4" t="s">
        <v>241</v>
      </c>
      <c r="C20" s="18"/>
      <c r="D20" s="2" t="s">
        <v>38</v>
      </c>
      <c r="E20" s="3">
        <v>5</v>
      </c>
      <c r="F20" s="3" t="s">
        <v>238</v>
      </c>
      <c r="G20" s="84"/>
      <c r="H20" s="84">
        <f t="shared" si="1"/>
        <v>0</v>
      </c>
    </row>
    <row r="21" spans="1:8" x14ac:dyDescent="0.3">
      <c r="A21" s="12" t="s">
        <v>88</v>
      </c>
      <c r="B21" s="4" t="s">
        <v>181</v>
      </c>
      <c r="C21" s="18"/>
      <c r="D21" s="2" t="s">
        <v>50</v>
      </c>
      <c r="E21" s="3">
        <v>1</v>
      </c>
      <c r="F21" s="3" t="s">
        <v>238</v>
      </c>
      <c r="G21" s="84"/>
      <c r="H21" s="84">
        <f t="shared" si="1"/>
        <v>0</v>
      </c>
    </row>
    <row r="22" spans="1:8" x14ac:dyDescent="0.3">
      <c r="A22" s="12" t="s">
        <v>89</v>
      </c>
      <c r="B22" s="1" t="s">
        <v>182</v>
      </c>
      <c r="C22" s="18"/>
      <c r="D22" s="2" t="s">
        <v>31</v>
      </c>
      <c r="E22" s="3">
        <v>17</v>
      </c>
      <c r="F22" s="3" t="s">
        <v>238</v>
      </c>
      <c r="G22" s="84"/>
      <c r="H22" s="84">
        <f t="shared" si="1"/>
        <v>0</v>
      </c>
    </row>
    <row r="23" spans="1:8" x14ac:dyDescent="0.3">
      <c r="A23" s="12" t="s">
        <v>194</v>
      </c>
      <c r="B23" s="4" t="s">
        <v>242</v>
      </c>
      <c r="C23" s="18"/>
      <c r="D23" s="2" t="s">
        <v>38</v>
      </c>
      <c r="E23" s="3">
        <v>2</v>
      </c>
      <c r="F23" s="3" t="s">
        <v>238</v>
      </c>
      <c r="G23" s="84"/>
      <c r="H23" s="84">
        <f t="shared" si="1"/>
        <v>0</v>
      </c>
    </row>
    <row r="24" spans="1:8" x14ac:dyDescent="0.3">
      <c r="A24" s="12" t="s">
        <v>196</v>
      </c>
      <c r="B24" s="4" t="s">
        <v>243</v>
      </c>
      <c r="C24" s="1"/>
      <c r="D24" s="3" t="s">
        <v>31</v>
      </c>
      <c r="E24" s="3">
        <v>30</v>
      </c>
      <c r="F24" s="3" t="s">
        <v>238</v>
      </c>
      <c r="G24" s="84"/>
      <c r="H24" s="71">
        <f t="shared" si="1"/>
        <v>0</v>
      </c>
    </row>
    <row r="25" spans="1:8" ht="15.6" x14ac:dyDescent="0.3">
      <c r="A25" s="16" t="s">
        <v>90</v>
      </c>
      <c r="B25" s="157" t="s">
        <v>45</v>
      </c>
      <c r="C25" s="157"/>
      <c r="D25" s="157"/>
      <c r="E25" s="157"/>
      <c r="F25" s="157"/>
      <c r="G25" s="157"/>
      <c r="H25" s="157"/>
    </row>
    <row r="26" spans="1:8" x14ac:dyDescent="0.3">
      <c r="A26" s="17" t="s">
        <v>91</v>
      </c>
      <c r="B26" s="4" t="s">
        <v>171</v>
      </c>
      <c r="C26" s="18"/>
      <c r="D26" s="2" t="s">
        <v>31</v>
      </c>
      <c r="E26" s="3">
        <v>15</v>
      </c>
      <c r="F26" s="3" t="s">
        <v>238</v>
      </c>
      <c r="G26" s="84"/>
      <c r="H26" s="84">
        <f t="shared" ref="H26:H33" si="2">G26*E26</f>
        <v>0</v>
      </c>
    </row>
    <row r="27" spans="1:8" x14ac:dyDescent="0.3">
      <c r="A27" s="17" t="s">
        <v>92</v>
      </c>
      <c r="B27" s="4" t="s">
        <v>170</v>
      </c>
      <c r="C27" s="18"/>
      <c r="D27" s="2" t="s">
        <v>31</v>
      </c>
      <c r="E27" s="3">
        <v>15</v>
      </c>
      <c r="F27" s="3" t="s">
        <v>238</v>
      </c>
      <c r="G27" s="84"/>
      <c r="H27" s="84">
        <f t="shared" si="2"/>
        <v>0</v>
      </c>
    </row>
    <row r="28" spans="1:8" x14ac:dyDescent="0.3">
      <c r="A28" s="17" t="s">
        <v>93</v>
      </c>
      <c r="B28" s="4" t="s">
        <v>173</v>
      </c>
      <c r="C28" s="18"/>
      <c r="D28" s="2" t="s">
        <v>38</v>
      </c>
      <c r="E28" s="3">
        <v>3</v>
      </c>
      <c r="F28" s="3" t="s">
        <v>238</v>
      </c>
      <c r="G28" s="84"/>
      <c r="H28" s="84">
        <f t="shared" si="2"/>
        <v>0</v>
      </c>
    </row>
    <row r="29" spans="1:8" x14ac:dyDescent="0.3">
      <c r="A29" s="17" t="s">
        <v>94</v>
      </c>
      <c r="B29" s="4" t="s">
        <v>176</v>
      </c>
      <c r="C29" s="18"/>
      <c r="D29" s="2" t="s">
        <v>50</v>
      </c>
      <c r="E29" s="3">
        <v>1</v>
      </c>
      <c r="F29" s="3" t="s">
        <v>238</v>
      </c>
      <c r="G29" s="84"/>
      <c r="H29" s="84">
        <f t="shared" si="2"/>
        <v>0</v>
      </c>
    </row>
    <row r="30" spans="1:8" x14ac:dyDescent="0.3">
      <c r="A30" s="17" t="s">
        <v>95</v>
      </c>
      <c r="B30" s="4" t="s">
        <v>168</v>
      </c>
      <c r="C30" s="18"/>
      <c r="D30" s="2" t="s">
        <v>31</v>
      </c>
      <c r="E30" s="3">
        <v>30</v>
      </c>
      <c r="F30" s="3" t="s">
        <v>238</v>
      </c>
      <c r="G30" s="84"/>
      <c r="H30" s="84">
        <f t="shared" si="2"/>
        <v>0</v>
      </c>
    </row>
    <row r="31" spans="1:8" x14ac:dyDescent="0.3">
      <c r="A31" s="17" t="s">
        <v>96</v>
      </c>
      <c r="B31" s="4" t="s">
        <v>177</v>
      </c>
      <c r="C31" s="18"/>
      <c r="D31" s="2" t="s">
        <v>31</v>
      </c>
      <c r="E31" s="3">
        <v>30</v>
      </c>
      <c r="F31" s="3" t="s">
        <v>238</v>
      </c>
      <c r="G31" s="84"/>
      <c r="H31" s="84">
        <f t="shared" si="2"/>
        <v>0</v>
      </c>
    </row>
    <row r="32" spans="1:8" x14ac:dyDescent="0.3">
      <c r="A32" s="17" t="s">
        <v>172</v>
      </c>
      <c r="B32" s="4" t="s">
        <v>178</v>
      </c>
      <c r="C32" s="18"/>
      <c r="D32" s="2" t="s">
        <v>38</v>
      </c>
      <c r="E32" s="3">
        <v>3</v>
      </c>
      <c r="F32" s="3" t="s">
        <v>238</v>
      </c>
      <c r="G32" s="84"/>
      <c r="H32" s="84">
        <f t="shared" si="2"/>
        <v>0</v>
      </c>
    </row>
    <row r="33" spans="1:11" x14ac:dyDescent="0.3">
      <c r="A33" s="17" t="s">
        <v>174</v>
      </c>
      <c r="B33" s="4" t="s">
        <v>179</v>
      </c>
      <c r="C33" s="18"/>
      <c r="D33" s="2" t="s">
        <v>50</v>
      </c>
      <c r="E33" s="3">
        <v>1</v>
      </c>
      <c r="F33" s="3" t="s">
        <v>238</v>
      </c>
      <c r="G33" s="84"/>
      <c r="H33" s="84">
        <f t="shared" si="2"/>
        <v>0</v>
      </c>
    </row>
    <row r="34" spans="1:11" x14ac:dyDescent="0.3">
      <c r="A34" s="17" t="s">
        <v>175</v>
      </c>
      <c r="B34" s="1" t="s">
        <v>248</v>
      </c>
      <c r="C34" s="4"/>
      <c r="D34" s="5" t="s">
        <v>31</v>
      </c>
      <c r="E34" s="3">
        <v>10</v>
      </c>
      <c r="F34" s="3" t="s">
        <v>238</v>
      </c>
      <c r="G34" s="84"/>
      <c r="H34" s="84">
        <f>G34*E34</f>
        <v>0</v>
      </c>
    </row>
    <row r="35" spans="1:11" x14ac:dyDescent="0.3">
      <c r="A35" s="17" t="s">
        <v>180</v>
      </c>
      <c r="B35" s="1" t="s">
        <v>247</v>
      </c>
      <c r="C35" s="4"/>
      <c r="D35" s="5" t="s">
        <v>31</v>
      </c>
      <c r="E35" s="3">
        <v>5</v>
      </c>
      <c r="F35" s="3" t="s">
        <v>238</v>
      </c>
      <c r="G35" s="84"/>
      <c r="H35" s="84">
        <f>G35*E35</f>
        <v>0</v>
      </c>
    </row>
    <row r="36" spans="1:11" x14ac:dyDescent="0.3">
      <c r="A36" s="17" t="s">
        <v>195</v>
      </c>
      <c r="B36" s="1" t="s">
        <v>245</v>
      </c>
      <c r="C36" s="1"/>
      <c r="D36" s="3" t="s">
        <v>31</v>
      </c>
      <c r="E36" s="30">
        <v>30</v>
      </c>
      <c r="F36" s="3" t="s">
        <v>238</v>
      </c>
      <c r="G36" s="84"/>
      <c r="H36" s="84">
        <f>G36*E36</f>
        <v>0</v>
      </c>
    </row>
    <row r="37" spans="1:11" ht="17.399999999999999" x14ac:dyDescent="0.35">
      <c r="A37" s="11" t="s">
        <v>51</v>
      </c>
      <c r="B37" s="6" t="s">
        <v>52</v>
      </c>
      <c r="C37" s="6"/>
      <c r="D37" s="6"/>
      <c r="E37" s="6"/>
      <c r="F37" s="6"/>
      <c r="G37" s="6"/>
      <c r="H37" s="6"/>
    </row>
    <row r="38" spans="1:11" x14ac:dyDescent="0.3">
      <c r="A38" s="12"/>
      <c r="B38" s="1"/>
      <c r="C38" s="1"/>
      <c r="D38" s="3"/>
      <c r="E38" s="3"/>
      <c r="F38" s="3"/>
      <c r="G38" s="3"/>
      <c r="H38" s="3"/>
    </row>
    <row r="39" spans="1:11" ht="15.6" x14ac:dyDescent="0.3">
      <c r="A39" s="11" t="s">
        <v>14</v>
      </c>
      <c r="B39" s="157" t="s">
        <v>244</v>
      </c>
      <c r="C39" s="157"/>
      <c r="D39" s="157"/>
      <c r="E39" s="157"/>
      <c r="F39" s="157"/>
      <c r="G39" s="157"/>
      <c r="H39" s="157"/>
    </row>
    <row r="40" spans="1:11" ht="28.8" x14ac:dyDescent="0.3">
      <c r="A40" s="12" t="s">
        <v>53</v>
      </c>
      <c r="B40" s="29" t="s">
        <v>461</v>
      </c>
      <c r="C40" s="4"/>
      <c r="D40" s="67" t="s">
        <v>38</v>
      </c>
      <c r="E40" s="19">
        <v>1</v>
      </c>
      <c r="F40" s="3" t="s">
        <v>238</v>
      </c>
      <c r="G40" s="84"/>
      <c r="H40" s="84">
        <f t="shared" ref="H40:H56" si="3">G40*E40</f>
        <v>0</v>
      </c>
      <c r="K40" s="22"/>
    </row>
    <row r="41" spans="1:11" x14ac:dyDescent="0.3">
      <c r="A41" s="17" t="s">
        <v>54</v>
      </c>
      <c r="B41" s="4" t="s">
        <v>249</v>
      </c>
      <c r="C41" s="4" t="s">
        <v>97</v>
      </c>
      <c r="D41" s="20" t="s">
        <v>38</v>
      </c>
      <c r="E41" s="5">
        <v>1</v>
      </c>
      <c r="F41" s="3" t="s">
        <v>238</v>
      </c>
      <c r="G41" s="84"/>
      <c r="H41" s="84">
        <f t="shared" si="3"/>
        <v>0</v>
      </c>
      <c r="K41" s="22"/>
    </row>
    <row r="42" spans="1:11" x14ac:dyDescent="0.3">
      <c r="A42" s="12" t="s">
        <v>55</v>
      </c>
      <c r="B42" s="4" t="s">
        <v>185</v>
      </c>
      <c r="C42" s="4" t="s">
        <v>97</v>
      </c>
      <c r="D42" s="20" t="s">
        <v>38</v>
      </c>
      <c r="E42" s="5">
        <v>1</v>
      </c>
      <c r="F42" s="3" t="s">
        <v>238</v>
      </c>
      <c r="G42" s="84"/>
      <c r="H42" s="84">
        <f t="shared" si="3"/>
        <v>0</v>
      </c>
      <c r="K42" s="22"/>
    </row>
    <row r="43" spans="1:11" x14ac:dyDescent="0.3">
      <c r="A43" s="17" t="s">
        <v>98</v>
      </c>
      <c r="B43" s="4" t="s">
        <v>272</v>
      </c>
      <c r="C43" s="4" t="s">
        <v>99</v>
      </c>
      <c r="D43" s="20" t="s">
        <v>38</v>
      </c>
      <c r="E43" s="5">
        <v>1</v>
      </c>
      <c r="F43" s="3" t="s">
        <v>238</v>
      </c>
      <c r="G43" s="84"/>
      <c r="H43" s="84">
        <f t="shared" si="3"/>
        <v>0</v>
      </c>
      <c r="K43" s="22"/>
    </row>
    <row r="44" spans="1:11" x14ac:dyDescent="0.3">
      <c r="A44" s="12" t="s">
        <v>100</v>
      </c>
      <c r="B44" s="4" t="s">
        <v>165</v>
      </c>
      <c r="C44" s="4" t="s">
        <v>101</v>
      </c>
      <c r="D44" s="20" t="s">
        <v>38</v>
      </c>
      <c r="E44" s="5">
        <v>1</v>
      </c>
      <c r="F44" s="3" t="s">
        <v>238</v>
      </c>
      <c r="G44" s="84"/>
      <c r="H44" s="84">
        <f t="shared" si="3"/>
        <v>0</v>
      </c>
      <c r="K44" s="22"/>
    </row>
    <row r="45" spans="1:11" x14ac:dyDescent="0.3">
      <c r="A45" s="12" t="s">
        <v>102</v>
      </c>
      <c r="B45" s="4" t="s">
        <v>60</v>
      </c>
      <c r="C45" s="4" t="s">
        <v>103</v>
      </c>
      <c r="D45" s="20" t="s">
        <v>38</v>
      </c>
      <c r="E45" s="5">
        <v>1</v>
      </c>
      <c r="F45" s="3" t="s">
        <v>238</v>
      </c>
      <c r="G45" s="84"/>
      <c r="H45" s="84">
        <f t="shared" si="3"/>
        <v>0</v>
      </c>
      <c r="K45" s="22"/>
    </row>
    <row r="46" spans="1:11" x14ac:dyDescent="0.3">
      <c r="A46" s="17" t="s">
        <v>104</v>
      </c>
      <c r="B46" s="4" t="s">
        <v>65</v>
      </c>
      <c r="C46" s="4" t="s">
        <v>105</v>
      </c>
      <c r="D46" s="20" t="s">
        <v>38</v>
      </c>
      <c r="E46" s="5">
        <v>1</v>
      </c>
      <c r="F46" s="3" t="s">
        <v>238</v>
      </c>
      <c r="G46" s="84"/>
      <c r="H46" s="84">
        <f t="shared" si="3"/>
        <v>0</v>
      </c>
      <c r="K46" s="22"/>
    </row>
    <row r="47" spans="1:11" x14ac:dyDescent="0.3">
      <c r="A47" s="12" t="s">
        <v>231</v>
      </c>
      <c r="B47" s="4" t="s">
        <v>63</v>
      </c>
      <c r="C47" s="4"/>
      <c r="D47" s="20" t="s">
        <v>38</v>
      </c>
      <c r="E47" s="5">
        <v>1</v>
      </c>
      <c r="F47" s="3" t="s">
        <v>238</v>
      </c>
      <c r="G47" s="84"/>
      <c r="H47" s="84">
        <f t="shared" si="3"/>
        <v>0</v>
      </c>
      <c r="K47" s="22"/>
    </row>
    <row r="48" spans="1:11" x14ac:dyDescent="0.3">
      <c r="A48" s="17" t="s">
        <v>106</v>
      </c>
      <c r="B48" s="4" t="s">
        <v>431</v>
      </c>
      <c r="C48" s="4"/>
      <c r="D48" s="20" t="s">
        <v>38</v>
      </c>
      <c r="E48" s="5">
        <v>1</v>
      </c>
      <c r="F48" s="3" t="s">
        <v>238</v>
      </c>
      <c r="G48" s="84"/>
      <c r="H48" s="84">
        <f t="shared" si="3"/>
        <v>0</v>
      </c>
      <c r="K48" s="22"/>
    </row>
    <row r="49" spans="1:11" x14ac:dyDescent="0.3">
      <c r="A49" s="12" t="s">
        <v>107</v>
      </c>
      <c r="B49" s="4" t="s">
        <v>274</v>
      </c>
      <c r="C49" s="4"/>
      <c r="D49" s="20" t="s">
        <v>38</v>
      </c>
      <c r="E49" s="5">
        <v>2</v>
      </c>
      <c r="F49" s="3" t="s">
        <v>238</v>
      </c>
      <c r="G49" s="84"/>
      <c r="H49" s="84">
        <f t="shared" si="3"/>
        <v>0</v>
      </c>
      <c r="K49" s="22"/>
    </row>
    <row r="50" spans="1:11" x14ac:dyDescent="0.3">
      <c r="A50" s="12" t="s">
        <v>108</v>
      </c>
      <c r="B50" s="4" t="s">
        <v>275</v>
      </c>
      <c r="C50" s="4"/>
      <c r="D50" s="20" t="s">
        <v>38</v>
      </c>
      <c r="E50" s="5">
        <v>2</v>
      </c>
      <c r="F50" s="3" t="s">
        <v>238</v>
      </c>
      <c r="G50" s="84"/>
      <c r="H50" s="84">
        <f t="shared" si="3"/>
        <v>0</v>
      </c>
      <c r="K50" s="22"/>
    </row>
    <row r="51" spans="1:11" x14ac:dyDescent="0.3">
      <c r="A51" s="17" t="s">
        <v>109</v>
      </c>
      <c r="B51" s="4" t="s">
        <v>276</v>
      </c>
      <c r="C51" s="4"/>
      <c r="D51" s="20" t="s">
        <v>38</v>
      </c>
      <c r="E51" s="5">
        <v>4</v>
      </c>
      <c r="F51" s="3" t="s">
        <v>238</v>
      </c>
      <c r="G51" s="84"/>
      <c r="H51" s="84">
        <f t="shared" si="3"/>
        <v>0</v>
      </c>
      <c r="K51" s="22"/>
    </row>
    <row r="52" spans="1:11" x14ac:dyDescent="0.3">
      <c r="A52" s="12" t="s">
        <v>111</v>
      </c>
      <c r="B52" s="4" t="s">
        <v>110</v>
      </c>
      <c r="C52" s="4"/>
      <c r="D52" s="20" t="s">
        <v>38</v>
      </c>
      <c r="E52" s="5">
        <v>1</v>
      </c>
      <c r="F52" s="3" t="s">
        <v>238</v>
      </c>
      <c r="G52" s="84"/>
      <c r="H52" s="84">
        <f t="shared" si="3"/>
        <v>0</v>
      </c>
      <c r="K52" s="22"/>
    </row>
    <row r="53" spans="1:11" x14ac:dyDescent="0.3">
      <c r="A53" s="17" t="s">
        <v>112</v>
      </c>
      <c r="B53" s="4" t="s">
        <v>67</v>
      </c>
      <c r="C53" s="4"/>
      <c r="D53" s="20" t="s">
        <v>31</v>
      </c>
      <c r="E53" s="5">
        <v>20</v>
      </c>
      <c r="F53" s="3" t="s">
        <v>238</v>
      </c>
      <c r="G53" s="84"/>
      <c r="H53" s="84">
        <f t="shared" si="3"/>
        <v>0</v>
      </c>
      <c r="K53" s="22"/>
    </row>
    <row r="54" spans="1:11" x14ac:dyDescent="0.3">
      <c r="A54" s="12" t="s">
        <v>113</v>
      </c>
      <c r="B54" s="4" t="s">
        <v>250</v>
      </c>
      <c r="C54" s="4"/>
      <c r="D54" s="20" t="s">
        <v>50</v>
      </c>
      <c r="E54" s="5">
        <v>1</v>
      </c>
      <c r="F54" s="3" t="s">
        <v>238</v>
      </c>
      <c r="G54" s="84"/>
      <c r="H54" s="84">
        <f t="shared" si="3"/>
        <v>0</v>
      </c>
      <c r="K54" s="22"/>
    </row>
    <row r="55" spans="1:11" x14ac:dyDescent="0.3">
      <c r="A55" s="17" t="s">
        <v>202</v>
      </c>
      <c r="B55" s="4" t="s">
        <v>56</v>
      </c>
      <c r="C55" s="4"/>
      <c r="D55" s="20" t="s">
        <v>50</v>
      </c>
      <c r="E55" s="5">
        <v>1</v>
      </c>
      <c r="F55" s="3" t="s">
        <v>238</v>
      </c>
      <c r="G55" s="84"/>
      <c r="H55" s="84">
        <f t="shared" si="3"/>
        <v>0</v>
      </c>
      <c r="K55" s="22"/>
    </row>
    <row r="56" spans="1:11" x14ac:dyDescent="0.3">
      <c r="A56" s="12" t="s">
        <v>285</v>
      </c>
      <c r="B56" s="4" t="s">
        <v>474</v>
      </c>
      <c r="C56" s="4"/>
      <c r="D56" s="20" t="s">
        <v>50</v>
      </c>
      <c r="E56" s="5">
        <v>1</v>
      </c>
      <c r="F56" s="3" t="s">
        <v>238</v>
      </c>
      <c r="G56" s="84"/>
      <c r="H56" s="84">
        <f t="shared" si="3"/>
        <v>0</v>
      </c>
      <c r="K56" s="22"/>
    </row>
    <row r="57" spans="1:11" x14ac:dyDescent="0.3">
      <c r="A57" s="12"/>
      <c r="B57" s="4"/>
      <c r="C57" s="4"/>
      <c r="D57" s="20"/>
      <c r="E57" s="5"/>
      <c r="F57" s="5"/>
      <c r="G57" s="84"/>
      <c r="H57" s="84"/>
      <c r="K57" s="22"/>
    </row>
    <row r="58" spans="1:11" ht="15.6" x14ac:dyDescent="0.3">
      <c r="A58" s="16" t="s">
        <v>115</v>
      </c>
      <c r="B58" s="7" t="s">
        <v>246</v>
      </c>
      <c r="C58" s="7"/>
      <c r="D58" s="7"/>
      <c r="E58" s="7"/>
      <c r="F58" s="7"/>
      <c r="G58" s="7"/>
      <c r="H58" s="7"/>
    </row>
    <row r="59" spans="1:11" ht="28.8" x14ac:dyDescent="0.3">
      <c r="A59" s="17" t="s">
        <v>116</v>
      </c>
      <c r="B59" s="29" t="s">
        <v>114</v>
      </c>
      <c r="C59" s="31"/>
      <c r="D59" s="20" t="s">
        <v>38</v>
      </c>
      <c r="E59" s="5">
        <v>1</v>
      </c>
      <c r="F59" s="3" t="s">
        <v>238</v>
      </c>
      <c r="G59" s="84"/>
      <c r="H59" s="84">
        <f t="shared" ref="H59" si="4">G59*E59</f>
        <v>0</v>
      </c>
    </row>
    <row r="60" spans="1:11" x14ac:dyDescent="0.3">
      <c r="A60" s="17" t="s">
        <v>117</v>
      </c>
      <c r="B60" s="4" t="s">
        <v>251</v>
      </c>
      <c r="C60" s="18" t="s">
        <v>252</v>
      </c>
      <c r="D60" s="5" t="s">
        <v>38</v>
      </c>
      <c r="E60" s="5">
        <v>2</v>
      </c>
      <c r="F60" s="3" t="s">
        <v>238</v>
      </c>
      <c r="G60" s="78"/>
      <c r="H60" s="74">
        <f>G60*E60</f>
        <v>0</v>
      </c>
    </row>
    <row r="61" spans="1:11" x14ac:dyDescent="0.3">
      <c r="A61" s="17" t="s">
        <v>118</v>
      </c>
      <c r="B61" s="4" t="s">
        <v>253</v>
      </c>
      <c r="C61" s="90" t="s">
        <v>254</v>
      </c>
      <c r="D61" s="28" t="s">
        <v>38</v>
      </c>
      <c r="E61" s="28">
        <v>1</v>
      </c>
      <c r="F61" s="3" t="s">
        <v>238</v>
      </c>
      <c r="G61" s="73"/>
      <c r="H61" s="74">
        <f>G61*E61</f>
        <v>0</v>
      </c>
    </row>
    <row r="62" spans="1:11" x14ac:dyDescent="0.3">
      <c r="A62" s="17" t="s">
        <v>166</v>
      </c>
      <c r="B62" s="87" t="s">
        <v>56</v>
      </c>
      <c r="C62" s="90"/>
      <c r="D62" s="28" t="s">
        <v>50</v>
      </c>
      <c r="E62" s="28">
        <v>1</v>
      </c>
      <c r="F62" s="3" t="s">
        <v>238</v>
      </c>
      <c r="G62" s="73"/>
      <c r="H62" s="74">
        <f>G62*E62</f>
        <v>0</v>
      </c>
    </row>
    <row r="63" spans="1:11" ht="17.399999999999999" x14ac:dyDescent="0.35">
      <c r="A63" s="24" t="s">
        <v>119</v>
      </c>
      <c r="B63" s="25" t="s">
        <v>120</v>
      </c>
      <c r="C63" s="25"/>
      <c r="D63" s="25"/>
      <c r="E63" s="25"/>
      <c r="F63" s="25"/>
      <c r="G63" s="25"/>
      <c r="H63" s="25"/>
    </row>
    <row r="64" spans="1:11" ht="29.4" customHeight="1" x14ac:dyDescent="0.3">
      <c r="A64" s="17" t="s">
        <v>121</v>
      </c>
      <c r="B64" s="29" t="s">
        <v>255</v>
      </c>
      <c r="C64" s="18"/>
      <c r="D64" s="2" t="s">
        <v>38</v>
      </c>
      <c r="E64" s="3">
        <v>1</v>
      </c>
      <c r="F64" s="3" t="s">
        <v>238</v>
      </c>
      <c r="G64" s="72"/>
      <c r="H64" s="74">
        <f t="shared" ref="H64:H70" si="5">G64*E64</f>
        <v>0</v>
      </c>
    </row>
    <row r="65" spans="1:8" x14ac:dyDescent="0.3">
      <c r="A65" s="17" t="s">
        <v>190</v>
      </c>
      <c r="B65" s="4" t="s">
        <v>256</v>
      </c>
      <c r="C65" s="18"/>
      <c r="D65" s="2" t="s">
        <v>38</v>
      </c>
      <c r="E65" s="3">
        <v>19</v>
      </c>
      <c r="F65" s="3" t="s">
        <v>238</v>
      </c>
      <c r="G65" s="72"/>
      <c r="H65" s="74">
        <f t="shared" si="5"/>
        <v>0</v>
      </c>
    </row>
    <row r="66" spans="1:8" x14ac:dyDescent="0.3">
      <c r="A66" s="17" t="s">
        <v>122</v>
      </c>
      <c r="B66" s="4" t="s">
        <v>257</v>
      </c>
      <c r="C66" s="18"/>
      <c r="D66" s="2" t="s">
        <v>38</v>
      </c>
      <c r="E66" s="3">
        <v>19</v>
      </c>
      <c r="F66" s="3" t="s">
        <v>238</v>
      </c>
      <c r="G66" s="72"/>
      <c r="H66" s="74">
        <f t="shared" si="5"/>
        <v>0</v>
      </c>
    </row>
    <row r="67" spans="1:8" x14ac:dyDescent="0.3">
      <c r="A67" s="17" t="s">
        <v>123</v>
      </c>
      <c r="B67" s="4" t="s">
        <v>484</v>
      </c>
      <c r="C67" s="18"/>
      <c r="D67" s="2" t="s">
        <v>50</v>
      </c>
      <c r="E67" s="3">
        <v>1</v>
      </c>
      <c r="F67" s="3" t="s">
        <v>238</v>
      </c>
      <c r="G67" s="72"/>
      <c r="H67" s="74">
        <f t="shared" si="5"/>
        <v>0</v>
      </c>
    </row>
    <row r="68" spans="1:8" x14ac:dyDescent="0.3">
      <c r="A68" s="17" t="s">
        <v>258</v>
      </c>
      <c r="B68" s="4" t="s">
        <v>259</v>
      </c>
      <c r="C68" s="18"/>
      <c r="D68" s="2" t="s">
        <v>50</v>
      </c>
      <c r="E68" s="3">
        <v>1</v>
      </c>
      <c r="F68" s="3" t="s">
        <v>238</v>
      </c>
      <c r="G68" s="72"/>
      <c r="H68" s="74">
        <f t="shared" si="5"/>
        <v>0</v>
      </c>
    </row>
    <row r="69" spans="1:8" x14ac:dyDescent="0.3">
      <c r="A69" s="17" t="s">
        <v>191</v>
      </c>
      <c r="B69" s="4" t="s">
        <v>286</v>
      </c>
      <c r="C69" s="18"/>
      <c r="D69" s="2" t="s">
        <v>38</v>
      </c>
      <c r="E69" s="3">
        <v>1</v>
      </c>
      <c r="F69" s="3" t="s">
        <v>238</v>
      </c>
      <c r="G69" s="72"/>
      <c r="H69" s="74">
        <f t="shared" si="5"/>
        <v>0</v>
      </c>
    </row>
    <row r="70" spans="1:8" x14ac:dyDescent="0.3">
      <c r="A70" s="17" t="s">
        <v>271</v>
      </c>
      <c r="B70" s="4" t="s">
        <v>270</v>
      </c>
      <c r="C70" s="18"/>
      <c r="D70" s="2" t="s">
        <v>38</v>
      </c>
      <c r="E70" s="3">
        <v>3</v>
      </c>
      <c r="F70" s="3" t="s">
        <v>238</v>
      </c>
      <c r="G70" s="72"/>
      <c r="H70" s="74">
        <f t="shared" si="5"/>
        <v>0</v>
      </c>
    </row>
    <row r="71" spans="1:8" ht="17.399999999999999" x14ac:dyDescent="0.35">
      <c r="A71" s="11" t="s">
        <v>68</v>
      </c>
      <c r="B71" s="6" t="s">
        <v>69</v>
      </c>
      <c r="C71" s="6"/>
      <c r="D71" s="7"/>
      <c r="E71" s="7"/>
      <c r="F71" s="7"/>
      <c r="G71" s="7"/>
      <c r="H71" s="7"/>
    </row>
    <row r="72" spans="1:8" ht="15.6" x14ac:dyDescent="0.3">
      <c r="A72" s="11" t="s">
        <v>70</v>
      </c>
      <c r="B72" s="9" t="s">
        <v>124</v>
      </c>
      <c r="C72" s="9"/>
      <c r="D72" s="9"/>
      <c r="E72" s="9"/>
      <c r="F72" s="9"/>
      <c r="G72" s="9"/>
      <c r="H72" s="9"/>
    </row>
    <row r="73" spans="1:8" x14ac:dyDescent="0.3">
      <c r="A73" s="12" t="s">
        <v>72</v>
      </c>
      <c r="B73" s="4" t="s">
        <v>260</v>
      </c>
      <c r="C73" s="18"/>
      <c r="D73" s="2" t="s">
        <v>38</v>
      </c>
      <c r="E73" s="3">
        <v>1</v>
      </c>
      <c r="F73" s="3" t="s">
        <v>238</v>
      </c>
      <c r="G73" s="72"/>
      <c r="H73" s="74">
        <f>G73</f>
        <v>0</v>
      </c>
    </row>
    <row r="74" spans="1:8" x14ac:dyDescent="0.3">
      <c r="A74" s="13"/>
      <c r="B74" s="1"/>
      <c r="C74" s="1"/>
      <c r="D74" s="1"/>
      <c r="E74" s="1"/>
      <c r="F74" s="1"/>
      <c r="G74" s="79"/>
      <c r="H74" s="79"/>
    </row>
    <row r="75" spans="1:8" ht="17.399999999999999" x14ac:dyDescent="0.35">
      <c r="A75" s="16" t="s">
        <v>74</v>
      </c>
      <c r="B75" s="6" t="s">
        <v>475</v>
      </c>
      <c r="C75" s="6"/>
      <c r="D75" s="7"/>
      <c r="E75" s="7"/>
      <c r="F75" s="7"/>
      <c r="G75" s="7"/>
      <c r="H75" s="7"/>
    </row>
    <row r="76" spans="1:8" ht="25.95" customHeight="1" x14ac:dyDescent="0.3">
      <c r="A76" s="23" t="s">
        <v>125</v>
      </c>
      <c r="B76" s="4" t="s">
        <v>126</v>
      </c>
      <c r="C76" s="18" t="s">
        <v>73</v>
      </c>
      <c r="D76" s="2" t="s">
        <v>31</v>
      </c>
      <c r="E76" s="3">
        <v>100</v>
      </c>
      <c r="F76" s="3" t="s">
        <v>238</v>
      </c>
      <c r="G76" s="72"/>
      <c r="H76" s="74">
        <f>G76*E76</f>
        <v>0</v>
      </c>
    </row>
    <row r="77" spans="1:8" x14ac:dyDescent="0.3">
      <c r="A77" s="17" t="s">
        <v>127</v>
      </c>
      <c r="B77" s="4" t="s">
        <v>126</v>
      </c>
      <c r="C77" s="18" t="s">
        <v>128</v>
      </c>
      <c r="D77" s="2" t="s">
        <v>38</v>
      </c>
      <c r="E77" s="3">
        <v>25</v>
      </c>
      <c r="F77" s="3" t="s">
        <v>238</v>
      </c>
      <c r="G77" s="72"/>
      <c r="H77" s="74">
        <f>G77*E77</f>
        <v>0</v>
      </c>
    </row>
    <row r="78" spans="1:8" x14ac:dyDescent="0.3">
      <c r="A78" s="17" t="s">
        <v>129</v>
      </c>
      <c r="B78" s="4" t="s">
        <v>130</v>
      </c>
      <c r="C78" s="18"/>
      <c r="D78" s="2" t="s">
        <v>38</v>
      </c>
      <c r="E78" s="3">
        <v>2</v>
      </c>
      <c r="F78" s="3" t="s">
        <v>238</v>
      </c>
      <c r="G78" s="72"/>
      <c r="H78" s="74">
        <f>G78*E78</f>
        <v>0</v>
      </c>
    </row>
    <row r="79" spans="1:8" ht="15.6" x14ac:dyDescent="0.3">
      <c r="A79" s="26" t="s">
        <v>131</v>
      </c>
      <c r="B79" s="7" t="s">
        <v>75</v>
      </c>
      <c r="C79" s="7"/>
      <c r="D79" s="7"/>
      <c r="E79" s="7"/>
      <c r="F79" s="7"/>
      <c r="G79" s="7"/>
      <c r="H79" s="7"/>
    </row>
    <row r="80" spans="1:8" x14ac:dyDescent="0.3">
      <c r="A80" s="17" t="s">
        <v>76</v>
      </c>
      <c r="B80" s="4" t="s">
        <v>77</v>
      </c>
      <c r="C80" s="18"/>
      <c r="D80" s="2" t="s">
        <v>38</v>
      </c>
      <c r="E80" s="3">
        <v>2</v>
      </c>
      <c r="F80" s="3" t="s">
        <v>238</v>
      </c>
      <c r="G80" s="72"/>
      <c r="H80" s="74">
        <f t="shared" ref="H80:H90" si="6">G80*E80</f>
        <v>0</v>
      </c>
    </row>
    <row r="81" spans="1:8" x14ac:dyDescent="0.3">
      <c r="A81" s="17" t="s">
        <v>132</v>
      </c>
      <c r="B81" s="4" t="s">
        <v>133</v>
      </c>
      <c r="C81" s="18"/>
      <c r="D81" s="2" t="s">
        <v>38</v>
      </c>
      <c r="E81" s="3">
        <v>2</v>
      </c>
      <c r="F81" s="3" t="s">
        <v>238</v>
      </c>
      <c r="G81" s="72"/>
      <c r="H81" s="74">
        <f t="shared" si="6"/>
        <v>0</v>
      </c>
    </row>
    <row r="82" spans="1:8" ht="18" customHeight="1" x14ac:dyDescent="0.3">
      <c r="A82" s="17" t="s">
        <v>134</v>
      </c>
      <c r="B82" s="1" t="s">
        <v>136</v>
      </c>
      <c r="C82" s="1"/>
      <c r="D82" s="21" t="s">
        <v>38</v>
      </c>
      <c r="E82" s="21">
        <v>1</v>
      </c>
      <c r="F82" s="3" t="s">
        <v>238</v>
      </c>
      <c r="G82" s="76"/>
      <c r="H82" s="74">
        <f t="shared" si="6"/>
        <v>0</v>
      </c>
    </row>
    <row r="83" spans="1:8" ht="18" customHeight="1" x14ac:dyDescent="0.3">
      <c r="A83" s="17" t="s">
        <v>135</v>
      </c>
      <c r="B83" s="1" t="s">
        <v>278</v>
      </c>
      <c r="C83" s="1"/>
      <c r="D83" s="21" t="s">
        <v>50</v>
      </c>
      <c r="E83" s="21">
        <v>1</v>
      </c>
      <c r="F83" s="3" t="s">
        <v>238</v>
      </c>
      <c r="G83" s="76"/>
      <c r="H83" s="74">
        <f t="shared" si="6"/>
        <v>0</v>
      </c>
    </row>
    <row r="84" spans="1:8" ht="18" customHeight="1" x14ac:dyDescent="0.3">
      <c r="A84" s="17" t="s">
        <v>137</v>
      </c>
      <c r="B84" s="1" t="s">
        <v>279</v>
      </c>
      <c r="C84" s="1"/>
      <c r="D84" s="21" t="s">
        <v>38</v>
      </c>
      <c r="E84" s="21">
        <v>2</v>
      </c>
      <c r="F84" s="3" t="s">
        <v>238</v>
      </c>
      <c r="G84" s="76"/>
      <c r="H84" s="74">
        <f t="shared" si="6"/>
        <v>0</v>
      </c>
    </row>
    <row r="85" spans="1:8" ht="18" customHeight="1" x14ac:dyDescent="0.3">
      <c r="A85" s="17" t="s">
        <v>78</v>
      </c>
      <c r="B85" s="1" t="s">
        <v>280</v>
      </c>
      <c r="C85" s="1"/>
      <c r="D85" s="21" t="s">
        <v>38</v>
      </c>
      <c r="E85" s="21">
        <v>3</v>
      </c>
      <c r="F85" s="3" t="s">
        <v>238</v>
      </c>
      <c r="G85" s="76"/>
      <c r="H85" s="74">
        <f t="shared" si="6"/>
        <v>0</v>
      </c>
    </row>
    <row r="86" spans="1:8" ht="18" customHeight="1" x14ac:dyDescent="0.3">
      <c r="A86" s="17" t="s">
        <v>138</v>
      </c>
      <c r="B86" s="1" t="s">
        <v>281</v>
      </c>
      <c r="C86" s="1"/>
      <c r="D86" s="21" t="s">
        <v>38</v>
      </c>
      <c r="E86" s="21">
        <v>5</v>
      </c>
      <c r="F86" s="3" t="s">
        <v>238</v>
      </c>
      <c r="G86" s="76"/>
      <c r="H86" s="74">
        <f t="shared" si="6"/>
        <v>0</v>
      </c>
    </row>
    <row r="87" spans="1:8" ht="18" customHeight="1" x14ac:dyDescent="0.3">
      <c r="A87" s="17" t="s">
        <v>139</v>
      </c>
      <c r="B87" s="1" t="s">
        <v>336</v>
      </c>
      <c r="C87" s="1"/>
      <c r="D87" s="21" t="s">
        <v>38</v>
      </c>
      <c r="E87" s="21">
        <v>1</v>
      </c>
      <c r="F87" s="3" t="s">
        <v>238</v>
      </c>
      <c r="G87" s="76"/>
      <c r="H87" s="74">
        <f t="shared" si="6"/>
        <v>0</v>
      </c>
    </row>
    <row r="88" spans="1:8" ht="18" customHeight="1" x14ac:dyDescent="0.3">
      <c r="A88" s="17" t="s">
        <v>140</v>
      </c>
      <c r="B88" s="1" t="s">
        <v>333</v>
      </c>
      <c r="C88" s="1"/>
      <c r="D88" s="21" t="s">
        <v>334</v>
      </c>
      <c r="E88" s="21">
        <v>4</v>
      </c>
      <c r="F88" s="3" t="s">
        <v>238</v>
      </c>
      <c r="G88" s="76"/>
      <c r="H88" s="74">
        <f t="shared" si="6"/>
        <v>0</v>
      </c>
    </row>
    <row r="89" spans="1:8" ht="18" customHeight="1" x14ac:dyDescent="0.3">
      <c r="A89" s="17" t="s">
        <v>187</v>
      </c>
      <c r="B89" s="1" t="s">
        <v>335</v>
      </c>
      <c r="C89" s="1"/>
      <c r="D89" s="21" t="s">
        <v>50</v>
      </c>
      <c r="E89" s="21">
        <v>1</v>
      </c>
      <c r="F89" s="3" t="s">
        <v>238</v>
      </c>
      <c r="G89" s="76"/>
      <c r="H89" s="74">
        <f t="shared" si="6"/>
        <v>0</v>
      </c>
    </row>
    <row r="90" spans="1:8" ht="18" customHeight="1" x14ac:dyDescent="0.3">
      <c r="A90" s="17" t="s">
        <v>192</v>
      </c>
      <c r="B90" s="1" t="s">
        <v>338</v>
      </c>
      <c r="C90" s="1"/>
      <c r="D90" s="21" t="s">
        <v>38</v>
      </c>
      <c r="E90" s="21">
        <v>1</v>
      </c>
      <c r="F90" s="3" t="s">
        <v>238</v>
      </c>
      <c r="G90" s="76"/>
      <c r="H90" s="74">
        <f t="shared" si="6"/>
        <v>0</v>
      </c>
    </row>
    <row r="91" spans="1:8" x14ac:dyDescent="0.3">
      <c r="A91" s="17" t="s">
        <v>203</v>
      </c>
      <c r="B91" s="4" t="s">
        <v>218</v>
      </c>
      <c r="C91" s="4"/>
      <c r="D91" s="2" t="s">
        <v>31</v>
      </c>
      <c r="E91" s="19">
        <v>35</v>
      </c>
      <c r="F91" s="3" t="s">
        <v>238</v>
      </c>
      <c r="G91" s="77"/>
      <c r="H91" s="74">
        <f t="shared" ref="H91:H99" si="7">G91*E91</f>
        <v>0</v>
      </c>
    </row>
    <row r="92" spans="1:8" x14ac:dyDescent="0.3">
      <c r="A92" s="17" t="s">
        <v>204</v>
      </c>
      <c r="B92" s="4" t="s">
        <v>188</v>
      </c>
      <c r="C92" s="4"/>
      <c r="D92" s="2" t="s">
        <v>31</v>
      </c>
      <c r="E92" s="19">
        <v>35</v>
      </c>
      <c r="F92" s="3" t="s">
        <v>238</v>
      </c>
      <c r="G92" s="77"/>
      <c r="H92" s="74">
        <f t="shared" si="7"/>
        <v>0</v>
      </c>
    </row>
    <row r="93" spans="1:8" x14ac:dyDescent="0.3">
      <c r="A93" s="17" t="s">
        <v>205</v>
      </c>
      <c r="B93" s="4" t="s">
        <v>207</v>
      </c>
      <c r="C93" s="4"/>
      <c r="D93" s="2" t="s">
        <v>31</v>
      </c>
      <c r="E93" s="19">
        <v>35</v>
      </c>
      <c r="F93" s="3" t="s">
        <v>238</v>
      </c>
      <c r="G93" s="77"/>
      <c r="H93" s="74">
        <f t="shared" si="7"/>
        <v>0</v>
      </c>
    </row>
    <row r="94" spans="1:8" ht="18.600000000000001" customHeight="1" x14ac:dyDescent="0.3">
      <c r="A94" s="17" t="s">
        <v>206</v>
      </c>
      <c r="B94" s="4" t="s">
        <v>189</v>
      </c>
      <c r="C94" s="4"/>
      <c r="D94" s="2" t="s">
        <v>31</v>
      </c>
      <c r="E94" s="19">
        <v>35</v>
      </c>
      <c r="F94" s="3" t="s">
        <v>238</v>
      </c>
      <c r="G94" s="77"/>
      <c r="H94" s="74">
        <f t="shared" si="7"/>
        <v>0</v>
      </c>
    </row>
    <row r="95" spans="1:8" ht="18.600000000000001" customHeight="1" x14ac:dyDescent="0.3">
      <c r="A95" s="17" t="s">
        <v>223</v>
      </c>
      <c r="B95" s="85" t="s">
        <v>373</v>
      </c>
      <c r="C95" s="4"/>
      <c r="D95" s="2" t="s">
        <v>50</v>
      </c>
      <c r="E95" s="19">
        <v>1</v>
      </c>
      <c r="F95" s="3" t="s">
        <v>238</v>
      </c>
      <c r="G95" s="77"/>
      <c r="H95" s="74">
        <f t="shared" si="7"/>
        <v>0</v>
      </c>
    </row>
    <row r="96" spans="1:8" x14ac:dyDescent="0.3">
      <c r="A96" s="17" t="s">
        <v>230</v>
      </c>
      <c r="B96" s="85" t="s">
        <v>264</v>
      </c>
      <c r="C96" s="4"/>
      <c r="D96" s="19" t="s">
        <v>50</v>
      </c>
      <c r="E96" s="19">
        <v>1</v>
      </c>
      <c r="F96" s="3" t="s">
        <v>238</v>
      </c>
      <c r="G96" s="77"/>
      <c r="H96" s="74">
        <f t="shared" si="7"/>
        <v>0</v>
      </c>
    </row>
    <row r="97" spans="1:8" x14ac:dyDescent="0.3">
      <c r="A97" s="17" t="s">
        <v>232</v>
      </c>
      <c r="B97" s="85" t="s">
        <v>263</v>
      </c>
      <c r="C97" s="4"/>
      <c r="D97" s="19" t="s">
        <v>50</v>
      </c>
      <c r="E97" s="19">
        <v>1</v>
      </c>
      <c r="F97" s="3" t="s">
        <v>238</v>
      </c>
      <c r="G97" s="77"/>
      <c r="H97" s="74">
        <f t="shared" si="7"/>
        <v>0</v>
      </c>
    </row>
    <row r="98" spans="1:8" x14ac:dyDescent="0.3">
      <c r="A98" s="17" t="s">
        <v>339</v>
      </c>
      <c r="B98" s="85" t="s">
        <v>306</v>
      </c>
      <c r="C98" s="4"/>
      <c r="D98" s="19" t="s">
        <v>50</v>
      </c>
      <c r="E98" s="19">
        <v>1</v>
      </c>
      <c r="F98" s="3" t="s">
        <v>238</v>
      </c>
      <c r="G98" s="77"/>
      <c r="H98" s="74">
        <f t="shared" si="7"/>
        <v>0</v>
      </c>
    </row>
    <row r="99" spans="1:8" x14ac:dyDescent="0.3">
      <c r="A99" s="17" t="s">
        <v>436</v>
      </c>
      <c r="B99" s="4" t="s">
        <v>265</v>
      </c>
      <c r="C99" s="4"/>
      <c r="D99" s="19" t="s">
        <v>50</v>
      </c>
      <c r="E99" s="19">
        <v>1</v>
      </c>
      <c r="F99" s="3" t="s">
        <v>238</v>
      </c>
      <c r="G99" s="77"/>
      <c r="H99" s="74">
        <f t="shared" si="7"/>
        <v>0</v>
      </c>
    </row>
    <row r="100" spans="1:8" x14ac:dyDescent="0.3">
      <c r="A100" s="155" t="s">
        <v>79</v>
      </c>
      <c r="B100" s="156"/>
      <c r="C100" s="156"/>
      <c r="D100" s="156"/>
      <c r="E100" s="156"/>
      <c r="F100" s="156"/>
      <c r="G100" s="158"/>
      <c r="H100" s="89">
        <f>SUM(H6:H99)</f>
        <v>0</v>
      </c>
    </row>
    <row r="101" spans="1:8" ht="15.6" x14ac:dyDescent="0.3">
      <c r="A101" s="11">
        <v>5</v>
      </c>
      <c r="B101" s="7" t="s">
        <v>17</v>
      </c>
      <c r="C101" s="7"/>
      <c r="D101" s="7"/>
      <c r="E101" s="7"/>
      <c r="F101" s="7"/>
      <c r="G101" s="7"/>
      <c r="H101" s="7"/>
    </row>
    <row r="102" spans="1:8" x14ac:dyDescent="0.3">
      <c r="A102" s="27" t="s">
        <v>141</v>
      </c>
      <c r="B102" s="1" t="s">
        <v>193</v>
      </c>
      <c r="C102" s="1"/>
      <c r="D102" s="21" t="s">
        <v>38</v>
      </c>
      <c r="E102" s="21">
        <v>3</v>
      </c>
      <c r="F102" s="3" t="s">
        <v>238</v>
      </c>
      <c r="G102" s="76"/>
      <c r="H102" s="74">
        <f t="shared" ref="H102:H115" si="8">G102*E102</f>
        <v>0</v>
      </c>
    </row>
    <row r="103" spans="1:8" x14ac:dyDescent="0.3">
      <c r="A103" s="27" t="s">
        <v>142</v>
      </c>
      <c r="B103" s="1" t="s">
        <v>261</v>
      </c>
      <c r="C103" s="1"/>
      <c r="D103" s="21" t="s">
        <v>38</v>
      </c>
      <c r="E103" s="21">
        <v>6</v>
      </c>
      <c r="F103" s="3" t="s">
        <v>238</v>
      </c>
      <c r="G103" s="76"/>
      <c r="H103" s="74">
        <f t="shared" si="8"/>
        <v>0</v>
      </c>
    </row>
    <row r="104" spans="1:8" x14ac:dyDescent="0.3">
      <c r="A104" s="27" t="s">
        <v>143</v>
      </c>
      <c r="B104" s="1" t="s">
        <v>262</v>
      </c>
      <c r="C104" s="1"/>
      <c r="D104" s="21" t="s">
        <v>38</v>
      </c>
      <c r="E104" s="21">
        <v>9</v>
      </c>
      <c r="F104" s="3" t="s">
        <v>238</v>
      </c>
      <c r="G104" s="76"/>
      <c r="H104" s="74">
        <f t="shared" si="8"/>
        <v>0</v>
      </c>
    </row>
    <row r="105" spans="1:8" x14ac:dyDescent="0.3">
      <c r="A105" s="27" t="s">
        <v>145</v>
      </c>
      <c r="B105" s="1" t="s">
        <v>144</v>
      </c>
      <c r="C105" s="1"/>
      <c r="D105" s="21" t="s">
        <v>38</v>
      </c>
      <c r="E105" s="21">
        <v>3</v>
      </c>
      <c r="F105" s="3" t="s">
        <v>238</v>
      </c>
      <c r="G105" s="76"/>
      <c r="H105" s="74">
        <f t="shared" si="8"/>
        <v>0</v>
      </c>
    </row>
    <row r="106" spans="1:8" x14ac:dyDescent="0.3">
      <c r="A106" s="27" t="s">
        <v>146</v>
      </c>
      <c r="B106" s="1" t="s">
        <v>266</v>
      </c>
      <c r="C106" s="1"/>
      <c r="D106" s="21" t="s">
        <v>38</v>
      </c>
      <c r="E106" s="21">
        <v>12</v>
      </c>
      <c r="F106" s="3" t="s">
        <v>238</v>
      </c>
      <c r="G106" s="76"/>
      <c r="H106" s="74">
        <f t="shared" si="8"/>
        <v>0</v>
      </c>
    </row>
    <row r="107" spans="1:8" x14ac:dyDescent="0.3">
      <c r="A107" s="27" t="s">
        <v>147</v>
      </c>
      <c r="B107" s="1" t="s">
        <v>267</v>
      </c>
      <c r="C107" s="1"/>
      <c r="D107" s="21" t="s">
        <v>38</v>
      </c>
      <c r="E107" s="21">
        <v>18</v>
      </c>
      <c r="F107" s="3" t="s">
        <v>238</v>
      </c>
      <c r="G107" s="76"/>
      <c r="H107" s="74">
        <f t="shared" si="8"/>
        <v>0</v>
      </c>
    </row>
    <row r="108" spans="1:8" x14ac:dyDescent="0.3">
      <c r="A108" s="27" t="s">
        <v>148</v>
      </c>
      <c r="B108" s="1" t="s">
        <v>268</v>
      </c>
      <c r="C108" s="1"/>
      <c r="D108" s="21" t="s">
        <v>31</v>
      </c>
      <c r="E108" s="21">
        <v>20</v>
      </c>
      <c r="F108" s="3" t="s">
        <v>238</v>
      </c>
      <c r="G108" s="76"/>
      <c r="H108" s="74">
        <f t="shared" si="8"/>
        <v>0</v>
      </c>
    </row>
    <row r="109" spans="1:8" x14ac:dyDescent="0.3">
      <c r="A109" s="27" t="s">
        <v>149</v>
      </c>
      <c r="B109" s="1" t="s">
        <v>330</v>
      </c>
      <c r="C109" s="1"/>
      <c r="D109" s="21" t="s">
        <v>38</v>
      </c>
      <c r="E109" s="21">
        <v>20</v>
      </c>
      <c r="F109" s="3" t="s">
        <v>238</v>
      </c>
      <c r="G109" s="76"/>
      <c r="H109" s="74">
        <f t="shared" si="8"/>
        <v>0</v>
      </c>
    </row>
    <row r="110" spans="1:8" x14ac:dyDescent="0.3">
      <c r="A110" s="27" t="s">
        <v>150</v>
      </c>
      <c r="B110" s="1" t="s">
        <v>153</v>
      </c>
      <c r="C110" s="1"/>
      <c r="D110" s="21" t="s">
        <v>38</v>
      </c>
      <c r="E110" s="21">
        <v>1</v>
      </c>
      <c r="F110" s="3" t="s">
        <v>238</v>
      </c>
      <c r="G110" s="76"/>
      <c r="H110" s="74">
        <f t="shared" si="8"/>
        <v>0</v>
      </c>
    </row>
    <row r="111" spans="1:8" x14ac:dyDescent="0.3">
      <c r="A111" s="27" t="s">
        <v>151</v>
      </c>
      <c r="B111" s="1" t="s">
        <v>269</v>
      </c>
      <c r="C111" s="1"/>
      <c r="D111" s="21" t="s">
        <v>154</v>
      </c>
      <c r="E111" s="21">
        <v>10</v>
      </c>
      <c r="F111" s="3" t="s">
        <v>238</v>
      </c>
      <c r="G111" s="76"/>
      <c r="H111" s="74">
        <f t="shared" si="8"/>
        <v>0</v>
      </c>
    </row>
    <row r="112" spans="1:8" x14ac:dyDescent="0.3">
      <c r="A112" s="27" t="s">
        <v>152</v>
      </c>
      <c r="B112" s="4" t="s">
        <v>464</v>
      </c>
      <c r="C112" s="4"/>
      <c r="D112" s="2" t="s">
        <v>31</v>
      </c>
      <c r="E112" s="19">
        <v>10</v>
      </c>
      <c r="F112" s="3" t="s">
        <v>238</v>
      </c>
      <c r="G112" s="77"/>
      <c r="H112" s="74">
        <f t="shared" si="8"/>
        <v>0</v>
      </c>
    </row>
    <row r="113" spans="1:8" x14ac:dyDescent="0.3">
      <c r="A113" s="27" t="s">
        <v>211</v>
      </c>
      <c r="B113" s="4" t="s">
        <v>465</v>
      </c>
      <c r="C113" s="4"/>
      <c r="D113" s="2" t="s">
        <v>31</v>
      </c>
      <c r="E113" s="19">
        <v>10</v>
      </c>
      <c r="F113" s="3" t="s">
        <v>238</v>
      </c>
      <c r="G113" s="77"/>
      <c r="H113" s="74">
        <f t="shared" si="8"/>
        <v>0</v>
      </c>
    </row>
    <row r="114" spans="1:8" x14ac:dyDescent="0.3">
      <c r="A114" s="27" t="s">
        <v>212</v>
      </c>
      <c r="B114" s="4" t="s">
        <v>466</v>
      </c>
      <c r="C114" s="4"/>
      <c r="D114" s="2" t="s">
        <v>31</v>
      </c>
      <c r="E114" s="19">
        <v>10</v>
      </c>
      <c r="F114" s="3" t="s">
        <v>238</v>
      </c>
      <c r="G114" s="77"/>
      <c r="H114" s="74">
        <f t="shared" si="8"/>
        <v>0</v>
      </c>
    </row>
    <row r="115" spans="1:8" x14ac:dyDescent="0.3">
      <c r="A115" s="27" t="s">
        <v>213</v>
      </c>
      <c r="B115" s="4" t="s">
        <v>467</v>
      </c>
      <c r="C115" s="4"/>
      <c r="D115" s="2" t="s">
        <v>31</v>
      </c>
      <c r="E115" s="19">
        <v>10</v>
      </c>
      <c r="F115" s="3" t="s">
        <v>238</v>
      </c>
      <c r="G115" s="77"/>
      <c r="H115" s="74">
        <f t="shared" si="8"/>
        <v>0</v>
      </c>
    </row>
    <row r="116" spans="1:8" x14ac:dyDescent="0.3">
      <c r="A116" s="159" t="s">
        <v>155</v>
      </c>
      <c r="B116" s="160"/>
      <c r="C116" s="160"/>
      <c r="D116" s="160"/>
      <c r="E116" s="160"/>
      <c r="F116" s="160"/>
      <c r="G116" s="161"/>
      <c r="H116" s="86">
        <f>SUM(H102:H115)</f>
        <v>0</v>
      </c>
    </row>
  </sheetData>
  <mergeCells count="6">
    <mergeCell ref="B39:H39"/>
    <mergeCell ref="B16:H16"/>
    <mergeCell ref="B5:H5"/>
    <mergeCell ref="A116:G116"/>
    <mergeCell ref="B25:H25"/>
    <mergeCell ref="A100:G100"/>
  </mergeCells>
  <phoneticPr fontId="2" type="noConversion"/>
  <pageMargins left="0.98425196850393704" right="0.98425196850393704" top="0.98425196850393704" bottom="0.98425196850393704" header="0.51181102362204722" footer="0.51181102362204722"/>
  <pageSetup scale="55" fitToHeight="0" orientation="landscape" r:id="rId1"/>
  <headerFooter>
    <oddHeader>&amp;L
&amp;CVýkaz výměr
Fotovoltaická elektrárna FVE  Lásenice , 378 01 Lásenice&amp;R&amp;P/&amp;N</oddHeader>
    <oddFooter>&amp;L&amp;F
&amp;D&amp;RVypracoval: Martin Kopsa
CZECHIA GROUP s.r.o.
Politických vězňů 1272/21 
110 00 Nové město</oddFooter>
  </headerFooter>
  <rowBreaks count="1" manualBreakCount="1">
    <brk id="10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DBC4-9677-44EE-ACE9-62F8DB7C0A6A}">
  <sheetPr>
    <pageSetUpPr fitToPage="1"/>
  </sheetPr>
  <dimension ref="A1:K117"/>
  <sheetViews>
    <sheetView view="pageLayout" zoomScaleNormal="100" zoomScaleSheetLayoutView="100" workbookViewId="0">
      <selection activeCell="G14" sqref="G6:G14"/>
    </sheetView>
  </sheetViews>
  <sheetFormatPr defaultRowHeight="14.4" x14ac:dyDescent="0.3"/>
  <cols>
    <col min="1" max="1" width="10.109375" bestFit="1" customWidth="1"/>
    <col min="2" max="2" width="89.33203125" customWidth="1"/>
    <col min="3" max="3" width="19.33203125" customWidth="1"/>
    <col min="7" max="7" width="29" customWidth="1"/>
    <col min="8" max="8" width="33.5546875" bestFit="1" customWidth="1"/>
  </cols>
  <sheetData>
    <row r="1" spans="1:8" ht="47.7" customHeight="1" x14ac:dyDescent="0.3">
      <c r="A1" s="14" t="s">
        <v>20</v>
      </c>
      <c r="B1" s="15" t="s">
        <v>11</v>
      </c>
      <c r="C1" s="15" t="s">
        <v>21</v>
      </c>
      <c r="D1" s="15" t="s">
        <v>22</v>
      </c>
      <c r="E1" s="15" t="s">
        <v>23</v>
      </c>
      <c r="F1" s="15" t="s">
        <v>237</v>
      </c>
      <c r="G1" s="15" t="s">
        <v>24</v>
      </c>
      <c r="H1" s="15" t="s">
        <v>25</v>
      </c>
    </row>
    <row r="2" spans="1:8" x14ac:dyDescent="0.3">
      <c r="A2" s="10"/>
      <c r="B2" s="3"/>
      <c r="C2" s="3"/>
      <c r="D2" s="2"/>
      <c r="E2" s="2"/>
      <c r="F2" s="2"/>
      <c r="G2" s="2"/>
      <c r="H2" s="2"/>
    </row>
    <row r="3" spans="1:8" ht="17.399999999999999" x14ac:dyDescent="0.35">
      <c r="A3" s="11" t="s">
        <v>26</v>
      </c>
      <c r="B3" s="6" t="s">
        <v>27</v>
      </c>
      <c r="C3" s="6"/>
      <c r="D3" s="6"/>
      <c r="E3" s="6"/>
      <c r="F3" s="6"/>
      <c r="G3" s="6"/>
      <c r="H3" s="6"/>
    </row>
    <row r="4" spans="1:8" x14ac:dyDescent="0.3">
      <c r="A4" s="10"/>
      <c r="B4" s="3"/>
      <c r="C4" s="3"/>
      <c r="D4" s="2"/>
      <c r="E4" s="2"/>
      <c r="F4" s="2"/>
      <c r="G4" s="2"/>
      <c r="H4" s="2"/>
    </row>
    <row r="5" spans="1:8" ht="15.6" x14ac:dyDescent="0.3">
      <c r="A5" s="11" t="s">
        <v>28</v>
      </c>
      <c r="B5" s="157" t="s">
        <v>29</v>
      </c>
      <c r="C5" s="157"/>
      <c r="D5" s="157"/>
      <c r="E5" s="157"/>
      <c r="F5" s="157"/>
      <c r="G5" s="157"/>
      <c r="H5" s="157"/>
    </row>
    <row r="6" spans="1:8" ht="16.2" x14ac:dyDescent="0.3">
      <c r="A6" s="12" t="s">
        <v>30</v>
      </c>
      <c r="B6" s="4" t="s">
        <v>80</v>
      </c>
      <c r="C6" s="18" t="s">
        <v>81</v>
      </c>
      <c r="D6" s="2" t="s">
        <v>31</v>
      </c>
      <c r="E6" s="3">
        <v>200</v>
      </c>
      <c r="F6" s="3" t="s">
        <v>238</v>
      </c>
      <c r="G6" s="84"/>
      <c r="H6" s="84">
        <f t="shared" ref="H6:H14" si="0">G6*E6</f>
        <v>0</v>
      </c>
    </row>
    <row r="7" spans="1:8" ht="16.2" x14ac:dyDescent="0.3">
      <c r="A7" s="12" t="s">
        <v>32</v>
      </c>
      <c r="B7" s="4" t="s">
        <v>82</v>
      </c>
      <c r="C7" s="18" t="s">
        <v>81</v>
      </c>
      <c r="D7" s="2" t="s">
        <v>31</v>
      </c>
      <c r="E7" s="3">
        <v>200</v>
      </c>
      <c r="F7" s="3" t="s">
        <v>238</v>
      </c>
      <c r="G7" s="84"/>
      <c r="H7" s="84">
        <f t="shared" si="0"/>
        <v>0</v>
      </c>
    </row>
    <row r="8" spans="1:8" ht="16.2" x14ac:dyDescent="0.3">
      <c r="A8" s="12" t="s">
        <v>35</v>
      </c>
      <c r="B8" s="4" t="s">
        <v>479</v>
      </c>
      <c r="C8" s="18" t="s">
        <v>229</v>
      </c>
      <c r="D8" s="2" t="s">
        <v>31</v>
      </c>
      <c r="E8" s="3">
        <v>40</v>
      </c>
      <c r="F8" s="3" t="s">
        <v>238</v>
      </c>
      <c r="G8" s="84"/>
      <c r="H8" s="84">
        <f t="shared" si="0"/>
        <v>0</v>
      </c>
    </row>
    <row r="9" spans="1:8" ht="16.2" x14ac:dyDescent="0.3">
      <c r="A9" s="12" t="s">
        <v>39</v>
      </c>
      <c r="B9" s="4" t="s">
        <v>331</v>
      </c>
      <c r="C9" s="18" t="s">
        <v>332</v>
      </c>
      <c r="D9" s="2" t="s">
        <v>31</v>
      </c>
      <c r="E9" s="3">
        <v>10</v>
      </c>
      <c r="F9" s="3" t="s">
        <v>238</v>
      </c>
      <c r="G9" s="84"/>
      <c r="H9" s="84">
        <f t="shared" si="0"/>
        <v>0</v>
      </c>
    </row>
    <row r="10" spans="1:8" x14ac:dyDescent="0.3">
      <c r="A10" s="12" t="s">
        <v>42</v>
      </c>
      <c r="B10" s="4" t="s">
        <v>36</v>
      </c>
      <c r="C10" s="18" t="s">
        <v>37</v>
      </c>
      <c r="D10" s="2" t="s">
        <v>38</v>
      </c>
      <c r="E10" s="3">
        <v>50</v>
      </c>
      <c r="F10" s="3" t="s">
        <v>238</v>
      </c>
      <c r="G10" s="84"/>
      <c r="H10" s="84">
        <f t="shared" si="0"/>
        <v>0</v>
      </c>
    </row>
    <row r="11" spans="1:8" x14ac:dyDescent="0.3">
      <c r="A11" s="12" t="s">
        <v>83</v>
      </c>
      <c r="B11" s="4" t="s">
        <v>40</v>
      </c>
      <c r="C11" s="18" t="s">
        <v>41</v>
      </c>
      <c r="D11" s="2" t="s">
        <v>38</v>
      </c>
      <c r="E11" s="3">
        <v>50</v>
      </c>
      <c r="F11" s="3" t="s">
        <v>238</v>
      </c>
      <c r="G11" s="84"/>
      <c r="H11" s="84">
        <f t="shared" si="0"/>
        <v>0</v>
      </c>
    </row>
    <row r="12" spans="1:8" x14ac:dyDescent="0.3">
      <c r="A12" s="12" t="s">
        <v>84</v>
      </c>
      <c r="B12" s="1" t="s">
        <v>240</v>
      </c>
      <c r="C12" s="8" t="s">
        <v>43</v>
      </c>
      <c r="D12" s="3" t="s">
        <v>31</v>
      </c>
      <c r="E12" s="3">
        <v>150</v>
      </c>
      <c r="F12" s="3" t="s">
        <v>238</v>
      </c>
      <c r="G12" s="84"/>
      <c r="H12" s="84">
        <f t="shared" si="0"/>
        <v>0</v>
      </c>
    </row>
    <row r="13" spans="1:8" x14ac:dyDescent="0.3">
      <c r="A13" s="12" t="s">
        <v>85</v>
      </c>
      <c r="B13" s="4" t="s">
        <v>163</v>
      </c>
      <c r="C13" s="18" t="s">
        <v>164</v>
      </c>
      <c r="D13" s="3" t="s">
        <v>31</v>
      </c>
      <c r="E13" s="3">
        <v>30</v>
      </c>
      <c r="F13" s="3" t="s">
        <v>238</v>
      </c>
      <c r="G13" s="84"/>
      <c r="H13" s="84">
        <f t="shared" si="0"/>
        <v>0</v>
      </c>
    </row>
    <row r="14" spans="1:8" x14ac:dyDescent="0.3">
      <c r="A14" s="12" t="s">
        <v>86</v>
      </c>
      <c r="B14" s="4" t="s">
        <v>277</v>
      </c>
      <c r="C14" s="18" t="s">
        <v>34</v>
      </c>
      <c r="D14" s="3" t="s">
        <v>31</v>
      </c>
      <c r="E14" s="3">
        <v>15</v>
      </c>
      <c r="F14" s="3" t="s">
        <v>238</v>
      </c>
      <c r="G14" s="84"/>
      <c r="H14" s="84">
        <f t="shared" si="0"/>
        <v>0</v>
      </c>
    </row>
    <row r="15" spans="1:8" ht="15.6" x14ac:dyDescent="0.3">
      <c r="A15" s="11" t="s">
        <v>44</v>
      </c>
      <c r="B15" s="157" t="s">
        <v>87</v>
      </c>
      <c r="C15" s="157"/>
      <c r="D15" s="157"/>
      <c r="E15" s="157"/>
      <c r="F15" s="157"/>
      <c r="G15" s="157"/>
      <c r="H15" s="157"/>
    </row>
    <row r="16" spans="1:8" ht="18.600000000000001" customHeight="1" x14ac:dyDescent="0.3">
      <c r="A16" s="12" t="s">
        <v>46</v>
      </c>
      <c r="B16" s="4" t="s">
        <v>167</v>
      </c>
      <c r="C16" s="18"/>
      <c r="D16" s="2" t="s">
        <v>31</v>
      </c>
      <c r="E16" s="3">
        <v>40</v>
      </c>
      <c r="F16" s="3" t="s">
        <v>238</v>
      </c>
      <c r="G16" s="84"/>
      <c r="H16" s="84">
        <f t="shared" ref="H16:H21" si="1">G16*E16</f>
        <v>0</v>
      </c>
    </row>
    <row r="17" spans="1:8" ht="18.600000000000001" customHeight="1" x14ac:dyDescent="0.3">
      <c r="A17" s="12" t="s">
        <v>47</v>
      </c>
      <c r="B17" s="4" t="s">
        <v>169</v>
      </c>
      <c r="C17" s="18"/>
      <c r="D17" s="2" t="s">
        <v>31</v>
      </c>
      <c r="E17" s="3">
        <v>40</v>
      </c>
      <c r="F17" s="3" t="s">
        <v>238</v>
      </c>
      <c r="G17" s="84"/>
      <c r="H17" s="84">
        <f t="shared" si="1"/>
        <v>0</v>
      </c>
    </row>
    <row r="18" spans="1:8" ht="18.600000000000001" customHeight="1" x14ac:dyDescent="0.3">
      <c r="A18" s="12" t="s">
        <v>48</v>
      </c>
      <c r="B18" s="4" t="s">
        <v>183</v>
      </c>
      <c r="C18" s="18"/>
      <c r="D18" s="2" t="s">
        <v>38</v>
      </c>
      <c r="E18" s="3">
        <v>5</v>
      </c>
      <c r="F18" s="3" t="s">
        <v>238</v>
      </c>
      <c r="G18" s="84"/>
      <c r="H18" s="84">
        <f t="shared" si="1"/>
        <v>0</v>
      </c>
    </row>
    <row r="19" spans="1:8" ht="18.600000000000001" customHeight="1" x14ac:dyDescent="0.3">
      <c r="A19" s="12" t="s">
        <v>49</v>
      </c>
      <c r="B19" s="4" t="s">
        <v>241</v>
      </c>
      <c r="C19" s="18"/>
      <c r="D19" s="2" t="s">
        <v>38</v>
      </c>
      <c r="E19" s="3">
        <v>5</v>
      </c>
      <c r="F19" s="3" t="s">
        <v>238</v>
      </c>
      <c r="G19" s="84"/>
      <c r="H19" s="84">
        <f t="shared" si="1"/>
        <v>0</v>
      </c>
    </row>
    <row r="20" spans="1:8" x14ac:dyDescent="0.3">
      <c r="A20" s="12" t="s">
        <v>88</v>
      </c>
      <c r="B20" s="4" t="s">
        <v>181</v>
      </c>
      <c r="C20" s="18"/>
      <c r="D20" s="2" t="s">
        <v>50</v>
      </c>
      <c r="E20" s="3">
        <v>1</v>
      </c>
      <c r="F20" s="3" t="s">
        <v>238</v>
      </c>
      <c r="G20" s="84"/>
      <c r="H20" s="84">
        <f t="shared" si="1"/>
        <v>0</v>
      </c>
    </row>
    <row r="21" spans="1:8" x14ac:dyDescent="0.3">
      <c r="A21" s="12" t="s">
        <v>89</v>
      </c>
      <c r="B21" s="1" t="s">
        <v>182</v>
      </c>
      <c r="C21" s="18"/>
      <c r="D21" s="2" t="s">
        <v>31</v>
      </c>
      <c r="E21" s="3">
        <v>17</v>
      </c>
      <c r="F21" s="3" t="s">
        <v>238</v>
      </c>
      <c r="G21" s="84"/>
      <c r="H21" s="84">
        <f t="shared" si="1"/>
        <v>0</v>
      </c>
    </row>
    <row r="22" spans="1:8" ht="15.6" x14ac:dyDescent="0.3">
      <c r="A22" s="16" t="s">
        <v>90</v>
      </c>
      <c r="B22" s="157" t="s">
        <v>45</v>
      </c>
      <c r="C22" s="157"/>
      <c r="D22" s="157"/>
      <c r="E22" s="157"/>
      <c r="F22" s="157"/>
      <c r="G22" s="157"/>
      <c r="H22" s="157"/>
    </row>
    <row r="23" spans="1:8" x14ac:dyDescent="0.3">
      <c r="A23" s="17" t="s">
        <v>91</v>
      </c>
      <c r="B23" s="4" t="s">
        <v>171</v>
      </c>
      <c r="C23" s="18"/>
      <c r="D23" s="2" t="s">
        <v>31</v>
      </c>
      <c r="E23" s="3">
        <v>15</v>
      </c>
      <c r="F23" s="3" t="s">
        <v>238</v>
      </c>
      <c r="G23" s="84"/>
      <c r="H23" s="84">
        <f t="shared" ref="H23:H32" si="2">G23*E23</f>
        <v>0</v>
      </c>
    </row>
    <row r="24" spans="1:8" x14ac:dyDescent="0.3">
      <c r="A24" s="17" t="s">
        <v>92</v>
      </c>
      <c r="B24" s="4" t="s">
        <v>170</v>
      </c>
      <c r="C24" s="18"/>
      <c r="D24" s="2" t="s">
        <v>31</v>
      </c>
      <c r="E24" s="3">
        <v>15</v>
      </c>
      <c r="F24" s="3" t="s">
        <v>238</v>
      </c>
      <c r="G24" s="84"/>
      <c r="H24" s="84">
        <f t="shared" si="2"/>
        <v>0</v>
      </c>
    </row>
    <row r="25" spans="1:8" x14ac:dyDescent="0.3">
      <c r="A25" s="17" t="s">
        <v>93</v>
      </c>
      <c r="B25" s="4" t="s">
        <v>173</v>
      </c>
      <c r="C25" s="18"/>
      <c r="D25" s="2" t="s">
        <v>38</v>
      </c>
      <c r="E25" s="3">
        <v>3</v>
      </c>
      <c r="F25" s="3" t="s">
        <v>238</v>
      </c>
      <c r="G25" s="84"/>
      <c r="H25" s="84">
        <f t="shared" si="2"/>
        <v>0</v>
      </c>
    </row>
    <row r="26" spans="1:8" x14ac:dyDescent="0.3">
      <c r="A26" s="17" t="s">
        <v>94</v>
      </c>
      <c r="B26" s="4" t="s">
        <v>176</v>
      </c>
      <c r="C26" s="18"/>
      <c r="D26" s="2" t="s">
        <v>50</v>
      </c>
      <c r="E26" s="3">
        <v>1</v>
      </c>
      <c r="F26" s="3" t="s">
        <v>238</v>
      </c>
      <c r="G26" s="84"/>
      <c r="H26" s="84">
        <f t="shared" si="2"/>
        <v>0</v>
      </c>
    </row>
    <row r="27" spans="1:8" x14ac:dyDescent="0.3">
      <c r="A27" s="17" t="s">
        <v>95</v>
      </c>
      <c r="B27" s="4" t="s">
        <v>342</v>
      </c>
      <c r="C27" s="18"/>
      <c r="D27" s="2" t="s">
        <v>31</v>
      </c>
      <c r="E27" s="3">
        <v>40</v>
      </c>
      <c r="F27" s="3" t="s">
        <v>238</v>
      </c>
      <c r="G27" s="84"/>
      <c r="H27" s="84">
        <f t="shared" si="2"/>
        <v>0</v>
      </c>
    </row>
    <row r="28" spans="1:8" x14ac:dyDescent="0.3">
      <c r="A28" s="17" t="s">
        <v>96</v>
      </c>
      <c r="B28" s="4" t="s">
        <v>177</v>
      </c>
      <c r="C28" s="18"/>
      <c r="D28" s="2" t="s">
        <v>31</v>
      </c>
      <c r="E28" s="3">
        <v>30</v>
      </c>
      <c r="F28" s="3" t="s">
        <v>238</v>
      </c>
      <c r="G28" s="84"/>
      <c r="H28" s="84">
        <f t="shared" si="2"/>
        <v>0</v>
      </c>
    </row>
    <row r="29" spans="1:8" x14ac:dyDescent="0.3">
      <c r="A29" s="17" t="s">
        <v>172</v>
      </c>
      <c r="B29" s="4" t="s">
        <v>178</v>
      </c>
      <c r="C29" s="18"/>
      <c r="D29" s="2" t="s">
        <v>38</v>
      </c>
      <c r="E29" s="3">
        <v>3</v>
      </c>
      <c r="F29" s="3" t="s">
        <v>238</v>
      </c>
      <c r="G29" s="84"/>
      <c r="H29" s="84">
        <f t="shared" si="2"/>
        <v>0</v>
      </c>
    </row>
    <row r="30" spans="1:8" x14ac:dyDescent="0.3">
      <c r="A30" s="17" t="s">
        <v>174</v>
      </c>
      <c r="B30" s="4" t="s">
        <v>179</v>
      </c>
      <c r="C30" s="18"/>
      <c r="D30" s="2" t="s">
        <v>50</v>
      </c>
      <c r="E30" s="3">
        <v>1</v>
      </c>
      <c r="F30" s="3" t="s">
        <v>238</v>
      </c>
      <c r="G30" s="84"/>
      <c r="H30" s="84">
        <f t="shared" si="2"/>
        <v>0</v>
      </c>
    </row>
    <row r="31" spans="1:8" x14ac:dyDescent="0.3">
      <c r="A31" s="17" t="s">
        <v>175</v>
      </c>
      <c r="B31" s="4" t="s">
        <v>365</v>
      </c>
      <c r="C31" s="18"/>
      <c r="D31" s="2" t="s">
        <v>31</v>
      </c>
      <c r="E31" s="3">
        <v>40</v>
      </c>
      <c r="F31" s="3" t="s">
        <v>238</v>
      </c>
      <c r="G31" s="84"/>
      <c r="H31" s="84">
        <f t="shared" si="2"/>
        <v>0</v>
      </c>
    </row>
    <row r="32" spans="1:8" x14ac:dyDescent="0.3">
      <c r="A32" s="17" t="s">
        <v>180</v>
      </c>
      <c r="B32" s="4" t="s">
        <v>344</v>
      </c>
      <c r="C32" s="18"/>
      <c r="D32" s="2" t="s">
        <v>50</v>
      </c>
      <c r="E32" s="3">
        <v>1</v>
      </c>
      <c r="F32" s="3" t="s">
        <v>238</v>
      </c>
      <c r="G32" s="84"/>
      <c r="H32" s="84">
        <f t="shared" si="2"/>
        <v>0</v>
      </c>
    </row>
    <row r="33" spans="1:11" x14ac:dyDescent="0.3">
      <c r="A33" s="17" t="s">
        <v>195</v>
      </c>
      <c r="B33" s="1" t="s">
        <v>248</v>
      </c>
      <c r="C33" s="4"/>
      <c r="D33" s="5" t="s">
        <v>31</v>
      </c>
      <c r="E33" s="3">
        <v>10</v>
      </c>
      <c r="F33" s="3" t="s">
        <v>238</v>
      </c>
      <c r="G33" s="84"/>
      <c r="H33" s="84">
        <f>G33*E33</f>
        <v>0</v>
      </c>
    </row>
    <row r="34" spans="1:11" x14ac:dyDescent="0.3">
      <c r="A34" s="17" t="s">
        <v>209</v>
      </c>
      <c r="B34" s="1" t="s">
        <v>245</v>
      </c>
      <c r="C34" s="1"/>
      <c r="D34" s="3" t="s">
        <v>31</v>
      </c>
      <c r="E34" s="30">
        <v>40</v>
      </c>
      <c r="F34" s="3" t="s">
        <v>238</v>
      </c>
      <c r="G34" s="84"/>
      <c r="H34" s="84">
        <f>G34*E34</f>
        <v>0</v>
      </c>
    </row>
    <row r="35" spans="1:11" x14ac:dyDescent="0.3">
      <c r="A35" s="17" t="s">
        <v>210</v>
      </c>
      <c r="B35" s="1" t="s">
        <v>345</v>
      </c>
      <c r="C35" s="1"/>
      <c r="D35" s="3" t="s">
        <v>31</v>
      </c>
      <c r="E35" s="30">
        <v>40</v>
      </c>
      <c r="F35" s="3" t="s">
        <v>238</v>
      </c>
      <c r="G35" s="84"/>
      <c r="H35" s="84">
        <f>G35*E35</f>
        <v>0</v>
      </c>
    </row>
    <row r="36" spans="1:11" ht="17.399999999999999" x14ac:dyDescent="0.35">
      <c r="A36" s="11" t="s">
        <v>51</v>
      </c>
      <c r="B36" s="6" t="s">
        <v>52</v>
      </c>
      <c r="C36" s="6"/>
      <c r="D36" s="6"/>
      <c r="E36" s="6"/>
      <c r="F36" s="6"/>
      <c r="G36" s="6"/>
      <c r="H36" s="6"/>
    </row>
    <row r="37" spans="1:11" x14ac:dyDescent="0.3">
      <c r="A37" s="12"/>
      <c r="B37" s="1"/>
      <c r="C37" s="1"/>
      <c r="D37" s="3"/>
      <c r="E37" s="3"/>
      <c r="F37" s="3"/>
      <c r="G37" s="3"/>
      <c r="H37" s="3"/>
    </row>
    <row r="38" spans="1:11" ht="15.6" x14ac:dyDescent="0.3">
      <c r="A38" s="11" t="s">
        <v>14</v>
      </c>
      <c r="B38" s="157" t="s">
        <v>244</v>
      </c>
      <c r="C38" s="157"/>
      <c r="D38" s="157"/>
      <c r="E38" s="157"/>
      <c r="F38" s="157"/>
      <c r="G38" s="157"/>
      <c r="H38" s="157"/>
    </row>
    <row r="39" spans="1:11" ht="28.8" x14ac:dyDescent="0.3">
      <c r="A39" s="12" t="s">
        <v>53</v>
      </c>
      <c r="B39" s="29" t="s">
        <v>461</v>
      </c>
      <c r="C39" s="4"/>
      <c r="D39" s="67" t="s">
        <v>38</v>
      </c>
      <c r="E39" s="19">
        <v>1</v>
      </c>
      <c r="F39" s="3" t="s">
        <v>238</v>
      </c>
      <c r="G39" s="84"/>
      <c r="H39" s="84">
        <f t="shared" ref="H39:H55" si="3">G39*E39</f>
        <v>0</v>
      </c>
      <c r="K39" s="22"/>
    </row>
    <row r="40" spans="1:11" x14ac:dyDescent="0.3">
      <c r="A40" s="17" t="s">
        <v>54</v>
      </c>
      <c r="B40" s="4" t="s">
        <v>350</v>
      </c>
      <c r="C40" s="4" t="s">
        <v>97</v>
      </c>
      <c r="D40" s="20" t="s">
        <v>38</v>
      </c>
      <c r="E40" s="5">
        <v>1</v>
      </c>
      <c r="F40" s="3" t="s">
        <v>238</v>
      </c>
      <c r="G40" s="84"/>
      <c r="H40" s="84">
        <f t="shared" si="3"/>
        <v>0</v>
      </c>
      <c r="K40" s="22"/>
    </row>
    <row r="41" spans="1:11" x14ac:dyDescent="0.3">
      <c r="A41" s="12" t="s">
        <v>55</v>
      </c>
      <c r="B41" s="4" t="s">
        <v>185</v>
      </c>
      <c r="C41" s="4" t="s">
        <v>97</v>
      </c>
      <c r="D41" s="20" t="s">
        <v>38</v>
      </c>
      <c r="E41" s="5">
        <v>1</v>
      </c>
      <c r="F41" s="3" t="s">
        <v>238</v>
      </c>
      <c r="G41" s="84"/>
      <c r="H41" s="84">
        <f t="shared" si="3"/>
        <v>0</v>
      </c>
      <c r="K41" s="22"/>
    </row>
    <row r="42" spans="1:11" x14ac:dyDescent="0.3">
      <c r="A42" s="17" t="s">
        <v>98</v>
      </c>
      <c r="B42" s="4" t="s">
        <v>351</v>
      </c>
      <c r="C42" s="4" t="s">
        <v>99</v>
      </c>
      <c r="D42" s="20" t="s">
        <v>38</v>
      </c>
      <c r="E42" s="5">
        <v>1</v>
      </c>
      <c r="F42" s="3" t="s">
        <v>238</v>
      </c>
      <c r="G42" s="84"/>
      <c r="H42" s="84">
        <f t="shared" si="3"/>
        <v>0</v>
      </c>
      <c r="K42" s="22"/>
    </row>
    <row r="43" spans="1:11" x14ac:dyDescent="0.3">
      <c r="A43" s="12" t="s">
        <v>100</v>
      </c>
      <c r="B43" s="4" t="s">
        <v>165</v>
      </c>
      <c r="C43" s="4" t="s">
        <v>101</v>
      </c>
      <c r="D43" s="20" t="s">
        <v>38</v>
      </c>
      <c r="E43" s="5">
        <v>1</v>
      </c>
      <c r="F43" s="3" t="s">
        <v>238</v>
      </c>
      <c r="G43" s="84"/>
      <c r="H43" s="84">
        <f t="shared" si="3"/>
        <v>0</v>
      </c>
      <c r="K43" s="22"/>
    </row>
    <row r="44" spans="1:11" x14ac:dyDescent="0.3">
      <c r="A44" s="12" t="s">
        <v>102</v>
      </c>
      <c r="B44" s="4" t="s">
        <v>60</v>
      </c>
      <c r="C44" s="4" t="s">
        <v>103</v>
      </c>
      <c r="D44" s="20" t="s">
        <v>38</v>
      </c>
      <c r="E44" s="5">
        <v>1</v>
      </c>
      <c r="F44" s="3" t="s">
        <v>238</v>
      </c>
      <c r="G44" s="84"/>
      <c r="H44" s="84">
        <f t="shared" si="3"/>
        <v>0</v>
      </c>
      <c r="K44" s="22"/>
    </row>
    <row r="45" spans="1:11" x14ac:dyDescent="0.3">
      <c r="A45" s="17" t="s">
        <v>104</v>
      </c>
      <c r="B45" s="4" t="s">
        <v>65</v>
      </c>
      <c r="C45" s="4" t="s">
        <v>105</v>
      </c>
      <c r="D45" s="20" t="s">
        <v>38</v>
      </c>
      <c r="E45" s="5">
        <v>1</v>
      </c>
      <c r="F45" s="3" t="s">
        <v>238</v>
      </c>
      <c r="G45" s="84"/>
      <c r="H45" s="84">
        <f t="shared" si="3"/>
        <v>0</v>
      </c>
      <c r="K45" s="22"/>
    </row>
    <row r="46" spans="1:11" x14ac:dyDescent="0.3">
      <c r="A46" s="12" t="s">
        <v>231</v>
      </c>
      <c r="B46" s="4" t="s">
        <v>352</v>
      </c>
      <c r="C46" s="4" t="s">
        <v>353</v>
      </c>
      <c r="D46" s="20" t="s">
        <v>38</v>
      </c>
      <c r="E46" s="5">
        <v>1</v>
      </c>
      <c r="F46" s="3" t="s">
        <v>238</v>
      </c>
      <c r="G46" s="84"/>
      <c r="H46" s="84">
        <f t="shared" si="3"/>
        <v>0</v>
      </c>
      <c r="K46" s="22"/>
    </row>
    <row r="47" spans="1:11" x14ac:dyDescent="0.3">
      <c r="A47" s="17" t="s">
        <v>106</v>
      </c>
      <c r="B47" s="4" t="s">
        <v>63</v>
      </c>
      <c r="C47" s="4"/>
      <c r="D47" s="20" t="s">
        <v>38</v>
      </c>
      <c r="E47" s="5">
        <v>1</v>
      </c>
      <c r="F47" s="3" t="s">
        <v>238</v>
      </c>
      <c r="G47" s="84"/>
      <c r="H47" s="84">
        <f t="shared" si="3"/>
        <v>0</v>
      </c>
      <c r="K47" s="22"/>
    </row>
    <row r="48" spans="1:11" x14ac:dyDescent="0.3">
      <c r="A48" s="12" t="s">
        <v>107</v>
      </c>
      <c r="B48" s="4" t="s">
        <v>273</v>
      </c>
      <c r="C48" s="4"/>
      <c r="D48" s="20" t="s">
        <v>38</v>
      </c>
      <c r="E48" s="5">
        <v>1</v>
      </c>
      <c r="F48" s="3" t="s">
        <v>238</v>
      </c>
      <c r="G48" s="84"/>
      <c r="H48" s="84">
        <f t="shared" si="3"/>
        <v>0</v>
      </c>
      <c r="K48" s="22"/>
    </row>
    <row r="49" spans="1:11" x14ac:dyDescent="0.3">
      <c r="A49" s="17" t="s">
        <v>108</v>
      </c>
      <c r="B49" s="4" t="s">
        <v>274</v>
      </c>
      <c r="C49" s="4"/>
      <c r="D49" s="20" t="s">
        <v>38</v>
      </c>
      <c r="E49" s="5">
        <v>3</v>
      </c>
      <c r="F49" s="3" t="s">
        <v>238</v>
      </c>
      <c r="G49" s="84"/>
      <c r="H49" s="84">
        <f t="shared" si="3"/>
        <v>0</v>
      </c>
      <c r="K49" s="22"/>
    </row>
    <row r="50" spans="1:11" x14ac:dyDescent="0.3">
      <c r="A50" s="12" t="s">
        <v>109</v>
      </c>
      <c r="B50" s="4" t="s">
        <v>275</v>
      </c>
      <c r="C50" s="4"/>
      <c r="D50" s="20" t="s">
        <v>38</v>
      </c>
      <c r="E50" s="5">
        <v>3</v>
      </c>
      <c r="F50" s="3" t="s">
        <v>238</v>
      </c>
      <c r="G50" s="84"/>
      <c r="H50" s="84">
        <f t="shared" si="3"/>
        <v>0</v>
      </c>
      <c r="K50" s="22"/>
    </row>
    <row r="51" spans="1:11" x14ac:dyDescent="0.3">
      <c r="A51" s="12" t="s">
        <v>111</v>
      </c>
      <c r="B51" s="4" t="s">
        <v>276</v>
      </c>
      <c r="C51" s="4"/>
      <c r="D51" s="20" t="s">
        <v>38</v>
      </c>
      <c r="E51" s="5">
        <v>6</v>
      </c>
      <c r="F51" s="3" t="s">
        <v>238</v>
      </c>
      <c r="G51" s="84"/>
      <c r="H51" s="84">
        <f t="shared" si="3"/>
        <v>0</v>
      </c>
      <c r="K51" s="22"/>
    </row>
    <row r="52" spans="1:11" x14ac:dyDescent="0.3">
      <c r="A52" s="17" t="s">
        <v>112</v>
      </c>
      <c r="B52" s="4" t="s">
        <v>110</v>
      </c>
      <c r="C52" s="4"/>
      <c r="D52" s="20" t="s">
        <v>38</v>
      </c>
      <c r="E52" s="5">
        <v>1</v>
      </c>
      <c r="F52" s="3" t="s">
        <v>238</v>
      </c>
      <c r="G52" s="84"/>
      <c r="H52" s="84">
        <f t="shared" si="3"/>
        <v>0</v>
      </c>
      <c r="K52" s="22"/>
    </row>
    <row r="53" spans="1:11" x14ac:dyDescent="0.3">
      <c r="A53" s="12" t="s">
        <v>113</v>
      </c>
      <c r="B53" s="4" t="s">
        <v>67</v>
      </c>
      <c r="C53" s="4"/>
      <c r="D53" s="20" t="s">
        <v>31</v>
      </c>
      <c r="E53" s="5">
        <v>20</v>
      </c>
      <c r="F53" s="3" t="s">
        <v>238</v>
      </c>
      <c r="G53" s="84"/>
      <c r="H53" s="84">
        <f t="shared" si="3"/>
        <v>0</v>
      </c>
      <c r="K53" s="22"/>
    </row>
    <row r="54" spans="1:11" x14ac:dyDescent="0.3">
      <c r="A54" s="17" t="s">
        <v>202</v>
      </c>
      <c r="B54" s="4" t="s">
        <v>250</v>
      </c>
      <c r="C54" s="4"/>
      <c r="D54" s="20" t="s">
        <v>50</v>
      </c>
      <c r="E54" s="5">
        <v>1</v>
      </c>
      <c r="F54" s="3" t="s">
        <v>238</v>
      </c>
      <c r="G54" s="84"/>
      <c r="H54" s="84">
        <f t="shared" si="3"/>
        <v>0</v>
      </c>
      <c r="K54" s="22"/>
    </row>
    <row r="55" spans="1:11" x14ac:dyDescent="0.3">
      <c r="A55" s="12" t="s">
        <v>285</v>
      </c>
      <c r="B55" s="118" t="s">
        <v>470</v>
      </c>
      <c r="C55" s="4"/>
      <c r="D55" s="19" t="s">
        <v>38</v>
      </c>
      <c r="E55" s="19">
        <v>1</v>
      </c>
      <c r="F55" s="3" t="s">
        <v>238</v>
      </c>
      <c r="G55" s="84"/>
      <c r="H55" s="84">
        <f t="shared" si="3"/>
        <v>0</v>
      </c>
      <c r="K55" s="22"/>
    </row>
    <row r="56" spans="1:11" x14ac:dyDescent="0.3">
      <c r="A56" s="17" t="s">
        <v>469</v>
      </c>
      <c r="B56" s="4" t="s">
        <v>56</v>
      </c>
      <c r="C56" s="4"/>
      <c r="D56" s="20" t="s">
        <v>50</v>
      </c>
      <c r="E56" s="5">
        <v>1</v>
      </c>
      <c r="F56" s="3" t="s">
        <v>238</v>
      </c>
      <c r="G56" s="84"/>
      <c r="H56" s="84">
        <f>G56*E56</f>
        <v>0</v>
      </c>
      <c r="K56" s="22"/>
    </row>
    <row r="57" spans="1:11" x14ac:dyDescent="0.3">
      <c r="A57" s="12"/>
      <c r="B57" s="4"/>
      <c r="C57" s="4"/>
      <c r="D57" s="20"/>
      <c r="E57" s="5"/>
      <c r="F57" s="5"/>
      <c r="G57" s="84"/>
      <c r="H57" s="84"/>
      <c r="K57" s="22"/>
    </row>
    <row r="58" spans="1:11" ht="15.6" x14ac:dyDescent="0.3">
      <c r="A58" s="16" t="s">
        <v>115</v>
      </c>
      <c r="B58" s="7" t="s">
        <v>246</v>
      </c>
      <c r="C58" s="7"/>
      <c r="D58" s="7"/>
      <c r="E58" s="7"/>
      <c r="F58" s="7"/>
      <c r="G58" s="7"/>
      <c r="H58" s="7"/>
    </row>
    <row r="59" spans="1:11" ht="28.8" x14ac:dyDescent="0.3">
      <c r="A59" s="17" t="s">
        <v>116</v>
      </c>
      <c r="B59" s="29" t="s">
        <v>346</v>
      </c>
      <c r="C59" s="31"/>
      <c r="D59" s="20" t="s">
        <v>38</v>
      </c>
      <c r="E59" s="5">
        <v>1</v>
      </c>
      <c r="F59" s="3" t="s">
        <v>238</v>
      </c>
      <c r="G59" s="84"/>
      <c r="H59" s="84">
        <f t="shared" ref="H59:H62" si="4">G59*E59</f>
        <v>0</v>
      </c>
    </row>
    <row r="60" spans="1:11" x14ac:dyDescent="0.3">
      <c r="A60" s="17" t="s">
        <v>117</v>
      </c>
      <c r="B60" s="4" t="s">
        <v>286</v>
      </c>
      <c r="C60" s="18"/>
      <c r="D60" s="2" t="s">
        <v>38</v>
      </c>
      <c r="E60" s="3">
        <v>1</v>
      </c>
      <c r="F60" s="3" t="s">
        <v>238</v>
      </c>
      <c r="G60" s="72"/>
      <c r="H60" s="74">
        <f t="shared" si="4"/>
        <v>0</v>
      </c>
    </row>
    <row r="61" spans="1:11" x14ac:dyDescent="0.3">
      <c r="A61" s="17" t="s">
        <v>118</v>
      </c>
      <c r="B61" s="4" t="s">
        <v>270</v>
      </c>
      <c r="C61" s="18"/>
      <c r="D61" s="2" t="s">
        <v>38</v>
      </c>
      <c r="E61" s="3">
        <v>3</v>
      </c>
      <c r="F61" s="3" t="s">
        <v>238</v>
      </c>
      <c r="G61" s="72"/>
      <c r="H61" s="74">
        <f t="shared" si="4"/>
        <v>0</v>
      </c>
    </row>
    <row r="62" spans="1:11" x14ac:dyDescent="0.3">
      <c r="A62" s="17" t="s">
        <v>166</v>
      </c>
      <c r="B62" s="87" t="s">
        <v>56</v>
      </c>
      <c r="C62" s="90"/>
      <c r="D62" s="28" t="s">
        <v>50</v>
      </c>
      <c r="E62" s="28">
        <v>1</v>
      </c>
      <c r="F62" s="3" t="s">
        <v>238</v>
      </c>
      <c r="G62" s="73"/>
      <c r="H62" s="74">
        <f t="shared" si="4"/>
        <v>0</v>
      </c>
    </row>
    <row r="63" spans="1:11" ht="17.399999999999999" x14ac:dyDescent="0.35">
      <c r="A63" s="24" t="s">
        <v>119</v>
      </c>
      <c r="B63" s="25" t="s">
        <v>120</v>
      </c>
      <c r="C63" s="25"/>
      <c r="D63" s="25"/>
      <c r="E63" s="25"/>
      <c r="F63" s="25"/>
      <c r="G63" s="25"/>
      <c r="H63" s="25"/>
    </row>
    <row r="64" spans="1:11" ht="29.4" customHeight="1" x14ac:dyDescent="0.3">
      <c r="A64" s="17" t="s">
        <v>121</v>
      </c>
      <c r="B64" s="29" t="s">
        <v>348</v>
      </c>
      <c r="C64" s="18"/>
      <c r="D64" s="2" t="s">
        <v>38</v>
      </c>
      <c r="E64" s="3">
        <v>1</v>
      </c>
      <c r="F64" s="3" t="s">
        <v>238</v>
      </c>
      <c r="G64" s="72"/>
      <c r="H64" s="74">
        <f t="shared" ref="H64:H68" si="5">G64*E64</f>
        <v>0</v>
      </c>
    </row>
    <row r="65" spans="1:8" x14ac:dyDescent="0.3">
      <c r="A65" s="17" t="s">
        <v>190</v>
      </c>
      <c r="B65" s="4" t="s">
        <v>256</v>
      </c>
      <c r="C65" s="18"/>
      <c r="D65" s="2" t="s">
        <v>38</v>
      </c>
      <c r="E65" s="3">
        <v>43</v>
      </c>
      <c r="F65" s="3" t="s">
        <v>238</v>
      </c>
      <c r="G65" s="72"/>
      <c r="H65" s="74">
        <f t="shared" si="5"/>
        <v>0</v>
      </c>
    </row>
    <row r="66" spans="1:8" x14ac:dyDescent="0.3">
      <c r="A66" s="17" t="s">
        <v>122</v>
      </c>
      <c r="B66" s="4" t="s">
        <v>257</v>
      </c>
      <c r="C66" s="18"/>
      <c r="D66" s="2" t="s">
        <v>38</v>
      </c>
      <c r="E66" s="3">
        <v>43</v>
      </c>
      <c r="F66" s="3" t="s">
        <v>238</v>
      </c>
      <c r="G66" s="72"/>
      <c r="H66" s="74">
        <f t="shared" si="5"/>
        <v>0</v>
      </c>
    </row>
    <row r="67" spans="1:8" x14ac:dyDescent="0.3">
      <c r="A67" s="17" t="s">
        <v>123</v>
      </c>
      <c r="B67" s="4" t="s">
        <v>484</v>
      </c>
      <c r="C67" s="18"/>
      <c r="D67" s="2" t="s">
        <v>50</v>
      </c>
      <c r="E67" s="3">
        <v>1</v>
      </c>
      <c r="F67" s="3" t="s">
        <v>238</v>
      </c>
      <c r="G67" s="72"/>
      <c r="H67" s="74">
        <f t="shared" si="5"/>
        <v>0</v>
      </c>
    </row>
    <row r="68" spans="1:8" x14ac:dyDescent="0.3">
      <c r="A68" s="17" t="s">
        <v>258</v>
      </c>
      <c r="B68" s="4" t="s">
        <v>347</v>
      </c>
      <c r="C68" s="18"/>
      <c r="D68" s="2" t="s">
        <v>50</v>
      </c>
      <c r="E68" s="3">
        <v>1</v>
      </c>
      <c r="F68" s="3" t="s">
        <v>238</v>
      </c>
      <c r="G68" s="72"/>
      <c r="H68" s="74">
        <f t="shared" si="5"/>
        <v>0</v>
      </c>
    </row>
    <row r="69" spans="1:8" ht="17.399999999999999" x14ac:dyDescent="0.35">
      <c r="A69" s="11" t="s">
        <v>68</v>
      </c>
      <c r="B69" s="6" t="s">
        <v>69</v>
      </c>
      <c r="C69" s="6"/>
      <c r="D69" s="7"/>
      <c r="E69" s="7"/>
      <c r="F69" s="7"/>
      <c r="G69" s="7"/>
      <c r="H69" s="7"/>
    </row>
    <row r="70" spans="1:8" x14ac:dyDescent="0.3">
      <c r="A70" s="117" t="s">
        <v>70</v>
      </c>
      <c r="B70" s="4" t="s">
        <v>349</v>
      </c>
      <c r="C70" s="18"/>
      <c r="D70" s="2" t="s">
        <v>38</v>
      </c>
      <c r="E70" s="3">
        <v>1</v>
      </c>
      <c r="F70" s="3" t="s">
        <v>238</v>
      </c>
      <c r="G70" s="72"/>
      <c r="H70" s="74">
        <f>G70</f>
        <v>0</v>
      </c>
    </row>
    <row r="71" spans="1:8" x14ac:dyDescent="0.3">
      <c r="A71" s="117" t="s">
        <v>74</v>
      </c>
      <c r="B71" s="1" t="s">
        <v>468</v>
      </c>
      <c r="C71" s="1"/>
      <c r="D71" s="21" t="s">
        <v>38</v>
      </c>
      <c r="E71" s="21">
        <v>1</v>
      </c>
      <c r="F71" s="3" t="s">
        <v>238</v>
      </c>
      <c r="G71" s="79"/>
      <c r="H71" s="74">
        <f>G71</f>
        <v>0</v>
      </c>
    </row>
    <row r="72" spans="1:8" ht="17.399999999999999" x14ac:dyDescent="0.35">
      <c r="A72" s="16" t="s">
        <v>74</v>
      </c>
      <c r="B72" s="6" t="s">
        <v>475</v>
      </c>
      <c r="C72" s="6"/>
      <c r="D72" s="7"/>
      <c r="E72" s="7"/>
      <c r="F72" s="7"/>
      <c r="G72" s="7"/>
      <c r="H72" s="7"/>
    </row>
    <row r="73" spans="1:8" ht="25.95" customHeight="1" x14ac:dyDescent="0.3">
      <c r="A73" s="23" t="s">
        <v>125</v>
      </c>
      <c r="B73" s="4" t="s">
        <v>126</v>
      </c>
      <c r="C73" s="18" t="s">
        <v>73</v>
      </c>
      <c r="D73" s="2" t="s">
        <v>31</v>
      </c>
      <c r="E73" s="3">
        <v>100</v>
      </c>
      <c r="F73" s="3" t="s">
        <v>238</v>
      </c>
      <c r="G73" s="72"/>
      <c r="H73" s="74">
        <f>G73*E73</f>
        <v>0</v>
      </c>
    </row>
    <row r="74" spans="1:8" x14ac:dyDescent="0.3">
      <c r="A74" s="17" t="s">
        <v>127</v>
      </c>
      <c r="B74" s="4" t="s">
        <v>126</v>
      </c>
      <c r="C74" s="18" t="s">
        <v>128</v>
      </c>
      <c r="D74" s="2" t="s">
        <v>38</v>
      </c>
      <c r="E74" s="3">
        <v>25</v>
      </c>
      <c r="F74" s="3" t="s">
        <v>238</v>
      </c>
      <c r="G74" s="72"/>
      <c r="H74" s="74">
        <f>G74*E74</f>
        <v>0</v>
      </c>
    </row>
    <row r="75" spans="1:8" x14ac:dyDescent="0.3">
      <c r="A75" s="17" t="s">
        <v>129</v>
      </c>
      <c r="B75" s="4" t="s">
        <v>130</v>
      </c>
      <c r="C75" s="18"/>
      <c r="D75" s="2" t="s">
        <v>38</v>
      </c>
      <c r="E75" s="3">
        <v>2</v>
      </c>
      <c r="F75" s="3" t="s">
        <v>238</v>
      </c>
      <c r="G75" s="72"/>
      <c r="H75" s="74">
        <f>G75*E75</f>
        <v>0</v>
      </c>
    </row>
    <row r="76" spans="1:8" ht="15.6" x14ac:dyDescent="0.3">
      <c r="A76" s="26" t="s">
        <v>131</v>
      </c>
      <c r="B76" s="7" t="s">
        <v>75</v>
      </c>
      <c r="C76" s="7"/>
      <c r="D76" s="7"/>
      <c r="E76" s="7"/>
      <c r="F76" s="7"/>
      <c r="G76" s="7"/>
      <c r="H76" s="7"/>
    </row>
    <row r="77" spans="1:8" x14ac:dyDescent="0.3">
      <c r="A77" s="17" t="s">
        <v>76</v>
      </c>
      <c r="B77" s="4" t="s">
        <v>77</v>
      </c>
      <c r="C77" s="18"/>
      <c r="D77" s="2" t="s">
        <v>38</v>
      </c>
      <c r="E77" s="3">
        <v>2</v>
      </c>
      <c r="F77" s="3" t="s">
        <v>238</v>
      </c>
      <c r="G77" s="72"/>
      <c r="H77" s="74">
        <f t="shared" ref="H77:H92" si="6">G77*E77</f>
        <v>0</v>
      </c>
    </row>
    <row r="78" spans="1:8" x14ac:dyDescent="0.3">
      <c r="A78" s="17" t="s">
        <v>132</v>
      </c>
      <c r="B78" s="4" t="s">
        <v>133</v>
      </c>
      <c r="C78" s="18"/>
      <c r="D78" s="2" t="s">
        <v>38</v>
      </c>
      <c r="E78" s="3">
        <v>2</v>
      </c>
      <c r="F78" s="3" t="s">
        <v>238</v>
      </c>
      <c r="G78" s="72"/>
      <c r="H78" s="74">
        <f t="shared" si="6"/>
        <v>0</v>
      </c>
    </row>
    <row r="79" spans="1:8" ht="18" customHeight="1" x14ac:dyDescent="0.3">
      <c r="A79" s="17" t="s">
        <v>134</v>
      </c>
      <c r="B79" s="1" t="s">
        <v>136</v>
      </c>
      <c r="C79" s="1"/>
      <c r="D79" s="21" t="s">
        <v>38</v>
      </c>
      <c r="E79" s="21">
        <v>1</v>
      </c>
      <c r="F79" s="3" t="s">
        <v>238</v>
      </c>
      <c r="G79" s="76"/>
      <c r="H79" s="74">
        <f t="shared" si="6"/>
        <v>0</v>
      </c>
    </row>
    <row r="80" spans="1:8" ht="18" customHeight="1" x14ac:dyDescent="0.3">
      <c r="A80" s="17" t="s">
        <v>135</v>
      </c>
      <c r="B80" s="1" t="s">
        <v>278</v>
      </c>
      <c r="C80" s="1"/>
      <c r="D80" s="21" t="s">
        <v>50</v>
      </c>
      <c r="E80" s="21">
        <v>1</v>
      </c>
      <c r="F80" s="3" t="s">
        <v>238</v>
      </c>
      <c r="G80" s="76"/>
      <c r="H80" s="74">
        <f t="shared" si="6"/>
        <v>0</v>
      </c>
    </row>
    <row r="81" spans="1:8" ht="18" customHeight="1" x14ac:dyDescent="0.3">
      <c r="A81" s="17" t="s">
        <v>137</v>
      </c>
      <c r="B81" s="1" t="s">
        <v>354</v>
      </c>
      <c r="C81" s="1"/>
      <c r="D81" s="21" t="s">
        <v>38</v>
      </c>
      <c r="E81" s="21">
        <v>1</v>
      </c>
      <c r="F81" s="3" t="s">
        <v>238</v>
      </c>
      <c r="G81" s="76"/>
      <c r="H81" s="74">
        <f t="shared" si="6"/>
        <v>0</v>
      </c>
    </row>
    <row r="82" spans="1:8" ht="18" customHeight="1" x14ac:dyDescent="0.3">
      <c r="A82" s="17" t="s">
        <v>78</v>
      </c>
      <c r="B82" s="1" t="s">
        <v>367</v>
      </c>
      <c r="C82" s="1"/>
      <c r="D82" s="21" t="s">
        <v>38</v>
      </c>
      <c r="E82" s="21">
        <v>2</v>
      </c>
      <c r="F82" s="3" t="s">
        <v>238</v>
      </c>
      <c r="G82" s="76"/>
      <c r="H82" s="74">
        <f t="shared" si="6"/>
        <v>0</v>
      </c>
    </row>
    <row r="83" spans="1:8" ht="18" customHeight="1" x14ac:dyDescent="0.3">
      <c r="A83" s="17" t="s">
        <v>138</v>
      </c>
      <c r="B83" s="1" t="s">
        <v>366</v>
      </c>
      <c r="C83" s="1"/>
      <c r="D83" s="21" t="s">
        <v>38</v>
      </c>
      <c r="E83" s="21">
        <v>5</v>
      </c>
      <c r="F83" s="3" t="s">
        <v>238</v>
      </c>
      <c r="G83" s="76"/>
      <c r="H83" s="74">
        <f t="shared" si="6"/>
        <v>0</v>
      </c>
    </row>
    <row r="84" spans="1:8" ht="18" customHeight="1" x14ac:dyDescent="0.3">
      <c r="A84" s="17" t="s">
        <v>139</v>
      </c>
      <c r="B84" s="1" t="s">
        <v>281</v>
      </c>
      <c r="C84" s="1"/>
      <c r="D84" s="21" t="s">
        <v>38</v>
      </c>
      <c r="E84" s="21">
        <v>7</v>
      </c>
      <c r="F84" s="3" t="s">
        <v>238</v>
      </c>
      <c r="G84" s="76"/>
      <c r="H84" s="74">
        <f t="shared" si="6"/>
        <v>0</v>
      </c>
    </row>
    <row r="85" spans="1:8" ht="18" customHeight="1" x14ac:dyDescent="0.3">
      <c r="A85" s="17" t="s">
        <v>140</v>
      </c>
      <c r="B85" s="1" t="s">
        <v>341</v>
      </c>
      <c r="C85" s="1"/>
      <c r="D85" s="21" t="s">
        <v>38</v>
      </c>
      <c r="E85" s="21">
        <v>1</v>
      </c>
      <c r="F85" s="3" t="s">
        <v>238</v>
      </c>
      <c r="G85" s="76"/>
      <c r="H85" s="74">
        <f t="shared" si="6"/>
        <v>0</v>
      </c>
    </row>
    <row r="86" spans="1:8" ht="18" customHeight="1" x14ac:dyDescent="0.3">
      <c r="A86" s="17" t="s">
        <v>187</v>
      </c>
      <c r="B86" s="1" t="s">
        <v>337</v>
      </c>
      <c r="C86" s="1"/>
      <c r="D86" s="21" t="s">
        <v>38</v>
      </c>
      <c r="E86" s="21">
        <v>1</v>
      </c>
      <c r="F86" s="3" t="s">
        <v>238</v>
      </c>
      <c r="G86" s="76"/>
      <c r="H86" s="74">
        <f t="shared" si="6"/>
        <v>0</v>
      </c>
    </row>
    <row r="87" spans="1:8" ht="18" customHeight="1" x14ac:dyDescent="0.3">
      <c r="A87" s="17" t="s">
        <v>192</v>
      </c>
      <c r="B87" s="1" t="s">
        <v>340</v>
      </c>
      <c r="C87" s="1"/>
      <c r="D87" s="21" t="s">
        <v>38</v>
      </c>
      <c r="E87" s="21">
        <v>1</v>
      </c>
      <c r="F87" s="3" t="s">
        <v>238</v>
      </c>
      <c r="G87" s="76"/>
      <c r="H87" s="74">
        <f t="shared" si="6"/>
        <v>0</v>
      </c>
    </row>
    <row r="88" spans="1:8" ht="18" customHeight="1" x14ac:dyDescent="0.3">
      <c r="A88" s="17" t="s">
        <v>203</v>
      </c>
      <c r="B88" s="94" t="s">
        <v>437</v>
      </c>
      <c r="C88" s="1"/>
      <c r="D88" s="21" t="s">
        <v>50</v>
      </c>
      <c r="E88" s="21">
        <v>1</v>
      </c>
      <c r="F88" s="3" t="s">
        <v>238</v>
      </c>
      <c r="G88" s="76"/>
      <c r="H88" s="74">
        <f t="shared" si="6"/>
        <v>0</v>
      </c>
    </row>
    <row r="89" spans="1:8" x14ac:dyDescent="0.3">
      <c r="A89" s="17" t="s">
        <v>204</v>
      </c>
      <c r="B89" s="85" t="s">
        <v>264</v>
      </c>
      <c r="C89" s="4"/>
      <c r="D89" s="19" t="s">
        <v>50</v>
      </c>
      <c r="E89" s="19">
        <v>1</v>
      </c>
      <c r="F89" s="3" t="s">
        <v>238</v>
      </c>
      <c r="G89" s="77"/>
      <c r="H89" s="74">
        <f t="shared" si="6"/>
        <v>0</v>
      </c>
    </row>
    <row r="90" spans="1:8" x14ac:dyDescent="0.3">
      <c r="A90" s="17" t="s">
        <v>205</v>
      </c>
      <c r="B90" s="85" t="s">
        <v>263</v>
      </c>
      <c r="C90" s="4"/>
      <c r="D90" s="19" t="s">
        <v>50</v>
      </c>
      <c r="E90" s="19">
        <v>1</v>
      </c>
      <c r="F90" s="3" t="s">
        <v>238</v>
      </c>
      <c r="G90" s="77"/>
      <c r="H90" s="74">
        <f t="shared" si="6"/>
        <v>0</v>
      </c>
    </row>
    <row r="91" spans="1:8" x14ac:dyDescent="0.3">
      <c r="A91" s="17" t="s">
        <v>206</v>
      </c>
      <c r="B91" s="85" t="s">
        <v>306</v>
      </c>
      <c r="C91" s="4"/>
      <c r="D91" s="19" t="s">
        <v>50</v>
      </c>
      <c r="E91" s="19">
        <v>1</v>
      </c>
      <c r="F91" s="3" t="s">
        <v>238</v>
      </c>
      <c r="G91" s="77"/>
      <c r="H91" s="74">
        <f t="shared" si="6"/>
        <v>0</v>
      </c>
    </row>
    <row r="92" spans="1:8" x14ac:dyDescent="0.3">
      <c r="A92" s="17" t="s">
        <v>223</v>
      </c>
      <c r="B92" s="4" t="s">
        <v>265</v>
      </c>
      <c r="C92" s="4"/>
      <c r="D92" s="19" t="s">
        <v>50</v>
      </c>
      <c r="E92" s="19">
        <v>1</v>
      </c>
      <c r="F92" s="3" t="s">
        <v>238</v>
      </c>
      <c r="G92" s="77"/>
      <c r="H92" s="74">
        <f t="shared" si="6"/>
        <v>0</v>
      </c>
    </row>
    <row r="93" spans="1:8" x14ac:dyDescent="0.3">
      <c r="A93" s="155" t="s">
        <v>79</v>
      </c>
      <c r="B93" s="156"/>
      <c r="C93" s="156"/>
      <c r="D93" s="156"/>
      <c r="E93" s="156"/>
      <c r="F93" s="156"/>
      <c r="G93" s="158"/>
      <c r="H93" s="89">
        <f>SUM(H6:H92)</f>
        <v>0</v>
      </c>
    </row>
    <row r="94" spans="1:8" ht="15.6" x14ac:dyDescent="0.3">
      <c r="A94" s="11">
        <v>5</v>
      </c>
      <c r="B94" s="7" t="s">
        <v>17</v>
      </c>
      <c r="C94" s="7"/>
      <c r="D94" s="7"/>
      <c r="E94" s="7"/>
      <c r="F94" s="7"/>
      <c r="G94" s="7"/>
      <c r="H94" s="7"/>
    </row>
    <row r="95" spans="1:8" x14ac:dyDescent="0.3">
      <c r="A95" s="27" t="s">
        <v>141</v>
      </c>
      <c r="B95" s="1" t="s">
        <v>356</v>
      </c>
      <c r="C95" s="1"/>
      <c r="D95" s="21" t="s">
        <v>38</v>
      </c>
      <c r="E95" s="21">
        <v>3</v>
      </c>
      <c r="F95" s="3" t="s">
        <v>238</v>
      </c>
      <c r="G95" s="76"/>
      <c r="H95" s="74">
        <f>G95*E95</f>
        <v>0</v>
      </c>
    </row>
    <row r="96" spans="1:8" x14ac:dyDescent="0.3">
      <c r="A96" s="27" t="s">
        <v>142</v>
      </c>
      <c r="B96" s="1" t="s">
        <v>355</v>
      </c>
      <c r="C96" s="1"/>
      <c r="D96" s="21" t="s">
        <v>38</v>
      </c>
      <c r="E96" s="21">
        <v>3</v>
      </c>
      <c r="F96" s="3" t="s">
        <v>238</v>
      </c>
      <c r="G96" s="76"/>
      <c r="H96" s="74">
        <f>G96*E96</f>
        <v>0</v>
      </c>
    </row>
    <row r="97" spans="1:8" x14ac:dyDescent="0.3">
      <c r="A97" s="27" t="s">
        <v>143</v>
      </c>
      <c r="B97" s="1" t="s">
        <v>357</v>
      </c>
      <c r="C97" s="1"/>
      <c r="D97" s="21" t="s">
        <v>38</v>
      </c>
      <c r="E97" s="21">
        <v>30</v>
      </c>
      <c r="F97" s="3" t="s">
        <v>238</v>
      </c>
      <c r="G97" s="76"/>
      <c r="H97" s="74">
        <f>G97*E97</f>
        <v>0</v>
      </c>
    </row>
    <row r="98" spans="1:8" x14ac:dyDescent="0.3">
      <c r="A98" s="27" t="s">
        <v>145</v>
      </c>
      <c r="B98" s="1" t="s">
        <v>359</v>
      </c>
      <c r="C98" s="1"/>
      <c r="D98" s="21" t="s">
        <v>38</v>
      </c>
      <c r="E98" s="21">
        <v>7</v>
      </c>
      <c r="F98" s="3" t="s">
        <v>238</v>
      </c>
      <c r="G98" s="76"/>
      <c r="H98" s="74">
        <f>G98*E98</f>
        <v>0</v>
      </c>
    </row>
    <row r="99" spans="1:8" x14ac:dyDescent="0.3">
      <c r="A99" s="27" t="s">
        <v>146</v>
      </c>
      <c r="B99" s="1" t="s">
        <v>374</v>
      </c>
      <c r="C99" s="1"/>
      <c r="D99" s="21" t="s">
        <v>38</v>
      </c>
      <c r="E99" s="21">
        <v>15</v>
      </c>
      <c r="F99" s="3" t="s">
        <v>238</v>
      </c>
      <c r="G99" s="76"/>
      <c r="H99" s="74">
        <f t="shared" ref="H99:H115" si="7">G99*E99</f>
        <v>0</v>
      </c>
    </row>
    <row r="100" spans="1:8" x14ac:dyDescent="0.3">
      <c r="A100" s="27" t="s">
        <v>147</v>
      </c>
      <c r="B100" s="1" t="s">
        <v>471</v>
      </c>
      <c r="C100" s="1"/>
      <c r="D100" s="21" t="s">
        <v>31</v>
      </c>
      <c r="E100" s="21">
        <v>52</v>
      </c>
      <c r="F100" s="3" t="s">
        <v>238</v>
      </c>
      <c r="G100" s="76"/>
      <c r="H100" s="74">
        <f t="shared" si="7"/>
        <v>0</v>
      </c>
    </row>
    <row r="101" spans="1:8" x14ac:dyDescent="0.3">
      <c r="A101" s="27" t="s">
        <v>148</v>
      </c>
      <c r="B101" s="1" t="s">
        <v>358</v>
      </c>
      <c r="C101" s="1"/>
      <c r="D101" s="21" t="s">
        <v>38</v>
      </c>
      <c r="E101" s="21">
        <v>3</v>
      </c>
      <c r="F101" s="3" t="s">
        <v>238</v>
      </c>
      <c r="G101" s="76"/>
      <c r="H101" s="74">
        <f t="shared" si="7"/>
        <v>0</v>
      </c>
    </row>
    <row r="102" spans="1:8" x14ac:dyDescent="0.3">
      <c r="A102" s="27" t="s">
        <v>149</v>
      </c>
      <c r="B102" s="1" t="s">
        <v>224</v>
      </c>
      <c r="C102" s="1"/>
      <c r="D102" s="21" t="s">
        <v>38</v>
      </c>
      <c r="E102" s="21">
        <v>3</v>
      </c>
      <c r="F102" s="3" t="s">
        <v>238</v>
      </c>
      <c r="G102" s="76"/>
      <c r="H102" s="74">
        <f t="shared" si="7"/>
        <v>0</v>
      </c>
    </row>
    <row r="103" spans="1:8" x14ac:dyDescent="0.3">
      <c r="A103" s="27" t="s">
        <v>150</v>
      </c>
      <c r="B103" s="1" t="s">
        <v>360</v>
      </c>
      <c r="C103" s="1"/>
      <c r="D103" s="21" t="s">
        <v>38</v>
      </c>
      <c r="E103" s="21">
        <v>3</v>
      </c>
      <c r="F103" s="3" t="s">
        <v>238</v>
      </c>
      <c r="G103" s="76"/>
      <c r="H103" s="74">
        <f t="shared" si="7"/>
        <v>0</v>
      </c>
    </row>
    <row r="104" spans="1:8" x14ac:dyDescent="0.3">
      <c r="A104" s="27" t="s">
        <v>151</v>
      </c>
      <c r="B104" s="1" t="s">
        <v>228</v>
      </c>
      <c r="C104" s="1"/>
      <c r="D104" s="21" t="s">
        <v>31</v>
      </c>
      <c r="E104" s="21">
        <v>15</v>
      </c>
      <c r="F104" s="3" t="s">
        <v>238</v>
      </c>
      <c r="G104" s="76"/>
      <c r="H104" s="74">
        <f t="shared" si="7"/>
        <v>0</v>
      </c>
    </row>
    <row r="105" spans="1:8" x14ac:dyDescent="0.3">
      <c r="A105" s="27" t="s">
        <v>152</v>
      </c>
      <c r="B105" s="1" t="s">
        <v>368</v>
      </c>
      <c r="C105" s="1"/>
      <c r="D105" s="21" t="s">
        <v>31</v>
      </c>
      <c r="E105" s="21">
        <v>140</v>
      </c>
      <c r="F105" s="3" t="s">
        <v>238</v>
      </c>
      <c r="G105" s="76"/>
      <c r="H105" s="74">
        <f t="shared" si="7"/>
        <v>0</v>
      </c>
    </row>
    <row r="106" spans="1:8" x14ac:dyDescent="0.3">
      <c r="A106" s="27" t="s">
        <v>211</v>
      </c>
      <c r="B106" s="1" t="s">
        <v>329</v>
      </c>
      <c r="C106" s="1"/>
      <c r="D106" s="21" t="s">
        <v>38</v>
      </c>
      <c r="E106" s="21">
        <v>6</v>
      </c>
      <c r="F106" s="3" t="s">
        <v>238</v>
      </c>
      <c r="G106" s="76"/>
      <c r="H106" s="74">
        <f t="shared" si="7"/>
        <v>0</v>
      </c>
    </row>
    <row r="107" spans="1:8" x14ac:dyDescent="0.3">
      <c r="A107" s="27" t="s">
        <v>212</v>
      </c>
      <c r="B107" s="1" t="s">
        <v>361</v>
      </c>
      <c r="C107" s="1"/>
      <c r="D107" s="21" t="s">
        <v>31</v>
      </c>
      <c r="E107" s="21">
        <v>100</v>
      </c>
      <c r="F107" s="3" t="s">
        <v>238</v>
      </c>
      <c r="G107" s="76"/>
      <c r="H107" s="74">
        <f t="shared" si="7"/>
        <v>0</v>
      </c>
    </row>
    <row r="108" spans="1:8" x14ac:dyDescent="0.3">
      <c r="A108" s="27" t="s">
        <v>213</v>
      </c>
      <c r="B108" s="1" t="s">
        <v>362</v>
      </c>
      <c r="C108" s="1"/>
      <c r="D108" s="21" t="s">
        <v>38</v>
      </c>
      <c r="E108" s="21">
        <v>6</v>
      </c>
      <c r="F108" s="3" t="s">
        <v>238</v>
      </c>
      <c r="G108" s="76"/>
      <c r="H108" s="74">
        <f t="shared" si="7"/>
        <v>0</v>
      </c>
    </row>
    <row r="109" spans="1:8" x14ac:dyDescent="0.3">
      <c r="A109" s="27" t="s">
        <v>214</v>
      </c>
      <c r="B109" s="4" t="s">
        <v>363</v>
      </c>
      <c r="C109" s="4"/>
      <c r="D109" s="2" t="s">
        <v>31</v>
      </c>
      <c r="E109" s="19">
        <v>80</v>
      </c>
      <c r="F109" s="3" t="s">
        <v>238</v>
      </c>
      <c r="G109" s="77"/>
      <c r="H109" s="74">
        <f t="shared" si="7"/>
        <v>0</v>
      </c>
    </row>
    <row r="110" spans="1:8" ht="28.8" x14ac:dyDescent="0.3">
      <c r="A110" s="27" t="s">
        <v>215</v>
      </c>
      <c r="B110" s="29" t="s">
        <v>364</v>
      </c>
      <c r="C110" s="4"/>
      <c r="D110" s="2" t="s">
        <v>31</v>
      </c>
      <c r="E110" s="19">
        <v>140</v>
      </c>
      <c r="F110" s="3" t="s">
        <v>238</v>
      </c>
      <c r="G110" s="77"/>
      <c r="H110" s="74">
        <f t="shared" si="7"/>
        <v>0</v>
      </c>
    </row>
    <row r="111" spans="1:8" x14ac:dyDescent="0.3">
      <c r="A111" s="27" t="s">
        <v>216</v>
      </c>
      <c r="B111" s="29" t="s">
        <v>369</v>
      </c>
      <c r="C111" s="4"/>
      <c r="D111" s="2" t="s">
        <v>38</v>
      </c>
      <c r="E111" s="19">
        <v>3</v>
      </c>
      <c r="F111" s="3" t="s">
        <v>238</v>
      </c>
      <c r="G111" s="77"/>
      <c r="H111" s="74">
        <f t="shared" si="7"/>
        <v>0</v>
      </c>
    </row>
    <row r="112" spans="1:8" x14ac:dyDescent="0.3">
      <c r="A112" s="27" t="s">
        <v>217</v>
      </c>
      <c r="B112" s="29" t="s">
        <v>370</v>
      </c>
      <c r="C112" s="4"/>
      <c r="D112" s="2" t="s">
        <v>31</v>
      </c>
      <c r="E112" s="19">
        <v>52</v>
      </c>
      <c r="F112" s="3" t="s">
        <v>238</v>
      </c>
      <c r="G112" s="77"/>
      <c r="H112" s="74">
        <f t="shared" si="7"/>
        <v>0</v>
      </c>
    </row>
    <row r="113" spans="1:8" x14ac:dyDescent="0.3">
      <c r="A113" s="27" t="s">
        <v>225</v>
      </c>
      <c r="B113" s="29" t="s">
        <v>371</v>
      </c>
      <c r="C113" s="4"/>
      <c r="D113" s="2" t="s">
        <v>31</v>
      </c>
      <c r="E113" s="19">
        <v>80</v>
      </c>
      <c r="F113" s="3" t="s">
        <v>238</v>
      </c>
      <c r="G113" s="77"/>
      <c r="H113" s="74">
        <f t="shared" si="7"/>
        <v>0</v>
      </c>
    </row>
    <row r="114" spans="1:8" x14ac:dyDescent="0.3">
      <c r="A114" s="27" t="s">
        <v>226</v>
      </c>
      <c r="B114" s="29" t="s">
        <v>372</v>
      </c>
      <c r="C114" s="4"/>
      <c r="D114" s="2" t="s">
        <v>38</v>
      </c>
      <c r="E114" s="19">
        <v>3</v>
      </c>
      <c r="F114" s="3" t="s">
        <v>238</v>
      </c>
      <c r="G114" s="77"/>
      <c r="H114" s="74">
        <f t="shared" si="7"/>
        <v>0</v>
      </c>
    </row>
    <row r="115" spans="1:8" x14ac:dyDescent="0.3">
      <c r="A115" s="27" t="s">
        <v>227</v>
      </c>
      <c r="B115" s="29" t="s">
        <v>387</v>
      </c>
      <c r="C115" s="4"/>
      <c r="D115" s="2" t="s">
        <v>38</v>
      </c>
      <c r="E115" s="19">
        <v>1</v>
      </c>
      <c r="F115" s="3" t="s">
        <v>238</v>
      </c>
      <c r="G115" s="77"/>
      <c r="H115" s="74">
        <f t="shared" si="7"/>
        <v>0</v>
      </c>
    </row>
    <row r="116" spans="1:8" x14ac:dyDescent="0.3">
      <c r="A116" s="27" t="s">
        <v>472</v>
      </c>
      <c r="B116" s="1" t="s">
        <v>153</v>
      </c>
      <c r="C116" s="1"/>
      <c r="D116" s="21" t="s">
        <v>38</v>
      </c>
      <c r="E116" s="21">
        <v>1</v>
      </c>
      <c r="F116" s="3" t="s">
        <v>238</v>
      </c>
      <c r="G116" s="76"/>
      <c r="H116" s="74">
        <f>G116*E116</f>
        <v>0</v>
      </c>
    </row>
    <row r="117" spans="1:8" x14ac:dyDescent="0.3">
      <c r="A117" s="155" t="s">
        <v>155</v>
      </c>
      <c r="B117" s="156"/>
      <c r="C117" s="156"/>
      <c r="D117" s="156"/>
      <c r="E117" s="156"/>
      <c r="F117" s="156"/>
      <c r="G117" s="156"/>
      <c r="H117" s="86">
        <f>SUM(H95:H116)</f>
        <v>0</v>
      </c>
    </row>
  </sheetData>
  <mergeCells count="6">
    <mergeCell ref="A117:G117"/>
    <mergeCell ref="B5:H5"/>
    <mergeCell ref="B15:H15"/>
    <mergeCell ref="B22:H22"/>
    <mergeCell ref="B38:H38"/>
    <mergeCell ref="A93:G93"/>
  </mergeCells>
  <phoneticPr fontId="2" type="noConversion"/>
  <pageMargins left="0.98425196850393704" right="0.98425196850393704" top="0.98425196850393704" bottom="0.98425196850393704" header="0.51181102362204722" footer="0.51181102362204722"/>
  <pageSetup scale="55" fitToHeight="0" orientation="landscape" r:id="rId1"/>
  <headerFooter>
    <oddHeader>&amp;L
&amp;CVýkaz výměr
Fotovoltaická elektrárna FVE  Lásenice , 378 01 Lásenice&amp;R&amp;P/&amp;N</oddHeader>
    <oddFooter>&amp;L&amp;F
&amp;D&amp;RVypracoval: Martin Kopsa
CZECHIA GROUP s.r.o.
Politických vězňů 1272/21 
110 00 Nové město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9CC6B-DB89-4845-A030-285938222C2F}">
  <sheetPr>
    <pageSetUpPr fitToPage="1"/>
  </sheetPr>
  <dimension ref="A1:K116"/>
  <sheetViews>
    <sheetView view="pageLayout" zoomScaleNormal="100" zoomScaleSheetLayoutView="100" workbookViewId="0">
      <selection activeCell="B10" sqref="B10"/>
    </sheetView>
  </sheetViews>
  <sheetFormatPr defaultRowHeight="14.4" x14ac:dyDescent="0.3"/>
  <cols>
    <col min="1" max="1" width="10.109375" bestFit="1" customWidth="1"/>
    <col min="2" max="2" width="89.33203125" customWidth="1"/>
    <col min="3" max="3" width="19.33203125" customWidth="1"/>
    <col min="7" max="7" width="29" customWidth="1"/>
    <col min="8" max="8" width="33.5546875" bestFit="1" customWidth="1"/>
  </cols>
  <sheetData>
    <row r="1" spans="1:8" ht="47.7" customHeight="1" x14ac:dyDescent="0.3">
      <c r="A1" s="14" t="s">
        <v>20</v>
      </c>
      <c r="B1" s="15" t="s">
        <v>11</v>
      </c>
      <c r="C1" s="15" t="s">
        <v>21</v>
      </c>
      <c r="D1" s="15" t="s">
        <v>22</v>
      </c>
      <c r="E1" s="15" t="s">
        <v>23</v>
      </c>
      <c r="F1" s="15" t="s">
        <v>237</v>
      </c>
      <c r="G1" s="15" t="s">
        <v>24</v>
      </c>
      <c r="H1" s="15" t="s">
        <v>25</v>
      </c>
    </row>
    <row r="2" spans="1:8" x14ac:dyDescent="0.3">
      <c r="A2" s="10"/>
      <c r="B2" s="3"/>
      <c r="C2" s="3"/>
      <c r="D2" s="2"/>
      <c r="E2" s="2"/>
      <c r="F2" s="2"/>
      <c r="G2" s="2"/>
      <c r="H2" s="2"/>
    </row>
    <row r="3" spans="1:8" ht="17.399999999999999" x14ac:dyDescent="0.35">
      <c r="A3" s="11" t="s">
        <v>26</v>
      </c>
      <c r="B3" s="6" t="s">
        <v>27</v>
      </c>
      <c r="C3" s="6"/>
      <c r="D3" s="6"/>
      <c r="E3" s="6"/>
      <c r="F3" s="6"/>
      <c r="G3" s="6"/>
      <c r="H3" s="6"/>
    </row>
    <row r="4" spans="1:8" x14ac:dyDescent="0.3">
      <c r="A4" s="10"/>
      <c r="B4" s="3"/>
      <c r="C4" s="3"/>
      <c r="D4" s="2"/>
      <c r="E4" s="2"/>
      <c r="F4" s="2"/>
      <c r="G4" s="2"/>
      <c r="H4" s="2"/>
    </row>
    <row r="5" spans="1:8" ht="15.6" x14ac:dyDescent="0.3">
      <c r="A5" s="11" t="s">
        <v>28</v>
      </c>
      <c r="B5" s="157" t="s">
        <v>29</v>
      </c>
      <c r="C5" s="157"/>
      <c r="D5" s="157"/>
      <c r="E5" s="157"/>
      <c r="F5" s="157"/>
      <c r="G5" s="157"/>
      <c r="H5" s="157"/>
    </row>
    <row r="6" spans="1:8" ht="16.2" x14ac:dyDescent="0.3">
      <c r="A6" s="12" t="s">
        <v>30</v>
      </c>
      <c r="B6" s="4" t="s">
        <v>80</v>
      </c>
      <c r="C6" s="18" t="s">
        <v>81</v>
      </c>
      <c r="D6" s="2" t="s">
        <v>31</v>
      </c>
      <c r="E6" s="3">
        <v>200</v>
      </c>
      <c r="F6" s="3" t="s">
        <v>238</v>
      </c>
      <c r="G6" s="84"/>
      <c r="H6" s="84">
        <f t="shared" ref="H6:H13" si="0">G6*E6</f>
        <v>0</v>
      </c>
    </row>
    <row r="7" spans="1:8" ht="16.2" x14ac:dyDescent="0.3">
      <c r="A7" s="12" t="s">
        <v>32</v>
      </c>
      <c r="B7" s="4" t="s">
        <v>82</v>
      </c>
      <c r="C7" s="18" t="s">
        <v>81</v>
      </c>
      <c r="D7" s="2" t="s">
        <v>31</v>
      </c>
      <c r="E7" s="3">
        <v>200</v>
      </c>
      <c r="F7" s="3" t="s">
        <v>238</v>
      </c>
      <c r="G7" s="84"/>
      <c r="H7" s="84">
        <f t="shared" si="0"/>
        <v>0</v>
      </c>
    </row>
    <row r="8" spans="1:8" ht="16.2" x14ac:dyDescent="0.3">
      <c r="A8" s="12" t="s">
        <v>35</v>
      </c>
      <c r="B8" s="4" t="s">
        <v>376</v>
      </c>
      <c r="C8" s="18" t="s">
        <v>377</v>
      </c>
      <c r="D8" s="2" t="s">
        <v>31</v>
      </c>
      <c r="E8" s="3">
        <v>35</v>
      </c>
      <c r="F8" s="3" t="s">
        <v>238</v>
      </c>
      <c r="G8" s="84"/>
      <c r="H8" s="84">
        <f t="shared" si="0"/>
        <v>0</v>
      </c>
    </row>
    <row r="9" spans="1:8" x14ac:dyDescent="0.3">
      <c r="A9" s="12" t="s">
        <v>42</v>
      </c>
      <c r="B9" s="4" t="s">
        <v>36</v>
      </c>
      <c r="C9" s="18" t="s">
        <v>37</v>
      </c>
      <c r="D9" s="2" t="s">
        <v>38</v>
      </c>
      <c r="E9" s="3">
        <v>50</v>
      </c>
      <c r="F9" s="3" t="s">
        <v>238</v>
      </c>
      <c r="G9" s="84"/>
      <c r="H9" s="84">
        <f t="shared" si="0"/>
        <v>0</v>
      </c>
    </row>
    <row r="10" spans="1:8" x14ac:dyDescent="0.3">
      <c r="A10" s="12" t="s">
        <v>83</v>
      </c>
      <c r="B10" s="4" t="s">
        <v>40</v>
      </c>
      <c r="C10" s="18" t="s">
        <v>41</v>
      </c>
      <c r="D10" s="2" t="s">
        <v>38</v>
      </c>
      <c r="E10" s="3">
        <v>50</v>
      </c>
      <c r="F10" s="3" t="s">
        <v>238</v>
      </c>
      <c r="G10" s="84"/>
      <c r="H10" s="84">
        <f t="shared" si="0"/>
        <v>0</v>
      </c>
    </row>
    <row r="11" spans="1:8" x14ac:dyDescent="0.3">
      <c r="A11" s="12" t="s">
        <v>84</v>
      </c>
      <c r="B11" s="1" t="s">
        <v>240</v>
      </c>
      <c r="C11" s="8" t="s">
        <v>43</v>
      </c>
      <c r="D11" s="3" t="s">
        <v>31</v>
      </c>
      <c r="E11" s="3">
        <v>150</v>
      </c>
      <c r="F11" s="3" t="s">
        <v>238</v>
      </c>
      <c r="G11" s="84"/>
      <c r="H11" s="84">
        <f t="shared" si="0"/>
        <v>0</v>
      </c>
    </row>
    <row r="12" spans="1:8" x14ac:dyDescent="0.3">
      <c r="A12" s="12" t="s">
        <v>85</v>
      </c>
      <c r="B12" s="4" t="s">
        <v>163</v>
      </c>
      <c r="C12" s="18" t="s">
        <v>164</v>
      </c>
      <c r="D12" s="3" t="s">
        <v>31</v>
      </c>
      <c r="E12" s="3">
        <v>10</v>
      </c>
      <c r="F12" s="3" t="s">
        <v>238</v>
      </c>
      <c r="G12" s="84"/>
      <c r="H12" s="84">
        <f t="shared" si="0"/>
        <v>0</v>
      </c>
    </row>
    <row r="13" spans="1:8" x14ac:dyDescent="0.3">
      <c r="A13" s="12" t="s">
        <v>86</v>
      </c>
      <c r="B13" s="4" t="s">
        <v>277</v>
      </c>
      <c r="C13" s="18" t="s">
        <v>34</v>
      </c>
      <c r="D13" s="3" t="s">
        <v>31</v>
      </c>
      <c r="E13" s="3">
        <v>25</v>
      </c>
      <c r="F13" s="3" t="s">
        <v>238</v>
      </c>
      <c r="G13" s="84"/>
      <c r="H13" s="84">
        <f t="shared" si="0"/>
        <v>0</v>
      </c>
    </row>
    <row r="14" spans="1:8" ht="15.6" x14ac:dyDescent="0.3">
      <c r="A14" s="11" t="s">
        <v>44</v>
      </c>
      <c r="B14" s="157" t="s">
        <v>87</v>
      </c>
      <c r="C14" s="157"/>
      <c r="D14" s="157"/>
      <c r="E14" s="157"/>
      <c r="F14" s="157"/>
      <c r="G14" s="157"/>
      <c r="H14" s="157"/>
    </row>
    <row r="15" spans="1:8" ht="18.600000000000001" customHeight="1" x14ac:dyDescent="0.3">
      <c r="A15" s="12" t="s">
        <v>46</v>
      </c>
      <c r="B15" s="4" t="s">
        <v>167</v>
      </c>
      <c r="C15" s="18"/>
      <c r="D15" s="2" t="s">
        <v>31</v>
      </c>
      <c r="E15" s="3">
        <v>40</v>
      </c>
      <c r="F15" s="3" t="s">
        <v>238</v>
      </c>
      <c r="G15" s="84"/>
      <c r="H15" s="84">
        <f t="shared" ref="H15:H20" si="1">G15*E15</f>
        <v>0</v>
      </c>
    </row>
    <row r="16" spans="1:8" ht="18.600000000000001" customHeight="1" x14ac:dyDescent="0.3">
      <c r="A16" s="12" t="s">
        <v>47</v>
      </c>
      <c r="B16" s="4" t="s">
        <v>169</v>
      </c>
      <c r="C16" s="18"/>
      <c r="D16" s="2" t="s">
        <v>31</v>
      </c>
      <c r="E16" s="3">
        <v>40</v>
      </c>
      <c r="F16" s="3" t="s">
        <v>238</v>
      </c>
      <c r="G16" s="84"/>
      <c r="H16" s="84">
        <f t="shared" si="1"/>
        <v>0</v>
      </c>
    </row>
    <row r="17" spans="1:8" ht="18.600000000000001" customHeight="1" x14ac:dyDescent="0.3">
      <c r="A17" s="12" t="s">
        <v>48</v>
      </c>
      <c r="B17" s="4" t="s">
        <v>183</v>
      </c>
      <c r="C17" s="18"/>
      <c r="D17" s="2" t="s">
        <v>38</v>
      </c>
      <c r="E17" s="3">
        <v>5</v>
      </c>
      <c r="F17" s="3" t="s">
        <v>238</v>
      </c>
      <c r="G17" s="84"/>
      <c r="H17" s="84">
        <f t="shared" si="1"/>
        <v>0</v>
      </c>
    </row>
    <row r="18" spans="1:8" ht="18.600000000000001" customHeight="1" x14ac:dyDescent="0.3">
      <c r="A18" s="12" t="s">
        <v>49</v>
      </c>
      <c r="B18" s="4" t="s">
        <v>241</v>
      </c>
      <c r="C18" s="18"/>
      <c r="D18" s="2" t="s">
        <v>38</v>
      </c>
      <c r="E18" s="3">
        <v>5</v>
      </c>
      <c r="F18" s="3" t="s">
        <v>238</v>
      </c>
      <c r="G18" s="84"/>
      <c r="H18" s="84">
        <f t="shared" si="1"/>
        <v>0</v>
      </c>
    </row>
    <row r="19" spans="1:8" x14ac:dyDescent="0.3">
      <c r="A19" s="12" t="s">
        <v>88</v>
      </c>
      <c r="B19" s="4" t="s">
        <v>181</v>
      </c>
      <c r="C19" s="18"/>
      <c r="D19" s="2" t="s">
        <v>50</v>
      </c>
      <c r="E19" s="3">
        <v>1</v>
      </c>
      <c r="F19" s="3" t="s">
        <v>238</v>
      </c>
      <c r="G19" s="84"/>
      <c r="H19" s="84">
        <f t="shared" si="1"/>
        <v>0</v>
      </c>
    </row>
    <row r="20" spans="1:8" x14ac:dyDescent="0.3">
      <c r="A20" s="12" t="s">
        <v>89</v>
      </c>
      <c r="B20" s="1" t="s">
        <v>182</v>
      </c>
      <c r="C20" s="18"/>
      <c r="D20" s="2" t="s">
        <v>31</v>
      </c>
      <c r="E20" s="3">
        <v>17</v>
      </c>
      <c r="F20" s="3" t="s">
        <v>238</v>
      </c>
      <c r="G20" s="84"/>
      <c r="H20" s="84">
        <f t="shared" si="1"/>
        <v>0</v>
      </c>
    </row>
    <row r="21" spans="1:8" ht="15.6" x14ac:dyDescent="0.3">
      <c r="A21" s="16" t="s">
        <v>90</v>
      </c>
      <c r="B21" s="157" t="s">
        <v>45</v>
      </c>
      <c r="C21" s="157"/>
      <c r="D21" s="157"/>
      <c r="E21" s="157"/>
      <c r="F21" s="157"/>
      <c r="G21" s="157"/>
      <c r="H21" s="157"/>
    </row>
    <row r="22" spans="1:8" x14ac:dyDescent="0.3">
      <c r="A22" s="17" t="s">
        <v>91</v>
      </c>
      <c r="B22" s="4" t="s">
        <v>171</v>
      </c>
      <c r="C22" s="18"/>
      <c r="D22" s="2" t="s">
        <v>31</v>
      </c>
      <c r="E22" s="3">
        <v>10</v>
      </c>
      <c r="F22" s="3" t="s">
        <v>238</v>
      </c>
      <c r="G22" s="84"/>
      <c r="H22" s="84">
        <f t="shared" ref="H22:H33" si="2">G22*E22</f>
        <v>0</v>
      </c>
    </row>
    <row r="23" spans="1:8" x14ac:dyDescent="0.3">
      <c r="A23" s="17" t="s">
        <v>92</v>
      </c>
      <c r="B23" s="4" t="s">
        <v>170</v>
      </c>
      <c r="C23" s="18"/>
      <c r="D23" s="2" t="s">
        <v>31</v>
      </c>
      <c r="E23" s="3">
        <v>10</v>
      </c>
      <c r="F23" s="3" t="s">
        <v>238</v>
      </c>
      <c r="G23" s="84"/>
      <c r="H23" s="84">
        <f t="shared" si="2"/>
        <v>0</v>
      </c>
    </row>
    <row r="24" spans="1:8" x14ac:dyDescent="0.3">
      <c r="A24" s="17" t="s">
        <v>93</v>
      </c>
      <c r="B24" s="4" t="s">
        <v>173</v>
      </c>
      <c r="C24" s="18"/>
      <c r="D24" s="2" t="s">
        <v>38</v>
      </c>
      <c r="E24" s="3">
        <v>3</v>
      </c>
      <c r="F24" s="3" t="s">
        <v>238</v>
      </c>
      <c r="G24" s="84"/>
      <c r="H24" s="84">
        <f t="shared" si="2"/>
        <v>0</v>
      </c>
    </row>
    <row r="25" spans="1:8" x14ac:dyDescent="0.3">
      <c r="A25" s="17" t="s">
        <v>94</v>
      </c>
      <c r="B25" s="4" t="s">
        <v>176</v>
      </c>
      <c r="C25" s="18"/>
      <c r="D25" s="2" t="s">
        <v>50</v>
      </c>
      <c r="E25" s="3">
        <v>1</v>
      </c>
      <c r="F25" s="3" t="s">
        <v>238</v>
      </c>
      <c r="G25" s="84"/>
      <c r="H25" s="84">
        <f t="shared" si="2"/>
        <v>0</v>
      </c>
    </row>
    <row r="26" spans="1:8" x14ac:dyDescent="0.3">
      <c r="A26" s="17" t="s">
        <v>95</v>
      </c>
      <c r="B26" s="4" t="s">
        <v>397</v>
      </c>
      <c r="C26" s="18"/>
      <c r="D26" s="2" t="s">
        <v>31</v>
      </c>
      <c r="E26" s="3">
        <v>10</v>
      </c>
      <c r="F26" s="3" t="s">
        <v>238</v>
      </c>
      <c r="G26" s="84"/>
      <c r="H26" s="84">
        <f t="shared" si="2"/>
        <v>0</v>
      </c>
    </row>
    <row r="27" spans="1:8" x14ac:dyDescent="0.3">
      <c r="A27" s="17" t="s">
        <v>96</v>
      </c>
      <c r="B27" s="4" t="s">
        <v>177</v>
      </c>
      <c r="C27" s="18"/>
      <c r="D27" s="2" t="s">
        <v>31</v>
      </c>
      <c r="E27" s="3">
        <v>10</v>
      </c>
      <c r="F27" s="3" t="s">
        <v>238</v>
      </c>
      <c r="G27" s="84"/>
      <c r="H27" s="84">
        <f t="shared" si="2"/>
        <v>0</v>
      </c>
    </row>
    <row r="28" spans="1:8" x14ac:dyDescent="0.3">
      <c r="A28" s="17" t="s">
        <v>172</v>
      </c>
      <c r="B28" s="4" t="s">
        <v>179</v>
      </c>
      <c r="C28" s="18"/>
      <c r="D28" s="2" t="s">
        <v>50</v>
      </c>
      <c r="E28" s="3">
        <v>1</v>
      </c>
      <c r="F28" s="3" t="s">
        <v>238</v>
      </c>
      <c r="G28" s="84"/>
      <c r="H28" s="84">
        <f t="shared" si="2"/>
        <v>0</v>
      </c>
    </row>
    <row r="29" spans="1:8" x14ac:dyDescent="0.3">
      <c r="A29" s="17" t="s">
        <v>174</v>
      </c>
      <c r="B29" s="4" t="s">
        <v>343</v>
      </c>
      <c r="C29" s="18"/>
      <c r="D29" s="2" t="s">
        <v>31</v>
      </c>
      <c r="E29" s="3">
        <v>25</v>
      </c>
      <c r="F29" s="3" t="s">
        <v>238</v>
      </c>
      <c r="G29" s="84"/>
      <c r="H29" s="84">
        <f t="shared" si="2"/>
        <v>0</v>
      </c>
    </row>
    <row r="30" spans="1:8" x14ac:dyDescent="0.3">
      <c r="A30" s="17" t="s">
        <v>175</v>
      </c>
      <c r="B30" s="4" t="s">
        <v>344</v>
      </c>
      <c r="C30" s="18"/>
      <c r="D30" s="2" t="s">
        <v>50</v>
      </c>
      <c r="E30" s="3">
        <v>1</v>
      </c>
      <c r="F30" s="3" t="s">
        <v>238</v>
      </c>
      <c r="G30" s="84"/>
      <c r="H30" s="84">
        <f t="shared" si="2"/>
        <v>0</v>
      </c>
    </row>
    <row r="31" spans="1:8" x14ac:dyDescent="0.3">
      <c r="A31" s="17" t="s">
        <v>180</v>
      </c>
      <c r="B31" s="4" t="s">
        <v>391</v>
      </c>
      <c r="C31" s="18"/>
      <c r="D31" s="2" t="s">
        <v>31</v>
      </c>
      <c r="E31" s="3">
        <v>25</v>
      </c>
      <c r="F31" s="3" t="s">
        <v>238</v>
      </c>
      <c r="G31" s="84"/>
      <c r="H31" s="84">
        <f t="shared" si="2"/>
        <v>0</v>
      </c>
    </row>
    <row r="32" spans="1:8" x14ac:dyDescent="0.3">
      <c r="A32" s="17" t="s">
        <v>195</v>
      </c>
      <c r="B32" s="4" t="s">
        <v>394</v>
      </c>
      <c r="C32" s="18"/>
      <c r="D32" s="2" t="s">
        <v>31</v>
      </c>
      <c r="E32" s="3">
        <v>25</v>
      </c>
      <c r="F32" s="3" t="s">
        <v>238</v>
      </c>
      <c r="G32" s="84"/>
      <c r="H32" s="84">
        <f t="shared" si="2"/>
        <v>0</v>
      </c>
    </row>
    <row r="33" spans="1:11" x14ac:dyDescent="0.3">
      <c r="A33" s="17" t="s">
        <v>209</v>
      </c>
      <c r="B33" s="4" t="s">
        <v>395</v>
      </c>
      <c r="C33" s="18"/>
      <c r="D33" s="2" t="s">
        <v>50</v>
      </c>
      <c r="E33" s="3">
        <v>1</v>
      </c>
      <c r="F33" s="3" t="s">
        <v>238</v>
      </c>
      <c r="G33" s="84"/>
      <c r="H33" s="84">
        <f t="shared" si="2"/>
        <v>0</v>
      </c>
    </row>
    <row r="34" spans="1:11" x14ac:dyDescent="0.3">
      <c r="A34" s="17" t="s">
        <v>210</v>
      </c>
      <c r="B34" s="1" t="s">
        <v>248</v>
      </c>
      <c r="C34" s="4"/>
      <c r="D34" s="5" t="s">
        <v>31</v>
      </c>
      <c r="E34" s="3">
        <v>10</v>
      </c>
      <c r="F34" s="3" t="s">
        <v>238</v>
      </c>
      <c r="G34" s="84"/>
      <c r="H34" s="84">
        <f>G34*E34</f>
        <v>0</v>
      </c>
    </row>
    <row r="35" spans="1:11" x14ac:dyDescent="0.3">
      <c r="A35" s="17" t="s">
        <v>392</v>
      </c>
      <c r="B35" s="1" t="s">
        <v>245</v>
      </c>
      <c r="C35" s="1"/>
      <c r="D35" s="3" t="s">
        <v>31</v>
      </c>
      <c r="E35" s="30">
        <v>10</v>
      </c>
      <c r="F35" s="3" t="s">
        <v>238</v>
      </c>
      <c r="G35" s="84"/>
      <c r="H35" s="84">
        <f>G35*E35</f>
        <v>0</v>
      </c>
    </row>
    <row r="36" spans="1:11" x14ac:dyDescent="0.3">
      <c r="A36" s="17" t="s">
        <v>393</v>
      </c>
      <c r="B36" s="1" t="s">
        <v>345</v>
      </c>
      <c r="C36" s="1"/>
      <c r="D36" s="3" t="s">
        <v>31</v>
      </c>
      <c r="E36" s="30">
        <v>25</v>
      </c>
      <c r="F36" s="3" t="s">
        <v>238</v>
      </c>
      <c r="G36" s="84"/>
      <c r="H36" s="84">
        <f>G36*E36</f>
        <v>0</v>
      </c>
    </row>
    <row r="37" spans="1:11" x14ac:dyDescent="0.3">
      <c r="A37" s="17" t="s">
        <v>396</v>
      </c>
      <c r="B37" s="1" t="s">
        <v>345</v>
      </c>
      <c r="C37" s="1"/>
      <c r="D37" s="3" t="s">
        <v>31</v>
      </c>
      <c r="E37" s="30">
        <v>25</v>
      </c>
      <c r="F37" s="3" t="s">
        <v>238</v>
      </c>
      <c r="G37" s="84"/>
      <c r="H37" s="84">
        <f>G37*E37</f>
        <v>0</v>
      </c>
    </row>
    <row r="38" spans="1:11" ht="17.399999999999999" x14ac:dyDescent="0.35">
      <c r="A38" s="11" t="s">
        <v>51</v>
      </c>
      <c r="B38" s="6" t="s">
        <v>52</v>
      </c>
      <c r="C38" s="6"/>
      <c r="D38" s="6"/>
      <c r="E38" s="6"/>
      <c r="F38" s="6"/>
      <c r="G38" s="6"/>
      <c r="H38" s="6"/>
    </row>
    <row r="39" spans="1:11" x14ac:dyDescent="0.3">
      <c r="A39" s="12"/>
      <c r="B39" s="1"/>
      <c r="C39" s="1"/>
      <c r="D39" s="3"/>
      <c r="E39" s="3"/>
      <c r="F39" s="3"/>
      <c r="G39" s="3"/>
      <c r="H39" s="3"/>
    </row>
    <row r="40" spans="1:11" ht="15.6" x14ac:dyDescent="0.3">
      <c r="A40" s="11" t="s">
        <v>14</v>
      </c>
      <c r="B40" s="157" t="s">
        <v>244</v>
      </c>
      <c r="C40" s="157"/>
      <c r="D40" s="157"/>
      <c r="E40" s="157"/>
      <c r="F40" s="157"/>
      <c r="G40" s="157"/>
      <c r="H40" s="157"/>
    </row>
    <row r="41" spans="1:11" ht="28.8" x14ac:dyDescent="0.3">
      <c r="A41" s="12" t="s">
        <v>53</v>
      </c>
      <c r="B41" s="29" t="s">
        <v>461</v>
      </c>
      <c r="C41" s="4"/>
      <c r="D41" s="67" t="s">
        <v>38</v>
      </c>
      <c r="E41" s="19">
        <v>1</v>
      </c>
      <c r="F41" s="3" t="s">
        <v>238</v>
      </c>
      <c r="G41" s="84"/>
      <c r="H41" s="84">
        <f t="shared" ref="H41:H57" si="3">G41*E41</f>
        <v>0</v>
      </c>
      <c r="K41" s="22"/>
    </row>
    <row r="42" spans="1:11" x14ac:dyDescent="0.3">
      <c r="A42" s="17" t="s">
        <v>54</v>
      </c>
      <c r="B42" s="4" t="s">
        <v>184</v>
      </c>
      <c r="C42" s="4" t="s">
        <v>97</v>
      </c>
      <c r="D42" s="20" t="s">
        <v>38</v>
      </c>
      <c r="E42" s="5">
        <v>1</v>
      </c>
      <c r="F42" s="3" t="s">
        <v>238</v>
      </c>
      <c r="G42" s="84"/>
      <c r="H42" s="84">
        <f t="shared" si="3"/>
        <v>0</v>
      </c>
      <c r="K42" s="22"/>
    </row>
    <row r="43" spans="1:11" x14ac:dyDescent="0.3">
      <c r="A43" s="12" t="s">
        <v>55</v>
      </c>
      <c r="B43" s="4" t="s">
        <v>185</v>
      </c>
      <c r="C43" s="4" t="s">
        <v>97</v>
      </c>
      <c r="D43" s="20" t="s">
        <v>38</v>
      </c>
      <c r="E43" s="5">
        <v>1</v>
      </c>
      <c r="F43" s="3" t="s">
        <v>238</v>
      </c>
      <c r="G43" s="84"/>
      <c r="H43" s="84">
        <f t="shared" si="3"/>
        <v>0</v>
      </c>
      <c r="K43" s="22"/>
    </row>
    <row r="44" spans="1:11" x14ac:dyDescent="0.3">
      <c r="A44" s="17" t="s">
        <v>98</v>
      </c>
      <c r="B44" s="4" t="s">
        <v>186</v>
      </c>
      <c r="C44" s="4" t="s">
        <v>99</v>
      </c>
      <c r="D44" s="20" t="s">
        <v>38</v>
      </c>
      <c r="E44" s="5">
        <v>1</v>
      </c>
      <c r="F44" s="3" t="s">
        <v>238</v>
      </c>
      <c r="G44" s="84"/>
      <c r="H44" s="84">
        <f t="shared" si="3"/>
        <v>0</v>
      </c>
      <c r="K44" s="22"/>
    </row>
    <row r="45" spans="1:11" x14ac:dyDescent="0.3">
      <c r="A45" s="12" t="s">
        <v>100</v>
      </c>
      <c r="B45" s="4" t="s">
        <v>165</v>
      </c>
      <c r="C45" s="4" t="s">
        <v>101</v>
      </c>
      <c r="D45" s="20" t="s">
        <v>38</v>
      </c>
      <c r="E45" s="5">
        <v>1</v>
      </c>
      <c r="F45" s="3" t="s">
        <v>238</v>
      </c>
      <c r="G45" s="84"/>
      <c r="H45" s="84">
        <f t="shared" si="3"/>
        <v>0</v>
      </c>
      <c r="K45" s="22"/>
    </row>
    <row r="46" spans="1:11" x14ac:dyDescent="0.3">
      <c r="A46" s="12" t="s">
        <v>102</v>
      </c>
      <c r="B46" s="4" t="s">
        <v>60</v>
      </c>
      <c r="C46" s="4" t="s">
        <v>103</v>
      </c>
      <c r="D46" s="20" t="s">
        <v>38</v>
      </c>
      <c r="E46" s="5">
        <v>1</v>
      </c>
      <c r="F46" s="3" t="s">
        <v>238</v>
      </c>
      <c r="G46" s="84"/>
      <c r="H46" s="84">
        <f t="shared" si="3"/>
        <v>0</v>
      </c>
      <c r="K46" s="22"/>
    </row>
    <row r="47" spans="1:11" x14ac:dyDescent="0.3">
      <c r="A47" s="17" t="s">
        <v>104</v>
      </c>
      <c r="B47" s="4" t="s">
        <v>65</v>
      </c>
      <c r="C47" s="4" t="s">
        <v>105</v>
      </c>
      <c r="D47" s="20" t="s">
        <v>38</v>
      </c>
      <c r="E47" s="5">
        <v>1</v>
      </c>
      <c r="F47" s="3" t="s">
        <v>238</v>
      </c>
      <c r="G47" s="84"/>
      <c r="H47" s="84">
        <f t="shared" si="3"/>
        <v>0</v>
      </c>
      <c r="K47" s="22"/>
    </row>
    <row r="48" spans="1:11" x14ac:dyDescent="0.3">
      <c r="A48" s="17" t="s">
        <v>106</v>
      </c>
      <c r="B48" s="4" t="s">
        <v>63</v>
      </c>
      <c r="C48" s="4"/>
      <c r="D48" s="20" t="s">
        <v>38</v>
      </c>
      <c r="E48" s="5">
        <v>1</v>
      </c>
      <c r="F48" s="3" t="s">
        <v>238</v>
      </c>
      <c r="G48" s="84"/>
      <c r="H48" s="84">
        <f t="shared" si="3"/>
        <v>0</v>
      </c>
      <c r="K48" s="22"/>
    </row>
    <row r="49" spans="1:11" x14ac:dyDescent="0.3">
      <c r="A49" s="12" t="s">
        <v>107</v>
      </c>
      <c r="B49" s="4" t="s">
        <v>273</v>
      </c>
      <c r="C49" s="4"/>
      <c r="D49" s="20" t="s">
        <v>38</v>
      </c>
      <c r="E49" s="5">
        <v>1</v>
      </c>
      <c r="F49" s="3" t="s">
        <v>238</v>
      </c>
      <c r="G49" s="84"/>
      <c r="H49" s="84">
        <f t="shared" si="3"/>
        <v>0</v>
      </c>
      <c r="K49" s="22"/>
    </row>
    <row r="50" spans="1:11" x14ac:dyDescent="0.3">
      <c r="A50" s="17" t="s">
        <v>108</v>
      </c>
      <c r="B50" s="4" t="s">
        <v>274</v>
      </c>
      <c r="C50" s="4"/>
      <c r="D50" s="20" t="s">
        <v>38</v>
      </c>
      <c r="E50" s="5">
        <v>3</v>
      </c>
      <c r="F50" s="3" t="s">
        <v>238</v>
      </c>
      <c r="G50" s="84"/>
      <c r="H50" s="84">
        <f t="shared" si="3"/>
        <v>0</v>
      </c>
      <c r="K50" s="22"/>
    </row>
    <row r="51" spans="1:11" x14ac:dyDescent="0.3">
      <c r="A51" s="12" t="s">
        <v>109</v>
      </c>
      <c r="B51" s="4" t="s">
        <v>275</v>
      </c>
      <c r="C51" s="4"/>
      <c r="D51" s="20" t="s">
        <v>38</v>
      </c>
      <c r="E51" s="5">
        <v>3</v>
      </c>
      <c r="F51" s="3" t="s">
        <v>238</v>
      </c>
      <c r="G51" s="84"/>
      <c r="H51" s="84">
        <f t="shared" si="3"/>
        <v>0</v>
      </c>
      <c r="K51" s="22"/>
    </row>
    <row r="52" spans="1:11" x14ac:dyDescent="0.3">
      <c r="A52" s="12" t="s">
        <v>111</v>
      </c>
      <c r="B52" s="4" t="s">
        <v>276</v>
      </c>
      <c r="C52" s="4"/>
      <c r="D52" s="20" t="s">
        <v>38</v>
      </c>
      <c r="E52" s="5">
        <v>6</v>
      </c>
      <c r="F52" s="3" t="s">
        <v>238</v>
      </c>
      <c r="G52" s="84"/>
      <c r="H52" s="84">
        <f t="shared" si="3"/>
        <v>0</v>
      </c>
      <c r="K52" s="22"/>
    </row>
    <row r="53" spans="1:11" x14ac:dyDescent="0.3">
      <c r="A53" s="17" t="s">
        <v>112</v>
      </c>
      <c r="B53" s="4" t="s">
        <v>110</v>
      </c>
      <c r="C53" s="4"/>
      <c r="D53" s="20" t="s">
        <v>38</v>
      </c>
      <c r="E53" s="5">
        <v>1</v>
      </c>
      <c r="F53" s="3" t="s">
        <v>238</v>
      </c>
      <c r="G53" s="84"/>
      <c r="H53" s="84">
        <f t="shared" si="3"/>
        <v>0</v>
      </c>
      <c r="K53" s="22"/>
    </row>
    <row r="54" spans="1:11" x14ac:dyDescent="0.3">
      <c r="A54" s="12" t="s">
        <v>113</v>
      </c>
      <c r="B54" s="4" t="s">
        <v>67</v>
      </c>
      <c r="C54" s="4"/>
      <c r="D54" s="20" t="s">
        <v>31</v>
      </c>
      <c r="E54" s="5">
        <v>20</v>
      </c>
      <c r="F54" s="3" t="s">
        <v>238</v>
      </c>
      <c r="G54" s="84"/>
      <c r="H54" s="84">
        <f t="shared" si="3"/>
        <v>0</v>
      </c>
      <c r="K54" s="22"/>
    </row>
    <row r="55" spans="1:11" x14ac:dyDescent="0.3">
      <c r="A55" s="17" t="s">
        <v>202</v>
      </c>
      <c r="B55" s="4" t="s">
        <v>250</v>
      </c>
      <c r="C55" s="4"/>
      <c r="D55" s="20" t="s">
        <v>50</v>
      </c>
      <c r="E55" s="5">
        <v>1</v>
      </c>
      <c r="F55" s="3" t="s">
        <v>238</v>
      </c>
      <c r="G55" s="84"/>
      <c r="H55" s="84">
        <f t="shared" si="3"/>
        <v>0</v>
      </c>
      <c r="K55" s="22"/>
    </row>
    <row r="56" spans="1:11" x14ac:dyDescent="0.3">
      <c r="A56" s="12" t="s">
        <v>285</v>
      </c>
      <c r="B56" s="4" t="s">
        <v>56</v>
      </c>
      <c r="C56" s="4"/>
      <c r="D56" s="20" t="s">
        <v>50</v>
      </c>
      <c r="E56" s="5">
        <v>1</v>
      </c>
      <c r="F56" s="3" t="s">
        <v>238</v>
      </c>
      <c r="G56" s="84"/>
      <c r="H56" s="84">
        <f t="shared" si="3"/>
        <v>0</v>
      </c>
      <c r="K56" s="22"/>
    </row>
    <row r="57" spans="1:11" x14ac:dyDescent="0.3">
      <c r="A57" s="12" t="s">
        <v>469</v>
      </c>
      <c r="B57" s="4" t="s">
        <v>474</v>
      </c>
      <c r="C57" s="4"/>
      <c r="D57" s="20" t="s">
        <v>38</v>
      </c>
      <c r="E57" s="5">
        <v>1</v>
      </c>
      <c r="F57" s="3" t="s">
        <v>238</v>
      </c>
      <c r="G57" s="84"/>
      <c r="H57" s="84">
        <f t="shared" si="3"/>
        <v>0</v>
      </c>
      <c r="K57" s="22"/>
    </row>
    <row r="58" spans="1:11" x14ac:dyDescent="0.3">
      <c r="A58" s="12"/>
      <c r="B58" s="4"/>
      <c r="C58" s="4"/>
      <c r="D58" s="20"/>
      <c r="E58" s="5"/>
      <c r="F58" s="5"/>
      <c r="G58" s="84"/>
      <c r="H58" s="84"/>
      <c r="K58" s="22"/>
    </row>
    <row r="59" spans="1:11" ht="15.6" x14ac:dyDescent="0.3">
      <c r="A59" s="16" t="s">
        <v>16</v>
      </c>
      <c r="B59" s="7" t="s">
        <v>246</v>
      </c>
      <c r="C59" s="7"/>
      <c r="D59" s="7"/>
      <c r="E59" s="7"/>
      <c r="F59" s="7"/>
      <c r="G59" s="7"/>
      <c r="H59" s="7"/>
    </row>
    <row r="60" spans="1:11" ht="28.8" x14ac:dyDescent="0.3">
      <c r="A60" s="17" t="s">
        <v>57</v>
      </c>
      <c r="B60" s="29" t="s">
        <v>346</v>
      </c>
      <c r="C60" s="31"/>
      <c r="D60" s="20" t="s">
        <v>38</v>
      </c>
      <c r="E60" s="5">
        <v>1</v>
      </c>
      <c r="F60" s="3" t="s">
        <v>238</v>
      </c>
      <c r="G60" s="84"/>
      <c r="H60" s="84">
        <f t="shared" ref="H60:H63" si="4">G60*E60</f>
        <v>0</v>
      </c>
    </row>
    <row r="61" spans="1:11" x14ac:dyDescent="0.3">
      <c r="A61" s="17" t="s">
        <v>58</v>
      </c>
      <c r="B61" s="4" t="s">
        <v>286</v>
      </c>
      <c r="C61" s="18"/>
      <c r="D61" s="2" t="s">
        <v>38</v>
      </c>
      <c r="E61" s="3">
        <v>1</v>
      </c>
      <c r="F61" s="3" t="s">
        <v>238</v>
      </c>
      <c r="G61" s="72"/>
      <c r="H61" s="74">
        <f t="shared" si="4"/>
        <v>0</v>
      </c>
    </row>
    <row r="62" spans="1:11" x14ac:dyDescent="0.3">
      <c r="A62" s="17" t="s">
        <v>59</v>
      </c>
      <c r="B62" s="4" t="s">
        <v>270</v>
      </c>
      <c r="C62" s="18"/>
      <c r="D62" s="2" t="s">
        <v>38</v>
      </c>
      <c r="E62" s="3">
        <v>3</v>
      </c>
      <c r="F62" s="3" t="s">
        <v>238</v>
      </c>
      <c r="G62" s="72"/>
      <c r="H62" s="74">
        <f t="shared" si="4"/>
        <v>0</v>
      </c>
    </row>
    <row r="63" spans="1:11" x14ac:dyDescent="0.3">
      <c r="A63" s="17" t="s">
        <v>61</v>
      </c>
      <c r="B63" s="87" t="s">
        <v>56</v>
      </c>
      <c r="C63" s="90"/>
      <c r="D63" s="28" t="s">
        <v>50</v>
      </c>
      <c r="E63" s="28">
        <v>1</v>
      </c>
      <c r="F63" s="3" t="s">
        <v>238</v>
      </c>
      <c r="G63" s="73"/>
      <c r="H63" s="74">
        <f t="shared" si="4"/>
        <v>0</v>
      </c>
    </row>
    <row r="64" spans="1:11" ht="17.399999999999999" x14ac:dyDescent="0.35">
      <c r="A64" s="24" t="s">
        <v>119</v>
      </c>
      <c r="B64" s="25" t="s">
        <v>120</v>
      </c>
      <c r="C64" s="25"/>
      <c r="D64" s="25"/>
      <c r="E64" s="25"/>
      <c r="F64" s="25"/>
      <c r="G64" s="25"/>
      <c r="H64" s="25"/>
    </row>
    <row r="65" spans="1:8" ht="29.4" customHeight="1" x14ac:dyDescent="0.3">
      <c r="A65" s="17" t="s">
        <v>121</v>
      </c>
      <c r="B65" s="29" t="s">
        <v>378</v>
      </c>
      <c r="C65" s="18"/>
      <c r="D65" s="2" t="s">
        <v>38</v>
      </c>
      <c r="E65" s="3">
        <v>1</v>
      </c>
      <c r="F65" s="3" t="s">
        <v>238</v>
      </c>
      <c r="G65" s="72"/>
      <c r="H65" s="74">
        <f t="shared" ref="H65:H69" si="5">G65*E65</f>
        <v>0</v>
      </c>
    </row>
    <row r="66" spans="1:8" x14ac:dyDescent="0.3">
      <c r="A66" s="17" t="s">
        <v>190</v>
      </c>
      <c r="B66" s="4" t="s">
        <v>256</v>
      </c>
      <c r="C66" s="18"/>
      <c r="D66" s="2" t="s">
        <v>38</v>
      </c>
      <c r="E66" s="3">
        <v>53</v>
      </c>
      <c r="F66" s="3" t="s">
        <v>238</v>
      </c>
      <c r="G66" s="72"/>
      <c r="H66" s="74">
        <f t="shared" si="5"/>
        <v>0</v>
      </c>
    </row>
    <row r="67" spans="1:8" x14ac:dyDescent="0.3">
      <c r="A67" s="17" t="s">
        <v>122</v>
      </c>
      <c r="B67" s="4" t="s">
        <v>257</v>
      </c>
      <c r="C67" s="18"/>
      <c r="D67" s="2" t="s">
        <v>38</v>
      </c>
      <c r="E67" s="3">
        <v>53</v>
      </c>
      <c r="F67" s="3" t="s">
        <v>238</v>
      </c>
      <c r="G67" s="72"/>
      <c r="H67" s="74">
        <f t="shared" si="5"/>
        <v>0</v>
      </c>
    </row>
    <row r="68" spans="1:8" x14ac:dyDescent="0.3">
      <c r="A68" s="17" t="s">
        <v>123</v>
      </c>
      <c r="B68" s="4" t="s">
        <v>484</v>
      </c>
      <c r="C68" s="18"/>
      <c r="D68" s="2" t="s">
        <v>50</v>
      </c>
      <c r="E68" s="3">
        <v>1</v>
      </c>
      <c r="F68" s="3" t="s">
        <v>238</v>
      </c>
      <c r="G68" s="72"/>
      <c r="H68" s="74">
        <f t="shared" si="5"/>
        <v>0</v>
      </c>
    </row>
    <row r="69" spans="1:8" x14ac:dyDescent="0.3">
      <c r="A69" s="17" t="s">
        <v>258</v>
      </c>
      <c r="B69" s="4" t="s">
        <v>379</v>
      </c>
      <c r="C69" s="18"/>
      <c r="D69" s="2" t="s">
        <v>50</v>
      </c>
      <c r="E69" s="3">
        <v>1</v>
      </c>
      <c r="F69" s="3" t="s">
        <v>238</v>
      </c>
      <c r="G69" s="72"/>
      <c r="H69" s="74">
        <f t="shared" si="5"/>
        <v>0</v>
      </c>
    </row>
    <row r="70" spans="1:8" ht="17.399999999999999" x14ac:dyDescent="0.35">
      <c r="A70" s="11" t="s">
        <v>68</v>
      </c>
      <c r="B70" s="6" t="s">
        <v>69</v>
      </c>
      <c r="C70" s="6"/>
      <c r="D70" s="7"/>
      <c r="E70" s="7"/>
      <c r="F70" s="7"/>
      <c r="G70" s="7"/>
      <c r="H70" s="7"/>
    </row>
    <row r="71" spans="1:8" ht="15.6" x14ac:dyDescent="0.3">
      <c r="A71" s="11" t="s">
        <v>70</v>
      </c>
      <c r="B71" s="9" t="s">
        <v>124</v>
      </c>
      <c r="C71" s="9"/>
      <c r="D71" s="9"/>
      <c r="E71" s="9"/>
      <c r="F71" s="9"/>
      <c r="G71" s="9"/>
      <c r="H71" s="9"/>
    </row>
    <row r="72" spans="1:8" ht="28.8" x14ac:dyDescent="0.3">
      <c r="A72" s="12" t="s">
        <v>72</v>
      </c>
      <c r="B72" s="29" t="s">
        <v>476</v>
      </c>
      <c r="C72" s="18"/>
      <c r="D72" s="2" t="s">
        <v>38</v>
      </c>
      <c r="E72" s="3">
        <v>1</v>
      </c>
      <c r="F72" s="3" t="s">
        <v>238</v>
      </c>
      <c r="G72" s="72"/>
      <c r="H72" s="74">
        <f>G72</f>
        <v>0</v>
      </c>
    </row>
    <row r="73" spans="1:8" x14ac:dyDescent="0.3">
      <c r="A73" s="13"/>
      <c r="B73" s="1"/>
      <c r="C73" s="1"/>
      <c r="D73" s="1"/>
      <c r="E73" s="1"/>
      <c r="F73" s="3"/>
      <c r="G73" s="79"/>
      <c r="H73" s="79"/>
    </row>
    <row r="74" spans="1:8" ht="17.399999999999999" x14ac:dyDescent="0.35">
      <c r="A74" s="16" t="s">
        <v>74</v>
      </c>
      <c r="B74" s="6" t="s">
        <v>71</v>
      </c>
      <c r="C74" s="6"/>
      <c r="D74" s="7"/>
      <c r="E74" s="7"/>
      <c r="F74" s="7"/>
      <c r="G74" s="7"/>
      <c r="H74" s="7"/>
    </row>
    <row r="75" spans="1:8" ht="25.95" customHeight="1" x14ac:dyDescent="0.3">
      <c r="A75" s="23" t="s">
        <v>125</v>
      </c>
      <c r="B75" s="4" t="s">
        <v>126</v>
      </c>
      <c r="C75" s="18" t="s">
        <v>73</v>
      </c>
      <c r="D75" s="2" t="s">
        <v>31</v>
      </c>
      <c r="E75" s="3">
        <v>100</v>
      </c>
      <c r="F75" s="3" t="s">
        <v>238</v>
      </c>
      <c r="G75" s="72"/>
      <c r="H75" s="74">
        <f>G75*E75</f>
        <v>0</v>
      </c>
    </row>
    <row r="76" spans="1:8" x14ac:dyDescent="0.3">
      <c r="A76" s="17" t="s">
        <v>127</v>
      </c>
      <c r="B76" s="4" t="s">
        <v>126</v>
      </c>
      <c r="C76" s="18" t="s">
        <v>128</v>
      </c>
      <c r="D76" s="2" t="s">
        <v>38</v>
      </c>
      <c r="E76" s="3">
        <v>25</v>
      </c>
      <c r="F76" s="3" t="s">
        <v>238</v>
      </c>
      <c r="G76" s="72"/>
      <c r="H76" s="74">
        <f>G76*E76</f>
        <v>0</v>
      </c>
    </row>
    <row r="77" spans="1:8" x14ac:dyDescent="0.3">
      <c r="A77" s="17" t="s">
        <v>129</v>
      </c>
      <c r="B77" s="4" t="s">
        <v>130</v>
      </c>
      <c r="C77" s="18"/>
      <c r="D77" s="2" t="s">
        <v>38</v>
      </c>
      <c r="E77" s="3">
        <v>2</v>
      </c>
      <c r="F77" s="3" t="s">
        <v>238</v>
      </c>
      <c r="G77" s="72"/>
      <c r="H77" s="74">
        <f>G77*E77</f>
        <v>0</v>
      </c>
    </row>
    <row r="78" spans="1:8" ht="15.6" x14ac:dyDescent="0.3">
      <c r="A78" s="26" t="s">
        <v>131</v>
      </c>
      <c r="B78" s="7" t="s">
        <v>75</v>
      </c>
      <c r="C78" s="7"/>
      <c r="D78" s="7"/>
      <c r="E78" s="7"/>
      <c r="F78" s="7"/>
      <c r="G78" s="7"/>
      <c r="H78" s="7"/>
    </row>
    <row r="79" spans="1:8" x14ac:dyDescent="0.3">
      <c r="A79" s="17" t="s">
        <v>76</v>
      </c>
      <c r="B79" s="4" t="s">
        <v>77</v>
      </c>
      <c r="C79" s="18"/>
      <c r="D79" s="2" t="s">
        <v>38</v>
      </c>
      <c r="E79" s="3">
        <v>2</v>
      </c>
      <c r="F79" s="3" t="s">
        <v>238</v>
      </c>
      <c r="G79" s="72"/>
      <c r="H79" s="74">
        <f t="shared" ref="H79:H91" si="6">G79*E79</f>
        <v>0</v>
      </c>
    </row>
    <row r="80" spans="1:8" x14ac:dyDescent="0.3">
      <c r="A80" s="17" t="s">
        <v>132</v>
      </c>
      <c r="B80" s="4" t="s">
        <v>133</v>
      </c>
      <c r="C80" s="18"/>
      <c r="D80" s="2" t="s">
        <v>38</v>
      </c>
      <c r="E80" s="3">
        <v>2</v>
      </c>
      <c r="F80" s="3" t="s">
        <v>238</v>
      </c>
      <c r="G80" s="72"/>
      <c r="H80" s="74">
        <f t="shared" si="6"/>
        <v>0</v>
      </c>
    </row>
    <row r="81" spans="1:8" ht="18" customHeight="1" x14ac:dyDescent="0.3">
      <c r="A81" s="17" t="s">
        <v>134</v>
      </c>
      <c r="B81" s="1" t="s">
        <v>136</v>
      </c>
      <c r="C81" s="1"/>
      <c r="D81" s="21" t="s">
        <v>38</v>
      </c>
      <c r="E81" s="21">
        <v>1</v>
      </c>
      <c r="F81" s="3" t="s">
        <v>238</v>
      </c>
      <c r="G81" s="76"/>
      <c r="H81" s="74">
        <f t="shared" si="6"/>
        <v>0</v>
      </c>
    </row>
    <row r="82" spans="1:8" ht="18" customHeight="1" x14ac:dyDescent="0.3">
      <c r="A82" s="17" t="s">
        <v>135</v>
      </c>
      <c r="B82" s="1" t="s">
        <v>380</v>
      </c>
      <c r="C82" s="1"/>
      <c r="D82" s="21" t="s">
        <v>38</v>
      </c>
      <c r="E82" s="21">
        <v>1</v>
      </c>
      <c r="F82" s="3" t="s">
        <v>238</v>
      </c>
      <c r="G82" s="76"/>
      <c r="H82" s="74">
        <f t="shared" si="6"/>
        <v>0</v>
      </c>
    </row>
    <row r="83" spans="1:8" ht="18" customHeight="1" x14ac:dyDescent="0.3">
      <c r="A83" s="17" t="s">
        <v>137</v>
      </c>
      <c r="B83" s="1" t="s">
        <v>281</v>
      </c>
      <c r="C83" s="1"/>
      <c r="D83" s="21" t="s">
        <v>38</v>
      </c>
      <c r="E83" s="21">
        <v>1</v>
      </c>
      <c r="F83" s="3" t="s">
        <v>238</v>
      </c>
      <c r="G83" s="76"/>
      <c r="H83" s="74">
        <f t="shared" si="6"/>
        <v>0</v>
      </c>
    </row>
    <row r="84" spans="1:8" ht="18" customHeight="1" x14ac:dyDescent="0.3">
      <c r="A84" s="17" t="s">
        <v>78</v>
      </c>
      <c r="B84" s="94" t="s">
        <v>389</v>
      </c>
      <c r="C84" s="1"/>
      <c r="D84" s="21" t="s">
        <v>38</v>
      </c>
      <c r="E84" s="21">
        <v>1</v>
      </c>
      <c r="F84" s="3" t="s">
        <v>238</v>
      </c>
      <c r="G84" s="76"/>
      <c r="H84" s="74">
        <f t="shared" si="6"/>
        <v>0</v>
      </c>
    </row>
    <row r="85" spans="1:8" ht="18" customHeight="1" x14ac:dyDescent="0.3">
      <c r="A85" s="17" t="s">
        <v>138</v>
      </c>
      <c r="B85" s="94" t="s">
        <v>388</v>
      </c>
      <c r="C85" s="1"/>
      <c r="D85" s="21" t="s">
        <v>31</v>
      </c>
      <c r="E85" s="21">
        <v>8</v>
      </c>
      <c r="F85" s="3" t="s">
        <v>238</v>
      </c>
      <c r="G85" s="76"/>
      <c r="H85" s="74">
        <f t="shared" si="6"/>
        <v>0</v>
      </c>
    </row>
    <row r="86" spans="1:8" ht="18" customHeight="1" x14ac:dyDescent="0.3">
      <c r="A86" s="17" t="s">
        <v>139</v>
      </c>
      <c r="B86" s="94" t="s">
        <v>390</v>
      </c>
      <c r="C86" s="1"/>
      <c r="D86" s="21" t="s">
        <v>50</v>
      </c>
      <c r="E86" s="21">
        <v>1</v>
      </c>
      <c r="F86" s="3" t="s">
        <v>238</v>
      </c>
      <c r="G86" s="76"/>
      <c r="H86" s="74">
        <f t="shared" si="6"/>
        <v>0</v>
      </c>
    </row>
    <row r="87" spans="1:8" ht="18" customHeight="1" x14ac:dyDescent="0.3">
      <c r="A87" s="17" t="s">
        <v>140</v>
      </c>
      <c r="B87" s="94" t="s">
        <v>437</v>
      </c>
      <c r="C87" s="1"/>
      <c r="D87" s="21" t="s">
        <v>50</v>
      </c>
      <c r="E87" s="21">
        <v>1</v>
      </c>
      <c r="F87" s="3" t="s">
        <v>238</v>
      </c>
      <c r="G87" s="76"/>
      <c r="H87" s="74">
        <f t="shared" si="6"/>
        <v>0</v>
      </c>
    </row>
    <row r="88" spans="1:8" x14ac:dyDescent="0.3">
      <c r="A88" s="17" t="s">
        <v>187</v>
      </c>
      <c r="B88" s="85" t="s">
        <v>264</v>
      </c>
      <c r="C88" s="4"/>
      <c r="D88" s="19" t="s">
        <v>50</v>
      </c>
      <c r="E88" s="19">
        <v>1</v>
      </c>
      <c r="F88" s="3" t="s">
        <v>238</v>
      </c>
      <c r="G88" s="77"/>
      <c r="H88" s="74">
        <f t="shared" si="6"/>
        <v>0</v>
      </c>
    </row>
    <row r="89" spans="1:8" x14ac:dyDescent="0.3">
      <c r="A89" s="17" t="s">
        <v>192</v>
      </c>
      <c r="B89" s="85" t="s">
        <v>263</v>
      </c>
      <c r="C89" s="4"/>
      <c r="D89" s="19" t="s">
        <v>50</v>
      </c>
      <c r="E89" s="19">
        <v>1</v>
      </c>
      <c r="F89" s="3" t="s">
        <v>238</v>
      </c>
      <c r="G89" s="77"/>
      <c r="H89" s="74">
        <f t="shared" si="6"/>
        <v>0</v>
      </c>
    </row>
    <row r="90" spans="1:8" x14ac:dyDescent="0.3">
      <c r="A90" s="17" t="s">
        <v>203</v>
      </c>
      <c r="B90" s="85" t="s">
        <v>306</v>
      </c>
      <c r="C90" s="4"/>
      <c r="D90" s="19" t="s">
        <v>50</v>
      </c>
      <c r="E90" s="19">
        <v>1</v>
      </c>
      <c r="F90" s="3" t="s">
        <v>238</v>
      </c>
      <c r="G90" s="77"/>
      <c r="H90" s="74">
        <f t="shared" si="6"/>
        <v>0</v>
      </c>
    </row>
    <row r="91" spans="1:8" x14ac:dyDescent="0.3">
      <c r="A91" s="17" t="s">
        <v>204</v>
      </c>
      <c r="B91" s="4" t="s">
        <v>265</v>
      </c>
      <c r="C91" s="4"/>
      <c r="D91" s="19" t="s">
        <v>50</v>
      </c>
      <c r="E91" s="19">
        <v>1</v>
      </c>
      <c r="F91" s="3" t="s">
        <v>238</v>
      </c>
      <c r="G91" s="77"/>
      <c r="H91" s="74">
        <f t="shared" si="6"/>
        <v>0</v>
      </c>
    </row>
    <row r="92" spans="1:8" x14ac:dyDescent="0.3">
      <c r="A92" s="155" t="s">
        <v>79</v>
      </c>
      <c r="B92" s="156"/>
      <c r="C92" s="156"/>
      <c r="D92" s="156"/>
      <c r="E92" s="156"/>
      <c r="F92" s="156"/>
      <c r="G92" s="158"/>
      <c r="H92" s="89">
        <f>SUM(H6:H91)</f>
        <v>0</v>
      </c>
    </row>
    <row r="93" spans="1:8" ht="15.6" x14ac:dyDescent="0.3">
      <c r="A93" s="11">
        <v>5</v>
      </c>
      <c r="B93" s="7" t="s">
        <v>17</v>
      </c>
      <c r="C93" s="7"/>
      <c r="D93" s="7"/>
      <c r="E93" s="7"/>
      <c r="F93" s="7"/>
      <c r="G93" s="7"/>
      <c r="H93" s="7"/>
    </row>
    <row r="94" spans="1:8" x14ac:dyDescent="0.3">
      <c r="A94" s="27" t="s">
        <v>141</v>
      </c>
      <c r="B94" s="1" t="s">
        <v>356</v>
      </c>
      <c r="C94" s="1"/>
      <c r="D94" s="21" t="s">
        <v>38</v>
      </c>
      <c r="E94" s="21">
        <v>2</v>
      </c>
      <c r="F94" s="3" t="s">
        <v>238</v>
      </c>
      <c r="G94" s="76"/>
      <c r="H94" s="74">
        <f t="shared" ref="H94:H114" si="7">G94*E94</f>
        <v>0</v>
      </c>
    </row>
    <row r="95" spans="1:8" x14ac:dyDescent="0.3">
      <c r="A95" s="27" t="s">
        <v>142</v>
      </c>
      <c r="B95" s="1" t="s">
        <v>355</v>
      </c>
      <c r="C95" s="1"/>
      <c r="D95" s="21" t="s">
        <v>38</v>
      </c>
      <c r="E95" s="21">
        <v>2</v>
      </c>
      <c r="F95" s="3" t="s">
        <v>238</v>
      </c>
      <c r="G95" s="76"/>
      <c r="H95" s="74">
        <f t="shared" si="7"/>
        <v>0</v>
      </c>
    </row>
    <row r="96" spans="1:8" x14ac:dyDescent="0.3">
      <c r="A96" s="27" t="s">
        <v>143</v>
      </c>
      <c r="B96" s="1" t="s">
        <v>384</v>
      </c>
      <c r="C96" s="1"/>
      <c r="D96" s="21" t="s">
        <v>38</v>
      </c>
      <c r="E96" s="21">
        <v>14</v>
      </c>
      <c r="F96" s="3" t="s">
        <v>238</v>
      </c>
      <c r="G96" s="76"/>
      <c r="H96" s="74">
        <f t="shared" si="7"/>
        <v>0</v>
      </c>
    </row>
    <row r="97" spans="1:8" x14ac:dyDescent="0.3">
      <c r="A97" s="27" t="s">
        <v>145</v>
      </c>
      <c r="B97" s="1" t="s">
        <v>374</v>
      </c>
      <c r="C97" s="1"/>
      <c r="D97" s="21" t="s">
        <v>38</v>
      </c>
      <c r="E97" s="21">
        <v>12</v>
      </c>
      <c r="F97" s="3" t="s">
        <v>238</v>
      </c>
      <c r="G97" s="76"/>
      <c r="H97" s="74">
        <f t="shared" si="7"/>
        <v>0</v>
      </c>
    </row>
    <row r="98" spans="1:8" x14ac:dyDescent="0.3">
      <c r="A98" s="27" t="s">
        <v>146</v>
      </c>
      <c r="B98" s="1" t="s">
        <v>358</v>
      </c>
      <c r="C98" s="1"/>
      <c r="D98" s="21" t="s">
        <v>38</v>
      </c>
      <c r="E98" s="21">
        <v>2</v>
      </c>
      <c r="F98" s="3" t="s">
        <v>238</v>
      </c>
      <c r="G98" s="76"/>
      <c r="H98" s="74">
        <f t="shared" si="7"/>
        <v>0</v>
      </c>
    </row>
    <row r="99" spans="1:8" x14ac:dyDescent="0.3">
      <c r="A99" s="27" t="s">
        <v>147</v>
      </c>
      <c r="B99" s="1" t="s">
        <v>473</v>
      </c>
      <c r="C99" s="1"/>
      <c r="D99" s="21" t="s">
        <v>31</v>
      </c>
      <c r="E99" s="21">
        <v>26</v>
      </c>
      <c r="F99" s="3" t="s">
        <v>238</v>
      </c>
      <c r="G99" s="76"/>
      <c r="H99" s="74">
        <f t="shared" si="7"/>
        <v>0</v>
      </c>
    </row>
    <row r="100" spans="1:8" x14ac:dyDescent="0.3">
      <c r="A100" s="27" t="s">
        <v>148</v>
      </c>
      <c r="B100" s="1" t="s">
        <v>224</v>
      </c>
      <c r="C100" s="1"/>
      <c r="D100" s="21" t="s">
        <v>38</v>
      </c>
      <c r="E100" s="21">
        <v>2</v>
      </c>
      <c r="F100" s="3" t="s">
        <v>238</v>
      </c>
      <c r="G100" s="76"/>
      <c r="H100" s="74">
        <f t="shared" si="7"/>
        <v>0</v>
      </c>
    </row>
    <row r="101" spans="1:8" x14ac:dyDescent="0.3">
      <c r="A101" s="27" t="s">
        <v>149</v>
      </c>
      <c r="B101" s="1" t="s">
        <v>360</v>
      </c>
      <c r="C101" s="1"/>
      <c r="D101" s="21" t="s">
        <v>38</v>
      </c>
      <c r="E101" s="21">
        <v>2</v>
      </c>
      <c r="F101" s="3" t="s">
        <v>238</v>
      </c>
      <c r="G101" s="76"/>
      <c r="H101" s="74">
        <f t="shared" si="7"/>
        <v>0</v>
      </c>
    </row>
    <row r="102" spans="1:8" x14ac:dyDescent="0.3">
      <c r="A102" s="27" t="s">
        <v>150</v>
      </c>
      <c r="B102" s="1" t="s">
        <v>228</v>
      </c>
      <c r="C102" s="1"/>
      <c r="D102" s="21" t="s">
        <v>31</v>
      </c>
      <c r="E102" s="21">
        <v>10</v>
      </c>
      <c r="F102" s="3" t="s">
        <v>238</v>
      </c>
      <c r="G102" s="76"/>
      <c r="H102" s="74">
        <f t="shared" si="7"/>
        <v>0</v>
      </c>
    </row>
    <row r="103" spans="1:8" x14ac:dyDescent="0.3">
      <c r="A103" s="27" t="s">
        <v>151</v>
      </c>
      <c r="B103" s="1" t="s">
        <v>368</v>
      </c>
      <c r="C103" s="1"/>
      <c r="D103" s="21" t="s">
        <v>31</v>
      </c>
      <c r="E103" s="21">
        <v>70</v>
      </c>
      <c r="F103" s="3" t="s">
        <v>238</v>
      </c>
      <c r="G103" s="76"/>
      <c r="H103" s="74">
        <f t="shared" si="7"/>
        <v>0</v>
      </c>
    </row>
    <row r="104" spans="1:8" x14ac:dyDescent="0.3">
      <c r="A104" s="27" t="s">
        <v>152</v>
      </c>
      <c r="B104" s="1" t="s">
        <v>329</v>
      </c>
      <c r="C104" s="1"/>
      <c r="D104" s="21" t="s">
        <v>38</v>
      </c>
      <c r="E104" s="21">
        <v>4</v>
      </c>
      <c r="F104" s="3" t="s">
        <v>238</v>
      </c>
      <c r="G104" s="76"/>
      <c r="H104" s="74">
        <f t="shared" si="7"/>
        <v>0</v>
      </c>
    </row>
    <row r="105" spans="1:8" x14ac:dyDescent="0.3">
      <c r="A105" s="27" t="s">
        <v>211</v>
      </c>
      <c r="B105" s="1" t="s">
        <v>383</v>
      </c>
      <c r="C105" s="1"/>
      <c r="D105" s="21" t="s">
        <v>31</v>
      </c>
      <c r="E105" s="21">
        <v>10</v>
      </c>
      <c r="F105" s="3" t="s">
        <v>238</v>
      </c>
      <c r="G105" s="76"/>
      <c r="H105" s="74">
        <f t="shared" si="7"/>
        <v>0</v>
      </c>
    </row>
    <row r="106" spans="1:8" x14ac:dyDescent="0.3">
      <c r="A106" s="27" t="s">
        <v>212</v>
      </c>
      <c r="B106" s="1" t="s">
        <v>382</v>
      </c>
      <c r="C106" s="1"/>
      <c r="D106" s="21" t="s">
        <v>38</v>
      </c>
      <c r="E106" s="21">
        <v>2</v>
      </c>
      <c r="F106" s="3" t="s">
        <v>238</v>
      </c>
      <c r="G106" s="76"/>
      <c r="H106" s="74">
        <f t="shared" si="7"/>
        <v>0</v>
      </c>
    </row>
    <row r="107" spans="1:8" x14ac:dyDescent="0.3">
      <c r="A107" s="27" t="s">
        <v>213</v>
      </c>
      <c r="B107" s="1" t="s">
        <v>385</v>
      </c>
      <c r="C107" s="1"/>
      <c r="D107" s="21" t="s">
        <v>334</v>
      </c>
      <c r="E107" s="21">
        <v>12</v>
      </c>
      <c r="F107" s="3" t="s">
        <v>238</v>
      </c>
      <c r="G107" s="76"/>
      <c r="H107" s="74">
        <f t="shared" si="7"/>
        <v>0</v>
      </c>
    </row>
    <row r="108" spans="1:8" x14ac:dyDescent="0.3">
      <c r="A108" s="27" t="s">
        <v>214</v>
      </c>
      <c r="B108" s="4" t="s">
        <v>381</v>
      </c>
      <c r="C108" s="4"/>
      <c r="D108" s="2" t="s">
        <v>31</v>
      </c>
      <c r="E108" s="19">
        <v>10</v>
      </c>
      <c r="F108" s="3" t="s">
        <v>238</v>
      </c>
      <c r="G108" s="77"/>
      <c r="H108" s="74">
        <f t="shared" si="7"/>
        <v>0</v>
      </c>
    </row>
    <row r="109" spans="1:8" ht="28.8" x14ac:dyDescent="0.3">
      <c r="A109" s="27" t="s">
        <v>215</v>
      </c>
      <c r="B109" s="29" t="s">
        <v>364</v>
      </c>
      <c r="C109" s="4"/>
      <c r="D109" s="2" t="s">
        <v>31</v>
      </c>
      <c r="E109" s="19">
        <v>80</v>
      </c>
      <c r="F109" s="3" t="s">
        <v>238</v>
      </c>
      <c r="G109" s="77"/>
      <c r="H109" s="74">
        <f t="shared" si="7"/>
        <v>0</v>
      </c>
    </row>
    <row r="110" spans="1:8" x14ac:dyDescent="0.3">
      <c r="A110" s="27" t="s">
        <v>216</v>
      </c>
      <c r="B110" s="29" t="s">
        <v>369</v>
      </c>
      <c r="C110" s="4"/>
      <c r="D110" s="2" t="s">
        <v>38</v>
      </c>
      <c r="E110" s="19">
        <v>2</v>
      </c>
      <c r="F110" s="3" t="s">
        <v>238</v>
      </c>
      <c r="G110" s="77"/>
      <c r="H110" s="74">
        <f t="shared" si="7"/>
        <v>0</v>
      </c>
    </row>
    <row r="111" spans="1:8" x14ac:dyDescent="0.3">
      <c r="A111" s="27" t="s">
        <v>217</v>
      </c>
      <c r="B111" s="29" t="s">
        <v>370</v>
      </c>
      <c r="C111" s="4"/>
      <c r="D111" s="2" t="s">
        <v>31</v>
      </c>
      <c r="E111" s="19">
        <v>52</v>
      </c>
      <c r="F111" s="3" t="s">
        <v>238</v>
      </c>
      <c r="G111" s="77"/>
      <c r="H111" s="74">
        <f t="shared" si="7"/>
        <v>0</v>
      </c>
    </row>
    <row r="112" spans="1:8" x14ac:dyDescent="0.3">
      <c r="A112" s="27" t="s">
        <v>225</v>
      </c>
      <c r="B112" s="29" t="s">
        <v>371</v>
      </c>
      <c r="C112" s="4"/>
      <c r="D112" s="2" t="s">
        <v>31</v>
      </c>
      <c r="E112" s="19">
        <v>80</v>
      </c>
      <c r="F112" s="3" t="s">
        <v>238</v>
      </c>
      <c r="G112" s="77"/>
      <c r="H112" s="74">
        <f t="shared" si="7"/>
        <v>0</v>
      </c>
    </row>
    <row r="113" spans="1:8" x14ac:dyDescent="0.3">
      <c r="A113" s="27" t="s">
        <v>226</v>
      </c>
      <c r="B113" s="29" t="s">
        <v>372</v>
      </c>
      <c r="C113" s="4"/>
      <c r="D113" s="2" t="s">
        <v>38</v>
      </c>
      <c r="E113" s="19">
        <v>2</v>
      </c>
      <c r="F113" s="3" t="s">
        <v>238</v>
      </c>
      <c r="G113" s="77"/>
      <c r="H113" s="74">
        <f t="shared" si="7"/>
        <v>0</v>
      </c>
    </row>
    <row r="114" spans="1:8" x14ac:dyDescent="0.3">
      <c r="A114" s="27" t="s">
        <v>227</v>
      </c>
      <c r="B114" s="29" t="s">
        <v>386</v>
      </c>
      <c r="C114" s="4"/>
      <c r="D114" s="2" t="s">
        <v>50</v>
      </c>
      <c r="E114" s="19">
        <v>1</v>
      </c>
      <c r="F114" s="3" t="s">
        <v>238</v>
      </c>
      <c r="G114" s="77"/>
      <c r="H114" s="74">
        <f t="shared" si="7"/>
        <v>0</v>
      </c>
    </row>
    <row r="115" spans="1:8" x14ac:dyDescent="0.3">
      <c r="A115" s="27" t="s">
        <v>472</v>
      </c>
      <c r="B115" s="1" t="s">
        <v>153</v>
      </c>
      <c r="C115" s="1"/>
      <c r="D115" s="21" t="s">
        <v>38</v>
      </c>
      <c r="E115" s="21">
        <v>1</v>
      </c>
      <c r="F115" s="3" t="s">
        <v>238</v>
      </c>
      <c r="G115" s="76"/>
      <c r="H115" s="74">
        <f>G115*E115</f>
        <v>0</v>
      </c>
    </row>
    <row r="116" spans="1:8" x14ac:dyDescent="0.3">
      <c r="A116" s="155" t="s">
        <v>155</v>
      </c>
      <c r="B116" s="156"/>
      <c r="C116" s="156"/>
      <c r="D116" s="156"/>
      <c r="E116" s="156"/>
      <c r="F116" s="156"/>
      <c r="G116" s="156"/>
      <c r="H116" s="86">
        <f>SUM(H94:H115)</f>
        <v>0</v>
      </c>
    </row>
  </sheetData>
  <mergeCells count="6">
    <mergeCell ref="A116:G116"/>
    <mergeCell ref="B5:H5"/>
    <mergeCell ref="B14:H14"/>
    <mergeCell ref="B21:H21"/>
    <mergeCell ref="B40:H40"/>
    <mergeCell ref="A92:G92"/>
  </mergeCells>
  <phoneticPr fontId="2" type="noConversion"/>
  <pageMargins left="0.98425196850393704" right="0.98425196850393704" top="0.98425196850393704" bottom="0.98425196850393704" header="0.51181102362204722" footer="0.51181102362204722"/>
  <pageSetup scale="55" fitToHeight="0" orientation="landscape" r:id="rId1"/>
  <headerFooter>
    <oddHeader>&amp;L
&amp;CVýkaz výměr
Fotovoltaická elektrárna FVE  Lásenice , 378 01 Lásenice&amp;R&amp;P/&amp;N</oddHeader>
    <oddFooter>&amp;L&amp;F
&amp;D&amp;RVypracoval: Martin Kopsa
CZECHIA GROUP s.r.o.
Politických vězňů 1272/21 
110 00 Nové město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3FBD3-78FC-47D0-8DCF-67F37F5EEF8C}">
  <sheetPr>
    <pageSetUpPr fitToPage="1"/>
  </sheetPr>
  <dimension ref="A1:G13"/>
  <sheetViews>
    <sheetView view="pageLayout" zoomScale="85" zoomScaleNormal="100" zoomScaleSheetLayoutView="100" zoomScalePageLayoutView="85" workbookViewId="0">
      <selection activeCell="E16" sqref="E16"/>
    </sheetView>
  </sheetViews>
  <sheetFormatPr defaultRowHeight="14.4" x14ac:dyDescent="0.3"/>
  <cols>
    <col min="1" max="1" width="10.109375" bestFit="1" customWidth="1"/>
    <col min="2" max="2" width="89.33203125" customWidth="1"/>
    <col min="3" max="3" width="15.44140625" customWidth="1"/>
    <col min="6" max="6" width="23.88671875" customWidth="1"/>
    <col min="7" max="7" width="33.5546875" bestFit="1" customWidth="1"/>
  </cols>
  <sheetData>
    <row r="1" spans="1:7" ht="47.7" customHeight="1" x14ac:dyDescent="0.3">
      <c r="A1" s="14" t="s">
        <v>20</v>
      </c>
      <c r="B1" s="15" t="s">
        <v>11</v>
      </c>
      <c r="C1" s="15" t="s">
        <v>21</v>
      </c>
      <c r="D1" s="15" t="s">
        <v>22</v>
      </c>
      <c r="E1" s="15" t="s">
        <v>23</v>
      </c>
      <c r="F1" s="15" t="s">
        <v>24</v>
      </c>
      <c r="G1" s="15" t="s">
        <v>25</v>
      </c>
    </row>
    <row r="2" spans="1:7" x14ac:dyDescent="0.3">
      <c r="A2" s="10"/>
      <c r="B2" s="3"/>
      <c r="C2" s="3"/>
      <c r="D2" s="2"/>
      <c r="E2" s="2"/>
      <c r="F2" s="2"/>
      <c r="G2" s="2"/>
    </row>
    <row r="3" spans="1:7" x14ac:dyDescent="0.3">
      <c r="A3" s="13"/>
      <c r="B3" s="1"/>
      <c r="C3" s="1"/>
      <c r="D3" s="1"/>
      <c r="E3" s="1"/>
      <c r="F3" s="1"/>
      <c r="G3" s="1"/>
    </row>
    <row r="4" spans="1:7" ht="15.6" x14ac:dyDescent="0.3">
      <c r="A4" s="26" t="s">
        <v>28</v>
      </c>
      <c r="B4" s="7" t="s">
        <v>75</v>
      </c>
      <c r="C4" s="7"/>
      <c r="D4" s="7"/>
      <c r="E4" s="7"/>
      <c r="F4" s="7"/>
      <c r="G4" s="7"/>
    </row>
    <row r="5" spans="1:7" x14ac:dyDescent="0.3">
      <c r="A5" s="23" t="s">
        <v>28</v>
      </c>
      <c r="B5" s="4" t="s">
        <v>375</v>
      </c>
      <c r="C5" s="18"/>
      <c r="D5" s="2" t="s">
        <v>154</v>
      </c>
      <c r="E5" s="3">
        <v>100</v>
      </c>
      <c r="F5" s="72"/>
      <c r="G5" s="72">
        <f t="shared" ref="G5:G12" si="0">F5*E5</f>
        <v>0</v>
      </c>
    </row>
    <row r="6" spans="1:7" x14ac:dyDescent="0.3">
      <c r="A6" s="23" t="s">
        <v>44</v>
      </c>
      <c r="B6" s="4" t="s">
        <v>156</v>
      </c>
      <c r="C6" s="4"/>
      <c r="D6" s="3" t="s">
        <v>38</v>
      </c>
      <c r="E6" s="21">
        <v>1</v>
      </c>
      <c r="F6" s="77"/>
      <c r="G6" s="72">
        <f t="shared" si="0"/>
        <v>0</v>
      </c>
    </row>
    <row r="7" spans="1:7" x14ac:dyDescent="0.3">
      <c r="A7" s="23" t="s">
        <v>90</v>
      </c>
      <c r="B7" s="4" t="s">
        <v>157</v>
      </c>
      <c r="C7" s="4"/>
      <c r="D7" s="3" t="s">
        <v>38</v>
      </c>
      <c r="E7" s="21">
        <v>1</v>
      </c>
      <c r="F7" s="77"/>
      <c r="G7" s="72">
        <f t="shared" si="0"/>
        <v>0</v>
      </c>
    </row>
    <row r="8" spans="1:7" x14ac:dyDescent="0.3">
      <c r="A8" s="23" t="s">
        <v>414</v>
      </c>
      <c r="B8" s="1" t="s">
        <v>158</v>
      </c>
      <c r="C8" s="4"/>
      <c r="D8" s="5" t="s">
        <v>38</v>
      </c>
      <c r="E8" s="19">
        <v>1</v>
      </c>
      <c r="F8" s="77"/>
      <c r="G8" s="72">
        <f t="shared" si="0"/>
        <v>0</v>
      </c>
    </row>
    <row r="9" spans="1:7" x14ac:dyDescent="0.3">
      <c r="A9" s="23" t="s">
        <v>441</v>
      </c>
      <c r="B9" s="4" t="s">
        <v>159</v>
      </c>
      <c r="C9" s="4"/>
      <c r="D9" s="20" t="s">
        <v>50</v>
      </c>
      <c r="E9" s="19">
        <v>1</v>
      </c>
      <c r="F9" s="77"/>
      <c r="G9" s="78">
        <f t="shared" si="0"/>
        <v>0</v>
      </c>
    </row>
    <row r="10" spans="1:7" x14ac:dyDescent="0.3">
      <c r="A10" s="23" t="s">
        <v>442</v>
      </c>
      <c r="B10" s="4" t="s">
        <v>160</v>
      </c>
      <c r="C10" s="4"/>
      <c r="D10" s="20" t="s">
        <v>50</v>
      </c>
      <c r="E10" s="19">
        <v>1</v>
      </c>
      <c r="F10" s="77"/>
      <c r="G10" s="78">
        <f t="shared" si="0"/>
        <v>0</v>
      </c>
    </row>
    <row r="11" spans="1:7" x14ac:dyDescent="0.3">
      <c r="A11" s="23" t="s">
        <v>443</v>
      </c>
      <c r="B11" s="68" t="s">
        <v>161</v>
      </c>
      <c r="C11" s="68"/>
      <c r="D11" s="69" t="s">
        <v>50</v>
      </c>
      <c r="E11" s="70">
        <v>1</v>
      </c>
      <c r="F11" s="80"/>
      <c r="G11" s="81">
        <f t="shared" si="0"/>
        <v>0</v>
      </c>
    </row>
    <row r="12" spans="1:7" ht="15" thickBot="1" x14ac:dyDescent="0.35">
      <c r="A12" s="23" t="s">
        <v>444</v>
      </c>
      <c r="B12" s="32" t="s">
        <v>162</v>
      </c>
      <c r="C12" s="32"/>
      <c r="D12" s="69" t="s">
        <v>50</v>
      </c>
      <c r="E12" s="33">
        <v>1</v>
      </c>
      <c r="F12" s="82"/>
      <c r="G12" s="83">
        <f t="shared" si="0"/>
        <v>0</v>
      </c>
    </row>
    <row r="13" spans="1:7" x14ac:dyDescent="0.3">
      <c r="A13" s="162" t="s">
        <v>445</v>
      </c>
      <c r="B13" s="163"/>
      <c r="C13" s="163"/>
      <c r="D13" s="163"/>
      <c r="E13" s="163"/>
      <c r="F13" s="34"/>
      <c r="G13" s="75">
        <f>SUM(G3:G12)</f>
        <v>0</v>
      </c>
    </row>
  </sheetData>
  <mergeCells count="1">
    <mergeCell ref="A13:E13"/>
  </mergeCells>
  <phoneticPr fontId="2" type="noConversion"/>
  <pageMargins left="0.98425196850393704" right="0.98425196850393704" top="0.98425196850393704" bottom="0.98425196850393704" header="0.51181102362204722" footer="0.51181102362204722"/>
  <pageSetup scale="60" fitToHeight="0" orientation="landscape" r:id="rId1"/>
  <headerFooter>
    <oddHeader>&amp;L
&amp;CVýkaz výměr
Fotovoltaická elektrárna Lásenice , 378 01 Lásenice&amp;R&amp;P/&amp;N</oddHeader>
    <oddFooter>&amp;L&amp;F
&amp;D&amp;RVypracoval: Martin Kopsa
CZECHIA GROUP s.r.o.
Politických vězňů 1272/21 
110 00 Nové město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9E453-0632-44E1-B21D-B3F22D98CEA6}">
  <sheetPr>
    <pageSetUpPr fitToPage="1"/>
  </sheetPr>
  <dimension ref="A1:H63"/>
  <sheetViews>
    <sheetView view="pageLayout" topLeftCell="A27" zoomScale="70" zoomScaleNormal="100" zoomScaleSheetLayoutView="100" zoomScalePageLayoutView="70" workbookViewId="0">
      <selection activeCell="G4" sqref="G4:G62"/>
    </sheetView>
  </sheetViews>
  <sheetFormatPr defaultRowHeight="14.4" x14ac:dyDescent="0.3"/>
  <cols>
    <col min="1" max="1" width="10.21875" bestFit="1" customWidth="1"/>
    <col min="2" max="2" width="103.33203125" bestFit="1" customWidth="1"/>
    <col min="3" max="3" width="59.21875" customWidth="1"/>
    <col min="5" max="5" width="9.33203125" customWidth="1"/>
    <col min="6" max="6" width="10.33203125" customWidth="1"/>
    <col min="7" max="7" width="14.109375" customWidth="1"/>
    <col min="8" max="8" width="19.6640625" customWidth="1"/>
  </cols>
  <sheetData>
    <row r="1" spans="1:8" ht="47.7" customHeight="1" x14ac:dyDescent="0.3">
      <c r="A1" s="14" t="s">
        <v>20</v>
      </c>
      <c r="B1" s="15" t="s">
        <v>11</v>
      </c>
      <c r="C1" s="15" t="s">
        <v>398</v>
      </c>
      <c r="D1" s="15" t="s">
        <v>22</v>
      </c>
      <c r="E1" s="15" t="s">
        <v>23</v>
      </c>
      <c r="F1" s="15" t="s">
        <v>237</v>
      </c>
      <c r="G1" s="15" t="s">
        <v>399</v>
      </c>
      <c r="H1" s="95" t="s">
        <v>400</v>
      </c>
    </row>
    <row r="2" spans="1:8" ht="17.399999999999999" x14ac:dyDescent="0.3">
      <c r="A2" s="10"/>
      <c r="B2" s="3"/>
      <c r="C2" s="3"/>
      <c r="D2" s="2"/>
      <c r="E2" s="2"/>
      <c r="F2" s="2"/>
      <c r="G2" s="2"/>
      <c r="H2" s="96"/>
    </row>
    <row r="3" spans="1:8" ht="17.399999999999999" x14ac:dyDescent="0.35">
      <c r="A3" s="11" t="s">
        <v>26</v>
      </c>
      <c r="B3" s="6" t="s">
        <v>401</v>
      </c>
      <c r="C3" s="97"/>
      <c r="D3" s="6"/>
      <c r="E3" s="6"/>
      <c r="F3" s="6"/>
      <c r="G3" s="6"/>
      <c r="H3" s="98">
        <f>SUM(H4:H7)</f>
        <v>0</v>
      </c>
    </row>
    <row r="4" spans="1:8" x14ac:dyDescent="0.3">
      <c r="A4" s="99" t="s">
        <v>28</v>
      </c>
      <c r="B4" s="100" t="s">
        <v>411</v>
      </c>
      <c r="C4" s="4"/>
      <c r="D4" s="20" t="s">
        <v>50</v>
      </c>
      <c r="E4" s="5">
        <v>1</v>
      </c>
      <c r="F4" s="3" t="s">
        <v>238</v>
      </c>
      <c r="G4" s="101"/>
      <c r="H4" s="102">
        <f>E4*G4</f>
        <v>0</v>
      </c>
    </row>
    <row r="5" spans="1:8" x14ac:dyDescent="0.3">
      <c r="A5" s="103" t="s">
        <v>44</v>
      </c>
      <c r="B5" s="100" t="s">
        <v>402</v>
      </c>
      <c r="C5" s="4"/>
      <c r="D5" s="20" t="s">
        <v>50</v>
      </c>
      <c r="E5" s="5">
        <v>1</v>
      </c>
      <c r="F5" s="3" t="s">
        <v>238</v>
      </c>
      <c r="G5" s="101"/>
      <c r="H5" s="102">
        <f>E5*G5</f>
        <v>0</v>
      </c>
    </row>
    <row r="6" spans="1:8" x14ac:dyDescent="0.3">
      <c r="A6" s="99" t="s">
        <v>90</v>
      </c>
      <c r="B6" s="100" t="s">
        <v>412</v>
      </c>
      <c r="C6" s="4"/>
      <c r="D6" s="20" t="s">
        <v>50</v>
      </c>
      <c r="E6" s="5">
        <v>1</v>
      </c>
      <c r="F6" s="3" t="s">
        <v>238</v>
      </c>
      <c r="G6" s="101"/>
      <c r="H6" s="102">
        <f>E6*G6</f>
        <v>0</v>
      </c>
    </row>
    <row r="7" spans="1:8" x14ac:dyDescent="0.3">
      <c r="A7" s="103" t="s">
        <v>414</v>
      </c>
      <c r="B7" s="100" t="s">
        <v>413</v>
      </c>
      <c r="C7" s="4"/>
      <c r="D7" s="20" t="s">
        <v>50</v>
      </c>
      <c r="E7" s="5">
        <v>1</v>
      </c>
      <c r="F7" s="3" t="s">
        <v>238</v>
      </c>
      <c r="G7" s="101"/>
      <c r="H7" s="102">
        <f>E7*G7</f>
        <v>0</v>
      </c>
    </row>
    <row r="8" spans="1:8" ht="17.399999999999999" x14ac:dyDescent="0.35">
      <c r="A8" s="16" t="s">
        <v>403</v>
      </c>
      <c r="B8" s="97" t="s">
        <v>404</v>
      </c>
      <c r="C8" s="104"/>
      <c r="D8" s="105"/>
      <c r="E8" s="105"/>
      <c r="F8" s="105"/>
      <c r="G8" s="104"/>
      <c r="H8" s="98">
        <f>SUM(H9,H18,H27,H36,H45,H54)</f>
        <v>0</v>
      </c>
    </row>
    <row r="9" spans="1:8" ht="17.399999999999999" x14ac:dyDescent="0.35">
      <c r="A9" s="16" t="s">
        <v>14</v>
      </c>
      <c r="B9" s="97" t="s">
        <v>415</v>
      </c>
      <c r="C9" s="97"/>
      <c r="D9" s="97"/>
      <c r="E9" s="97"/>
      <c r="F9" s="97"/>
      <c r="G9" s="97"/>
      <c r="H9" s="98">
        <f>SUM(H10:H16)</f>
        <v>0</v>
      </c>
    </row>
    <row r="10" spans="1:8" x14ac:dyDescent="0.3">
      <c r="A10" s="103" t="s">
        <v>53</v>
      </c>
      <c r="B10" s="4" t="s">
        <v>405</v>
      </c>
      <c r="C10" s="106"/>
      <c r="D10" s="20" t="s">
        <v>38</v>
      </c>
      <c r="E10" s="22">
        <v>1</v>
      </c>
      <c r="F10" s="3" t="s">
        <v>238</v>
      </c>
      <c r="G10" s="101"/>
      <c r="H10" s="102">
        <f t="shared" ref="H10:H17" si="0">G10*E10</f>
        <v>0</v>
      </c>
    </row>
    <row r="11" spans="1:8" x14ac:dyDescent="0.3">
      <c r="A11" s="103" t="s">
        <v>54</v>
      </c>
      <c r="B11" s="4" t="s">
        <v>406</v>
      </c>
      <c r="C11" s="106"/>
      <c r="D11" s="20" t="s">
        <v>38</v>
      </c>
      <c r="E11" s="5">
        <v>3</v>
      </c>
      <c r="F11" s="3" t="s">
        <v>238</v>
      </c>
      <c r="G11" s="101"/>
      <c r="H11" s="102">
        <f t="shared" si="0"/>
        <v>0</v>
      </c>
    </row>
    <row r="12" spans="1:8" x14ac:dyDescent="0.3">
      <c r="A12" s="103" t="s">
        <v>55</v>
      </c>
      <c r="B12" s="1" t="s">
        <v>407</v>
      </c>
      <c r="C12" s="1"/>
      <c r="D12" s="20" t="s">
        <v>38</v>
      </c>
      <c r="E12" s="3">
        <v>1</v>
      </c>
      <c r="F12" s="3" t="s">
        <v>238</v>
      </c>
      <c r="G12" s="101"/>
      <c r="H12" s="102">
        <f t="shared" si="0"/>
        <v>0</v>
      </c>
    </row>
    <row r="13" spans="1:8" x14ac:dyDescent="0.3">
      <c r="A13" s="103" t="s">
        <v>98</v>
      </c>
      <c r="B13" s="1" t="s">
        <v>408</v>
      </c>
      <c r="C13" s="1"/>
      <c r="D13" s="20" t="s">
        <v>38</v>
      </c>
      <c r="E13" s="3">
        <v>3</v>
      </c>
      <c r="F13" s="3" t="s">
        <v>238</v>
      </c>
      <c r="G13" s="101"/>
      <c r="H13" s="102">
        <f t="shared" si="0"/>
        <v>0</v>
      </c>
    </row>
    <row r="14" spans="1:8" x14ac:dyDescent="0.3">
      <c r="A14" s="103" t="s">
        <v>100</v>
      </c>
      <c r="B14" s="1" t="s">
        <v>409</v>
      </c>
      <c r="C14" s="1"/>
      <c r="D14" s="20" t="s">
        <v>38</v>
      </c>
      <c r="E14" s="3">
        <v>1</v>
      </c>
      <c r="F14" s="3" t="s">
        <v>238</v>
      </c>
      <c r="G14" s="101"/>
      <c r="H14" s="102">
        <f t="shared" si="0"/>
        <v>0</v>
      </c>
    </row>
    <row r="15" spans="1:8" x14ac:dyDescent="0.3">
      <c r="A15" s="103" t="s">
        <v>102</v>
      </c>
      <c r="B15" s="1" t="s">
        <v>410</v>
      </c>
      <c r="C15" s="1"/>
      <c r="D15" s="20" t="s">
        <v>50</v>
      </c>
      <c r="E15" s="3">
        <v>1</v>
      </c>
      <c r="F15" s="3" t="s">
        <v>238</v>
      </c>
      <c r="G15" s="101"/>
      <c r="H15" s="102">
        <f t="shared" si="0"/>
        <v>0</v>
      </c>
    </row>
    <row r="16" spans="1:8" x14ac:dyDescent="0.3">
      <c r="A16" s="103" t="s">
        <v>104</v>
      </c>
      <c r="B16" s="1" t="s">
        <v>56</v>
      </c>
      <c r="C16" s="1"/>
      <c r="D16" s="20" t="s">
        <v>50</v>
      </c>
      <c r="E16" s="3">
        <v>1</v>
      </c>
      <c r="F16" s="3" t="s">
        <v>238</v>
      </c>
      <c r="G16" s="101"/>
      <c r="H16" s="101">
        <f t="shared" si="0"/>
        <v>0</v>
      </c>
    </row>
    <row r="17" spans="1:8" x14ac:dyDescent="0.3">
      <c r="A17" s="103" t="s">
        <v>231</v>
      </c>
      <c r="B17" s="100" t="s">
        <v>455</v>
      </c>
      <c r="C17" s="107"/>
      <c r="D17" s="20" t="s">
        <v>50</v>
      </c>
      <c r="E17" s="3">
        <v>1</v>
      </c>
      <c r="F17" s="3" t="s">
        <v>238</v>
      </c>
      <c r="G17" s="108"/>
      <c r="H17" s="109">
        <f t="shared" si="0"/>
        <v>0</v>
      </c>
    </row>
    <row r="18" spans="1:8" ht="17.399999999999999" x14ac:dyDescent="0.35">
      <c r="A18" s="16" t="s">
        <v>16</v>
      </c>
      <c r="B18" s="97" t="s">
        <v>420</v>
      </c>
      <c r="C18" s="97"/>
      <c r="D18" s="97"/>
      <c r="E18" s="97"/>
      <c r="F18" s="97"/>
      <c r="G18" s="97"/>
      <c r="H18" s="98">
        <f>SUM(H19:H25)</f>
        <v>0</v>
      </c>
    </row>
    <row r="19" spans="1:8" x14ac:dyDescent="0.3">
      <c r="A19" s="103" t="s">
        <v>57</v>
      </c>
      <c r="B19" s="4" t="s">
        <v>405</v>
      </c>
      <c r="C19" s="106"/>
      <c r="D19" s="20" t="s">
        <v>38</v>
      </c>
      <c r="E19" s="22">
        <v>1</v>
      </c>
      <c r="F19" s="3" t="s">
        <v>238</v>
      </c>
      <c r="G19" s="101"/>
      <c r="H19" s="102">
        <f t="shared" ref="H19:H26" si="1">G19*E19</f>
        <v>0</v>
      </c>
    </row>
    <row r="20" spans="1:8" x14ac:dyDescent="0.3">
      <c r="A20" s="103" t="s">
        <v>58</v>
      </c>
      <c r="B20" s="4" t="s">
        <v>406</v>
      </c>
      <c r="C20" s="106"/>
      <c r="D20" s="20" t="s">
        <v>38</v>
      </c>
      <c r="E20" s="5">
        <v>3</v>
      </c>
      <c r="F20" s="3" t="s">
        <v>238</v>
      </c>
      <c r="G20" s="101"/>
      <c r="H20" s="102">
        <f t="shared" si="1"/>
        <v>0</v>
      </c>
    </row>
    <row r="21" spans="1:8" x14ac:dyDescent="0.3">
      <c r="A21" s="103" t="s">
        <v>59</v>
      </c>
      <c r="B21" s="1" t="s">
        <v>407</v>
      </c>
      <c r="C21" s="1"/>
      <c r="D21" s="20" t="s">
        <v>38</v>
      </c>
      <c r="E21" s="3">
        <v>1</v>
      </c>
      <c r="F21" s="3" t="s">
        <v>238</v>
      </c>
      <c r="G21" s="101"/>
      <c r="H21" s="102">
        <f t="shared" si="1"/>
        <v>0</v>
      </c>
    </row>
    <row r="22" spans="1:8" x14ac:dyDescent="0.3">
      <c r="A22" s="103" t="s">
        <v>61</v>
      </c>
      <c r="B22" s="1" t="s">
        <v>408</v>
      </c>
      <c r="C22" s="1"/>
      <c r="D22" s="20" t="s">
        <v>38</v>
      </c>
      <c r="E22" s="3">
        <v>3</v>
      </c>
      <c r="F22" s="3" t="s">
        <v>238</v>
      </c>
      <c r="G22" s="101"/>
      <c r="H22" s="102">
        <f t="shared" si="1"/>
        <v>0</v>
      </c>
    </row>
    <row r="23" spans="1:8" x14ac:dyDescent="0.3">
      <c r="A23" s="103" t="s">
        <v>62</v>
      </c>
      <c r="B23" s="1" t="s">
        <v>409</v>
      </c>
      <c r="C23" s="1"/>
      <c r="D23" s="20" t="s">
        <v>38</v>
      </c>
      <c r="E23" s="3">
        <v>1</v>
      </c>
      <c r="F23" s="3" t="s">
        <v>238</v>
      </c>
      <c r="G23" s="101"/>
      <c r="H23" s="102">
        <f t="shared" si="1"/>
        <v>0</v>
      </c>
    </row>
    <row r="24" spans="1:8" x14ac:dyDescent="0.3">
      <c r="A24" s="103" t="s">
        <v>64</v>
      </c>
      <c r="B24" s="1" t="s">
        <v>410</v>
      </c>
      <c r="C24" s="1"/>
      <c r="D24" s="20" t="s">
        <v>50</v>
      </c>
      <c r="E24" s="3">
        <v>1</v>
      </c>
      <c r="F24" s="3" t="s">
        <v>238</v>
      </c>
      <c r="G24" s="101"/>
      <c r="H24" s="102">
        <f t="shared" si="1"/>
        <v>0</v>
      </c>
    </row>
    <row r="25" spans="1:8" x14ac:dyDescent="0.3">
      <c r="A25" s="103" t="s">
        <v>66</v>
      </c>
      <c r="B25" s="1" t="s">
        <v>56</v>
      </c>
      <c r="C25" s="1"/>
      <c r="D25" s="20" t="s">
        <v>50</v>
      </c>
      <c r="E25" s="3">
        <v>1</v>
      </c>
      <c r="F25" s="3" t="s">
        <v>238</v>
      </c>
      <c r="G25" s="101"/>
      <c r="H25" s="101">
        <f t="shared" si="1"/>
        <v>0</v>
      </c>
    </row>
    <row r="26" spans="1:8" x14ac:dyDescent="0.3">
      <c r="A26" s="103" t="s">
        <v>456</v>
      </c>
      <c r="B26" s="100" t="s">
        <v>455</v>
      </c>
      <c r="C26" s="107"/>
      <c r="D26" s="20" t="s">
        <v>50</v>
      </c>
      <c r="E26" s="5">
        <v>1</v>
      </c>
      <c r="F26" s="3" t="s">
        <v>238</v>
      </c>
      <c r="G26" s="108"/>
      <c r="H26" s="109">
        <f t="shared" si="1"/>
        <v>0</v>
      </c>
    </row>
    <row r="27" spans="1:8" ht="17.399999999999999" x14ac:dyDescent="0.35">
      <c r="A27" s="16" t="s">
        <v>115</v>
      </c>
      <c r="B27" s="97" t="s">
        <v>419</v>
      </c>
      <c r="C27" s="97"/>
      <c r="D27" s="97"/>
      <c r="E27" s="97"/>
      <c r="F27" s="97"/>
      <c r="G27" s="97"/>
      <c r="H27" s="98">
        <f>SUM(H28:H34)</f>
        <v>0</v>
      </c>
    </row>
    <row r="28" spans="1:8" x14ac:dyDescent="0.3">
      <c r="A28" s="103" t="s">
        <v>116</v>
      </c>
      <c r="B28" s="4" t="s">
        <v>405</v>
      </c>
      <c r="C28" s="106"/>
      <c r="D28" s="20" t="s">
        <v>38</v>
      </c>
      <c r="E28" s="22">
        <v>1</v>
      </c>
      <c r="F28" s="3" t="s">
        <v>238</v>
      </c>
      <c r="G28" s="101"/>
      <c r="H28" s="102">
        <f t="shared" ref="H28:H35" si="2">G28*E28</f>
        <v>0</v>
      </c>
    </row>
    <row r="29" spans="1:8" x14ac:dyDescent="0.3">
      <c r="A29" s="103" t="s">
        <v>117</v>
      </c>
      <c r="B29" s="4" t="s">
        <v>406</v>
      </c>
      <c r="C29" s="106"/>
      <c r="D29" s="20" t="s">
        <v>38</v>
      </c>
      <c r="E29" s="5">
        <v>3</v>
      </c>
      <c r="F29" s="3" t="s">
        <v>238</v>
      </c>
      <c r="G29" s="101"/>
      <c r="H29" s="102">
        <f t="shared" si="2"/>
        <v>0</v>
      </c>
    </row>
    <row r="30" spans="1:8" x14ac:dyDescent="0.3">
      <c r="A30" s="103" t="s">
        <v>118</v>
      </c>
      <c r="B30" s="1" t="s">
        <v>407</v>
      </c>
      <c r="C30" s="1"/>
      <c r="D30" s="20" t="s">
        <v>38</v>
      </c>
      <c r="E30" s="3">
        <v>1</v>
      </c>
      <c r="F30" s="3" t="s">
        <v>238</v>
      </c>
      <c r="G30" s="101"/>
      <c r="H30" s="102">
        <f t="shared" si="2"/>
        <v>0</v>
      </c>
    </row>
    <row r="31" spans="1:8" x14ac:dyDescent="0.3">
      <c r="A31" s="103" t="s">
        <v>166</v>
      </c>
      <c r="B31" s="1" t="s">
        <v>408</v>
      </c>
      <c r="C31" s="1"/>
      <c r="D31" s="20" t="s">
        <v>38</v>
      </c>
      <c r="E31" s="3">
        <v>3</v>
      </c>
      <c r="F31" s="3" t="s">
        <v>238</v>
      </c>
      <c r="G31" s="101"/>
      <c r="H31" s="102">
        <f t="shared" si="2"/>
        <v>0</v>
      </c>
    </row>
    <row r="32" spans="1:8" x14ac:dyDescent="0.3">
      <c r="A32" s="103" t="s">
        <v>416</v>
      </c>
      <c r="B32" s="1" t="s">
        <v>409</v>
      </c>
      <c r="C32" s="1"/>
      <c r="D32" s="20" t="s">
        <v>38</v>
      </c>
      <c r="E32" s="3">
        <v>1</v>
      </c>
      <c r="F32" s="3" t="s">
        <v>238</v>
      </c>
      <c r="G32" s="101"/>
      <c r="H32" s="102">
        <f t="shared" si="2"/>
        <v>0</v>
      </c>
    </row>
    <row r="33" spans="1:8" x14ac:dyDescent="0.3">
      <c r="A33" s="103" t="s">
        <v>417</v>
      </c>
      <c r="B33" s="1" t="s">
        <v>410</v>
      </c>
      <c r="C33" s="1"/>
      <c r="D33" s="20" t="s">
        <v>50</v>
      </c>
      <c r="E33" s="3">
        <v>1</v>
      </c>
      <c r="F33" s="3" t="s">
        <v>238</v>
      </c>
      <c r="G33" s="101"/>
      <c r="H33" s="102">
        <f t="shared" si="2"/>
        <v>0</v>
      </c>
    </row>
    <row r="34" spans="1:8" x14ac:dyDescent="0.3">
      <c r="A34" s="103" t="s">
        <v>418</v>
      </c>
      <c r="B34" s="1" t="s">
        <v>56</v>
      </c>
      <c r="C34" s="1"/>
      <c r="D34" s="20" t="s">
        <v>50</v>
      </c>
      <c r="E34" s="3">
        <v>1</v>
      </c>
      <c r="F34" s="3" t="s">
        <v>238</v>
      </c>
      <c r="G34" s="101"/>
      <c r="H34" s="101">
        <f t="shared" si="2"/>
        <v>0</v>
      </c>
    </row>
    <row r="35" spans="1:8" x14ac:dyDescent="0.3">
      <c r="A35" s="103" t="s">
        <v>457</v>
      </c>
      <c r="B35" s="100" t="s">
        <v>455</v>
      </c>
      <c r="D35" s="111" t="s">
        <v>50</v>
      </c>
      <c r="E35" s="112">
        <v>1</v>
      </c>
      <c r="F35" s="3" t="s">
        <v>238</v>
      </c>
      <c r="G35" s="110"/>
      <c r="H35" s="113">
        <f t="shared" si="2"/>
        <v>0</v>
      </c>
    </row>
    <row r="36" spans="1:8" ht="17.399999999999999" x14ac:dyDescent="0.35">
      <c r="A36" s="16" t="s">
        <v>197</v>
      </c>
      <c r="B36" s="97" t="s">
        <v>423</v>
      </c>
      <c r="C36" s="97"/>
      <c r="D36" s="97"/>
      <c r="E36" s="97"/>
      <c r="F36" s="97"/>
      <c r="G36" s="97"/>
      <c r="H36" s="98">
        <f>SUM(H37:H43)</f>
        <v>0</v>
      </c>
    </row>
    <row r="37" spans="1:8" x14ac:dyDescent="0.3">
      <c r="A37" s="103" t="s">
        <v>198</v>
      </c>
      <c r="B37" s="4" t="s">
        <v>405</v>
      </c>
      <c r="C37" s="106"/>
      <c r="D37" s="20" t="s">
        <v>38</v>
      </c>
      <c r="E37" s="22">
        <v>1</v>
      </c>
      <c r="F37" s="3" t="s">
        <v>238</v>
      </c>
      <c r="G37" s="101"/>
      <c r="H37" s="102">
        <f t="shared" ref="H37:H44" si="3">G37*E37</f>
        <v>0</v>
      </c>
    </row>
    <row r="38" spans="1:8" x14ac:dyDescent="0.3">
      <c r="A38" s="103" t="s">
        <v>199</v>
      </c>
      <c r="B38" s="4" t="s">
        <v>406</v>
      </c>
      <c r="C38" s="106"/>
      <c r="D38" s="20" t="s">
        <v>38</v>
      </c>
      <c r="E38" s="5">
        <v>3</v>
      </c>
      <c r="F38" s="3" t="s">
        <v>238</v>
      </c>
      <c r="G38" s="101"/>
      <c r="H38" s="102">
        <f t="shared" si="3"/>
        <v>0</v>
      </c>
    </row>
    <row r="39" spans="1:8" x14ac:dyDescent="0.3">
      <c r="A39" s="103" t="s">
        <v>200</v>
      </c>
      <c r="B39" s="1" t="s">
        <v>407</v>
      </c>
      <c r="C39" s="1"/>
      <c r="D39" s="20" t="s">
        <v>38</v>
      </c>
      <c r="E39" s="3">
        <v>1</v>
      </c>
      <c r="F39" s="3" t="s">
        <v>238</v>
      </c>
      <c r="G39" s="101"/>
      <c r="H39" s="102">
        <f t="shared" si="3"/>
        <v>0</v>
      </c>
    </row>
    <row r="40" spans="1:8" x14ac:dyDescent="0.3">
      <c r="A40" s="103" t="s">
        <v>201</v>
      </c>
      <c r="B40" s="1" t="s">
        <v>408</v>
      </c>
      <c r="C40" s="1"/>
      <c r="D40" s="20" t="s">
        <v>38</v>
      </c>
      <c r="E40" s="3">
        <v>3</v>
      </c>
      <c r="F40" s="3" t="s">
        <v>238</v>
      </c>
      <c r="G40" s="101"/>
      <c r="H40" s="102">
        <f t="shared" si="3"/>
        <v>0</v>
      </c>
    </row>
    <row r="41" spans="1:8" x14ac:dyDescent="0.3">
      <c r="A41" s="103" t="s">
        <v>222</v>
      </c>
      <c r="B41" s="1" t="s">
        <v>409</v>
      </c>
      <c r="C41" s="1"/>
      <c r="D41" s="20" t="s">
        <v>38</v>
      </c>
      <c r="E41" s="3">
        <v>1</v>
      </c>
      <c r="F41" s="3" t="s">
        <v>238</v>
      </c>
      <c r="G41" s="101"/>
      <c r="H41" s="102">
        <f t="shared" si="3"/>
        <v>0</v>
      </c>
    </row>
    <row r="42" spans="1:8" x14ac:dyDescent="0.3">
      <c r="A42" s="103" t="s">
        <v>421</v>
      </c>
      <c r="B42" s="1" t="s">
        <v>410</v>
      </c>
      <c r="C42" s="1"/>
      <c r="D42" s="20" t="s">
        <v>50</v>
      </c>
      <c r="E42" s="3">
        <v>1</v>
      </c>
      <c r="F42" s="3" t="s">
        <v>238</v>
      </c>
      <c r="G42" s="101"/>
      <c r="H42" s="102">
        <f t="shared" si="3"/>
        <v>0</v>
      </c>
    </row>
    <row r="43" spans="1:8" x14ac:dyDescent="0.3">
      <c r="A43" s="103" t="s">
        <v>422</v>
      </c>
      <c r="B43" s="1" t="s">
        <v>56</v>
      </c>
      <c r="C43" s="1"/>
      <c r="D43" s="20" t="s">
        <v>50</v>
      </c>
      <c r="E43" s="3">
        <v>1</v>
      </c>
      <c r="F43" s="3" t="s">
        <v>238</v>
      </c>
      <c r="G43" s="101"/>
      <c r="H43" s="101">
        <f t="shared" si="3"/>
        <v>0</v>
      </c>
    </row>
    <row r="44" spans="1:8" x14ac:dyDescent="0.3">
      <c r="A44" s="103" t="s">
        <v>458</v>
      </c>
      <c r="B44" s="114" t="s">
        <v>455</v>
      </c>
      <c r="D44" s="20" t="s">
        <v>50</v>
      </c>
      <c r="E44" s="112">
        <v>1</v>
      </c>
      <c r="F44" s="3" t="s">
        <v>238</v>
      </c>
      <c r="G44" s="101"/>
      <c r="H44" s="101">
        <f t="shared" si="3"/>
        <v>0</v>
      </c>
    </row>
    <row r="45" spans="1:8" ht="17.399999999999999" x14ac:dyDescent="0.35">
      <c r="A45" s="16" t="s">
        <v>219</v>
      </c>
      <c r="B45" s="97" t="s">
        <v>424</v>
      </c>
      <c r="C45" s="97"/>
      <c r="D45" s="97"/>
      <c r="E45" s="97"/>
      <c r="F45" s="97"/>
      <c r="G45" s="97"/>
      <c r="H45" s="98">
        <f>SUM(H46:H52)</f>
        <v>0</v>
      </c>
    </row>
    <row r="46" spans="1:8" x14ac:dyDescent="0.3">
      <c r="A46" s="103" t="s">
        <v>220</v>
      </c>
      <c r="B46" s="4" t="s">
        <v>405</v>
      </c>
      <c r="C46" s="106"/>
      <c r="D46" s="20" t="s">
        <v>38</v>
      </c>
      <c r="E46" s="22">
        <v>1</v>
      </c>
      <c r="F46" s="3" t="s">
        <v>238</v>
      </c>
      <c r="G46" s="101"/>
      <c r="H46" s="102">
        <f t="shared" ref="H46:H53" si="4">G46*E46</f>
        <v>0</v>
      </c>
    </row>
    <row r="47" spans="1:8" x14ac:dyDescent="0.3">
      <c r="A47" s="103" t="s">
        <v>221</v>
      </c>
      <c r="B47" s="4" t="s">
        <v>406</v>
      </c>
      <c r="C47" s="106"/>
      <c r="D47" s="20" t="s">
        <v>38</v>
      </c>
      <c r="E47" s="5">
        <v>3</v>
      </c>
      <c r="F47" s="3" t="s">
        <v>238</v>
      </c>
      <c r="G47" s="101"/>
      <c r="H47" s="102">
        <f t="shared" si="4"/>
        <v>0</v>
      </c>
    </row>
    <row r="48" spans="1:8" x14ac:dyDescent="0.3">
      <c r="A48" s="103" t="s">
        <v>425</v>
      </c>
      <c r="B48" s="1" t="s">
        <v>407</v>
      </c>
      <c r="C48" s="1"/>
      <c r="D48" s="20" t="s">
        <v>38</v>
      </c>
      <c r="E48" s="3">
        <v>1</v>
      </c>
      <c r="F48" s="3" t="s">
        <v>238</v>
      </c>
      <c r="G48" s="101"/>
      <c r="H48" s="102">
        <f t="shared" si="4"/>
        <v>0</v>
      </c>
    </row>
    <row r="49" spans="1:8" x14ac:dyDescent="0.3">
      <c r="A49" s="103" t="s">
        <v>426</v>
      </c>
      <c r="B49" s="1" t="s">
        <v>408</v>
      </c>
      <c r="C49" s="1"/>
      <c r="D49" s="20" t="s">
        <v>38</v>
      </c>
      <c r="E49" s="3">
        <v>3</v>
      </c>
      <c r="F49" s="3" t="s">
        <v>238</v>
      </c>
      <c r="G49" s="101"/>
      <c r="H49" s="102">
        <f t="shared" si="4"/>
        <v>0</v>
      </c>
    </row>
    <row r="50" spans="1:8" x14ac:dyDescent="0.3">
      <c r="A50" s="103" t="s">
        <v>427</v>
      </c>
      <c r="B50" s="1" t="s">
        <v>409</v>
      </c>
      <c r="C50" s="1"/>
      <c r="D50" s="20" t="s">
        <v>38</v>
      </c>
      <c r="E50" s="3">
        <v>1</v>
      </c>
      <c r="F50" s="3" t="s">
        <v>238</v>
      </c>
      <c r="G50" s="101"/>
      <c r="H50" s="102">
        <f t="shared" si="4"/>
        <v>0</v>
      </c>
    </row>
    <row r="51" spans="1:8" x14ac:dyDescent="0.3">
      <c r="A51" s="103" t="s">
        <v>428</v>
      </c>
      <c r="B51" s="1" t="s">
        <v>410</v>
      </c>
      <c r="C51" s="1"/>
      <c r="D51" s="20" t="s">
        <v>50</v>
      </c>
      <c r="E51" s="3">
        <v>1</v>
      </c>
      <c r="F51" s="3" t="s">
        <v>238</v>
      </c>
      <c r="G51" s="101"/>
      <c r="H51" s="102">
        <f t="shared" si="4"/>
        <v>0</v>
      </c>
    </row>
    <row r="52" spans="1:8" x14ac:dyDescent="0.3">
      <c r="A52" s="103" t="s">
        <v>429</v>
      </c>
      <c r="B52" s="1" t="s">
        <v>56</v>
      </c>
      <c r="C52" s="1"/>
      <c r="D52" s="20" t="s">
        <v>50</v>
      </c>
      <c r="E52" s="3">
        <v>1</v>
      </c>
      <c r="F52" s="3" t="s">
        <v>238</v>
      </c>
      <c r="G52" s="101"/>
      <c r="H52" s="101">
        <f t="shared" si="4"/>
        <v>0</v>
      </c>
    </row>
    <row r="53" spans="1:8" x14ac:dyDescent="0.3">
      <c r="A53" s="115" t="s">
        <v>459</v>
      </c>
      <c r="B53" s="1" t="s">
        <v>455</v>
      </c>
      <c r="C53" s="4"/>
      <c r="D53" s="20" t="s">
        <v>50</v>
      </c>
      <c r="E53" s="3">
        <v>1</v>
      </c>
      <c r="F53" s="3" t="s">
        <v>238</v>
      </c>
      <c r="G53" s="101"/>
      <c r="H53" s="116">
        <f t="shared" si="4"/>
        <v>0</v>
      </c>
    </row>
    <row r="54" spans="1:8" ht="17.399999999999999" x14ac:dyDescent="0.35">
      <c r="A54" s="16" t="s">
        <v>447</v>
      </c>
      <c r="B54" s="97" t="s">
        <v>483</v>
      </c>
      <c r="C54" s="97"/>
      <c r="D54" s="97"/>
      <c r="E54" s="97"/>
      <c r="F54" s="97"/>
      <c r="G54" s="97"/>
      <c r="H54" s="98">
        <f>SUM(H55:H61)</f>
        <v>0</v>
      </c>
    </row>
    <row r="55" spans="1:8" x14ac:dyDescent="0.3">
      <c r="A55" s="103" t="s">
        <v>448</v>
      </c>
      <c r="B55" s="4" t="s">
        <v>405</v>
      </c>
      <c r="C55" s="106"/>
      <c r="D55" s="20" t="s">
        <v>38</v>
      </c>
      <c r="E55" s="22">
        <v>1</v>
      </c>
      <c r="F55" s="3" t="s">
        <v>238</v>
      </c>
      <c r="G55" s="101"/>
      <c r="H55" s="102">
        <f t="shared" ref="H55:H62" si="5">G55*E55</f>
        <v>0</v>
      </c>
    </row>
    <row r="56" spans="1:8" x14ac:dyDescent="0.3">
      <c r="A56" s="103" t="s">
        <v>449</v>
      </c>
      <c r="B56" s="4" t="s">
        <v>406</v>
      </c>
      <c r="C56" s="106"/>
      <c r="D56" s="20" t="s">
        <v>38</v>
      </c>
      <c r="E56" s="5">
        <v>3</v>
      </c>
      <c r="F56" s="3" t="s">
        <v>238</v>
      </c>
      <c r="G56" s="101"/>
      <c r="H56" s="102">
        <f t="shared" si="5"/>
        <v>0</v>
      </c>
    </row>
    <row r="57" spans="1:8" x14ac:dyDescent="0.3">
      <c r="A57" s="103" t="s">
        <v>450</v>
      </c>
      <c r="B57" s="1" t="s">
        <v>407</v>
      </c>
      <c r="C57" s="1"/>
      <c r="D57" s="20" t="s">
        <v>38</v>
      </c>
      <c r="E57" s="3">
        <v>1</v>
      </c>
      <c r="F57" s="3" t="s">
        <v>238</v>
      </c>
      <c r="G57" s="101"/>
      <c r="H57" s="102">
        <f t="shared" si="5"/>
        <v>0</v>
      </c>
    </row>
    <row r="58" spans="1:8" x14ac:dyDescent="0.3">
      <c r="A58" s="103" t="s">
        <v>451</v>
      </c>
      <c r="B58" s="1" t="s">
        <v>408</v>
      </c>
      <c r="C58" s="1"/>
      <c r="D58" s="20" t="s">
        <v>38</v>
      </c>
      <c r="E58" s="3">
        <v>3</v>
      </c>
      <c r="F58" s="3" t="s">
        <v>238</v>
      </c>
      <c r="G58" s="101"/>
      <c r="H58" s="102">
        <f t="shared" si="5"/>
        <v>0</v>
      </c>
    </row>
    <row r="59" spans="1:8" x14ac:dyDescent="0.3">
      <c r="A59" s="103" t="s">
        <v>452</v>
      </c>
      <c r="B59" s="1" t="s">
        <v>409</v>
      </c>
      <c r="C59" s="1"/>
      <c r="D59" s="20" t="s">
        <v>38</v>
      </c>
      <c r="E59" s="3">
        <v>1</v>
      </c>
      <c r="F59" s="3" t="s">
        <v>238</v>
      </c>
      <c r="G59" s="101"/>
      <c r="H59" s="102">
        <f t="shared" si="5"/>
        <v>0</v>
      </c>
    </row>
    <row r="60" spans="1:8" x14ac:dyDescent="0.3">
      <c r="A60" s="103" t="s">
        <v>453</v>
      </c>
      <c r="B60" s="1" t="s">
        <v>410</v>
      </c>
      <c r="C60" s="1"/>
      <c r="D60" s="20" t="s">
        <v>50</v>
      </c>
      <c r="E60" s="3">
        <v>1</v>
      </c>
      <c r="F60" s="3" t="s">
        <v>238</v>
      </c>
      <c r="G60" s="101"/>
      <c r="H60" s="102">
        <f t="shared" si="5"/>
        <v>0</v>
      </c>
    </row>
    <row r="61" spans="1:8" x14ac:dyDescent="0.3">
      <c r="A61" s="103" t="s">
        <v>454</v>
      </c>
      <c r="B61" s="1" t="s">
        <v>56</v>
      </c>
      <c r="C61" s="1"/>
      <c r="D61" s="20" t="s">
        <v>50</v>
      </c>
      <c r="E61" s="3">
        <v>1</v>
      </c>
      <c r="F61" s="3" t="s">
        <v>238</v>
      </c>
      <c r="G61" s="101"/>
      <c r="H61" s="101">
        <f t="shared" si="5"/>
        <v>0</v>
      </c>
    </row>
    <row r="62" spans="1:8" x14ac:dyDescent="0.3">
      <c r="A62" s="103" t="s">
        <v>460</v>
      </c>
      <c r="B62" s="1" t="s">
        <v>455</v>
      </c>
      <c r="C62" s="4"/>
      <c r="D62" s="20" t="s">
        <v>50</v>
      </c>
      <c r="E62" s="3">
        <v>1</v>
      </c>
      <c r="F62" s="3" t="s">
        <v>238</v>
      </c>
      <c r="G62" s="101"/>
      <c r="H62" s="116">
        <f t="shared" si="5"/>
        <v>0</v>
      </c>
    </row>
    <row r="63" spans="1:8" ht="17.399999999999999" x14ac:dyDescent="0.35">
      <c r="A63" s="164" t="s">
        <v>430</v>
      </c>
      <c r="B63" s="165"/>
      <c r="C63" s="165"/>
      <c r="D63" s="165"/>
      <c r="E63" s="165"/>
      <c r="F63" s="165"/>
      <c r="G63" s="166"/>
      <c r="H63" s="98">
        <f>SUM(H8,H3)</f>
        <v>0</v>
      </c>
    </row>
  </sheetData>
  <mergeCells count="1">
    <mergeCell ref="A63:G63"/>
  </mergeCells>
  <phoneticPr fontId="2" type="noConversion"/>
  <pageMargins left="0.70950000000000002" right="0.61199999999999999" top="1" bottom="1" header="0.5" footer="0.5"/>
  <pageSetup paperSize="9" scale="56" fitToHeight="0" orientation="landscape" r:id="rId1"/>
  <headerFooter>
    <oddHeader>&amp;C
Výkaz výměr - Energetický managment obce Lásenice
&amp;R&amp;P/&amp;N</oddHeader>
    <oddFooter>&amp;L&amp;F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</vt:i4>
      </vt:variant>
    </vt:vector>
  </HeadingPairs>
  <TitlesOfParts>
    <vt:vector size="12" baseType="lpstr">
      <vt:lpstr>Krycí list</vt:lpstr>
      <vt:lpstr>ČOV</vt:lpstr>
      <vt:lpstr>Obecní úřad</vt:lpstr>
      <vt:lpstr>MŠ</vt:lpstr>
      <vt:lpstr>HZS</vt:lpstr>
      <vt:lpstr>Společné položky instalace FVE</vt:lpstr>
      <vt:lpstr>Energetický management</vt:lpstr>
      <vt:lpstr>ČOV!Názvy_tisku</vt:lpstr>
      <vt:lpstr>HZS!Názvy_tisku</vt:lpstr>
      <vt:lpstr>MŠ!Názvy_tisku</vt:lpstr>
      <vt:lpstr>'Obecní úřad'!Názvy_tisku</vt:lpstr>
      <vt:lpstr>'Společné položky instalace FVE'!Názvy_tisku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2006-10-17T13:37:20Z</dcterms:created>
  <dcterms:modified xsi:type="dcterms:W3CDTF">2025-06-04T11:53:34Z</dcterms:modified>
  <cp:category/>
  <cp:contentStatus/>
</cp:coreProperties>
</file>