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165" windowWidth="20730" windowHeight="11760" activeTab="8"/>
  </bookViews>
  <sheets>
    <sheet name="Celkový ropočet" sheetId="9" r:id="rId1"/>
    <sheet name="Položka č. 1" sheetId="1" r:id="rId2"/>
    <sheet name="Položka č. 2" sheetId="2" r:id="rId3"/>
    <sheet name="Položka č. 3" sheetId="3" r:id="rId4"/>
    <sheet name="Položka č. 4" sheetId="4" r:id="rId5"/>
    <sheet name="Položka č. 5" sheetId="5" r:id="rId6"/>
    <sheet name="Položka č. 6" sheetId="6" r:id="rId7"/>
    <sheet name="Položka č. 7" sheetId="7" r:id="rId8"/>
    <sheet name="Položka č. 8" sheetId="10" r:id="rId9"/>
    <sheet name="Položka č. 9" sheetId="8" r:id="rId10"/>
  </sheets>
  <definedNames>
    <definedName name="_xlnm.Print_Area" localSheetId="0">'Celkový ropočet'!$A$1:$E$12</definedName>
    <definedName name="_xlnm.Print_Area" localSheetId="2">'Položka č. 2'!$A$1:$I$6</definedName>
    <definedName name="_xlnm.Print_Area" localSheetId="3">'Položka č. 3'!$A$1:$H$8</definedName>
    <definedName name="_xlnm.Print_Area" localSheetId="4">'Položka č. 4'!$A$1:$K$35</definedName>
    <definedName name="_xlnm.Print_Area" localSheetId="5">'Položka č. 5'!$A$1:$H$6</definedName>
    <definedName name="_xlnm.Print_Area" localSheetId="6">'Položka č. 6'!$A$1:$H$9</definedName>
    <definedName name="_xlnm.Print_Area" localSheetId="7">'Položka č. 7'!$A$1:$H$9</definedName>
    <definedName name="_xlnm.Print_Area" localSheetId="8">'Položka č. 8'!$A$1:$H$4</definedName>
    <definedName name="_xlnm.Print_Area" localSheetId="9">'Položka č. 9'!$A$1:$H$6</definedName>
  </definedNames>
  <calcPr calcId="125725"/>
</workbook>
</file>

<file path=xl/calcChain.xml><?xml version="1.0" encoding="utf-8"?>
<calcChain xmlns="http://schemas.openxmlformats.org/spreadsheetml/2006/main">
  <c r="F5" i="2"/>
  <c r="G5" s="1"/>
  <c r="H5" s="1"/>
  <c r="F4"/>
  <c r="F3"/>
  <c r="F8" i="3"/>
  <c r="G4" i="2" l="1"/>
  <c r="H4" s="1"/>
  <c r="F6"/>
  <c r="G6" s="1"/>
  <c r="H6" s="1"/>
  <c r="G3"/>
  <c r="H3" s="1"/>
  <c r="F35" i="4"/>
  <c r="F18" i="1"/>
  <c r="H8" i="3"/>
  <c r="G8"/>
  <c r="F9" i="6"/>
  <c r="F9" i="7"/>
  <c r="G35" i="4" l="1"/>
  <c r="H35" s="1"/>
  <c r="G18" i="1"/>
  <c r="H18" s="1"/>
  <c r="F4" i="10" l="1"/>
  <c r="C10" i="9" s="1"/>
  <c r="D10" s="1"/>
  <c r="E10" s="1"/>
  <c r="F6" i="8" l="1"/>
  <c r="C11" i="9" s="1"/>
  <c r="D11" s="1"/>
  <c r="G4" i="10"/>
  <c r="H4" s="1"/>
  <c r="C9" i="9"/>
  <c r="F6" i="5"/>
  <c r="C7" i="9" s="1"/>
  <c r="D7" s="1"/>
  <c r="E7" s="1"/>
  <c r="C4"/>
  <c r="D4" s="1"/>
  <c r="E4" s="1"/>
  <c r="C3"/>
  <c r="G6" i="5" l="1"/>
  <c r="H6" s="1"/>
  <c r="E11" i="9"/>
  <c r="G6" i="8"/>
  <c r="H6" s="1"/>
  <c r="G9" i="7"/>
  <c r="H9" s="1"/>
  <c r="D9" i="9"/>
  <c r="E9" s="1"/>
  <c r="G9" i="6"/>
  <c r="H9" s="1"/>
  <c r="C8" i="9"/>
  <c r="D8" s="1"/>
  <c r="E8" s="1"/>
  <c r="C6"/>
  <c r="D6" s="1"/>
  <c r="E6" s="1"/>
  <c r="C5"/>
  <c r="D5" s="1"/>
  <c r="E5" s="1"/>
  <c r="D3"/>
  <c r="E3" s="1"/>
  <c r="C12" l="1"/>
  <c r="D12" s="1"/>
  <c r="E12" s="1"/>
</calcChain>
</file>

<file path=xl/sharedStrings.xml><?xml version="1.0" encoding="utf-8"?>
<sst xmlns="http://schemas.openxmlformats.org/spreadsheetml/2006/main" count="228" uniqueCount="100">
  <si>
    <t>Vybavení</t>
  </si>
  <si>
    <t>Měrná jednotka</t>
  </si>
  <si>
    <t>Počet jednotek</t>
  </si>
  <si>
    <t>Jednotková cena</t>
  </si>
  <si>
    <t>Náklady v Kč bez DPH</t>
  </si>
  <si>
    <t xml:space="preserve">DPH </t>
  </si>
  <si>
    <t>Náklady v Kč včetně DPH</t>
  </si>
  <si>
    <t>ks</t>
  </si>
  <si>
    <t>Cena celkem</t>
  </si>
  <si>
    <r>
      <t xml:space="preserve">Školní mikroskop 40-1024x
</t>
    </r>
    <r>
      <rPr>
        <b/>
        <sz val="11"/>
        <color theme="1"/>
        <rFont val="Calibri"/>
        <family val="2"/>
        <charset val="238"/>
        <scheme val="minor"/>
      </rPr>
      <t xml:space="preserve">Technická specifikace: 
</t>
    </r>
    <r>
      <rPr>
        <sz val="11"/>
        <color theme="1"/>
        <rFont val="Calibri"/>
        <family val="2"/>
        <charset val="238"/>
        <scheme val="minor"/>
      </rPr>
      <t>Zvětšení: 40x - 1024x
Typ: prosvětlovací mikroskop
Dodáván včetně: Elektr. QVGA okulár, kufřík
Zvětšení okulárů: WF-10x, WF-16x, Barlow 1.6x
Zvětšení objektivů: 4x, 10x, 40x
Konstrukce: monokulární
Osvětlení: 2x LED (spodní+boční)</t>
    </r>
  </si>
  <si>
    <r>
      <t xml:space="preserve">Biologický trinokulární mikroskop učitelský
</t>
    </r>
    <r>
      <rPr>
        <b/>
        <sz val="11"/>
        <color theme="1"/>
        <rFont val="Calibri"/>
        <family val="2"/>
        <charset val="238"/>
        <scheme val="minor"/>
      </rPr>
      <t xml:space="preserve">Technická specifikace: 
</t>
    </r>
    <r>
      <rPr>
        <sz val="11"/>
        <color theme="1"/>
        <rFont val="Calibri"/>
        <family val="2"/>
        <charset val="238"/>
        <scheme val="minor"/>
      </rPr>
      <t xml:space="preserve">Zvětšení: 40-2000x
Hlavice: trinokulární, revolvingová
Objektivy: 4x; 10x; 40x; 100x (ponoření do oleje)
Pracovní stolek: 125x115 mm, pohyb ve dvou osách
Kondenzor: Abbeův, 1,25 N.A
Osvětlení: halogenová žárovka 6V 20W s regulací jasu
Napájení: samostatný kabel
Okuláry WF10x a WF20x </t>
    </r>
  </si>
  <si>
    <r>
      <t xml:space="preserve">Sada trvalých preparátů - školní sada č. 1
</t>
    </r>
    <r>
      <rPr>
        <b/>
        <sz val="11"/>
        <color theme="1"/>
        <rFont val="Calibri"/>
        <family val="2"/>
        <charset val="238"/>
        <scheme val="minor"/>
      </rPr>
      <t xml:space="preserve">Obsah sady: 
</t>
    </r>
    <r>
      <rPr>
        <u/>
        <sz val="11"/>
        <color theme="1"/>
        <rFont val="Calibri"/>
        <family val="2"/>
        <charset val="238"/>
        <scheme val="minor"/>
      </rPr>
      <t>HISTOLOGIE ČLOVĚKA A SAVCŮ</t>
    </r>
    <r>
      <rPr>
        <sz val="11"/>
        <color theme="1"/>
        <rFont val="Calibri"/>
        <family val="2"/>
        <charset val="238"/>
        <scheme val="minor"/>
      </rPr>
      <t xml:space="preserve">
• Tenký výbrus kompaktní kostí člověka
• Kosterní sval psa, podélný a příčný řez
• Kůže, řez vlasovou cibulkou člověka
• Řez plochým vícevrstvým epitelem psa
• Krevní nátěr, člověk, barvení podle Giemsy
 </t>
    </r>
    <r>
      <rPr>
        <u/>
        <sz val="11"/>
        <color theme="1"/>
        <rFont val="Calibri"/>
        <family val="2"/>
        <charset val="238"/>
        <scheme val="minor"/>
      </rPr>
      <t>ZOOLOGIE</t>
    </r>
    <r>
      <rPr>
        <sz val="11"/>
        <color theme="1"/>
        <rFont val="Calibri"/>
        <family val="2"/>
        <charset val="238"/>
        <scheme val="minor"/>
      </rPr>
      <t xml:space="preserve">
• Měňavka (Améba), celý prvok
• Nezmar (Hydra) s pupenem, celý tvor
• Žížala, dešťovka (Lumbricus sp.), příčný řez
• Daphnia sp. (Hrotnatka, Perloočka, Vodní veš) , celý tvor
• Musca domestica (Moucha domácí), ústní ústrojí
• Musca domestica (Moucha domácí), noha s přísavným polštářkem
• Musca domestica (Moucha domácí), křídlo, celý orgán
 </t>
    </r>
    <r>
      <rPr>
        <u/>
        <sz val="11"/>
        <color theme="1"/>
        <rFont val="Calibri"/>
        <family val="2"/>
        <charset val="238"/>
        <scheme val="minor"/>
      </rPr>
      <t>BOTANIKA</t>
    </r>
    <r>
      <rPr>
        <sz val="11"/>
        <color theme="1"/>
        <rFont val="Calibri"/>
        <family val="2"/>
        <charset val="238"/>
        <scheme val="minor"/>
      </rPr>
      <t xml:space="preserve">
• Alium cepa, cibule, sloupnutá pokožka (epidermis) suknice cibule (vcelku)
• Alium cepa, cibule, mitóza v kořenovém vrcholu, podélný řez
• Zea mays, kukuřice, lodyha, příčný řez
• Triticum aestivum, pšenice setá, stéblo, příčný řez
• Helianthus annuus, slunečnice, mladá lodaha, příčný řez
• Helianthus annuus, slunečnice, list, příčný řez
• Jednoděložné / dvouděložné : kukuřice (Zea mays)
• Pryskyřník (Ranunculus) , příčný řez
• Lilium sp., Lilie, příčný řez semeníkem
• Mnium sp., měřík, celá rostlina mechu
• Rhizopus nigracans, chlebová plíseň, zralá sporangia
• Skořápky různých rozsivek ( Diatomeae)
• Spirogyra sp., zelená řasa Šroubatka, vegetativní vlákna
• Otěr zubního povlaku, člověk, roztěr</t>
    </r>
    <r>
      <rPr>
        <b/>
        <sz val="11"/>
        <color theme="1"/>
        <rFont val="Calibri"/>
        <family val="2"/>
        <charset val="238"/>
        <scheme val="minor"/>
      </rPr>
      <t xml:space="preserve">
</t>
    </r>
  </si>
  <si>
    <r>
      <t xml:space="preserve">Sada trvalých preparátů - školní sada č. 2
</t>
    </r>
    <r>
      <rPr>
        <b/>
        <sz val="11"/>
        <color theme="1"/>
        <rFont val="Calibri"/>
        <family val="2"/>
        <charset val="238"/>
        <scheme val="minor"/>
      </rPr>
      <t xml:space="preserve">Obsah sady: 
</t>
    </r>
    <r>
      <rPr>
        <u/>
        <sz val="11"/>
        <color theme="1"/>
        <rFont val="Calibri"/>
        <family val="2"/>
        <charset val="238"/>
        <scheme val="minor"/>
      </rPr>
      <t>HISTOLOGIE SAVCŮ</t>
    </r>
    <r>
      <rPr>
        <sz val="11"/>
        <color theme="1"/>
        <rFont val="Calibri"/>
        <family val="2"/>
        <charset val="238"/>
        <scheme val="minor"/>
      </rPr>
      <t xml:space="preserve">
• Řídké vazivo, králík
• Hyalinní chrupavka králíka, řez
• Mízní uzlina králíka, řez
• Tenké střevo psa, příčný řez
• Játra vepře, řez
• Mozek psa, řez
</t>
    </r>
    <r>
      <rPr>
        <u/>
        <sz val="11"/>
        <color theme="1"/>
        <rFont val="Calibri"/>
        <family val="2"/>
        <charset val="238"/>
        <scheme val="minor"/>
      </rPr>
      <t>ZOOLOGIE</t>
    </r>
    <r>
      <rPr>
        <sz val="11"/>
        <color theme="1"/>
        <rFont val="Calibri"/>
        <family val="2"/>
        <charset val="238"/>
        <scheme val="minor"/>
      </rPr>
      <t xml:space="preserve">
• Paramecium (trepka), celý prvok
• Schisostoma japonicum, motolice, ploštěnec, původce bilhariozy, celá vejce
• Taenia solium, tasemnice vepře, zralý článek (proglottis), celý
• Ascaris megalocephala, škrkavka koňská , samice se samcem, příčný řez
• Apis mellifera, včela medonosná, ústní ústrojí
• Periplaneta americana, šváb americký, ústní ústrojí vcelku
• Pieres brassicae, bělásek zelný, ústní ústrojí vcelku
• Periplaneta americana, šváb americký, vzdušnice (Trachea)
</t>
    </r>
    <r>
      <rPr>
        <u/>
        <sz val="11"/>
        <color theme="1"/>
        <rFont val="Calibri"/>
        <family val="2"/>
        <charset val="238"/>
        <scheme val="minor"/>
      </rPr>
      <t>BOTANIKA</t>
    </r>
    <r>
      <rPr>
        <sz val="11"/>
        <color theme="1"/>
        <rFont val="Calibri"/>
        <family val="2"/>
        <charset val="238"/>
        <scheme val="minor"/>
      </rPr>
      <t xml:space="preserve">
• Příčný řez lodyhou jednoděložné a dvouděložné byliny Zea mays (kukuřice) a Cucurbita pepo (dýně)
• Hibiscus sp. Ibišek, mladý stonek, příčný řez
• Cucurbita pepo ( dýně), lodyha, podélný řez
• Lodyha s korkovým mízním pletivem (kambiem) a s průduchy Sambucus sp., nebo Morus Alba (Moruše bílá), příčný řez
• Lilium sp. (lilie), list, příčný řez
• Zea mays (kukuřice), zrno s klíčkem, podélný řez
• Pirus sp. (hrušeň), buňky jader hrušky, řez jádrem (semenem)
• Triticum aestivum (pšenice setá), zrno, podélný řez
• Cyrtomium falcatum , kapraďorost, příčný řez oddenkem
• Cyrtomium falcatum , kapraďorost, řez
• Oscillatoria sp. (drkalka), rod sinic (Cyanophyta)</t>
    </r>
    <r>
      <rPr>
        <b/>
        <sz val="11"/>
        <color theme="1"/>
        <rFont val="Calibri"/>
        <family val="2"/>
        <charset val="238"/>
        <scheme val="minor"/>
      </rPr>
      <t xml:space="preserve">
</t>
    </r>
  </si>
  <si>
    <r>
      <t xml:space="preserve">Sada trvalých preparátů - školní sada č. 3
</t>
    </r>
    <r>
      <rPr>
        <b/>
        <sz val="11"/>
        <color theme="1"/>
        <rFont val="Calibri"/>
        <family val="2"/>
        <charset val="238"/>
        <scheme val="minor"/>
      </rPr>
      <t xml:space="preserve">Obsah sady: 
</t>
    </r>
    <r>
      <rPr>
        <u/>
        <sz val="11"/>
        <color theme="1"/>
        <rFont val="Calibri"/>
        <family val="2"/>
        <charset val="238"/>
        <scheme val="minor"/>
      </rPr>
      <t>HISTOLOGIE SAVCŮ</t>
    </r>
    <r>
      <rPr>
        <sz val="11"/>
        <color theme="1"/>
        <rFont val="Calibri"/>
        <family val="2"/>
        <charset val="238"/>
        <scheme val="minor"/>
      </rPr>
      <t xml:space="preserve">
• Elastická chrupavka králíka
• Hladký sval králíka, rozvlákněný preparát, podélný a příčný řez
• Plíce králíka s nastříknutými krevními cévkami, příčný řez
• Tepna a žíla králíka, příčný řez
• Nerv králíka, příčný a podélný řez
</t>
    </r>
    <r>
      <rPr>
        <u/>
        <sz val="11"/>
        <color theme="1"/>
        <rFont val="Calibri"/>
        <family val="2"/>
        <charset val="238"/>
        <scheme val="minor"/>
      </rPr>
      <t>ZOOLOGIE</t>
    </r>
    <r>
      <rPr>
        <sz val="11"/>
        <color theme="1"/>
        <rFont val="Calibri"/>
        <family val="2"/>
        <charset val="238"/>
        <scheme val="minor"/>
      </rPr>
      <t xml:space="preserve">
• Euglena viridis, krásnoočko zelené, bičíkovec s oční skvrnou
• Hydra sp. nezmar, celý tvor s chapadly
• Schistosoma Japonicum (motolice) samice, celý tvor
• Apis mellifera, včela medonosná, zadní celá noha
• Pieres brasicae, bělásek zelný, část křídla
• Locusta sp., kobylka luční, ústní aparát vcelku
• Členovci, čtyři typy noh, včela medonosná, moucha domácí, komár, pavouk
• Rana sp., skokan (žába), krevní nátěr
</t>
    </r>
    <r>
      <rPr>
        <u/>
        <sz val="11"/>
        <color theme="1"/>
        <rFont val="Calibri"/>
        <family val="2"/>
        <charset val="238"/>
        <scheme val="minor"/>
      </rPr>
      <t>BOTANIKA</t>
    </r>
    <r>
      <rPr>
        <sz val="11"/>
        <color theme="1"/>
        <rFont val="Calibri"/>
        <family val="2"/>
        <charset val="238"/>
        <scheme val="minor"/>
      </rPr>
      <t xml:space="preserve">
• Zea mays, kukřice, vrchol kořena s vlásením, podélný řez
• Helinathus annuus, slunečnice, starý kořen, příčný řez
• Monocotyledonae (jednoděložné) / dicotylenodae (dvouděložné). Kořeny rostlin : Zea mays (kukuřice) a Helianthus annuus(slunečnice), příčné řezy
• Solanum tuberosum, brambor
• Tilia ap., lípa, letorost, příčný řez
• Ceartophyllum demersum, růžkatec ostnitý, list s průdochy, příčný řez
• Pelargonium hortorum, muškát, pelargonie, příčný řez lodyhou
• Mnium sp., měřík(mech), větvička s antheridiem, podélný řez
• Mnium sp., měřík(mech), větvička s archegoniem, podélný řez
• Coprinus atramentarius, hnojník inkoustový, řez kloboukem plodnice („houby“)
• Spirogyra sp., šroubatka, zelená řasa v konjugaci
• Tři typy bakterií: koky, bacily (tyčinky), spirely</t>
    </r>
    <r>
      <rPr>
        <b/>
        <sz val="11"/>
        <color theme="1"/>
        <rFont val="Calibri"/>
        <family val="2"/>
        <charset val="238"/>
        <scheme val="minor"/>
      </rPr>
      <t xml:space="preserve">
</t>
    </r>
  </si>
  <si>
    <r>
      <t xml:space="preserve">Sada trvalých preparátů - školní sada č. 4
</t>
    </r>
    <r>
      <rPr>
        <b/>
        <sz val="11"/>
        <color theme="1"/>
        <rFont val="Calibri"/>
        <family val="2"/>
        <charset val="238"/>
        <scheme val="minor"/>
      </rPr>
      <t xml:space="preserve">Obsah sady: 
</t>
    </r>
    <r>
      <rPr>
        <u/>
        <sz val="11"/>
        <color theme="1"/>
        <rFont val="Calibri"/>
        <family val="2"/>
        <charset val="238"/>
        <scheme val="minor"/>
      </rPr>
      <t>HISTOLOGIE ČLOVĚKA A SAVCŮ</t>
    </r>
    <r>
      <rPr>
        <sz val="11"/>
        <color theme="1"/>
        <rFont val="Calibri"/>
        <family val="2"/>
        <charset val="238"/>
        <scheme val="minor"/>
      </rPr>
      <t xml:space="preserve">
• Šlacha psa, podélný řez
• Řez kůží s potní žlázou, člověk
• Varle (testis) králíka , příčný řez
• Vaječník (ovarium) králíka s vyvinutými vajíčky, řez
• Sperma člověka, nátěr
• Sítnice oka králíka, řez
</t>
    </r>
    <r>
      <rPr>
        <u/>
        <sz val="11"/>
        <color theme="1"/>
        <rFont val="Calibri"/>
        <family val="2"/>
        <charset val="238"/>
        <scheme val="minor"/>
      </rPr>
      <t>ZOOLOGIE</t>
    </r>
    <r>
      <rPr>
        <sz val="11"/>
        <color theme="1"/>
        <rFont val="Calibri"/>
        <family val="2"/>
        <charset val="238"/>
        <scheme val="minor"/>
      </rPr>
      <t xml:space="preserve">
• Prvok Paramecium sp. (trepka) v konjugaci, celí tvorové
• Prvok Paramecium sp. (trepka) při dělení, celé buňky
• Prvok Trachelomonas ze skupiny krásnooček Euglenoideina
• Nezmar (Hydra sp.) endoderm a ektoderm, příčný řez
• Apis mellifera, včela medonosná, složené oko, příčný řez
• Culex pipiens, komár pisklavý, celá larva
• Drosophilia sp. (muška) octomilka, obří chromozomy buněk slinné žlázy
• Mlž druhu Mya arenaria, žábry, příčný řez
• Branchiostoma costa, kopinatec (amfioxus), podélný řez gonádami a žábrami
</t>
    </r>
    <r>
      <rPr>
        <u/>
        <sz val="11"/>
        <color theme="1"/>
        <rFont val="Calibri"/>
        <family val="2"/>
        <charset val="238"/>
        <scheme val="minor"/>
      </rPr>
      <t>BOTANIKA</t>
    </r>
    <r>
      <rPr>
        <sz val="11"/>
        <color theme="1"/>
        <rFont val="Calibri"/>
        <family val="2"/>
        <charset val="238"/>
        <scheme val="minor"/>
      </rPr>
      <t xml:space="preserve">
• Ranunculus sp., pryskyřník, kořen, příčný řez
• Tilia sp., lípa, příčné řezy větvičkami 1, 2 a 3 roky starými v jednom preparátu
• Pinus sp., borovice (sosna), kmen, podélný řez
• Triticum sp., pšenice, příčný řez listem
• Listy jednoděložné rostliny (Zea myas, kukuřice) a dvouděložné (Ligrustrum lucidum, ptačí zob japonský) v příčném řezu
• Pinus sp., borovice, samčí šištice, podélný řez
• Pinus sp., borovice, samičí šištice, podélný řez
• Cyrtomium falcatum, prvoklíček, (prothalium) s mladým sporofztem, celý kapraďorost
• Cyrtomium falcatum, list kapraďorostu s výtrusnicemi (sporangii)
• Volvox sp., zelená řasa, v celku
</t>
    </r>
  </si>
  <si>
    <r>
      <t xml:space="preserve">Sada trvalých preparátů - školní sada č. 5
</t>
    </r>
    <r>
      <rPr>
        <b/>
        <sz val="11"/>
        <color theme="1"/>
        <rFont val="Calibri"/>
        <family val="2"/>
        <charset val="238"/>
        <scheme val="minor"/>
      </rPr>
      <t xml:space="preserve">Obsah sady: 
</t>
    </r>
    <r>
      <rPr>
        <sz val="11"/>
        <color theme="1"/>
        <rFont val="Calibri"/>
        <family val="2"/>
        <charset val="238"/>
        <scheme val="minor"/>
      </rPr>
      <t xml:space="preserve">HISTOLOGIE ČLOVĚKA A SAVCŮ
• Dlaždicový epitel člověka, jednotlivé buňky z úst, nátěr
• Ledvina potkana, kůra a dřeň, řez
• Mozeček (Cerebellum) psa, řez
• Mícha králíka, příčný řez
• Chuťové pohárky králíka, podélný řez
ZOOLOGIE
• Ploštěnka, Planaria (třídy Platyheminthes, plošší červi), nástřik střevní roury, celý otvor
• Ascaris megalocephala, škrkavka koňská, mitotické dělení vaječné buňky
• Ctenocephalus canis, blecha psí, celý tvor
• Tetranychus sp. sviluška, červený rotoč, celý tvor
• Ptačí peří, letka (penna) a prachové pero (plumula), řezy
• Kuře, zárodek 48 h starý, sagitální řez
BOTANIKA
• Hydrilla verticilata (bylina příbuzná vodnímu moru), hrot lodyhy, podélný řez
• Cucurbita sp., dýně, lodyha, příčný řez
• Nerium olenader, oleandr bobkovnice, list se zanořenými průduchy, příčný řez
• Lilium sp., Lilie, prašník se zralým pylem, příčný řez
• Lilium sp., Lilie, pyl, různá stadia redukčního dělení (meiozy), příčný řez
• Capsella bursa-pastoris, kokoška pastuší tobolka, semeník s embryempřed vznikem děloh, podélný řez
• Capsella bursa-pastoris, kokoška pastuší tobolka, semeník s embryem po vzniku děloh, podélný řez
• Pinus sp., borovice, pyl
• Marchantia sp., porostnice (játrovka mnohotvárná), stélka s pupenem v pohárku, podélný řez
• Saccharomyces sp., kvasinka s pupeny, celý organismus
• Penicillium sp., štětičkovec (plíseň)
• Streptococus lactis, bakteri mléčného kvašení, nátěr
• Baclillus subtilis, senná bakterie, roztěr
</t>
    </r>
  </si>
  <si>
    <t>Položka č. 2 - Přírodopis/chemie - IT pro přírodovědná měření</t>
  </si>
  <si>
    <t>Položka č. 1 - Přírodopis/chemie - Sada pomůcek pro mikroskopování s možností obrazového výstupu- soubor senzorů a dalších příslušenstvní pro měření různých fyzikálních veličin ve třídě i v terénu</t>
  </si>
  <si>
    <t>multilicence</t>
  </si>
  <si>
    <t>sada</t>
  </si>
  <si>
    <t>Cena celekm</t>
  </si>
  <si>
    <r>
      <t xml:space="preserve">Barometr
</t>
    </r>
    <r>
      <rPr>
        <b/>
        <sz val="11"/>
        <color theme="1"/>
        <rFont val="Calibri"/>
        <family val="2"/>
        <charset val="238"/>
        <scheme val="minor"/>
      </rPr>
      <t xml:space="preserve">Technická specifikace: 
</t>
    </r>
    <r>
      <rPr>
        <sz val="11"/>
        <color theme="1"/>
        <rFont val="Calibri"/>
        <family val="2"/>
        <charset val="238"/>
        <scheme val="minor"/>
      </rPr>
      <t>Rozsah: přibližně 80 kPa až 120 kPa
Citlivost: přibližně 10 Pa</t>
    </r>
  </si>
  <si>
    <r>
      <t xml:space="preserve">Čidlo pro EKG
</t>
    </r>
    <r>
      <rPr>
        <b/>
        <sz val="11"/>
        <color theme="1"/>
        <rFont val="Calibri"/>
        <family val="2"/>
        <charset val="238"/>
        <scheme val="minor"/>
      </rPr>
      <t xml:space="preserve">Technická specifikace: 
</t>
    </r>
    <r>
      <rPr>
        <sz val="11"/>
        <color theme="1"/>
        <rFont val="Calibri"/>
        <family val="2"/>
        <charset val="238"/>
        <scheme val="minor"/>
      </rPr>
      <t>Čidlo zaznamenávající časovou změnu elektrického potenciálu způsobeného srdeční aktivitou</t>
    </r>
  </si>
  <si>
    <r>
      <t xml:space="preserve">Gumový ochranný krat pro outdoorové rozhraní
</t>
    </r>
    <r>
      <rPr>
        <b/>
        <sz val="11"/>
        <color theme="1"/>
        <rFont val="Calibri"/>
        <family val="2"/>
        <charset val="238"/>
        <scheme val="minor"/>
      </rPr>
      <t xml:space="preserve">Technická specifikace: 
</t>
    </r>
    <r>
      <rPr>
        <sz val="11"/>
        <color theme="1"/>
        <rFont val="Calibri"/>
        <family val="2"/>
        <charset val="238"/>
        <scheme val="minor"/>
      </rPr>
      <t xml:space="preserve">robustní gumový kryt na přenosný datalogger
ochrana před vodou a nárazy </t>
    </r>
    <r>
      <rPr>
        <b/>
        <sz val="11"/>
        <color theme="1"/>
        <rFont val="Calibri"/>
        <family val="2"/>
        <charset val="238"/>
        <scheme val="minor"/>
      </rPr>
      <t xml:space="preserve">
</t>
    </r>
    <r>
      <rPr>
        <sz val="11"/>
        <color theme="1"/>
        <rFont val="Calibri"/>
        <family val="2"/>
        <charset val="238"/>
        <scheme val="minor"/>
      </rPr>
      <t/>
    </r>
  </si>
  <si>
    <r>
      <t xml:space="preserve">USB rozhraní pro připojení více senzorů k počítači
</t>
    </r>
    <r>
      <rPr>
        <b/>
        <sz val="11"/>
        <color theme="1"/>
        <rFont val="Calibri"/>
        <family val="2"/>
        <charset val="238"/>
        <scheme val="minor"/>
      </rPr>
      <t xml:space="preserve">Technická specifikace: 
</t>
    </r>
    <r>
      <rPr>
        <sz val="11"/>
        <color theme="1"/>
        <rFont val="Calibri"/>
        <family val="2"/>
        <charset val="238"/>
        <scheme val="minor"/>
      </rPr>
      <t>Připojujení k počítači pomocí USB portu 
Na počítači vyžaduje software Logger Pro 3.8.2 nebo novější či Logger Lite 1.5 či novější 
Rozhraní min. s 5 porty pro připojení senzorů (3x BTA, 2x BTD,...) 
Podpora vzorkovací frekvenci až 100 kHz 
Bez externí zdroj napájení (napájení je realizováno kabelem USB z portu počítače)</t>
    </r>
  </si>
  <si>
    <r>
      <t xml:space="preserve">Luxmetr - čidlo intenzity světla
</t>
    </r>
    <r>
      <rPr>
        <b/>
        <sz val="11"/>
        <color theme="1"/>
        <rFont val="Calibri"/>
        <family val="2"/>
        <charset val="238"/>
        <scheme val="minor"/>
      </rPr>
      <t xml:space="preserve">Technická specifikace: 
</t>
    </r>
    <r>
      <rPr>
        <sz val="11"/>
        <color theme="1"/>
        <rFont val="Calibri"/>
        <family val="2"/>
        <charset val="238"/>
        <scheme val="minor"/>
      </rPr>
      <t>Rozsah 0 lx až 600 lx, citlivost 0,2 lx – vhodné pro měření při slabém osvětlení
Rozsah 0 lx až 6000 lx, citlivost 2 lx – vhodné pro měření v běžně osvětlených místnostech
Rozsah 0 lx až 150000 lx, citlivost 50 lx – vhodné pro měření venku, za slunečního svitu</t>
    </r>
  </si>
  <si>
    <r>
      <t xml:space="preserve">Optický senzor koncentrace rozpuštěného kyslíku
</t>
    </r>
    <r>
      <rPr>
        <b/>
        <sz val="11"/>
        <color theme="1"/>
        <rFont val="Calibri"/>
        <family val="2"/>
        <charset val="238"/>
        <scheme val="minor"/>
      </rPr>
      <t xml:space="preserve">Technická specifikace: 
</t>
    </r>
    <r>
      <rPr>
        <sz val="11"/>
        <color theme="1"/>
        <rFont val="Calibri"/>
        <family val="2"/>
        <charset val="238"/>
        <scheme val="minor"/>
      </rPr>
      <t>Rozsah: 0 až 20 mg / L (nebo ppm ), 0 až 100%
Přesnost: ± 0,1 mg / l nižší než 10 mg / l, ± 0,2 mg / l nad 10 mg / l, ± 1% z měřené hodnoty
Doba odezvy: 90% konečné udávané hodnoty během 40 sekund
12-bit rozlišení (LabQuest 2, LabQuest, LabQuest Mini, LabPro) : 0.006 mg / L
Teplotní kompenzace: automatická 0-50 ° C
Kompenzace tlaku: automatická od 228 mm Hg na 1519 mmHg
Minimální průtok vzorku: žádný</t>
    </r>
  </si>
  <si>
    <r>
      <t xml:space="preserve">USB kit pro připojení vah k počítači
</t>
    </r>
    <r>
      <rPr>
        <b/>
        <sz val="11"/>
        <color theme="1"/>
        <rFont val="Calibri"/>
        <family val="2"/>
        <charset val="238"/>
        <scheme val="minor"/>
      </rPr>
      <t xml:space="preserve">Technická specifikace: 
</t>
    </r>
    <r>
      <rPr>
        <sz val="11"/>
        <color theme="1"/>
        <rFont val="Calibri"/>
        <family val="2"/>
        <charset val="238"/>
        <scheme val="minor"/>
      </rPr>
      <t>Zásuvný modul do vah sloužící k připojení vah k počítači pomocí USB</t>
    </r>
  </si>
  <si>
    <r>
      <t xml:space="preserve">Čidlo UVA záření
</t>
    </r>
    <r>
      <rPr>
        <b/>
        <sz val="11"/>
        <color theme="1"/>
        <rFont val="Calibri"/>
        <family val="2"/>
        <charset val="238"/>
        <scheme val="minor"/>
      </rPr>
      <t xml:space="preserve">Technická specifikace: 
</t>
    </r>
    <r>
      <rPr>
        <sz val="11"/>
        <color theme="1"/>
        <rFont val="Calibri"/>
        <family val="2"/>
        <charset val="238"/>
        <scheme val="minor"/>
      </rPr>
      <t>Práce v rozsahu vlnových délek cca 320 - 390 nm
Nejcitlivější na vlnové délky v okolí 340 nm</t>
    </r>
  </si>
  <si>
    <r>
      <t xml:space="preserve">Čidlo UVB záření
</t>
    </r>
    <r>
      <rPr>
        <b/>
        <sz val="11"/>
        <color theme="1"/>
        <rFont val="Calibri"/>
        <family val="2"/>
        <charset val="238"/>
        <scheme val="minor"/>
      </rPr>
      <t xml:space="preserve">Technická specifikace: 
</t>
    </r>
    <r>
      <rPr>
        <sz val="11"/>
        <color theme="1"/>
        <rFont val="Calibri"/>
        <family val="2"/>
        <charset val="238"/>
        <scheme val="minor"/>
      </rPr>
      <t>Práce v rozsahu vlnových délek cca 290 nm – 320 nm
Nejcitlivější na vlnové délky v okolí 315 nm</t>
    </r>
  </si>
  <si>
    <r>
      <t xml:space="preserve">Detektor alfa, beta a gama záření
</t>
    </r>
    <r>
      <rPr>
        <b/>
        <sz val="11"/>
        <color theme="1"/>
        <rFont val="Calibri"/>
        <family val="2"/>
        <charset val="238"/>
        <scheme val="minor"/>
      </rPr>
      <t xml:space="preserve">Technická specifikace: 
</t>
    </r>
    <r>
      <rPr>
        <sz val="11"/>
        <color theme="1"/>
        <rFont val="Calibri"/>
        <family val="2"/>
        <charset val="238"/>
        <scheme val="minor"/>
      </rPr>
      <t xml:space="preserve">Čidlo s Geigerovu-Müllerovu trubici </t>
    </r>
  </si>
  <si>
    <t>souprava</t>
  </si>
  <si>
    <r>
      <t xml:space="preserve">Laboratorní žákovská souprava pro chemii
</t>
    </r>
    <r>
      <rPr>
        <b/>
        <sz val="11"/>
        <color theme="1"/>
        <rFont val="Calibri"/>
        <family val="2"/>
        <charset val="238"/>
        <scheme val="minor"/>
      </rPr>
      <t xml:space="preserve">Obsah soupravy: 
</t>
    </r>
    <r>
      <rPr>
        <sz val="11"/>
        <color theme="1"/>
        <rFont val="Calibri"/>
        <family val="2"/>
        <charset val="238"/>
        <scheme val="minor"/>
      </rPr>
      <t>kádinka 150 ml (1 ks), kádinka 50 ml (1 ks), dělící nálevka válcovitá 50 ml (1 ks), nálevka pr. 55 mm (1 ks), baňka Erlemmayerova 100 ml (1 ks), válec odměrný 50 ml (1 ks), zkumavka 12×100 (10 ks), destička porcelánová 6 jamek (1 ks), indikátorové papírky (1 ks), filtrační papíry pr. 90 mm (100 ks), lžička laboratorní (1 ks), injekční stříkačka 10 ml (1 ks), kapátko (1 ks), pinzeta (1 ks), kahan lihový 50 ml (1 ks), střička PE kompletní 50 ml (1 ks), kruh na filtraci pr. 40 mm (1 ks), kruh varný bez svorky pr. 70 mm (1 ks), držák laboratorní TYP I (1 ks), držák laboratorní TYP II (1 ks), svorka křížová dvojitá (3 ks), držák na zkumavky (1 ks), U-trubice s olivkou 16/150 mm (1 ks), skleněná tyčinka 5 mm/20 cm (1 ks), sklo hodinové pr. 50 mm ((1 ks), sklo hodinové pr. 70 mm (1 ks), stojan (1 ks), síťka s keramickým středem 125×125 mm (1 ks), teploměr (-10 až 150 °C) (1 ks), třecí miska drsná 30 ml (1 ks), baňka 50 ml, NZ 29/32 (1 ks), stojánek na zkumavky (1 ks), destilační trubička (1 ks), trubička na jímání plynu (1 ks), trubička L 5×120 mm (1 ks), trubička L 5×5 mm (1 ks), trubička 60° 5×120 mm (1 ks), trubička 120° 5×120 mm (1 ks), trubička rovná 75 mm (1 ks), trubička rovná 150 mm (1 ks), trubička rovná 300 mm (1 ks), rourka skleněná 18×200 mm (1 ks), trubička T (1 ks), hadice silikonová 200 mm (1 ks), kartáč na zkumavky pr.12 silon (1 ks), porcelánová miska 36 ml (1 ks), gumové a silikonové zátky</t>
    </r>
  </si>
  <si>
    <r>
      <t xml:space="preserve">Žákovská stavebnice molekulových modelů
</t>
    </r>
    <r>
      <rPr>
        <b/>
        <sz val="11"/>
        <color theme="1"/>
        <rFont val="Calibri"/>
        <family val="2"/>
        <charset val="238"/>
        <scheme val="minor"/>
      </rPr>
      <t xml:space="preserve">Obsah sady: 
</t>
    </r>
    <r>
      <rPr>
        <u/>
        <sz val="11"/>
        <color theme="1"/>
        <rFont val="Calibri"/>
        <family val="2"/>
        <charset val="238"/>
        <scheme val="minor"/>
      </rPr>
      <t>Atomy</t>
    </r>
    <r>
      <rPr>
        <sz val="11"/>
        <color theme="1"/>
        <rFont val="Calibri"/>
        <family val="2"/>
        <charset val="238"/>
        <scheme val="minor"/>
      </rPr>
      <t xml:space="preserve">
vodík: 12 ks (bílá, 1 otvor)
vodík: 2 ks (bílá, 2 otvory – na vodíkový můstek)
uhlík: 14 ks (černá, 4 otvory)
uhlík: 6 ks (černá, 5 otvorů)
kyslík: 16 ks (červená, 2 otvory)
kyslík:  6 ks (červená, 4 otvory)
dusík: 4 ks (modrá, 3 otvory)
dusík: 6 ks (modrá, 4 otvory)
síra: 8 ks (žlutá, 2 otvory)
síra: 4 ks (žlutá, 4 otvory)
síra: 1 ks (žlutá, 6 otvory)
fosfor: 2 ks (purpurová, 3 otvory)
fosfor: 4 ks (purpurová, 4 otvory)
fosfor: 1 ks (purpurová, 5 otvorů)
halogen: 8 ks (zelená, 1 otvor)
kov: 4 ks (šedá, 1 otvor)
kov: 3 ks (šedá, 2 otvory)
kov: 2 ks (šedá, 3 otvory)
kov: 4 ks (šedá, 4 otvory)
kov: 1 ks (šedá, 6 otvorů)
kov: 1 ks (šedá, 6 otvorů, oktaedrická)
hybridizovaný atom: 1 ks sp3 (béžová, 4 otvory, tetraedrická)
hybridizovaný atom: 1 ks dsp3 (béžová, 5 otvorů, trigonálně-bipyramidální)
hybridizovaný atom: 1 ks d2sp3 (béžová, 6 otvorů, oktaedrická)
elektronový mrak: 3 ks (plochý hruškovitý tvar)
</t>
    </r>
    <r>
      <rPr>
        <u/>
        <sz val="11"/>
        <color theme="1"/>
        <rFont val="Calibri"/>
        <family val="2"/>
        <charset val="238"/>
        <scheme val="minor"/>
      </rPr>
      <t>Vazby</t>
    </r>
    <r>
      <rPr>
        <sz val="11"/>
        <color theme="1"/>
        <rFont val="Calibri"/>
        <family val="2"/>
        <charset val="238"/>
        <scheme val="minor"/>
      </rPr>
      <t xml:space="preserve">
střední: 20 ks (31 mm šedá, jednoduchá vazba)
střední: 5 ks (31 mm purpurová, jednoduchá vazba nebo osamocené páry)
dlouhá: 12 ks (46 mm šedá, dvojná nebo trojná vazba)</t>
    </r>
    <r>
      <rPr>
        <u/>
        <sz val="11"/>
        <color theme="1"/>
        <rFont val="Calibri"/>
        <family val="2"/>
        <charset val="238"/>
        <scheme val="minor"/>
      </rPr>
      <t/>
    </r>
  </si>
  <si>
    <r>
      <t xml:space="preserve">Učitelská stavebnice molekulových modelů
</t>
    </r>
    <r>
      <rPr>
        <b/>
        <sz val="11"/>
        <color theme="1"/>
        <rFont val="Calibri"/>
        <family val="2"/>
        <charset val="238"/>
        <scheme val="minor"/>
      </rPr>
      <t xml:space="preserve">Obsah sady: 
</t>
    </r>
    <r>
      <rPr>
        <u/>
        <sz val="11"/>
        <color theme="1"/>
        <rFont val="Calibri"/>
        <family val="2"/>
        <charset val="238"/>
        <scheme val="minor"/>
      </rPr>
      <t>Atomy</t>
    </r>
    <r>
      <rPr>
        <sz val="11"/>
        <color theme="1"/>
        <rFont val="Calibri"/>
        <family val="2"/>
        <charset val="238"/>
        <scheme val="minor"/>
      </rPr>
      <t xml:space="preserve">
vodík: 12 ks (bílá, 1 otvor)
vodík: 2 ks (bílá, 2 otvory – na vodíkový můstek)
uhlík: 14 ks (černá, 4 otvory)
uhlík: 6 ks (černá, 5 otvorů)
kyslík: 16 ks (červená, 2 otvory)
kyslík:  6 ks (červená, 4 otvory)
dusík: 4 ks (modrá, 3 otvory)
dusík: 6 ks (modrá, 4 otvory)
síra: 8 ks (žlutá, 2 otvory)
síra: 4 ks (žlutá, 4 otvory)
síra: 1 ks (žlutá, 6 otvory)
fosfor: 2 ks (purpurová, 3 otvory)
fosfor: 4 ks (purpurová, 4 otvory)
fosfor: 1 ks (purpurová, 5 otvorů)
halogen: 8 ks (zelená, 1 otvor)
kov: 4 ks (šedá, 1 otvor)
kov: 3 ks (šedá, 2 otvory)
kov: 2 ks (šedá, 3 otvory)
kov: 4 ks (šedá, 4 otvory)
kov: 1 ks (šedá, 6 otvorů)
elektronový 2D mrak:
6 ks růžový (plochý hruškovitý tvar)
6 ks purpurový (plochý hruškovitý tvar)
6 ks béžový (plochý hruškovitý tvar)
</t>
    </r>
    <r>
      <rPr>
        <u/>
        <sz val="11"/>
        <color theme="1"/>
        <rFont val="Calibri"/>
        <family val="2"/>
        <charset val="238"/>
        <scheme val="minor"/>
      </rPr>
      <t>Vazby</t>
    </r>
    <r>
      <rPr>
        <sz val="11"/>
        <color theme="1"/>
        <rFont val="Calibri"/>
        <family val="2"/>
        <charset val="238"/>
        <scheme val="minor"/>
      </rPr>
      <t xml:space="preserve">
střední: 38 ks (31 mm šedá, jednoduchá vazba)
střední: 12 ks (31 mm purpurová, jednoduchá vazba nebo osamocené páry)
dlouhá: 36 ks (46 mm šedá, dvojná nebo trojná vazba)</t>
    </r>
  </si>
  <si>
    <r>
      <t xml:space="preserve">Pipetovací nástavce na 10 ml pipety
</t>
    </r>
    <r>
      <rPr>
        <b/>
        <sz val="11"/>
        <color theme="1"/>
        <rFont val="Calibri"/>
        <family val="2"/>
        <charset val="238"/>
        <scheme val="minor"/>
      </rPr>
      <t xml:space="preserve">Technická specifikace: 
</t>
    </r>
    <r>
      <rPr>
        <sz val="11"/>
        <color theme="1"/>
        <rFont val="Calibri"/>
        <family val="2"/>
        <charset val="238"/>
        <scheme val="minor"/>
      </rPr>
      <t>Objem pipety: max. 10 ml
Barva: zelená</t>
    </r>
  </si>
  <si>
    <r>
      <t xml:space="preserve">Model lidského trupu - funkce lidského těla
</t>
    </r>
    <r>
      <rPr>
        <b/>
        <sz val="11"/>
        <color theme="1"/>
        <rFont val="Calibri"/>
        <family val="2"/>
        <charset val="238"/>
        <scheme val="minor"/>
      </rPr>
      <t xml:space="preserve">Specifikace: 
</t>
    </r>
    <r>
      <rPr>
        <sz val="11"/>
        <color theme="1"/>
        <rFont val="Calibri"/>
        <family val="2"/>
        <charset val="238"/>
        <scheme val="minor"/>
      </rPr>
      <t>Nervový systém: smysly jako sluch, zrak a hmat, aktivovace pozorovatelem. Při jejich stimulaci se rozsvítí dioda umístěná v mozku znázorňující přenos zaznamenání nervového signálu.
Trávicí ústrojí: velmi realisticky ilustruje průchod potravy tělem, rozmělnění a trávení… 
Oběhový systém: latexové srdce funguje jako pumpa, rozvádějící krev do celého organismu. Na zápěstí lze nahmatat puls. 
Vylučovací systém: ilustrace průchodu moči. Dýchací systém: ilustruje činnost plic a bránice během nádechu a výdechu.</t>
    </r>
    <r>
      <rPr>
        <b/>
        <sz val="11"/>
        <color theme="1"/>
        <rFont val="Calibri"/>
        <family val="2"/>
        <charset val="238"/>
        <scheme val="minor"/>
      </rPr>
      <t xml:space="preserve">
</t>
    </r>
    <r>
      <rPr>
        <sz val="11"/>
        <color theme="1"/>
        <rFont val="Calibri"/>
        <family val="2"/>
        <charset val="238"/>
        <scheme val="minor"/>
      </rPr>
      <t>Výška: 75 cm</t>
    </r>
  </si>
  <si>
    <t>Položka č. 7 - Přírodopis/chemie - Sada pomůcek pro výuku chemie a sledování životního prostředí v terénu</t>
  </si>
  <si>
    <t>Položka č. 6 - Přírodopis/chemie -  Laboratorní soupravy a molekulové stavebnice pro praktickou výuku chemie</t>
  </si>
  <si>
    <t>Položka č. 5 - Přírodopis/chemie -  Sestava laboratorních stolů pro přípravu a likvidaci pokusů</t>
  </si>
  <si>
    <r>
      <t xml:space="preserve">Mikroskopová kamera USB, min. 5Mpix, 20 až 300 x
</t>
    </r>
    <r>
      <rPr>
        <b/>
        <sz val="11"/>
        <color theme="1"/>
        <rFont val="Calibri"/>
        <family val="2"/>
        <charset val="238"/>
        <scheme val="minor"/>
      </rPr>
      <t xml:space="preserve">Technická specifikace: 
</t>
    </r>
    <r>
      <rPr>
        <sz val="11"/>
        <color theme="1"/>
        <rFont val="Calibri"/>
        <family val="2"/>
        <charset val="238"/>
        <scheme val="minor"/>
      </rPr>
      <t>Rozměry (Ø x v) 35 mm x 110 mm
Rozměr, Ø 35 mm
Provedení USB
Faktor zvětšení 20 x - 300 x
Rozlišení optické min. 5 M px
Optické rozlišení fotografie min. 2592 x 1944 px
Optické rozlišení videa min. 640 x 480
Provozní napětí (text) 5 V (USB)
Až 300násobné zvětšení
Osvícení 8 bílými LED</t>
    </r>
  </si>
  <si>
    <r>
      <t xml:space="preserve">Videomikroskop USB s LCD displejem
</t>
    </r>
    <r>
      <rPr>
        <b/>
        <sz val="11"/>
        <color theme="1"/>
        <rFont val="Calibri"/>
        <family val="2"/>
        <charset val="238"/>
        <scheme val="minor"/>
      </rPr>
      <t xml:space="preserve">Technická specifikace: 
</t>
    </r>
    <r>
      <rPr>
        <sz val="11"/>
        <color theme="1"/>
        <rFont val="Calibri"/>
        <family val="2"/>
        <charset val="238"/>
        <scheme val="minor"/>
      </rPr>
      <t>Rozsah zvětšení (zoom) min. 40x-1600x
Typ mikroskopu prosvětlovací
Objektivy achr. 4x/10x40x
Osvětlení LED
Ostření mikroskopu jednostupňové
Uchycení preparátu křížový stolek
Typ snímače CMOS
Displej LCD 90mm
Rozlišení min. 3.2Mpx
Velikost obrazu 2048x1536
Rozměry (mm) 150x330x130mm</t>
    </r>
  </si>
  <si>
    <r>
      <t xml:space="preserve">USB kamera k mirkoskopu min. 5,0 Mp
</t>
    </r>
    <r>
      <rPr>
        <b/>
        <sz val="11"/>
        <color theme="1"/>
        <rFont val="Calibri"/>
        <family val="2"/>
        <charset val="238"/>
        <scheme val="minor"/>
      </rPr>
      <t xml:space="preserve">Technická specifikace: 
</t>
    </r>
    <r>
      <rPr>
        <sz val="11"/>
        <color theme="1"/>
        <rFont val="Calibri"/>
        <family val="2"/>
        <charset val="238"/>
        <scheme val="minor"/>
      </rPr>
      <t>Rozměry: 85x68x43mm
Napájení: přes USB
Senzor: 1/2,5" CMOS
Rozlíšení min.: 2592 x 1922 (5MP)
Výstup: USB 2.0
Barevná hloubka: 24 bit
Kompatebilita: WIN XP/Vista/Win7 , 32 bit
Format: 3 @ 2592 x 1944, 12 @ 1296x972
Citlivost: 1.0v @ 550 µm (lux/s)
Rozměr pixelu: 2,2µm x 2,2µm
Video/Foto formát: *.jpg, *bmp, *.avi
Odstup S/Š: 41 dB</t>
    </r>
  </si>
  <si>
    <r>
      <t xml:space="preserve">Laboratorní skříňky na kyseliny a louhy s výsuvy a záchytnými vanymi 
</t>
    </r>
    <r>
      <rPr>
        <b/>
        <sz val="11"/>
        <color theme="1"/>
        <rFont val="Calibri"/>
        <family val="2"/>
        <charset val="238"/>
        <scheme val="minor"/>
      </rPr>
      <t xml:space="preserve">Technická specifikace: 
cca. </t>
    </r>
    <r>
      <rPr>
        <sz val="11"/>
        <color theme="1"/>
        <rFont val="Calibri"/>
        <family val="2"/>
        <charset val="238"/>
        <scheme val="minor"/>
      </rPr>
      <t>545 x 520 x 1110</t>
    </r>
  </si>
  <si>
    <r>
      <t xml:space="preserve">Laboratorní skříňka na jedy a toxické látky
</t>
    </r>
    <r>
      <rPr>
        <b/>
        <sz val="11"/>
        <color theme="1"/>
        <rFont val="Calibri"/>
        <family val="2"/>
        <charset val="238"/>
        <scheme val="minor"/>
      </rPr>
      <t xml:space="preserve">Technická specifikace: 
</t>
    </r>
    <r>
      <rPr>
        <sz val="11"/>
        <color theme="1"/>
        <rFont val="Calibri"/>
        <family val="2"/>
        <charset val="238"/>
        <scheme val="minor"/>
      </rPr>
      <t xml:space="preserve"> min. 12 l, 2 poličky</t>
    </r>
  </si>
  <si>
    <r>
      <t xml:space="preserve">Laboratorní skříňky na chemikálie 
</t>
    </r>
    <r>
      <rPr>
        <b/>
        <sz val="11"/>
        <color theme="1"/>
        <rFont val="Calibri"/>
        <family val="2"/>
        <charset val="238"/>
        <scheme val="minor"/>
      </rPr>
      <t xml:space="preserve">Technická specifikace: 
cca. </t>
    </r>
    <r>
      <rPr>
        <sz val="11"/>
        <color theme="1"/>
        <rFont val="Calibri"/>
        <family val="2"/>
        <charset val="238"/>
        <scheme val="minor"/>
      </rPr>
      <t>1060 x 520 x 1950 s výsuvy</t>
    </r>
  </si>
  <si>
    <r>
      <t xml:space="preserve">Laboratorní skříně na uložení pomůcek pro výuku chemie 
</t>
    </r>
    <r>
      <rPr>
        <b/>
        <sz val="11"/>
        <color theme="1"/>
        <rFont val="Calibri"/>
        <family val="2"/>
        <charset val="238"/>
        <scheme val="minor"/>
      </rPr>
      <t>Technická specifikace: 
cca.</t>
    </r>
    <r>
      <rPr>
        <sz val="11"/>
        <color theme="1"/>
        <rFont val="Calibri"/>
        <family val="2"/>
        <charset val="238"/>
        <scheme val="minor"/>
      </rPr>
      <t xml:space="preserve"> 1000 x 450 x 2000</t>
    </r>
  </si>
  <si>
    <r>
      <t xml:space="preserve">Laboratorní skříně pro uložení pomůcek pro výuku přírodopisu, uzamykatelné, částečně prosklené 
</t>
    </r>
    <r>
      <rPr>
        <b/>
        <sz val="11"/>
        <color theme="1"/>
        <rFont val="Calibri"/>
        <family val="2"/>
        <charset val="238"/>
        <scheme val="minor"/>
      </rPr>
      <t xml:space="preserve">Technická specifikace: 
cca. </t>
    </r>
    <r>
      <rPr>
        <sz val="11"/>
        <color theme="1"/>
        <rFont val="Calibri"/>
        <family val="2"/>
        <charset val="238"/>
        <scheme val="minor"/>
      </rPr>
      <t>900 x 450 x 2040</t>
    </r>
  </si>
  <si>
    <r>
      <t xml:space="preserve">Půdní vlhkoměr
</t>
    </r>
    <r>
      <rPr>
        <b/>
        <sz val="11"/>
        <color theme="1"/>
        <rFont val="Calibri"/>
        <family val="2"/>
        <charset val="238"/>
        <scheme val="minor"/>
      </rPr>
      <t>Technická specifikace: 
Min. r</t>
    </r>
    <r>
      <rPr>
        <sz val="11"/>
        <color theme="1"/>
        <rFont val="Calibri"/>
        <family val="2"/>
        <charset val="238"/>
        <scheme val="minor"/>
      </rPr>
      <t>ozsah: 0 - 45 % (Větší množství vody není půda schopna pojmout.)
Min. citlivost: 0,1 %
Min. přesnost: ± 4 %</t>
    </r>
  </si>
  <si>
    <r>
      <t xml:space="preserve">Zákaloměr (nefelometr)
</t>
    </r>
    <r>
      <rPr>
        <b/>
        <sz val="11"/>
        <color theme="1"/>
        <rFont val="Calibri"/>
        <family val="2"/>
        <charset val="238"/>
        <scheme val="minor"/>
      </rPr>
      <t xml:space="preserve">Technická specifikace: 
</t>
    </r>
    <r>
      <rPr>
        <sz val="11"/>
        <color theme="1"/>
        <rFont val="Calibri"/>
        <family val="2"/>
        <charset val="238"/>
        <scheme val="minor"/>
      </rPr>
      <t>Min. rozsah zákaloměru: 0 až 200 NTU
Min. citlivost zákaloměru: 0,25 NTU</t>
    </r>
  </si>
  <si>
    <r>
      <t xml:space="preserve">Laboratorní stůl pro přípravu a likvidaci pokusů s výlevkou a spodními skříňkami
</t>
    </r>
    <r>
      <rPr>
        <b/>
        <sz val="11"/>
        <color theme="1"/>
        <rFont val="Calibri"/>
        <family val="2"/>
        <charset val="238"/>
        <scheme val="minor"/>
      </rPr>
      <t xml:space="preserve">Technická specifikace: 
</t>
    </r>
    <r>
      <rPr>
        <sz val="11"/>
        <color theme="1"/>
        <rFont val="Calibri"/>
        <family val="2"/>
        <charset val="238"/>
        <scheme val="minor"/>
      </rPr>
      <t>vnější rozměry cca: 1500 x 800 x 900 mm (šířka x hloubka x výška)
- 1x skřínka dřezová dvířková cca 650 x 540 x 870 mm
- 1x skřínka zásuvková (4 zásuvky) cca 400 x 540 x 870 mm
- 1x skřínka dvířková s policí a zásuvkou cca 430 x 540 x 870 mm
- 1x páková baterie chrom
- 1x výlevka dle varianty
- zásuvkové pojezdy - špičkové pojezdy s doživotní zárukou
- usazení skříněk na plastových nožkách 100 mm, bez soklu</t>
    </r>
  </si>
  <si>
    <r>
      <t xml:space="preserve">Laboratorní stůl pro přípravu a likvidaci pokusů bez výlevky, se spodními skříňkami a šuplíky
</t>
    </r>
    <r>
      <rPr>
        <b/>
        <sz val="11"/>
        <color theme="1"/>
        <rFont val="Calibri"/>
        <family val="2"/>
        <charset val="238"/>
        <scheme val="minor"/>
      </rPr>
      <t xml:space="preserve">Technická specifikace: 
</t>
    </r>
    <r>
      <rPr>
        <sz val="11"/>
        <color theme="1"/>
        <rFont val="Calibri"/>
        <family val="2"/>
        <charset val="238"/>
        <scheme val="minor"/>
      </rPr>
      <t>vnější rozměry cca: 3000 x 800 x 900 mm (šířka x hloubka x výška)
- 1x skřínka dvířková s policí a zásuvkou cca 650 x 540 x 870 mm
- 1x skříňka zásuvková (4 zásuvky) cca 400 x 540 x 870 mm
- 1x skřínka dvojdvířková s policí a zásuvkou na byrety cca 900 x 540 x 870 mm
- 1x skříňka zásuvková (4 zásuvky) cca 430 x 540 x 870 mm
- 1x skřínka dvířková s policí a zásuvkou cca 600 x 540 x 870 mm
- zásuvkové pojezdy - špičkové pojezdy s doživotní zárukou
- usazení skříněk na plastových nožkách 100 mm, bez soklu</t>
    </r>
  </si>
  <si>
    <r>
      <t xml:space="preserve">Laboratoní mycí stůl s výlevkou
</t>
    </r>
    <r>
      <rPr>
        <b/>
        <sz val="11"/>
        <color theme="1"/>
        <rFont val="Calibri"/>
        <family val="2"/>
        <charset val="238"/>
        <scheme val="minor"/>
      </rPr>
      <t xml:space="preserve">Technická specifikace: 
</t>
    </r>
    <r>
      <rPr>
        <sz val="11"/>
        <color theme="1"/>
        <rFont val="Calibri"/>
        <family val="2"/>
        <charset val="238"/>
        <scheme val="minor"/>
      </rPr>
      <t>vnější rozměry: cca 1600 x 600 x 900  mm (šířka x hloubka x výška)
celonerezové provedení
výškově stavistelné nohy min. 20 mm
2x lisovaný dřez - umístění v pravo - standard</t>
    </r>
  </si>
  <si>
    <r>
      <t xml:space="preserve">Elektronické pH metry pro měření v terénu s teplotní kompenzací 
</t>
    </r>
    <r>
      <rPr>
        <b/>
        <sz val="11"/>
        <color theme="1"/>
        <rFont val="Calibri"/>
        <family val="2"/>
        <charset val="238"/>
        <scheme val="minor"/>
      </rPr>
      <t xml:space="preserve">Technická specifikace: 
</t>
    </r>
    <r>
      <rPr>
        <sz val="11"/>
        <color theme="1"/>
        <rFont val="Calibri"/>
        <family val="2"/>
        <charset val="238"/>
        <scheme val="minor"/>
      </rPr>
      <t>automatická teplotní kompenzace
automatická tříbodová kalibrace
rozsah měření min.  -1,00 až 15,00 pH s rozlišením 0,1 pH
přesnost min. ± 0,1 pH
LED displej
vodotěný a lehký
automatické vypnutí při nečinnosti
napájení např. 4 x A76 mikrobaterie</t>
    </r>
  </si>
  <si>
    <r>
      <t xml:space="preserve">Elektronický tužkový konduktometr pro měření rozpuštěných solí
</t>
    </r>
    <r>
      <rPr>
        <b/>
        <sz val="11"/>
        <color theme="1"/>
        <rFont val="Calibri"/>
        <family val="2"/>
        <charset val="238"/>
        <scheme val="minor"/>
      </rPr>
      <t xml:space="preserve">Technická specifikace: 
</t>
    </r>
    <r>
      <rPr>
        <sz val="11"/>
        <color theme="1"/>
        <rFont val="Calibri"/>
        <family val="2"/>
        <charset val="238"/>
        <scheme val="minor"/>
      </rPr>
      <t>vodotěsný 
bez teplotního čidla
jednobodová kalibrace
LCD displej
automatické vypnutí při nečinnsti
napájení např. 4 x A76 mikrobaterie</t>
    </r>
  </si>
  <si>
    <r>
      <t xml:space="preserve">Přenosný elektronický teploměr s ponorným/vpichovacím čidlem na kabelu
</t>
    </r>
    <r>
      <rPr>
        <b/>
        <sz val="11"/>
        <color theme="1"/>
        <rFont val="Calibri"/>
        <family val="2"/>
        <charset val="238"/>
        <scheme val="minor"/>
      </rPr>
      <t>Technická specifikace: 
Min. r</t>
    </r>
    <r>
      <rPr>
        <sz val="11"/>
        <color theme="1"/>
        <rFont val="Calibri"/>
        <family val="2"/>
        <charset val="238"/>
        <scheme val="minor"/>
      </rPr>
      <t>ozsah měření: -50°C až 150 °C
Min. citlivost 0,1 °C
Min. přesnost ± 1°C ± digit (T menší -30°C)</t>
    </r>
  </si>
  <si>
    <r>
      <t xml:space="preserve">Sada na vyvíjení plynu
</t>
    </r>
    <r>
      <rPr>
        <b/>
        <sz val="11"/>
        <color theme="1"/>
        <rFont val="Calibri"/>
        <family val="2"/>
        <charset val="238"/>
        <scheme val="minor"/>
      </rPr>
      <t xml:space="preserve">Obsah sady: 
</t>
    </r>
    <r>
      <rPr>
        <sz val="11"/>
        <color theme="1"/>
        <rFont val="Calibri"/>
        <family val="2"/>
        <charset val="238"/>
        <scheme val="minor"/>
      </rPr>
      <t>Plastový úložný box (cca 312×427×150 mm)
Láhev na vyvíjení plynu
Jednocestný ventil
Filtrační tubus s fritou
Tlakový ventil
Liebigův chladič
Trubicová spojka
Kolenová spojka na extrakci a destilaci s vodní parou
Přikapávací nálevka
Kolejnice
Jezdec (2×)
Sloupek 330 mm (2×)
Držáky a svorky (4x)
Síťka s keramickým středem
Lihový kahan
Nehořlavá podložka
Kádinka 100 ml
Gumová hadice</t>
    </r>
  </si>
  <si>
    <r>
      <t xml:space="preserve">Sada na destilaci
</t>
    </r>
    <r>
      <rPr>
        <b/>
        <sz val="11"/>
        <color theme="1"/>
        <rFont val="Calibri"/>
        <family val="2"/>
        <charset val="238"/>
        <scheme val="minor"/>
      </rPr>
      <t xml:space="preserve">Obsah sady: 
</t>
    </r>
    <r>
      <rPr>
        <sz val="11"/>
        <color theme="1"/>
        <rFont val="Calibri"/>
        <family val="2"/>
        <charset val="238"/>
        <scheme val="minor"/>
      </rPr>
      <t>Plastový úložný box (cca 312×427×150 mm)
Destilační hlava
Alonž
Liebigův chladič 150 mm
Teploměr -10 až 150 °C
Baňka s kulatým dnem 100 ml
Kádinka 100 ml
Kolejnice
Jezdec (2×)
Sloupek 330 mm (2×)
Držáky a svorky
Síťka s keramickým středem
Lihový kahan
Nehořlavá podložka
Gumová hadice</t>
    </r>
  </si>
  <si>
    <r>
      <t xml:space="preserve">Model lidského trupu - 24 částí
</t>
    </r>
    <r>
      <rPr>
        <b/>
        <sz val="11"/>
        <color theme="1"/>
        <rFont val="Calibri"/>
        <family val="2"/>
        <charset val="238"/>
        <scheme val="minor"/>
      </rPr>
      <t xml:space="preserve">Specifikace: 
</t>
    </r>
    <r>
      <rPr>
        <sz val="11"/>
        <color theme="1"/>
        <rFont val="Calibri"/>
        <family val="2"/>
        <charset val="238"/>
        <scheme val="minor"/>
      </rPr>
      <t>Rozměry cca 87 cm × 38 cm × 25 cm
Hmotnost max. 7 kg
Oboupohlavní se zaměnitelnými mužskými a ženskými pohlavními orgány a samostatným embryem
Vyjímatelné časti:
3-díly hlavy
2-dílný žaludek
4-dílný střevní trakt
ženský hrudní koš (2 díly)
2 plic­ní laloky
2-dílné srdce
játra se žlučníkem
přední polovina ledvin
3-dílné ženské pohlavní orgány se samostatným embryem
4-dílné mužské pohlavní orgány</t>
    </r>
  </si>
  <si>
    <r>
      <t xml:space="preserve">Model lidské kostry
</t>
    </r>
    <r>
      <rPr>
        <b/>
        <sz val="11"/>
        <color theme="1"/>
        <rFont val="Calibri"/>
        <family val="2"/>
        <charset val="238"/>
        <scheme val="minor"/>
      </rPr>
      <t xml:space="preserve">Specifikace: 
</t>
    </r>
    <r>
      <rPr>
        <sz val="11"/>
        <color theme="1"/>
        <rFont val="Calibri"/>
        <family val="2"/>
        <charset val="238"/>
        <scheme val="minor"/>
      </rPr>
      <t>Standardní lidská kostra, jejíž horní a dolní končetiny, stejně tak i páteř, jsou pohyblivé. 
Protiprachový ochranný kryt.
Výška cca 176 cm.</t>
    </r>
  </si>
  <si>
    <t>Položka</t>
  </si>
  <si>
    <t>Přírodopis / chemie - Sada pomůcek pro mikroskopování s možností obrazového výstupu</t>
  </si>
  <si>
    <t>Přírodopis / chemie - IT pro přírodovědná měření</t>
  </si>
  <si>
    <t>Přírodopis / chemie - Sestava laboratorních skříní</t>
  </si>
  <si>
    <t>Přírodopis / chemie - Sada pomůcek pro experimenty v přírodopisu a chemii</t>
  </si>
  <si>
    <t>Přírodopis / chemie - Sestava laboratorních stolů pro přípravu a likvidaci pokusů</t>
  </si>
  <si>
    <t>Přírodopis / chemie - Laboratorní soupravy a molekulové stavebnice pro praktickou výuku chemie</t>
  </si>
  <si>
    <t>Přírodopis / chemie - Sada pomůcek pro výuku chemie a sledování životního prostedí v terénu</t>
  </si>
  <si>
    <t>Přírodopis / chemie - Termokamera s rozsahem -20 až 250 °C</t>
  </si>
  <si>
    <t>Přírodopis / chemie - Sada pomůcek pro výuku anatomie člověka</t>
  </si>
  <si>
    <t>Rozpočet - přírodopis / chemie</t>
  </si>
  <si>
    <t>Položka č. 3 - Přírodopis/chemie - sestava laboratorních skříní</t>
  </si>
  <si>
    <t>Položka č. 4 - Přírodopis / chemie - Sada pomůcek pro experimenty v přírodopisu a chemii</t>
  </si>
  <si>
    <t>Položka č. 9 -Přírodopis/chemie - Sada pomůcek pro výuku anatomie člověka</t>
  </si>
  <si>
    <t>Položka č. 8 - Přírodopis/chemie - Termokamera s rozsahem -20 až 250 °C</t>
  </si>
  <si>
    <t>upravené zadání</t>
  </si>
  <si>
    <t>Tablet s klávesnicí - technická specifikace 
Operační systém
Microsoft plně kompatibilní s Windows
Frekvence procesoru
min. 1,33 GHz
Počet jader procesoru
min. 4×
Funkce procesoru
Podpora Virtualizace
Rozlišení a Displej
Úhlopříčka displeje
8"
Rozlišení v pixelech
1280 × 800
Wi-Fi, BlueTooth, 3G modem
Velikost úložiště
min 32 GB
Operační paměť
min 2 GB
Slot pro paměťovou kartu
Micro SD</t>
  </si>
  <si>
    <t>Mini notebook do terénu
Technická specifikace: 
Parametry a specifikace:
Hmotnost: max.  1,45 kg
Výbava:  Dotykový displej
Webkamera
Funkce procesoru:  Model se sníženou spotřebou
Typ displeje:  Lesklý
Výdrž baterie: min.  6 h
Grafické výstupy: HDMI
Frekvence procesoru:  min. 1,3 GHz
Funkce procesoru:  Model se sníženou spotřebou
Operační systém: např. Windows 8
Úhlopříčka displeje:  min. 10,1
Rozlišení  min. HD Ready
Typ úložiště:  HDD
Kapacita disku: min.  64 GB
Kapacita paměti:  min. 2 GB
Grafická karta
Čip grafické karty
Počet stream procesorů:  6×
Grafické výstupy:  HDMI
Wifi 
USB
Rozměry
Šířka: max.  300 mm
Hloubka: max.  193 mm
Výška max.  22,4 mm</t>
  </si>
  <si>
    <r>
      <t xml:space="preserve">Software pro přírodovědná měření
</t>
    </r>
    <r>
      <rPr>
        <b/>
        <sz val="11"/>
        <color theme="1"/>
        <rFont val="Calibri"/>
        <family val="2"/>
        <charset val="238"/>
        <scheme val="minor"/>
      </rPr>
      <t xml:space="preserve">Technická specifikace: 
</t>
    </r>
    <r>
      <rPr>
        <sz val="11"/>
        <color theme="1"/>
        <rFont val="Calibri"/>
        <family val="2"/>
        <charset val="238"/>
        <scheme val="minor"/>
      </rPr>
      <t xml:space="preserve">Software pro měření s dodávanými čidly. Multilicence pro školu.
</t>
    </r>
  </si>
  <si>
    <r>
      <t xml:space="preserve">Senzor rychlosti větru
</t>
    </r>
    <r>
      <rPr>
        <b/>
        <sz val="11"/>
        <color theme="1"/>
        <rFont val="Calibri"/>
        <family val="2"/>
        <charset val="238"/>
        <scheme val="minor"/>
      </rPr>
      <t xml:space="preserve">Technická specifikace: 
    </t>
    </r>
    <r>
      <rPr>
        <sz val="11"/>
        <color theme="1"/>
        <rFont val="Calibri"/>
        <family val="2"/>
        <charset val="238"/>
        <scheme val="minor"/>
      </rPr>
      <t>rychlost větru: cca 1–120 km/ h
    tlak vzduchu: cca800 –1090 mbar
    teplota: cca−20 °C až 55 °C
    vlhkost vzduchu: 0 –100% resp. 0 – 50 g/m³
    rosný bod : cca −50 °C až 55 °C
    max. frekvence snímání: 5 Hz</t>
    </r>
  </si>
  <si>
    <r>
      <t xml:space="preserve">Měřič tlaku krve
</t>
    </r>
    <r>
      <rPr>
        <b/>
        <sz val="11"/>
        <color theme="1"/>
        <rFont val="Calibri"/>
        <family val="2"/>
        <charset val="238"/>
        <scheme val="minor"/>
      </rPr>
      <t xml:space="preserve">Technická specifikace: </t>
    </r>
    <r>
      <rPr>
        <sz val="11"/>
        <color theme="1"/>
        <rFont val="Calibri"/>
        <family val="2"/>
        <charset val="238"/>
        <scheme val="minor"/>
      </rPr>
      <t xml:space="preserve">
senzor krevního tlaku, standardní pažní manžeta, nafukovací rukáv s přetlakovým ventilem</t>
    </r>
  </si>
  <si>
    <r>
      <t xml:space="preserve">Čidlo oxidu uhličitého
</t>
    </r>
    <r>
      <rPr>
        <b/>
        <sz val="11"/>
        <color theme="1"/>
        <rFont val="Calibri"/>
        <family val="2"/>
        <charset val="238"/>
        <scheme val="minor"/>
      </rPr>
      <t xml:space="preserve">Technická specifikace: 
</t>
    </r>
    <r>
      <rPr>
        <sz val="11"/>
        <color theme="1"/>
        <rFont val="Calibri"/>
        <family val="2"/>
        <charset val="238"/>
        <scheme val="minor"/>
      </rPr>
      <t>Rozsah:  0 až 10 000 ppm a 0 až 100 000 ppm</t>
    </r>
  </si>
  <si>
    <r>
      <t xml:space="preserve">Elektroda pro měření vodivosti
</t>
    </r>
    <r>
      <rPr>
        <b/>
        <sz val="11"/>
        <color theme="1"/>
        <rFont val="Calibri"/>
        <family val="2"/>
        <charset val="238"/>
        <scheme val="minor"/>
      </rPr>
      <t xml:space="preserve">Technická specifikace: 
</t>
    </r>
    <r>
      <rPr>
        <sz val="11"/>
        <color theme="1"/>
        <rFont val="Calibri"/>
        <family val="2"/>
        <charset val="238"/>
        <scheme val="minor"/>
      </rPr>
      <t>3 měřící rozsahy např. 1-1 mS/cm 0-10 mS/cm 0-100 mS/cm přesnost +-10% rozlišení &lt;0,01%</t>
    </r>
    <r>
      <rPr>
        <b/>
        <sz val="11"/>
        <color theme="1"/>
        <rFont val="Calibri"/>
        <family val="2"/>
        <charset val="238"/>
        <scheme val="minor"/>
      </rPr>
      <t xml:space="preserve">
</t>
    </r>
  </si>
  <si>
    <r>
      <t xml:space="preserve">Čidlo rychlosti toku
</t>
    </r>
    <r>
      <rPr>
        <b/>
        <sz val="11"/>
        <color theme="1"/>
        <rFont val="Calibri"/>
        <family val="2"/>
        <charset val="238"/>
        <scheme val="minor"/>
      </rPr>
      <t>Technická specifikace: 
Min. r</t>
    </r>
    <r>
      <rPr>
        <sz val="11"/>
        <color theme="1"/>
        <rFont val="Calibri"/>
        <family val="2"/>
        <charset val="238"/>
        <scheme val="minor"/>
      </rPr>
      <t>ozsah: 0 m·s-1 až 3,5 m·s-1
Čidlo umožňuje měřit a zaznamenávat rychlost v metrech za sekundu.</t>
    </r>
  </si>
  <si>
    <r>
      <t xml:space="preserve">Jednoduché rozhraní pro připojení senzorů k počítaci přes USB
</t>
    </r>
    <r>
      <rPr>
        <b/>
        <sz val="11"/>
        <color theme="1"/>
        <rFont val="Calibri"/>
        <family val="2"/>
        <charset val="238"/>
        <scheme val="minor"/>
      </rPr>
      <t xml:space="preserve">Technická specifikace: 
</t>
    </r>
    <r>
      <rPr>
        <sz val="11"/>
        <color theme="1"/>
        <rFont val="Calibri"/>
        <family val="2"/>
        <charset val="238"/>
        <scheme val="minor"/>
      </rPr>
      <t>připojuje se do USB portu
vstup pro min. 2 senzory</t>
    </r>
  </si>
  <si>
    <r>
      <t xml:space="preserve">čidlo pro měření teploty
</t>
    </r>
    <r>
      <rPr>
        <b/>
        <sz val="11"/>
        <color theme="1"/>
        <rFont val="Calibri"/>
        <family val="2"/>
        <charset val="238"/>
        <scheme val="minor"/>
      </rPr>
      <t xml:space="preserve">Technická specifikace: 
</t>
    </r>
    <r>
      <rPr>
        <sz val="11"/>
        <color theme="1"/>
        <rFont val="Calibri"/>
        <family val="2"/>
        <charset val="238"/>
        <scheme val="minor"/>
      </rPr>
      <t>Nerezová teplotní sonda rozsah cca - 35 až 135° C</t>
    </r>
  </si>
  <si>
    <r>
      <t xml:space="preserve">Čidlo tlaku plynu
</t>
    </r>
    <r>
      <rPr>
        <b/>
        <sz val="11"/>
        <color theme="1"/>
        <rFont val="Calibri"/>
        <family val="2"/>
        <charset val="238"/>
        <scheme val="minor"/>
      </rPr>
      <t>Technická specifikace: 
Min. r</t>
    </r>
    <r>
      <rPr>
        <sz val="11"/>
        <color theme="1"/>
        <rFont val="Calibri"/>
        <family val="2"/>
        <charset val="238"/>
        <scheme val="minor"/>
      </rPr>
      <t>ozsah: 0 - 210 kPa</t>
    </r>
  </si>
  <si>
    <r>
      <t xml:space="preserve">Senzor síly stisku ruky
</t>
    </r>
    <r>
      <rPr>
        <b/>
        <sz val="11"/>
        <color theme="1"/>
        <rFont val="Calibri"/>
        <family val="2"/>
        <charset val="238"/>
        <scheme val="minor"/>
      </rPr>
      <t>Technická specifikace: 
Min. r</t>
    </r>
    <r>
      <rPr>
        <sz val="11"/>
        <color theme="1"/>
        <rFont val="Calibri"/>
        <family val="2"/>
        <charset val="238"/>
        <scheme val="minor"/>
      </rPr>
      <t>ozsah: 0 - 600 N</t>
    </r>
  </si>
  <si>
    <r>
      <t xml:space="preserve">Infračervené (bezdotykové) teplotní čidlo
</t>
    </r>
    <r>
      <rPr>
        <b/>
        <sz val="11"/>
        <color theme="1"/>
        <rFont val="Calibri"/>
        <family val="2"/>
        <charset val="238"/>
        <scheme val="minor"/>
      </rPr>
      <t>Technická specifikace: 
Min. r</t>
    </r>
    <r>
      <rPr>
        <sz val="11"/>
        <color theme="1"/>
        <rFont val="Calibri"/>
        <family val="2"/>
        <charset val="238"/>
        <scheme val="minor"/>
      </rPr>
      <t>ozsah: -20 °C až 380 °C
Přesnost cca: ±0,5 °C
Frekvence cca do 200 Hz, úhel cca +- 35 °</t>
    </r>
  </si>
  <si>
    <r>
      <t xml:space="preserve">Přenosný datalogger - Outdoorové rozhraní 
</t>
    </r>
    <r>
      <rPr>
        <b/>
        <sz val="11"/>
        <color theme="1"/>
        <rFont val="Calibri"/>
        <family val="2"/>
        <charset val="238"/>
        <scheme val="minor"/>
      </rPr>
      <t xml:space="preserve">Technická specifikace: 
</t>
    </r>
    <r>
      <rPr>
        <sz val="11"/>
        <color theme="1"/>
        <rFont val="Calibri"/>
        <family val="2"/>
        <charset val="238"/>
        <scheme val="minor"/>
      </rPr>
      <t>2 vstupy na senzory
USB porty pro připojení flash paměti či tiskárny
Integrované vstupy pro napěťové a teplotní čidlo
 Robustní, odolná konstrukce
 Velký dotykový, barevný display (úhlopříčka cca 14,5 cm) s vysokým rozlišením
Možnost sledování dat více způsoby zobrazení najednou
Vhodný pro měření mimo laboratoř</t>
    </r>
  </si>
  <si>
    <r>
      <t xml:space="preserve">Kyslíkové čidlo
</t>
    </r>
    <r>
      <rPr>
        <b/>
        <sz val="11"/>
        <color theme="1"/>
        <rFont val="Calibri"/>
        <family val="2"/>
        <charset val="238"/>
        <scheme val="minor"/>
      </rPr>
      <t>Technická specifikace: 
Min. r</t>
    </r>
    <r>
      <rPr>
        <sz val="11"/>
        <color theme="1"/>
        <rFont val="Calibri"/>
        <family val="2"/>
        <charset val="238"/>
        <scheme val="minor"/>
      </rPr>
      <t>ozsah: 0 % až 27 % kyslíku ve vzduchu
Přesnost při normálním tlaku: ±1 %
Min. rozlišení: 0,01 %</t>
    </r>
  </si>
  <si>
    <r>
      <t xml:space="preserve">Měřič příkonu elektrických spotřebičů v domácnosti
</t>
    </r>
    <r>
      <rPr>
        <b/>
        <sz val="11"/>
        <color theme="1"/>
        <rFont val="Calibri"/>
        <family val="2"/>
        <charset val="238"/>
        <scheme val="minor"/>
      </rPr>
      <t xml:space="preserve">Technická specifikace: 
</t>
    </r>
    <r>
      <rPr>
        <sz val="11"/>
        <color theme="1"/>
        <rFont val="Calibri"/>
        <family val="2"/>
        <charset val="238"/>
        <scheme val="minor"/>
      </rPr>
      <t>Rozsah činného výkonu 0,1 W - 3500 W</t>
    </r>
  </si>
  <si>
    <r>
      <t xml:space="preserve">Termočlánek, teploměr od - 200°C do + 1400 °C
</t>
    </r>
    <r>
      <rPr>
        <b/>
        <sz val="11"/>
        <color theme="1"/>
        <rFont val="Calibri"/>
        <family val="2"/>
        <charset val="238"/>
        <scheme val="minor"/>
      </rPr>
      <t xml:space="preserve">Technická specifikace: 
</t>
    </r>
    <r>
      <rPr>
        <sz val="11"/>
        <color theme="1"/>
        <rFont val="Calibri"/>
        <family val="2"/>
        <charset val="238"/>
        <scheme val="minor"/>
      </rPr>
      <t>Min. rozsah: -200 °C až 1000 °C
Min. citlivost: 0,50 °C
Min. přesnost: +-3°C</t>
    </r>
  </si>
  <si>
    <r>
      <t xml:space="preserve">Bodové teplotní čidlo
</t>
    </r>
    <r>
      <rPr>
        <b/>
        <sz val="11"/>
        <color theme="1"/>
        <rFont val="Calibri"/>
        <family val="2"/>
        <charset val="238"/>
        <scheme val="minor"/>
      </rPr>
      <t xml:space="preserve">Technická specifikace: 
</t>
    </r>
    <r>
      <rPr>
        <sz val="11"/>
        <color theme="1"/>
        <rFont val="Calibri"/>
        <family val="2"/>
        <charset val="238"/>
        <scheme val="minor"/>
      </rPr>
      <t>Rozlišení cca: 0,01 °C Rozsah: -30 °C až 105 °C)
Přesnost cca: ±0,5 °C</t>
    </r>
  </si>
  <si>
    <r>
      <t xml:space="preserve">Spirometr
</t>
    </r>
    <r>
      <rPr>
        <b/>
        <sz val="11"/>
        <color theme="1"/>
        <rFont val="Calibri"/>
        <family val="2"/>
        <charset val="238"/>
        <scheme val="minor"/>
      </rPr>
      <t xml:space="preserve">Technická specifikace: 
</t>
    </r>
    <r>
      <rPr>
        <sz val="11"/>
        <color theme="1"/>
        <rFont val="Calibri"/>
        <family val="2"/>
        <charset val="238"/>
        <scheme val="minor"/>
      </rPr>
      <t>Senzor cca 50Hz přesnost 5%
2 vyměnitelné náustky</t>
    </r>
  </si>
  <si>
    <r>
      <t xml:space="preserve">Hlukoměr
</t>
    </r>
    <r>
      <rPr>
        <b/>
        <sz val="11"/>
        <color theme="1"/>
        <rFont val="Calibri"/>
        <family val="2"/>
        <charset val="238"/>
        <scheme val="minor"/>
      </rPr>
      <t>Technická specifikace: 
Min. r</t>
    </r>
    <r>
      <rPr>
        <sz val="11"/>
        <color theme="1"/>
        <rFont val="Calibri"/>
        <family val="2"/>
        <charset val="238"/>
        <scheme val="minor"/>
      </rPr>
      <t>ozsahy: 35 - 90 dB
                   75 - 130 dB
Min. frekvenční rozsah, ve kterém senzor pracuje: 40Hz - 5000 Hz
Min. citlivost: 0,5 dB
Min. přesnost: 1,5 dB</t>
    </r>
  </si>
  <si>
    <r>
      <t xml:space="preserve">Čidlo relativní vlhkosti vzduchu
</t>
    </r>
    <r>
      <rPr>
        <b/>
        <sz val="11"/>
        <color theme="1"/>
        <rFont val="Calibri"/>
        <family val="2"/>
        <charset val="238"/>
        <scheme val="minor"/>
      </rPr>
      <t xml:space="preserve">Technická specifikace: 
</t>
    </r>
    <r>
      <rPr>
        <sz val="11"/>
        <color theme="1"/>
        <rFont val="Calibri"/>
        <family val="2"/>
        <charset val="238"/>
        <scheme val="minor"/>
      </rPr>
      <t>Min. provozní teplota: 0 °C až 50 °C
Min. rozsah: 0 % až 95 %
Min. citlivost: 0,5 % z aktuální relativní vlhkosti
Min. přesnost: ±10 % z akutální relativní vlhkosti</t>
    </r>
  </si>
  <si>
    <r>
      <t xml:space="preserve">Čidlo pH
</t>
    </r>
    <r>
      <rPr>
        <b/>
        <sz val="11"/>
        <color theme="1"/>
        <rFont val="Calibri"/>
        <family val="2"/>
        <charset val="238"/>
        <scheme val="minor"/>
      </rPr>
      <t xml:space="preserve">Technická specifikace: 
</t>
    </r>
    <r>
      <rPr>
        <sz val="11"/>
        <color theme="1"/>
        <rFont val="Calibri"/>
        <family val="2"/>
        <charset val="238"/>
        <scheme val="minor"/>
      </rPr>
      <t>Min. rozsah: 0 - 14 pH
Min. citlivost: 0,1 pH
Provozní teplota cca: 5 °C až 80 °C</t>
    </r>
  </si>
  <si>
    <r>
      <t xml:space="preserve">Váhy (cca  0,01 g, do min. 400 g), pro připojení k počítači vyžaduje OHSP-USB
</t>
    </r>
    <r>
      <rPr>
        <b/>
        <sz val="11"/>
        <color theme="1"/>
        <rFont val="Calibri"/>
        <family val="2"/>
        <charset val="238"/>
        <scheme val="minor"/>
      </rPr>
      <t xml:space="preserve">Technická specifikace: 
</t>
    </r>
    <r>
      <rPr>
        <sz val="11"/>
        <color theme="1"/>
        <rFont val="Calibri"/>
        <family val="2"/>
        <charset val="238"/>
        <scheme val="minor"/>
      </rPr>
      <t>Laboratorní váha s rozsahem do min. 400 g
Citlivost 0,01 g</t>
    </r>
  </si>
  <si>
    <t>Termokamera s bolometrickou maticí
Technická specifikace:
Rozsah měření teploty cca -20 až +250 °C
Vysoká teplotní citlivost 
100 x 100 pixBolometer Matrix
Barevný displej min. 7,1 cm(2,8")
Obnovovací frekvence obrazu 9 Hz
Nastavitelný stupeň emisivity a reflexe
Rozhraní mini USB
Slot pro miniSD karty
Vestavěný Li-Ion akumulátor
Dobíjení akumulátoru Energy Management
Automatické vypnutí
Integrovaný kryt objektivu</t>
  </si>
</sst>
</file>

<file path=xl/styles.xml><?xml version="1.0" encoding="utf-8"?>
<styleSheet xmlns="http://schemas.openxmlformats.org/spreadsheetml/2006/main">
  <fonts count="1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u/>
      <sz val="11"/>
      <color theme="1"/>
      <name val="Calibri"/>
      <family val="2"/>
      <charset val="238"/>
      <scheme val="minor"/>
    </font>
    <font>
      <sz val="11"/>
      <color rgb="FF9C0006"/>
      <name val="Calibri"/>
      <family val="2"/>
      <charset val="238"/>
      <scheme val="minor"/>
    </font>
    <font>
      <sz val="11"/>
      <color theme="1"/>
      <name val="Calibri"/>
      <family val="2"/>
      <charset val="238"/>
      <scheme val="minor"/>
    </font>
    <font>
      <b/>
      <sz val="18"/>
      <color theme="1"/>
      <name val="Calibri"/>
      <family val="2"/>
      <charset val="238"/>
      <scheme val="minor"/>
    </font>
    <font>
      <sz val="11"/>
      <name val="Calibri"/>
      <family val="2"/>
      <charset val="238"/>
      <scheme val="minor"/>
    </font>
    <font>
      <u/>
      <sz val="11"/>
      <color theme="10"/>
      <name val="Calibri"/>
      <family val="2"/>
      <charset val="238"/>
    </font>
    <font>
      <sz val="11"/>
      <name val="Calibri"/>
      <family val="2"/>
      <charset val="238"/>
    </font>
  </fonts>
  <fills count="4">
    <fill>
      <patternFill patternType="none"/>
    </fill>
    <fill>
      <patternFill patternType="gray125"/>
    </fill>
    <fill>
      <patternFill patternType="solid">
        <fgColor rgb="FFFFC7CE"/>
      </patternFill>
    </fill>
    <fill>
      <patternFill patternType="solid">
        <fgColor theme="0"/>
        <bgColor indexed="64"/>
      </patternFill>
    </fill>
  </fills>
  <borders count="1">
    <border>
      <left/>
      <right/>
      <top/>
      <bottom/>
      <diagonal/>
    </border>
  </borders>
  <cellStyleXfs count="3">
    <xf numFmtId="0" fontId="0" fillId="0" borderId="0"/>
    <xf numFmtId="0" fontId="5" fillId="2" borderId="0" applyNumberFormat="0" applyBorder="0" applyAlignment="0" applyProtection="0"/>
    <xf numFmtId="0" fontId="9" fillId="0" borderId="0" applyNumberFormat="0" applyFill="0" applyBorder="0" applyAlignment="0" applyProtection="0">
      <alignment vertical="top"/>
      <protection locked="0"/>
    </xf>
  </cellStyleXfs>
  <cellXfs count="49">
    <xf numFmtId="0" fontId="0" fillId="0" borderId="0" xfId="0"/>
    <xf numFmtId="0" fontId="0" fillId="0" borderId="0" xfId="0" applyNumberFormat="1" applyAlignment="1">
      <alignment horizontal="center" vertical="center" wrapText="1"/>
    </xf>
    <xf numFmtId="0" fontId="1" fillId="0" borderId="0" xfId="0" applyNumberFormat="1" applyFont="1" applyAlignment="1">
      <alignment horizontal="center" vertical="center" wrapText="1"/>
    </xf>
    <xf numFmtId="0" fontId="0" fillId="0" borderId="0" xfId="0" applyNumberFormat="1" applyAlignment="1">
      <alignment wrapText="1"/>
    </xf>
    <xf numFmtId="0" fontId="0" fillId="0" borderId="0" xfId="0" applyNumberFormat="1" applyAlignment="1">
      <alignment horizontal="center" wrapText="1"/>
    </xf>
    <xf numFmtId="0" fontId="1" fillId="0" borderId="0" xfId="0" applyNumberFormat="1" applyFont="1" applyAlignment="1">
      <alignment wrapText="1"/>
    </xf>
    <xf numFmtId="0" fontId="0" fillId="0" borderId="0" xfId="0" applyNumberFormat="1" applyAlignment="1">
      <alignment wrapText="1"/>
    </xf>
    <xf numFmtId="0" fontId="0" fillId="0" borderId="0" xfId="0" applyNumberFormat="1" applyAlignment="1">
      <alignment horizontal="center" wrapText="1"/>
    </xf>
    <xf numFmtId="0" fontId="0" fillId="0" borderId="0" xfId="0" applyNumberFormat="1" applyAlignment="1">
      <alignment horizontal="center" vertical="center" wrapText="1"/>
    </xf>
    <xf numFmtId="0" fontId="0" fillId="0" borderId="0" xfId="0" applyNumberFormat="1" applyAlignment="1">
      <alignment wrapText="1"/>
    </xf>
    <xf numFmtId="0" fontId="0" fillId="0" borderId="0" xfId="0" applyNumberFormat="1" applyAlignment="1">
      <alignment wrapText="1"/>
    </xf>
    <xf numFmtId="0" fontId="0" fillId="0" borderId="0" xfId="0" applyNumberFormat="1" applyAlignment="1">
      <alignment wrapText="1"/>
    </xf>
    <xf numFmtId="0" fontId="0" fillId="0" borderId="0" xfId="0" applyNumberFormat="1" applyAlignment="1">
      <alignment horizontal="center" vertical="center" wrapText="1"/>
    </xf>
    <xf numFmtId="0" fontId="0" fillId="0" borderId="0" xfId="0" applyNumberFormat="1" applyAlignment="1">
      <alignment wrapText="1"/>
    </xf>
    <xf numFmtId="0" fontId="0" fillId="3" borderId="0" xfId="0" applyNumberFormat="1" applyFill="1" applyAlignment="1">
      <alignment horizontal="center" vertical="center" wrapText="1"/>
    </xf>
    <xf numFmtId="0" fontId="6" fillId="0" borderId="0" xfId="1" applyNumberFormat="1" applyFont="1" applyFill="1" applyAlignment="1">
      <alignment horizontal="center" vertical="center" wrapText="1"/>
    </xf>
    <xf numFmtId="0" fontId="6" fillId="0" borderId="0" xfId="1" applyNumberFormat="1" applyFont="1" applyFill="1" applyAlignment="1">
      <alignment wrapText="1"/>
    </xf>
    <xf numFmtId="0" fontId="6" fillId="0" borderId="0" xfId="1" applyNumberFormat="1" applyFont="1" applyFill="1" applyAlignment="1">
      <alignment horizontal="center" wrapText="1"/>
    </xf>
    <xf numFmtId="0" fontId="5" fillId="0" borderId="0" xfId="1" applyFill="1"/>
    <xf numFmtId="0" fontId="0" fillId="0" borderId="0" xfId="1" applyNumberFormat="1" applyFont="1" applyFill="1" applyAlignment="1">
      <alignment wrapText="1"/>
    </xf>
    <xf numFmtId="0" fontId="0" fillId="0" borderId="0" xfId="0" applyNumberFormat="1" applyAlignment="1">
      <alignment wrapText="1"/>
    </xf>
    <xf numFmtId="0" fontId="0" fillId="0" borderId="0" xfId="0" applyNumberFormat="1" applyAlignment="1">
      <alignment wrapText="1"/>
    </xf>
    <xf numFmtId="0" fontId="3" fillId="0" borderId="0" xfId="0" applyFont="1" applyAlignment="1">
      <alignment horizontal="center"/>
    </xf>
    <xf numFmtId="0" fontId="0" fillId="0" borderId="0" xfId="0" applyNumberFormat="1" applyFill="1" applyAlignment="1">
      <alignment horizontal="center" vertical="center" wrapText="1"/>
    </xf>
    <xf numFmtId="0" fontId="0" fillId="0" borderId="0" xfId="0" applyNumberFormat="1" applyFill="1" applyAlignment="1">
      <alignment wrapText="1"/>
    </xf>
    <xf numFmtId="0" fontId="0" fillId="0" borderId="0" xfId="0" applyNumberFormat="1" applyFill="1" applyAlignment="1">
      <alignment horizontal="center" wrapText="1"/>
    </xf>
    <xf numFmtId="0" fontId="0" fillId="0" borderId="0" xfId="0" applyFill="1"/>
    <xf numFmtId="0" fontId="9" fillId="0" borderId="0" xfId="2" applyFill="1" applyAlignment="1" applyProtection="1"/>
    <xf numFmtId="0" fontId="9" fillId="0" borderId="0" xfId="2" applyAlignment="1" applyProtection="1"/>
    <xf numFmtId="0" fontId="8" fillId="0" borderId="0" xfId="1" applyFont="1" applyFill="1"/>
    <xf numFmtId="0" fontId="0" fillId="0" borderId="0" xfId="0" applyFill="1" applyAlignment="1">
      <alignment wrapText="1"/>
    </xf>
    <xf numFmtId="0" fontId="0" fillId="0" borderId="0" xfId="0" applyNumberFormat="1" applyAlignment="1">
      <alignment wrapText="1"/>
    </xf>
    <xf numFmtId="0" fontId="0" fillId="0" borderId="0" xfId="0" applyNumberFormat="1" applyAlignment="1">
      <alignment horizontal="center" wrapText="1"/>
    </xf>
    <xf numFmtId="0" fontId="0" fillId="0" borderId="0" xfId="0" applyNumberFormat="1" applyAlignment="1">
      <alignment horizontal="center" vertical="center" wrapText="1"/>
    </xf>
    <xf numFmtId="0" fontId="3" fillId="0" borderId="0" xfId="0" applyFont="1" applyFill="1" applyAlignment="1">
      <alignment horizontal="center"/>
    </xf>
    <xf numFmtId="0" fontId="1" fillId="0" borderId="0" xfId="0" applyNumberFormat="1" applyFont="1" applyFill="1" applyAlignment="1">
      <alignment horizontal="center" vertical="center" wrapText="1"/>
    </xf>
    <xf numFmtId="49" fontId="0" fillId="0" borderId="0" xfId="0" applyNumberFormat="1" applyFill="1" applyAlignment="1" applyProtection="1">
      <protection locked="0"/>
    </xf>
    <xf numFmtId="0" fontId="10" fillId="0" borderId="0" xfId="2" applyFont="1" applyFill="1" applyAlignment="1" applyProtection="1">
      <alignment wrapText="1"/>
    </xf>
    <xf numFmtId="0" fontId="7" fillId="0" borderId="0" xfId="0" applyNumberFormat="1" applyFont="1" applyAlignment="1">
      <alignment horizontal="center" wrapText="1"/>
    </xf>
    <xf numFmtId="0" fontId="0" fillId="0" borderId="0" xfId="0" applyNumberFormat="1" applyAlignment="1">
      <alignment wrapText="1"/>
    </xf>
    <xf numFmtId="0" fontId="0" fillId="0" borderId="0" xfId="0" applyNumberFormat="1" applyAlignment="1">
      <alignment horizontal="center" wrapText="1"/>
    </xf>
    <xf numFmtId="0" fontId="0" fillId="0" borderId="0" xfId="0" applyNumberFormat="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center"/>
    </xf>
    <xf numFmtId="0" fontId="0" fillId="0" borderId="0" xfId="0" applyNumberFormat="1" applyAlignment="1">
      <alignment vertical="top" wrapText="1"/>
    </xf>
    <xf numFmtId="0" fontId="8" fillId="0" borderId="0" xfId="1" applyNumberFormat="1" applyFont="1" applyFill="1" applyAlignment="1">
      <alignment wrapText="1"/>
    </xf>
    <xf numFmtId="0" fontId="8" fillId="0" borderId="0" xfId="1" applyNumberFormat="1" applyFont="1" applyFill="1" applyAlignment="1">
      <alignment horizontal="center" wrapText="1"/>
    </xf>
  </cellXfs>
  <cellStyles count="3">
    <cellStyle name="Hypertextový odkaz" xfId="2" builtinId="8"/>
    <cellStyle name="Chybně" xfId="1" builtinId="27"/>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E20"/>
  <sheetViews>
    <sheetView workbookViewId="0">
      <selection sqref="A1:E12"/>
    </sheetView>
  </sheetViews>
  <sheetFormatPr defaultRowHeight="15"/>
  <cols>
    <col min="1" max="1" width="9.140625" style="12"/>
    <col min="2" max="2" width="87" style="11" customWidth="1"/>
    <col min="3" max="5" width="14.28515625" style="11" customWidth="1"/>
    <col min="6" max="16384" width="9.140625" style="11"/>
  </cols>
  <sheetData>
    <row r="1" spans="1:5" ht="23.25">
      <c r="A1" s="38" t="s">
        <v>70</v>
      </c>
      <c r="B1" s="38"/>
      <c r="C1" s="38"/>
      <c r="D1" s="38"/>
      <c r="E1" s="38"/>
    </row>
    <row r="2" spans="1:5" ht="30">
      <c r="A2" s="2" t="s">
        <v>60</v>
      </c>
      <c r="B2" s="2" t="s">
        <v>0</v>
      </c>
      <c r="C2" s="2" t="s">
        <v>4</v>
      </c>
      <c r="D2" s="2" t="s">
        <v>5</v>
      </c>
      <c r="E2" s="2" t="s">
        <v>6</v>
      </c>
    </row>
    <row r="3" spans="1:5">
      <c r="A3" s="12">
        <v>1</v>
      </c>
      <c r="B3" s="11" t="s">
        <v>61</v>
      </c>
      <c r="C3" s="11">
        <f>'Položka č. 1'!F18</f>
        <v>0</v>
      </c>
      <c r="D3" s="11">
        <f t="shared" ref="D3:D12" si="0">C3*0.21</f>
        <v>0</v>
      </c>
      <c r="E3" s="11">
        <f t="shared" ref="E3:E12" si="1">C3+D3</f>
        <v>0</v>
      </c>
    </row>
    <row r="4" spans="1:5">
      <c r="A4" s="12">
        <v>2</v>
      </c>
      <c r="B4" s="11" t="s">
        <v>62</v>
      </c>
      <c r="C4" s="11">
        <f>'Položka č. 2'!F6</f>
        <v>0</v>
      </c>
      <c r="D4" s="11">
        <f t="shared" si="0"/>
        <v>0</v>
      </c>
      <c r="E4" s="11">
        <f t="shared" si="1"/>
        <v>0</v>
      </c>
    </row>
    <row r="5" spans="1:5">
      <c r="A5" s="12">
        <v>3</v>
      </c>
      <c r="B5" s="11" t="s">
        <v>63</v>
      </c>
      <c r="C5" s="11">
        <f>'Položka č. 3'!F8</f>
        <v>0</v>
      </c>
      <c r="D5" s="11">
        <f t="shared" si="0"/>
        <v>0</v>
      </c>
      <c r="E5" s="11">
        <f t="shared" si="1"/>
        <v>0</v>
      </c>
    </row>
    <row r="6" spans="1:5">
      <c r="A6" s="12">
        <v>4</v>
      </c>
      <c r="B6" s="11" t="s">
        <v>64</v>
      </c>
      <c r="C6" s="11">
        <f>'Položka č. 4'!F35</f>
        <v>0</v>
      </c>
      <c r="D6" s="11">
        <f t="shared" si="0"/>
        <v>0</v>
      </c>
      <c r="E6" s="11">
        <f t="shared" si="1"/>
        <v>0</v>
      </c>
    </row>
    <row r="7" spans="1:5">
      <c r="A7" s="12">
        <v>5</v>
      </c>
      <c r="B7" s="11" t="s">
        <v>65</v>
      </c>
      <c r="C7" s="11">
        <f>'Položka č. 5'!F6</f>
        <v>0</v>
      </c>
      <c r="D7" s="11">
        <f t="shared" si="0"/>
        <v>0</v>
      </c>
      <c r="E7" s="11">
        <f t="shared" si="1"/>
        <v>0</v>
      </c>
    </row>
    <row r="8" spans="1:5" ht="15.75" customHeight="1">
      <c r="A8" s="12">
        <v>6</v>
      </c>
      <c r="B8" s="11" t="s">
        <v>66</v>
      </c>
      <c r="C8" s="11">
        <f>'Položka č. 6'!F9</f>
        <v>0</v>
      </c>
      <c r="D8" s="11">
        <f t="shared" si="0"/>
        <v>0</v>
      </c>
      <c r="E8" s="11">
        <f t="shared" si="1"/>
        <v>0</v>
      </c>
    </row>
    <row r="9" spans="1:5">
      <c r="A9" s="14">
        <v>7</v>
      </c>
      <c r="B9" s="11" t="s">
        <v>67</v>
      </c>
      <c r="C9" s="11">
        <f>'Položka č. 7'!F9</f>
        <v>0</v>
      </c>
      <c r="D9" s="11">
        <f t="shared" si="0"/>
        <v>0</v>
      </c>
      <c r="E9" s="11">
        <f t="shared" si="1"/>
        <v>0</v>
      </c>
    </row>
    <row r="10" spans="1:5">
      <c r="A10" s="14">
        <v>8</v>
      </c>
      <c r="B10" s="11" t="s">
        <v>68</v>
      </c>
      <c r="C10" s="11">
        <f>'Položka č. 8'!F4</f>
        <v>0</v>
      </c>
      <c r="D10" s="11">
        <f t="shared" si="0"/>
        <v>0</v>
      </c>
      <c r="E10" s="11">
        <f t="shared" si="1"/>
        <v>0</v>
      </c>
    </row>
    <row r="11" spans="1:5">
      <c r="A11" s="14">
        <v>9</v>
      </c>
      <c r="B11" s="11" t="s">
        <v>69</v>
      </c>
      <c r="C11" s="11">
        <f>'Položka č. 9'!F6</f>
        <v>0</v>
      </c>
      <c r="D11" s="11">
        <f t="shared" si="0"/>
        <v>0</v>
      </c>
      <c r="E11" s="11">
        <f t="shared" si="1"/>
        <v>0</v>
      </c>
    </row>
    <row r="12" spans="1:5">
      <c r="A12" s="14"/>
      <c r="B12" s="5" t="s">
        <v>8</v>
      </c>
      <c r="C12" s="11">
        <f>SUM(C3:C11)</f>
        <v>0</v>
      </c>
      <c r="D12" s="11">
        <f t="shared" si="0"/>
        <v>0</v>
      </c>
      <c r="E12" s="11">
        <f t="shared" si="1"/>
        <v>0</v>
      </c>
    </row>
    <row r="13" spans="1:5">
      <c r="A13" s="14"/>
    </row>
    <row r="14" spans="1:5">
      <c r="A14" s="14"/>
    </row>
    <row r="20" ht="17.25" customHeight="1"/>
  </sheetData>
  <mergeCells count="1">
    <mergeCell ref="A1:E1"/>
  </mergeCells>
  <pageMargins left="0.70866141732283472" right="0.70866141732283472" top="0.78740157480314965" bottom="0.78740157480314965" header="0.31496062992125984" footer="0.31496062992125984"/>
  <pageSetup paperSize="9" scale="94" orientation="landscape" r:id="rId1"/>
</worksheet>
</file>

<file path=xl/worksheets/sheet10.xml><?xml version="1.0" encoding="utf-8"?>
<worksheet xmlns="http://schemas.openxmlformats.org/spreadsheetml/2006/main" xmlns:r="http://schemas.openxmlformats.org/officeDocument/2006/relationships">
  <sheetPr>
    <pageSetUpPr fitToPage="1"/>
  </sheetPr>
  <dimension ref="A1:J6"/>
  <sheetViews>
    <sheetView workbookViewId="0">
      <selection activeCell="J5" sqref="E3:J5"/>
    </sheetView>
  </sheetViews>
  <sheetFormatPr defaultRowHeight="15"/>
  <cols>
    <col min="2" max="2" width="44.140625" bestFit="1" customWidth="1"/>
    <col min="3" max="4" width="12.140625" customWidth="1"/>
    <col min="5" max="8" width="14.28515625" customWidth="1"/>
    <col min="10" max="10" width="9.140625" style="26"/>
  </cols>
  <sheetData>
    <row r="1" spans="1:8" ht="18.75">
      <c r="A1" s="44" t="s">
        <v>73</v>
      </c>
      <c r="B1" s="45"/>
      <c r="C1" s="45"/>
      <c r="D1" s="45"/>
      <c r="E1" s="45"/>
      <c r="F1" s="45"/>
      <c r="G1" s="45"/>
      <c r="H1" s="45"/>
    </row>
    <row r="2" spans="1:8" ht="30">
      <c r="A2" s="1"/>
      <c r="B2" s="2" t="s">
        <v>0</v>
      </c>
      <c r="C2" s="2" t="s">
        <v>1</v>
      </c>
      <c r="D2" s="2" t="s">
        <v>2</v>
      </c>
      <c r="E2" s="2" t="s">
        <v>3</v>
      </c>
      <c r="F2" s="2" t="s">
        <v>4</v>
      </c>
      <c r="G2" s="2" t="s">
        <v>5</v>
      </c>
      <c r="H2" s="2" t="s">
        <v>6</v>
      </c>
    </row>
    <row r="3" spans="1:8" ht="285">
      <c r="A3" s="1">
        <v>1</v>
      </c>
      <c r="B3" s="20" t="s">
        <v>58</v>
      </c>
      <c r="C3" s="4" t="s">
        <v>7</v>
      </c>
      <c r="D3" s="4">
        <v>1</v>
      </c>
      <c r="E3" s="3"/>
      <c r="F3" s="3"/>
      <c r="G3" s="3"/>
      <c r="H3" s="3"/>
    </row>
    <row r="4" spans="1:8" ht="225">
      <c r="A4" s="1">
        <v>2</v>
      </c>
      <c r="B4" s="20" t="s">
        <v>36</v>
      </c>
      <c r="C4" s="4" t="s">
        <v>7</v>
      </c>
      <c r="D4" s="4">
        <v>1</v>
      </c>
      <c r="E4" s="3"/>
      <c r="F4" s="3"/>
      <c r="G4" s="3"/>
      <c r="H4" s="3"/>
    </row>
    <row r="5" spans="1:8" ht="90">
      <c r="A5" s="1">
        <v>3</v>
      </c>
      <c r="B5" s="10" t="s">
        <v>59</v>
      </c>
      <c r="C5" s="4" t="s">
        <v>7</v>
      </c>
      <c r="D5" s="4">
        <v>1</v>
      </c>
      <c r="E5" s="3"/>
      <c r="F5" s="3"/>
      <c r="G5" s="3"/>
      <c r="H5" s="3"/>
    </row>
    <row r="6" spans="1:8">
      <c r="A6" s="1"/>
      <c r="B6" s="5" t="s">
        <v>8</v>
      </c>
      <c r="C6" s="3"/>
      <c r="D6" s="3"/>
      <c r="E6" s="3"/>
      <c r="F6" s="3">
        <f>SUM(F3:F5)</f>
        <v>0</v>
      </c>
      <c r="G6" s="3">
        <f t="shared" ref="G6" si="0">F6*0.21</f>
        <v>0</v>
      </c>
      <c r="H6" s="3">
        <f t="shared" ref="H6" si="1">F6+G6</f>
        <v>0</v>
      </c>
    </row>
  </sheetData>
  <mergeCells count="1">
    <mergeCell ref="A1:H1"/>
  </mergeCells>
  <pageMargins left="0.70866141732283472" right="0.70866141732283472" top="0.78740157480314965" bottom="0.78740157480314965" header="0.31496062992125984" footer="0.31496062992125984"/>
  <pageSetup paperSize="9" scale="97" fitToHeight="4" orientation="landscape" r:id="rId1"/>
</worksheet>
</file>

<file path=xl/worksheets/sheet2.xml><?xml version="1.0" encoding="utf-8"?>
<worksheet xmlns="http://schemas.openxmlformats.org/spreadsheetml/2006/main" xmlns:r="http://schemas.openxmlformats.org/officeDocument/2006/relationships">
  <dimension ref="A1:H18"/>
  <sheetViews>
    <sheetView view="pageBreakPreview" topLeftCell="A16" zoomScale="25" zoomScaleNormal="100" zoomScaleSheetLayoutView="25" workbookViewId="0">
      <selection activeCell="F18" sqref="F18"/>
    </sheetView>
  </sheetViews>
  <sheetFormatPr defaultRowHeight="15"/>
  <cols>
    <col min="2" max="2" width="44.140625" bestFit="1" customWidth="1"/>
    <col min="3" max="4" width="12.140625" customWidth="1"/>
    <col min="5" max="8" width="14.28515625" customWidth="1"/>
  </cols>
  <sheetData>
    <row r="1" spans="1:8" ht="48" customHeight="1">
      <c r="A1" s="42" t="s">
        <v>17</v>
      </c>
      <c r="B1" s="43"/>
      <c r="C1" s="43"/>
      <c r="D1" s="43"/>
      <c r="E1" s="43"/>
      <c r="F1" s="43"/>
      <c r="G1" s="43"/>
      <c r="H1" s="43"/>
    </row>
    <row r="2" spans="1:8" ht="30">
      <c r="A2" s="1"/>
      <c r="B2" s="2" t="s">
        <v>0</v>
      </c>
      <c r="C2" s="2" t="s">
        <v>1</v>
      </c>
      <c r="D2" s="2" t="s">
        <v>2</v>
      </c>
      <c r="E2" s="2" t="s">
        <v>3</v>
      </c>
      <c r="F2" s="2" t="s">
        <v>4</v>
      </c>
      <c r="G2" s="2" t="s">
        <v>5</v>
      </c>
      <c r="H2" s="2" t="s">
        <v>6</v>
      </c>
    </row>
    <row r="3" spans="1:8" ht="135">
      <c r="A3" s="1">
        <v>1</v>
      </c>
      <c r="B3" s="3" t="s">
        <v>9</v>
      </c>
      <c r="C3" s="4" t="s">
        <v>7</v>
      </c>
      <c r="D3" s="4">
        <v>10</v>
      </c>
      <c r="E3" s="3"/>
      <c r="F3" s="3"/>
      <c r="G3" s="3"/>
      <c r="H3" s="3"/>
    </row>
    <row r="4" spans="1:8" ht="195">
      <c r="A4" s="1">
        <v>2</v>
      </c>
      <c r="B4" s="10" t="s">
        <v>40</v>
      </c>
      <c r="C4" s="4" t="s">
        <v>7</v>
      </c>
      <c r="D4" s="4">
        <v>5</v>
      </c>
      <c r="E4" s="3"/>
      <c r="F4" s="3"/>
      <c r="G4" s="3"/>
      <c r="H4" s="3"/>
    </row>
    <row r="5" spans="1:8" ht="195">
      <c r="A5" s="1">
        <v>3</v>
      </c>
      <c r="B5" s="10" t="s">
        <v>41</v>
      </c>
      <c r="C5" s="4" t="s">
        <v>7</v>
      </c>
      <c r="D5" s="4">
        <v>5</v>
      </c>
      <c r="E5" s="3"/>
      <c r="F5" s="3"/>
      <c r="G5" s="3"/>
      <c r="H5" s="3"/>
    </row>
    <row r="6" spans="1:8" ht="180.75" customHeight="1">
      <c r="A6" s="1">
        <v>4</v>
      </c>
      <c r="B6" s="3" t="s">
        <v>10</v>
      </c>
      <c r="C6" s="4" t="s">
        <v>7</v>
      </c>
      <c r="D6" s="4">
        <v>1</v>
      </c>
      <c r="E6" s="3"/>
      <c r="F6" s="3"/>
      <c r="G6" s="3"/>
      <c r="H6" s="3"/>
    </row>
    <row r="7" spans="1:8" ht="234.75" customHeight="1">
      <c r="A7" s="1">
        <v>5</v>
      </c>
      <c r="B7" s="10" t="s">
        <v>42</v>
      </c>
      <c r="C7" s="4" t="s">
        <v>7</v>
      </c>
      <c r="D7" s="4">
        <v>1</v>
      </c>
      <c r="E7" s="3"/>
      <c r="F7" s="3"/>
      <c r="G7" s="3"/>
      <c r="H7" s="3"/>
    </row>
    <row r="8" spans="1:8" ht="285.75" customHeight="1">
      <c r="A8" s="41">
        <v>6</v>
      </c>
      <c r="B8" s="39" t="s">
        <v>11</v>
      </c>
      <c r="C8" s="40" t="s">
        <v>19</v>
      </c>
      <c r="D8" s="40">
        <v>1</v>
      </c>
      <c r="E8" s="39"/>
      <c r="F8" s="39"/>
      <c r="G8" s="39"/>
      <c r="H8" s="39"/>
    </row>
    <row r="9" spans="1:8" ht="365.25" customHeight="1">
      <c r="A9" s="41"/>
      <c r="B9" s="39"/>
      <c r="C9" s="40"/>
      <c r="D9" s="40"/>
      <c r="E9" s="39"/>
      <c r="F9" s="39"/>
      <c r="G9" s="39"/>
      <c r="H9" s="39"/>
    </row>
    <row r="10" spans="1:8" ht="316.5" customHeight="1">
      <c r="A10" s="41">
        <v>7</v>
      </c>
      <c r="B10" s="39" t="s">
        <v>12</v>
      </c>
      <c r="C10" s="40" t="s">
        <v>19</v>
      </c>
      <c r="D10" s="40">
        <v>1</v>
      </c>
      <c r="E10" s="39"/>
      <c r="F10" s="39"/>
      <c r="G10" s="39"/>
      <c r="H10" s="39"/>
    </row>
    <row r="11" spans="1:8" ht="351" customHeight="1">
      <c r="A11" s="41"/>
      <c r="B11" s="39"/>
      <c r="C11" s="40"/>
      <c r="D11" s="40"/>
      <c r="E11" s="39"/>
      <c r="F11" s="39"/>
      <c r="G11" s="39"/>
      <c r="H11" s="39"/>
    </row>
    <row r="12" spans="1:8" ht="358.5" customHeight="1">
      <c r="A12" s="41">
        <v>8</v>
      </c>
      <c r="B12" s="39" t="s">
        <v>13</v>
      </c>
      <c r="C12" s="40" t="s">
        <v>19</v>
      </c>
      <c r="D12" s="40">
        <v>1</v>
      </c>
      <c r="E12" s="39"/>
      <c r="F12" s="39"/>
      <c r="G12" s="39"/>
      <c r="H12" s="39"/>
    </row>
    <row r="13" spans="1:8" ht="351.75" customHeight="1">
      <c r="A13" s="41"/>
      <c r="B13" s="39"/>
      <c r="C13" s="40"/>
      <c r="D13" s="40"/>
      <c r="E13" s="39"/>
      <c r="F13" s="39"/>
      <c r="G13" s="39"/>
      <c r="H13" s="39"/>
    </row>
    <row r="14" spans="1:8" ht="372" customHeight="1">
      <c r="A14" s="41">
        <v>9</v>
      </c>
      <c r="B14" s="39" t="s">
        <v>14</v>
      </c>
      <c r="C14" s="40" t="s">
        <v>19</v>
      </c>
      <c r="D14" s="40">
        <v>1</v>
      </c>
      <c r="E14" s="39"/>
      <c r="F14" s="39"/>
      <c r="G14" s="39"/>
      <c r="H14" s="39"/>
    </row>
    <row r="15" spans="1:8" ht="275.25" customHeight="1">
      <c r="A15" s="41"/>
      <c r="B15" s="39"/>
      <c r="C15" s="40"/>
      <c r="D15" s="40"/>
      <c r="E15" s="39"/>
      <c r="F15" s="39"/>
      <c r="G15" s="39"/>
      <c r="H15" s="39"/>
    </row>
    <row r="16" spans="1:8" ht="409.5" customHeight="1">
      <c r="A16" s="41">
        <v>10</v>
      </c>
      <c r="B16" s="39" t="s">
        <v>15</v>
      </c>
      <c r="C16" s="40" t="s">
        <v>19</v>
      </c>
      <c r="D16" s="40">
        <v>1</v>
      </c>
      <c r="E16" s="39"/>
      <c r="F16" s="39"/>
      <c r="G16" s="39"/>
      <c r="H16" s="39"/>
    </row>
    <row r="17" spans="1:8" ht="312" customHeight="1">
      <c r="A17" s="41"/>
      <c r="B17" s="39"/>
      <c r="C17" s="40"/>
      <c r="D17" s="40"/>
      <c r="E17" s="39"/>
      <c r="F17" s="39"/>
      <c r="G17" s="39"/>
      <c r="H17" s="39"/>
    </row>
    <row r="18" spans="1:8">
      <c r="A18" s="1"/>
      <c r="B18" s="5" t="s">
        <v>8</v>
      </c>
      <c r="C18" s="3"/>
      <c r="D18" s="3"/>
      <c r="E18" s="3"/>
      <c r="F18" s="3">
        <f>SUM(F3:F17)</f>
        <v>0</v>
      </c>
      <c r="G18" s="3">
        <f t="shared" ref="G18" si="0">F18*0.21</f>
        <v>0</v>
      </c>
      <c r="H18" s="3">
        <f t="shared" ref="H18" si="1">F18+G18</f>
        <v>0</v>
      </c>
    </row>
  </sheetData>
  <mergeCells count="41">
    <mergeCell ref="A1:H1"/>
    <mergeCell ref="H8:H9"/>
    <mergeCell ref="G8:G9"/>
    <mergeCell ref="F8:F9"/>
    <mergeCell ref="E8:E9"/>
    <mergeCell ref="D8:D9"/>
    <mergeCell ref="C8:C9"/>
    <mergeCell ref="B8:B9"/>
    <mergeCell ref="A8:A9"/>
    <mergeCell ref="C10:C11"/>
    <mergeCell ref="B10:B11"/>
    <mergeCell ref="A10:A11"/>
    <mergeCell ref="D12:D13"/>
    <mergeCell ref="C12:C13"/>
    <mergeCell ref="B12:B13"/>
    <mergeCell ref="A12:A13"/>
    <mergeCell ref="D10:D11"/>
    <mergeCell ref="C14:C15"/>
    <mergeCell ref="B14:B15"/>
    <mergeCell ref="A14:A15"/>
    <mergeCell ref="D16:D17"/>
    <mergeCell ref="C16:C17"/>
    <mergeCell ref="B16:B17"/>
    <mergeCell ref="A16:A17"/>
    <mergeCell ref="D14:D15"/>
    <mergeCell ref="H16:H17"/>
    <mergeCell ref="G16:G17"/>
    <mergeCell ref="F16:F17"/>
    <mergeCell ref="E16:E17"/>
    <mergeCell ref="H14:H15"/>
    <mergeCell ref="G14:G15"/>
    <mergeCell ref="F14:F15"/>
    <mergeCell ref="E14:E15"/>
    <mergeCell ref="H12:H13"/>
    <mergeCell ref="G12:G13"/>
    <mergeCell ref="F12:F13"/>
    <mergeCell ref="E12:E13"/>
    <mergeCell ref="H10:H11"/>
    <mergeCell ref="G10:G11"/>
    <mergeCell ref="F10:F11"/>
    <mergeCell ref="E10:E11"/>
  </mergeCells>
  <pageMargins left="0.7" right="0.7" top="0.78740157499999996" bottom="0.78740157499999996" header="0.3" footer="0.3"/>
  <pageSetup paperSize="9" scale="78" orientation="landscape" r:id="rId1"/>
  <rowBreaks count="2" manualBreakCount="2">
    <brk id="8" max="7" man="1"/>
    <brk id="10" max="7" man="1"/>
  </rowBreaks>
</worksheet>
</file>

<file path=xl/worksheets/sheet3.xml><?xml version="1.0" encoding="utf-8"?>
<worksheet xmlns="http://schemas.openxmlformats.org/spreadsheetml/2006/main" xmlns:r="http://schemas.openxmlformats.org/officeDocument/2006/relationships">
  <sheetPr>
    <pageSetUpPr fitToPage="1"/>
  </sheetPr>
  <dimension ref="A1:K6"/>
  <sheetViews>
    <sheetView view="pageBreakPreview" zoomScale="55" zoomScaleNormal="100" zoomScaleSheetLayoutView="55" workbookViewId="0">
      <selection activeCell="F4" sqref="F4"/>
    </sheetView>
  </sheetViews>
  <sheetFormatPr defaultRowHeight="15"/>
  <cols>
    <col min="2" max="2" width="44.140625" bestFit="1" customWidth="1"/>
    <col min="3" max="4" width="12.140625" customWidth="1"/>
    <col min="5" max="7" width="14.28515625" customWidth="1"/>
    <col min="8" max="8" width="17.42578125" customWidth="1"/>
    <col min="9" max="9" width="39.140625" style="26" customWidth="1"/>
  </cols>
  <sheetData>
    <row r="1" spans="1:11" ht="18.75">
      <c r="A1" s="44" t="s">
        <v>16</v>
      </c>
      <c r="B1" s="45"/>
      <c r="C1" s="45"/>
      <c r="D1" s="45"/>
      <c r="E1" s="45"/>
      <c r="F1" s="45"/>
      <c r="G1" s="45"/>
      <c r="H1" s="45"/>
      <c r="I1" s="34"/>
    </row>
    <row r="2" spans="1:11" ht="30">
      <c r="A2" s="1"/>
      <c r="B2" s="2" t="s">
        <v>0</v>
      </c>
      <c r="C2" s="2" t="s">
        <v>1</v>
      </c>
      <c r="D2" s="2" t="s">
        <v>2</v>
      </c>
      <c r="E2" s="2" t="s">
        <v>3</v>
      </c>
      <c r="F2" s="2" t="s">
        <v>4</v>
      </c>
      <c r="G2" s="2" t="s">
        <v>5</v>
      </c>
      <c r="H2" s="2" t="s">
        <v>6</v>
      </c>
      <c r="I2" s="35" t="s">
        <v>75</v>
      </c>
    </row>
    <row r="3" spans="1:11" ht="302.25" customHeight="1">
      <c r="A3" s="33"/>
      <c r="B3" s="31" t="s">
        <v>77</v>
      </c>
      <c r="C3" s="32"/>
      <c r="D3" s="32">
        <v>5</v>
      </c>
      <c r="E3" s="31"/>
      <c r="F3" s="31">
        <f>E3*D3</f>
        <v>0</v>
      </c>
      <c r="G3" s="31">
        <f t="shared" ref="G3:G5" si="0">F3*0.21</f>
        <v>0</v>
      </c>
      <c r="H3" s="31">
        <f t="shared" ref="H3:H5" si="1">F3+G3</f>
        <v>0</v>
      </c>
      <c r="I3" s="36"/>
      <c r="K3" s="28"/>
    </row>
    <row r="4" spans="1:11" ht="315">
      <c r="A4" s="33"/>
      <c r="B4" s="31" t="s">
        <v>76</v>
      </c>
      <c r="C4" s="32"/>
      <c r="D4" s="32">
        <v>5</v>
      </c>
      <c r="E4" s="31"/>
      <c r="F4" s="31">
        <f>E4*D4</f>
        <v>0</v>
      </c>
      <c r="G4" s="31">
        <f t="shared" si="0"/>
        <v>0</v>
      </c>
      <c r="H4" s="31">
        <f t="shared" si="1"/>
        <v>0</v>
      </c>
      <c r="I4" s="37"/>
      <c r="J4" s="28"/>
    </row>
    <row r="5" spans="1:11" ht="90" customHeight="1">
      <c r="A5" s="1">
        <v>3</v>
      </c>
      <c r="B5" s="31" t="s">
        <v>78</v>
      </c>
      <c r="C5" s="4" t="s">
        <v>18</v>
      </c>
      <c r="D5" s="4">
        <v>1</v>
      </c>
      <c r="E5" s="3"/>
      <c r="F5" s="3">
        <f>E5*D5</f>
        <v>0</v>
      </c>
      <c r="G5" s="31">
        <f t="shared" si="0"/>
        <v>0</v>
      </c>
      <c r="H5" s="31">
        <f t="shared" si="1"/>
        <v>0</v>
      </c>
      <c r="I5" s="30"/>
    </row>
    <row r="6" spans="1:11">
      <c r="A6" s="1"/>
      <c r="B6" s="5" t="s">
        <v>8</v>
      </c>
      <c r="C6" s="3"/>
      <c r="D6" s="3"/>
      <c r="E6" s="3"/>
      <c r="F6" s="3">
        <f>SUM(F3:F5)</f>
        <v>0</v>
      </c>
      <c r="G6" s="3">
        <f t="shared" ref="G6" si="2">F6*0.21</f>
        <v>0</v>
      </c>
      <c r="H6" s="3">
        <f t="shared" ref="H6" si="3">F6+G6</f>
        <v>0</v>
      </c>
      <c r="I6" s="24"/>
    </row>
  </sheetData>
  <mergeCells count="1">
    <mergeCell ref="A1:H1"/>
  </mergeCells>
  <pageMargins left="0.70866141732283472" right="0.70866141732283472" top="0.78740157480314965" bottom="0.78740157480314965" header="0.31496062992125984" footer="0.31496062992125984"/>
  <pageSetup paperSize="9" scale="73" fitToHeight="6"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H8"/>
  <sheetViews>
    <sheetView workbookViewId="0">
      <selection activeCell="E3" sqref="E3:H7"/>
    </sheetView>
  </sheetViews>
  <sheetFormatPr defaultRowHeight="15"/>
  <cols>
    <col min="2" max="2" width="44.140625" bestFit="1" customWidth="1"/>
    <col min="3" max="4" width="12.140625" customWidth="1"/>
    <col min="5" max="8" width="14.28515625" customWidth="1"/>
  </cols>
  <sheetData>
    <row r="1" spans="1:8" ht="18.75">
      <c r="A1" s="44" t="s">
        <v>71</v>
      </c>
      <c r="B1" s="45"/>
      <c r="C1" s="45"/>
      <c r="D1" s="45"/>
      <c r="E1" s="45"/>
      <c r="F1" s="45"/>
      <c r="G1" s="45"/>
      <c r="H1" s="45"/>
    </row>
    <row r="2" spans="1:8" ht="30">
      <c r="A2" s="1"/>
      <c r="B2" s="2" t="s">
        <v>0</v>
      </c>
      <c r="C2" s="2" t="s">
        <v>1</v>
      </c>
      <c r="D2" s="2" t="s">
        <v>2</v>
      </c>
      <c r="E2" s="2" t="s">
        <v>3</v>
      </c>
      <c r="F2" s="2" t="s">
        <v>4</v>
      </c>
      <c r="G2" s="2" t="s">
        <v>5</v>
      </c>
      <c r="H2" s="2" t="s">
        <v>6</v>
      </c>
    </row>
    <row r="3" spans="1:8" ht="60">
      <c r="A3" s="1">
        <v>1</v>
      </c>
      <c r="B3" s="13" t="s">
        <v>43</v>
      </c>
      <c r="C3" s="4" t="s">
        <v>7</v>
      </c>
      <c r="D3" s="4">
        <v>1</v>
      </c>
      <c r="E3" s="3"/>
      <c r="F3" s="3"/>
      <c r="G3" s="3"/>
      <c r="H3" s="3"/>
    </row>
    <row r="4" spans="1:8" ht="45">
      <c r="A4" s="1">
        <v>2</v>
      </c>
      <c r="B4" s="10" t="s">
        <v>44</v>
      </c>
      <c r="C4" s="4" t="s">
        <v>7</v>
      </c>
      <c r="D4" s="4">
        <v>1</v>
      </c>
      <c r="E4" s="3"/>
      <c r="F4" s="3"/>
      <c r="G4" s="3"/>
      <c r="H4" s="3"/>
    </row>
    <row r="5" spans="1:8" ht="45">
      <c r="A5" s="1">
        <v>3</v>
      </c>
      <c r="B5" s="10" t="s">
        <v>45</v>
      </c>
      <c r="C5" s="4" t="s">
        <v>7</v>
      </c>
      <c r="D5" s="4">
        <v>1</v>
      </c>
      <c r="E5" s="3"/>
      <c r="F5" s="3"/>
      <c r="G5" s="3"/>
      <c r="H5" s="3"/>
    </row>
    <row r="6" spans="1:8" ht="60">
      <c r="A6" s="1">
        <v>4</v>
      </c>
      <c r="B6" s="10" t="s">
        <v>46</v>
      </c>
      <c r="C6" s="4" t="s">
        <v>7</v>
      </c>
      <c r="D6" s="4">
        <v>3</v>
      </c>
      <c r="E6" s="3"/>
      <c r="F6" s="3"/>
      <c r="G6" s="3"/>
      <c r="H6" s="3"/>
    </row>
    <row r="7" spans="1:8" ht="75">
      <c r="A7" s="1">
        <v>5</v>
      </c>
      <c r="B7" s="10" t="s">
        <v>47</v>
      </c>
      <c r="C7" s="4" t="s">
        <v>7</v>
      </c>
      <c r="D7" s="4">
        <v>2</v>
      </c>
      <c r="E7" s="3"/>
      <c r="F7" s="3"/>
      <c r="G7" s="3"/>
      <c r="H7" s="3"/>
    </row>
    <row r="8" spans="1:8">
      <c r="A8" s="1"/>
      <c r="B8" s="5" t="s">
        <v>8</v>
      </c>
      <c r="C8" s="3"/>
      <c r="D8" s="3"/>
      <c r="E8" s="3"/>
      <c r="F8" s="3">
        <f>SUM(F3:F7)</f>
        <v>0</v>
      </c>
      <c r="G8" s="3">
        <f t="shared" ref="G8" si="0">F8*0.21</f>
        <v>0</v>
      </c>
      <c r="H8" s="3">
        <f t="shared" ref="H8" si="1">F8+G8</f>
        <v>0</v>
      </c>
    </row>
  </sheetData>
  <mergeCells count="1">
    <mergeCell ref="A1:H1"/>
  </mergeCells>
  <pageMargins left="0.70866141732283472" right="0.70866141732283472" top="0.78740157480314965" bottom="0.78740157480314965" header="0.31496062992125984" footer="0.31496062992125984"/>
  <pageSetup paperSize="9" scale="97"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K37"/>
  <sheetViews>
    <sheetView zoomScale="85" zoomScaleNormal="85" workbookViewId="0">
      <selection activeCell="A3" sqref="A3"/>
    </sheetView>
  </sheetViews>
  <sheetFormatPr defaultRowHeight="15"/>
  <cols>
    <col min="1" max="1" width="6.85546875" customWidth="1"/>
    <col min="2" max="2" width="49.7109375" customWidth="1"/>
    <col min="3" max="3" width="8.85546875" bestFit="1" customWidth="1"/>
    <col min="4" max="4" width="9" bestFit="1" customWidth="1"/>
    <col min="5" max="5" width="6.42578125" customWidth="1"/>
    <col min="6" max="6" width="10.7109375" bestFit="1" customWidth="1"/>
    <col min="7" max="7" width="8.5703125" bestFit="1" customWidth="1"/>
    <col min="8" max="8" width="14.28515625" customWidth="1"/>
    <col min="9" max="9" width="6.140625" customWidth="1"/>
    <col min="10" max="10" width="6.7109375" customWidth="1"/>
    <col min="11" max="11" width="10.140625" style="26" customWidth="1"/>
  </cols>
  <sheetData>
    <row r="1" spans="1:10" ht="18.75">
      <c r="A1" s="44" t="s">
        <v>72</v>
      </c>
      <c r="B1" s="45"/>
      <c r="C1" s="45"/>
      <c r="D1" s="45"/>
      <c r="E1" s="45"/>
      <c r="F1" s="45"/>
      <c r="G1" s="45"/>
      <c r="H1" s="45"/>
      <c r="I1" s="22"/>
    </row>
    <row r="2" spans="1:10" ht="45">
      <c r="A2" s="1"/>
      <c r="B2" s="2" t="s">
        <v>0</v>
      </c>
      <c r="C2" s="2" t="s">
        <v>1</v>
      </c>
      <c r="D2" s="2" t="s">
        <v>2</v>
      </c>
      <c r="E2" s="2" t="s">
        <v>3</v>
      </c>
      <c r="F2" s="2" t="s">
        <v>4</v>
      </c>
      <c r="G2" s="2" t="s">
        <v>5</v>
      </c>
      <c r="H2" s="2" t="s">
        <v>6</v>
      </c>
      <c r="I2" s="2"/>
    </row>
    <row r="3" spans="1:10" ht="120">
      <c r="A3" s="1">
        <v>1</v>
      </c>
      <c r="B3" s="31" t="s">
        <v>79</v>
      </c>
      <c r="C3" s="4" t="s">
        <v>7</v>
      </c>
      <c r="D3" s="4">
        <v>1</v>
      </c>
      <c r="E3" s="3"/>
      <c r="F3" s="3"/>
      <c r="G3" s="3"/>
      <c r="H3" s="3"/>
      <c r="I3" s="21"/>
    </row>
    <row r="4" spans="1:10" ht="60">
      <c r="A4" s="1">
        <v>2</v>
      </c>
      <c r="B4" s="3" t="s">
        <v>21</v>
      </c>
      <c r="C4" s="4" t="s">
        <v>7</v>
      </c>
      <c r="D4" s="4">
        <v>1</v>
      </c>
      <c r="E4" s="3"/>
      <c r="F4" s="3"/>
      <c r="G4" s="3"/>
      <c r="H4" s="3"/>
      <c r="I4" s="21"/>
    </row>
    <row r="5" spans="1:10" s="18" customFormat="1" ht="60">
      <c r="A5" s="15">
        <v>3</v>
      </c>
      <c r="B5" s="19" t="s">
        <v>80</v>
      </c>
      <c r="C5" s="17" t="s">
        <v>7</v>
      </c>
      <c r="D5" s="17">
        <v>1</v>
      </c>
      <c r="E5" s="16"/>
      <c r="F5" s="16"/>
      <c r="G5" s="16"/>
      <c r="H5" s="16"/>
      <c r="I5" s="16"/>
      <c r="J5" s="29"/>
    </row>
    <row r="6" spans="1:10" ht="45">
      <c r="A6" s="1">
        <v>4</v>
      </c>
      <c r="B6" s="31" t="s">
        <v>81</v>
      </c>
      <c r="C6" s="4" t="s">
        <v>7</v>
      </c>
      <c r="D6" s="4">
        <v>1</v>
      </c>
      <c r="E6" s="3"/>
      <c r="F6" s="3"/>
      <c r="G6" s="3"/>
      <c r="H6" s="3"/>
      <c r="I6" s="21"/>
    </row>
    <row r="7" spans="1:10" ht="64.5" customHeight="1">
      <c r="A7" s="1">
        <v>5</v>
      </c>
      <c r="B7" s="46" t="s">
        <v>82</v>
      </c>
      <c r="C7" s="4" t="s">
        <v>7</v>
      </c>
      <c r="D7" s="4">
        <v>1</v>
      </c>
      <c r="E7" s="3"/>
      <c r="F7" s="3"/>
      <c r="G7" s="3"/>
      <c r="H7" s="3"/>
      <c r="I7" s="21"/>
    </row>
    <row r="8" spans="1:10" ht="60">
      <c r="A8" s="1">
        <v>6</v>
      </c>
      <c r="B8" s="3" t="s">
        <v>22</v>
      </c>
      <c r="C8" s="4" t="s">
        <v>7</v>
      </c>
      <c r="D8" s="4">
        <v>1</v>
      </c>
      <c r="E8" s="3"/>
      <c r="F8" s="3"/>
      <c r="G8" s="3"/>
      <c r="H8" s="3"/>
      <c r="I8" s="21"/>
    </row>
    <row r="9" spans="1:10" ht="75">
      <c r="A9" s="1">
        <v>7</v>
      </c>
      <c r="B9" s="31" t="s">
        <v>83</v>
      </c>
      <c r="C9" s="4" t="s">
        <v>7</v>
      </c>
      <c r="D9" s="4">
        <v>1</v>
      </c>
      <c r="E9" s="3"/>
      <c r="F9" s="3"/>
      <c r="G9" s="3"/>
      <c r="H9" s="3"/>
      <c r="I9" s="21"/>
    </row>
    <row r="10" spans="1:10" ht="75">
      <c r="A10" s="1">
        <v>8</v>
      </c>
      <c r="B10" s="31" t="s">
        <v>84</v>
      </c>
      <c r="C10" s="4" t="s">
        <v>7</v>
      </c>
      <c r="D10" s="4">
        <v>2</v>
      </c>
      <c r="E10" s="3"/>
      <c r="F10" s="3"/>
      <c r="G10" s="3"/>
      <c r="H10" s="3"/>
      <c r="I10" s="21"/>
    </row>
    <row r="11" spans="1:10" ht="45">
      <c r="A11" s="1">
        <v>9</v>
      </c>
      <c r="B11" s="31" t="s">
        <v>85</v>
      </c>
      <c r="C11" s="4" t="s">
        <v>7</v>
      </c>
      <c r="D11" s="4">
        <v>1</v>
      </c>
      <c r="E11" s="3"/>
      <c r="F11" s="3"/>
      <c r="G11" s="3"/>
      <c r="H11" s="3"/>
      <c r="I11" s="21"/>
    </row>
    <row r="12" spans="1:10" ht="45">
      <c r="A12" s="1">
        <v>10</v>
      </c>
      <c r="B12" s="31" t="s">
        <v>86</v>
      </c>
      <c r="C12" s="4" t="s">
        <v>7</v>
      </c>
      <c r="D12" s="4">
        <v>1</v>
      </c>
      <c r="E12" s="3"/>
      <c r="F12" s="3"/>
      <c r="G12" s="3"/>
      <c r="H12" s="3"/>
      <c r="I12" s="21"/>
    </row>
    <row r="13" spans="1:10" s="26" customFormat="1" ht="45">
      <c r="A13" s="23">
        <v>11</v>
      </c>
      <c r="B13" s="24" t="s">
        <v>87</v>
      </c>
      <c r="C13" s="25" t="s">
        <v>7</v>
      </c>
      <c r="D13" s="25">
        <v>1</v>
      </c>
      <c r="E13" s="24"/>
      <c r="F13" s="24"/>
      <c r="G13" s="24"/>
      <c r="H13" s="24"/>
      <c r="I13" s="24"/>
    </row>
    <row r="14" spans="1:10" ht="75">
      <c r="A14" s="1">
        <v>12</v>
      </c>
      <c r="B14" s="31" t="s">
        <v>88</v>
      </c>
      <c r="C14" s="4" t="s">
        <v>7</v>
      </c>
      <c r="D14" s="4">
        <v>1</v>
      </c>
      <c r="E14" s="3"/>
      <c r="F14" s="3"/>
      <c r="G14" s="3"/>
      <c r="H14" s="3"/>
      <c r="I14" s="21"/>
      <c r="J14" s="26"/>
    </row>
    <row r="15" spans="1:10" ht="165">
      <c r="A15" s="1">
        <v>13</v>
      </c>
      <c r="B15" s="31" t="s">
        <v>89</v>
      </c>
      <c r="C15" s="4" t="s">
        <v>7</v>
      </c>
      <c r="D15" s="4">
        <v>1</v>
      </c>
      <c r="E15" s="3"/>
      <c r="F15" s="3"/>
      <c r="G15" s="3"/>
      <c r="H15" s="3"/>
      <c r="I15" s="21"/>
    </row>
    <row r="16" spans="1:10" ht="68.25" customHeight="1">
      <c r="A16" s="1">
        <v>14</v>
      </c>
      <c r="B16" s="3" t="s">
        <v>23</v>
      </c>
      <c r="C16" s="4" t="s">
        <v>7</v>
      </c>
      <c r="D16" s="4">
        <v>1</v>
      </c>
      <c r="E16" s="3"/>
      <c r="F16" s="3"/>
      <c r="G16" s="3"/>
      <c r="H16" s="3"/>
      <c r="I16" s="21"/>
    </row>
    <row r="17" spans="1:11" ht="150.75" customHeight="1">
      <c r="A17" s="1">
        <v>15</v>
      </c>
      <c r="B17" s="3" t="s">
        <v>24</v>
      </c>
      <c r="C17" s="4" t="s">
        <v>7</v>
      </c>
      <c r="D17" s="4">
        <v>1</v>
      </c>
      <c r="E17" s="3"/>
      <c r="F17" s="3"/>
      <c r="G17" s="3"/>
      <c r="H17" s="3"/>
      <c r="I17" s="21"/>
    </row>
    <row r="18" spans="1:11" ht="120">
      <c r="A18" s="1">
        <v>16</v>
      </c>
      <c r="B18" s="3" t="s">
        <v>25</v>
      </c>
      <c r="C18" s="4" t="s">
        <v>7</v>
      </c>
      <c r="D18" s="4">
        <v>1</v>
      </c>
      <c r="E18" s="3"/>
      <c r="F18" s="3"/>
      <c r="G18" s="3"/>
      <c r="H18" s="3"/>
      <c r="I18" s="21"/>
    </row>
    <row r="19" spans="1:11" ht="75">
      <c r="A19" s="1">
        <v>17</v>
      </c>
      <c r="B19" s="31" t="s">
        <v>90</v>
      </c>
      <c r="C19" s="4" t="s">
        <v>7</v>
      </c>
      <c r="D19" s="4">
        <v>1</v>
      </c>
      <c r="E19" s="3"/>
      <c r="F19" s="3"/>
      <c r="G19" s="3"/>
      <c r="H19" s="3"/>
      <c r="I19" s="21"/>
    </row>
    <row r="20" spans="1:11" ht="45" customHeight="1">
      <c r="A20" s="8">
        <v>18</v>
      </c>
      <c r="B20" s="10" t="s">
        <v>26</v>
      </c>
      <c r="C20" s="7" t="s">
        <v>7</v>
      </c>
      <c r="D20" s="7">
        <v>1</v>
      </c>
      <c r="E20" s="6"/>
      <c r="F20" s="6"/>
      <c r="G20" s="6"/>
      <c r="H20" s="6"/>
      <c r="I20" s="21"/>
    </row>
    <row r="21" spans="1:11" ht="75">
      <c r="A21" s="8">
        <v>19</v>
      </c>
      <c r="B21" s="31" t="s">
        <v>98</v>
      </c>
      <c r="C21" s="7" t="s">
        <v>7</v>
      </c>
      <c r="D21" s="7">
        <v>1</v>
      </c>
      <c r="E21" s="6"/>
      <c r="F21" s="6"/>
      <c r="G21" s="6"/>
      <c r="H21" s="6"/>
      <c r="I21" s="21"/>
    </row>
    <row r="22" spans="1:11" ht="60">
      <c r="A22" s="8">
        <v>20</v>
      </c>
      <c r="B22" s="6" t="s">
        <v>27</v>
      </c>
      <c r="C22" s="7" t="s">
        <v>7</v>
      </c>
      <c r="D22" s="7">
        <v>1</v>
      </c>
      <c r="E22" s="6"/>
      <c r="F22" s="6"/>
      <c r="G22" s="6"/>
      <c r="H22" s="6"/>
      <c r="I22" s="21"/>
    </row>
    <row r="23" spans="1:11" ht="78" customHeight="1">
      <c r="A23" s="8">
        <v>21</v>
      </c>
      <c r="B23" s="31" t="s">
        <v>97</v>
      </c>
      <c r="C23" s="7" t="s">
        <v>7</v>
      </c>
      <c r="D23" s="7">
        <v>1</v>
      </c>
      <c r="E23" s="6"/>
      <c r="F23" s="6"/>
      <c r="G23" s="6"/>
      <c r="H23" s="6"/>
      <c r="I23" s="21"/>
    </row>
    <row r="24" spans="1:11" ht="90">
      <c r="A24" s="8">
        <v>22</v>
      </c>
      <c r="B24" s="31" t="s">
        <v>96</v>
      </c>
      <c r="C24" s="7" t="s">
        <v>7</v>
      </c>
      <c r="D24" s="7">
        <v>1</v>
      </c>
      <c r="E24" s="6"/>
      <c r="F24" s="6"/>
      <c r="G24" s="6"/>
      <c r="H24" s="6"/>
      <c r="I24" s="21"/>
    </row>
    <row r="25" spans="1:11" ht="120">
      <c r="A25" s="8">
        <v>23</v>
      </c>
      <c r="B25" s="31" t="s">
        <v>95</v>
      </c>
      <c r="C25" s="7" t="s">
        <v>7</v>
      </c>
      <c r="D25" s="7">
        <v>1</v>
      </c>
      <c r="E25" s="6"/>
      <c r="F25" s="6"/>
      <c r="G25" s="6"/>
      <c r="H25" s="6"/>
      <c r="I25" s="21"/>
    </row>
    <row r="26" spans="1:11" s="26" customFormat="1" ht="90">
      <c r="A26" s="23">
        <v>24</v>
      </c>
      <c r="B26" s="24" t="s">
        <v>48</v>
      </c>
      <c r="C26" s="25" t="s">
        <v>7</v>
      </c>
      <c r="D26" s="25">
        <v>1</v>
      </c>
      <c r="E26" s="24"/>
      <c r="F26" s="24"/>
      <c r="G26" s="24"/>
      <c r="H26" s="24"/>
      <c r="I26" s="24"/>
    </row>
    <row r="27" spans="1:11" ht="60">
      <c r="A27" s="8">
        <v>25</v>
      </c>
      <c r="B27" s="31" t="s">
        <v>94</v>
      </c>
      <c r="C27" s="7" t="s">
        <v>7</v>
      </c>
      <c r="D27" s="7">
        <v>1</v>
      </c>
      <c r="E27" s="6"/>
      <c r="F27" s="6"/>
      <c r="G27" s="6"/>
      <c r="H27" s="6"/>
      <c r="I27" s="21"/>
      <c r="J27" s="26"/>
    </row>
    <row r="28" spans="1:11" ht="60">
      <c r="A28" s="8">
        <v>26</v>
      </c>
      <c r="B28" s="31" t="s">
        <v>93</v>
      </c>
      <c r="C28" s="7" t="s">
        <v>7</v>
      </c>
      <c r="D28" s="7">
        <v>1</v>
      </c>
      <c r="E28" s="6"/>
      <c r="F28" s="6"/>
      <c r="G28" s="6"/>
      <c r="H28" s="6"/>
      <c r="I28" s="21"/>
      <c r="J28" s="26"/>
    </row>
    <row r="29" spans="1:11" ht="75">
      <c r="A29" s="8">
        <v>27</v>
      </c>
      <c r="B29" s="31" t="s">
        <v>92</v>
      </c>
      <c r="C29" s="7" t="s">
        <v>7</v>
      </c>
      <c r="D29" s="7">
        <v>1</v>
      </c>
      <c r="E29" s="20"/>
      <c r="F29" s="6"/>
      <c r="G29" s="6"/>
      <c r="H29" s="6"/>
      <c r="I29" s="21"/>
      <c r="J29" s="26"/>
    </row>
    <row r="30" spans="1:11" s="26" customFormat="1" ht="60">
      <c r="A30" s="23">
        <v>28</v>
      </c>
      <c r="B30" s="24" t="s">
        <v>49</v>
      </c>
      <c r="C30" s="25" t="s">
        <v>7</v>
      </c>
      <c r="D30" s="25">
        <v>1</v>
      </c>
      <c r="E30" s="24"/>
      <c r="F30" s="24"/>
      <c r="G30" s="24"/>
      <c r="H30" s="24"/>
      <c r="I30" s="24"/>
    </row>
    <row r="31" spans="1:11" s="26" customFormat="1" ht="60">
      <c r="A31" s="23">
        <v>29</v>
      </c>
      <c r="B31" s="24" t="s">
        <v>28</v>
      </c>
      <c r="C31" s="25" t="s">
        <v>7</v>
      </c>
      <c r="D31" s="25">
        <v>1</v>
      </c>
      <c r="E31" s="24"/>
      <c r="F31" s="24"/>
      <c r="G31" s="24"/>
      <c r="H31" s="24"/>
      <c r="I31" s="24"/>
      <c r="K31" s="27"/>
    </row>
    <row r="32" spans="1:11" s="26" customFormat="1" ht="60">
      <c r="A32" s="23">
        <v>30</v>
      </c>
      <c r="B32" s="24" t="s">
        <v>29</v>
      </c>
      <c r="C32" s="25" t="s">
        <v>7</v>
      </c>
      <c r="D32" s="25">
        <v>1</v>
      </c>
      <c r="E32" s="24"/>
      <c r="F32" s="24"/>
      <c r="G32" s="24"/>
      <c r="H32" s="24"/>
      <c r="I32" s="24"/>
    </row>
    <row r="33" spans="1:10" ht="45">
      <c r="A33" s="8">
        <v>31</v>
      </c>
      <c r="B33" s="6" t="s">
        <v>30</v>
      </c>
      <c r="C33" s="7" t="s">
        <v>7</v>
      </c>
      <c r="D33" s="7">
        <v>1</v>
      </c>
      <c r="E33" s="6"/>
      <c r="F33" s="6"/>
      <c r="G33" s="6"/>
      <c r="H33" s="6"/>
      <c r="I33" s="21"/>
      <c r="J33" s="26"/>
    </row>
    <row r="34" spans="1:10" s="26" customFormat="1" ht="45">
      <c r="A34" s="23">
        <v>32</v>
      </c>
      <c r="B34" s="24" t="s">
        <v>91</v>
      </c>
      <c r="C34" s="25" t="s">
        <v>7</v>
      </c>
      <c r="D34" s="25">
        <v>1</v>
      </c>
      <c r="E34" s="24"/>
      <c r="F34" s="24"/>
      <c r="G34" s="24"/>
      <c r="H34" s="24"/>
      <c r="I34" s="24"/>
    </row>
    <row r="35" spans="1:10">
      <c r="B35" s="5" t="s">
        <v>20</v>
      </c>
      <c r="F35" s="5">
        <f>SUM(F3:F34)</f>
        <v>0</v>
      </c>
      <c r="G35" s="5">
        <f t="shared" ref="G35" si="0">F35*0.21</f>
        <v>0</v>
      </c>
      <c r="H35" s="5">
        <f t="shared" ref="H35" si="1">F35+G35</f>
        <v>0</v>
      </c>
      <c r="I35" s="5"/>
    </row>
    <row r="37" spans="1:10">
      <c r="H37" s="24"/>
    </row>
  </sheetData>
  <mergeCells count="1">
    <mergeCell ref="A1:H1"/>
  </mergeCells>
  <pageMargins left="0.70866141732283472" right="0.70866141732283472" top="0.78740157480314965" bottom="0.78740157480314965" header="0.31496062992125984" footer="0.31496062992125984"/>
  <pageSetup paperSize="9" scale="73" fitToHeight="7"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H8"/>
  <sheetViews>
    <sheetView topLeftCell="A4" zoomScale="70" zoomScaleNormal="70" workbookViewId="0">
      <selection activeCell="E3" sqref="E3:H5"/>
    </sheetView>
  </sheetViews>
  <sheetFormatPr defaultRowHeight="15"/>
  <cols>
    <col min="2" max="2" width="44.140625" bestFit="1" customWidth="1"/>
    <col min="3" max="4" width="12.140625" customWidth="1"/>
    <col min="5" max="8" width="14.28515625" customWidth="1"/>
  </cols>
  <sheetData>
    <row r="1" spans="1:8" ht="18.75">
      <c r="A1" s="44" t="s">
        <v>39</v>
      </c>
      <c r="B1" s="45"/>
      <c r="C1" s="45"/>
      <c r="D1" s="45"/>
      <c r="E1" s="45"/>
      <c r="F1" s="45"/>
      <c r="G1" s="45"/>
      <c r="H1" s="45"/>
    </row>
    <row r="2" spans="1:8" ht="30">
      <c r="A2" s="1"/>
      <c r="B2" s="2" t="s">
        <v>0</v>
      </c>
      <c r="C2" s="2" t="s">
        <v>1</v>
      </c>
      <c r="D2" s="2" t="s">
        <v>2</v>
      </c>
      <c r="E2" s="2" t="s">
        <v>3</v>
      </c>
      <c r="F2" s="2" t="s">
        <v>4</v>
      </c>
      <c r="G2" s="2" t="s">
        <v>5</v>
      </c>
      <c r="H2" s="2" t="s">
        <v>6</v>
      </c>
    </row>
    <row r="3" spans="1:8" ht="255">
      <c r="A3" s="1">
        <v>1</v>
      </c>
      <c r="B3" s="20" t="s">
        <v>50</v>
      </c>
      <c r="C3" s="4" t="s">
        <v>7</v>
      </c>
      <c r="D3" s="4">
        <v>1</v>
      </c>
      <c r="E3" s="3"/>
      <c r="F3" s="3"/>
      <c r="G3" s="3"/>
      <c r="H3" s="3"/>
    </row>
    <row r="4" spans="1:8" ht="285">
      <c r="A4" s="1">
        <v>2</v>
      </c>
      <c r="B4" s="10" t="s">
        <v>51</v>
      </c>
      <c r="C4" s="4" t="s">
        <v>7</v>
      </c>
      <c r="D4" s="4">
        <v>1</v>
      </c>
      <c r="E4" s="3"/>
      <c r="F4" s="3"/>
      <c r="G4" s="3"/>
      <c r="H4" s="3"/>
    </row>
    <row r="5" spans="1:8" ht="105">
      <c r="A5" s="1">
        <v>3</v>
      </c>
      <c r="B5" s="20" t="s">
        <v>52</v>
      </c>
      <c r="C5" s="4" t="s">
        <v>7</v>
      </c>
      <c r="D5" s="4">
        <v>1</v>
      </c>
      <c r="E5" s="3"/>
      <c r="F5" s="3"/>
      <c r="G5" s="3"/>
      <c r="H5" s="3"/>
    </row>
    <row r="6" spans="1:8">
      <c r="A6" s="1"/>
      <c r="B6" s="5" t="s">
        <v>8</v>
      </c>
      <c r="C6" s="3"/>
      <c r="D6" s="3"/>
      <c r="E6" s="3"/>
      <c r="F6" s="3">
        <f>SUM(F3:F5)</f>
        <v>0</v>
      </c>
      <c r="G6" s="3">
        <f t="shared" ref="G6" si="0">F6*0.21</f>
        <v>0</v>
      </c>
      <c r="H6" s="3">
        <f t="shared" ref="H6" si="1">F6+G6</f>
        <v>0</v>
      </c>
    </row>
    <row r="8" spans="1:8">
      <c r="H8" s="21"/>
    </row>
  </sheetData>
  <mergeCells count="1">
    <mergeCell ref="A1:H1"/>
  </mergeCells>
  <pageMargins left="0.70866141732283472" right="0.70866141732283472" top="0.78740157480314965" bottom="0.78740157480314965" header="0.31496062992125984" footer="0.31496062992125984"/>
  <pageSetup paperSize="9" scale="97" fitToHeight="3"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J9"/>
  <sheetViews>
    <sheetView zoomScale="55" zoomScaleNormal="55" workbookViewId="0">
      <selection activeCell="E3" sqref="E3:E4"/>
    </sheetView>
  </sheetViews>
  <sheetFormatPr defaultRowHeight="15"/>
  <cols>
    <col min="2" max="2" width="44.140625" bestFit="1" customWidth="1"/>
    <col min="3" max="3" width="12.140625" customWidth="1"/>
    <col min="4" max="4" width="13.85546875" customWidth="1"/>
    <col min="5" max="8" width="14.28515625" customWidth="1"/>
    <col min="10" max="10" width="17.7109375" style="26" customWidth="1"/>
  </cols>
  <sheetData>
    <row r="1" spans="1:10" ht="18.75">
      <c r="A1" s="44" t="s">
        <v>38</v>
      </c>
      <c r="B1" s="45"/>
      <c r="C1" s="45"/>
      <c r="D1" s="45"/>
      <c r="E1" s="45"/>
      <c r="F1" s="45"/>
      <c r="G1" s="45"/>
      <c r="H1" s="45"/>
    </row>
    <row r="2" spans="1:10" ht="75">
      <c r="A2" s="1"/>
      <c r="B2" s="2" t="s">
        <v>0</v>
      </c>
      <c r="C2" s="2" t="s">
        <v>1</v>
      </c>
      <c r="D2" s="2" t="s">
        <v>2</v>
      </c>
      <c r="E2" s="2" t="s">
        <v>3</v>
      </c>
      <c r="F2" s="2" t="s">
        <v>4</v>
      </c>
      <c r="G2" s="2" t="s">
        <v>5</v>
      </c>
      <c r="H2" s="2" t="s">
        <v>6</v>
      </c>
    </row>
    <row r="3" spans="1:10" ht="409.5" customHeight="1">
      <c r="A3" s="41">
        <v>1</v>
      </c>
      <c r="B3" s="39" t="s">
        <v>32</v>
      </c>
      <c r="C3" s="40" t="s">
        <v>31</v>
      </c>
      <c r="D3" s="40">
        <v>10</v>
      </c>
      <c r="E3" s="39"/>
      <c r="F3" s="39"/>
      <c r="G3" s="39"/>
      <c r="H3" s="39"/>
    </row>
    <row r="4" spans="1:10" ht="58.5" customHeight="1">
      <c r="A4" s="41"/>
      <c r="B4" s="39"/>
      <c r="C4" s="40"/>
      <c r="D4" s="40"/>
      <c r="E4" s="39"/>
      <c r="F4" s="39"/>
      <c r="G4" s="39"/>
      <c r="H4" s="39"/>
    </row>
    <row r="5" spans="1:10" ht="409.5" customHeight="1">
      <c r="A5" s="41">
        <v>2</v>
      </c>
      <c r="B5" s="39" t="s">
        <v>33</v>
      </c>
      <c r="C5" s="40" t="s">
        <v>19</v>
      </c>
      <c r="D5" s="40">
        <v>5</v>
      </c>
      <c r="E5" s="39"/>
      <c r="F5" s="39"/>
      <c r="G5" s="39"/>
      <c r="H5" s="39"/>
    </row>
    <row r="6" spans="1:10" ht="148.5" customHeight="1">
      <c r="A6" s="41"/>
      <c r="B6" s="39"/>
      <c r="C6" s="40"/>
      <c r="D6" s="40"/>
      <c r="E6" s="39"/>
      <c r="F6" s="39"/>
      <c r="G6" s="39"/>
      <c r="H6" s="39"/>
    </row>
    <row r="7" spans="1:10" ht="409.5" customHeight="1">
      <c r="A7" s="41">
        <v>3</v>
      </c>
      <c r="B7" s="39" t="s">
        <v>34</v>
      </c>
      <c r="C7" s="40" t="s">
        <v>7</v>
      </c>
      <c r="D7" s="40">
        <v>1</v>
      </c>
      <c r="E7" s="39"/>
      <c r="F7" s="39"/>
      <c r="G7" s="39"/>
      <c r="H7" s="39"/>
    </row>
    <row r="8" spans="1:10" ht="87.75" customHeight="1">
      <c r="A8" s="41"/>
      <c r="B8" s="39"/>
      <c r="C8" s="40"/>
      <c r="D8" s="40"/>
      <c r="E8" s="39"/>
      <c r="F8" s="39"/>
      <c r="G8" s="39"/>
      <c r="H8" s="39"/>
      <c r="J8" s="27"/>
    </row>
    <row r="9" spans="1:10">
      <c r="A9" s="1"/>
      <c r="B9" s="5" t="s">
        <v>8</v>
      </c>
      <c r="C9" s="3"/>
      <c r="D9" s="3"/>
      <c r="E9" s="3"/>
      <c r="F9" s="3">
        <f>SUM(F3:F8)</f>
        <v>0</v>
      </c>
      <c r="G9" s="3">
        <f t="shared" ref="G9" si="0">F9*0.21</f>
        <v>0</v>
      </c>
      <c r="H9" s="3">
        <f t="shared" ref="H9" si="1">F9+G9</f>
        <v>0</v>
      </c>
    </row>
  </sheetData>
  <mergeCells count="25">
    <mergeCell ref="C5:C6"/>
    <mergeCell ref="B5:B6"/>
    <mergeCell ref="A5:A6"/>
    <mergeCell ref="H7:H8"/>
    <mergeCell ref="G7:G8"/>
    <mergeCell ref="F7:F8"/>
    <mergeCell ref="E7:E8"/>
    <mergeCell ref="D7:D8"/>
    <mergeCell ref="C7:C8"/>
    <mergeCell ref="B7:B8"/>
    <mergeCell ref="A7:A8"/>
    <mergeCell ref="H5:H6"/>
    <mergeCell ref="G5:G6"/>
    <mergeCell ref="F5:F6"/>
    <mergeCell ref="E5:E6"/>
    <mergeCell ref="D5:D6"/>
    <mergeCell ref="A1:H1"/>
    <mergeCell ref="H3:H4"/>
    <mergeCell ref="G3:G4"/>
    <mergeCell ref="F3:F4"/>
    <mergeCell ref="E3:E4"/>
    <mergeCell ref="D3:D4"/>
    <mergeCell ref="C3:C4"/>
    <mergeCell ref="B3:B4"/>
    <mergeCell ref="A3:A4"/>
  </mergeCells>
  <pageMargins left="0.70866141732283472" right="0.70866141732283472" top="0.78740157480314965" bottom="0.78740157480314965" header="0.31496062992125984" footer="0.31496062992125984"/>
  <pageSetup paperSize="9" scale="90" fitToHeight="4"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J9"/>
  <sheetViews>
    <sheetView topLeftCell="A8" zoomScale="115" zoomScaleNormal="115" workbookViewId="0">
      <selection activeCell="A9" sqref="A9:XFD9"/>
    </sheetView>
  </sheetViews>
  <sheetFormatPr defaultRowHeight="15"/>
  <cols>
    <col min="2" max="2" width="44.140625" bestFit="1" customWidth="1"/>
    <col min="3" max="4" width="12.140625" customWidth="1"/>
    <col min="5" max="8" width="14.28515625" customWidth="1"/>
    <col min="10" max="10" width="9.140625" style="26"/>
  </cols>
  <sheetData>
    <row r="1" spans="1:8" ht="18.75">
      <c r="A1" s="44" t="s">
        <v>37</v>
      </c>
      <c r="B1" s="45"/>
      <c r="C1" s="45"/>
      <c r="D1" s="45"/>
      <c r="E1" s="45"/>
      <c r="F1" s="45"/>
      <c r="G1" s="45"/>
      <c r="H1" s="45"/>
    </row>
    <row r="2" spans="1:8" ht="30">
      <c r="A2" s="1"/>
      <c r="B2" s="2" t="s">
        <v>0</v>
      </c>
      <c r="C2" s="2" t="s">
        <v>1</v>
      </c>
      <c r="D2" s="2" t="s">
        <v>2</v>
      </c>
      <c r="E2" s="2" t="s">
        <v>3</v>
      </c>
      <c r="F2" s="2" t="s">
        <v>4</v>
      </c>
      <c r="G2" s="2" t="s">
        <v>5</v>
      </c>
      <c r="H2" s="2" t="s">
        <v>6</v>
      </c>
    </row>
    <row r="3" spans="1:8" ht="60">
      <c r="A3" s="1">
        <v>1</v>
      </c>
      <c r="B3" s="3" t="s">
        <v>35</v>
      </c>
      <c r="C3" s="4" t="s">
        <v>7</v>
      </c>
      <c r="D3" s="4">
        <v>10</v>
      </c>
      <c r="E3" s="3"/>
      <c r="F3" s="3"/>
      <c r="G3" s="3"/>
      <c r="H3" s="3"/>
    </row>
    <row r="4" spans="1:8" ht="180">
      <c r="A4" s="1">
        <v>2</v>
      </c>
      <c r="B4" s="20" t="s">
        <v>53</v>
      </c>
      <c r="C4" s="4" t="s">
        <v>7</v>
      </c>
      <c r="D4" s="4">
        <v>5</v>
      </c>
      <c r="E4" s="3"/>
      <c r="F4" s="3"/>
      <c r="G4" s="3"/>
      <c r="H4" s="9"/>
    </row>
    <row r="5" spans="1:8" ht="135">
      <c r="A5" s="1">
        <v>3</v>
      </c>
      <c r="B5" s="20" t="s">
        <v>54</v>
      </c>
      <c r="C5" s="4" t="s">
        <v>7</v>
      </c>
      <c r="D5" s="4">
        <v>2</v>
      </c>
      <c r="E5" s="3"/>
      <c r="F5" s="3"/>
      <c r="G5" s="3"/>
      <c r="H5" s="3"/>
    </row>
    <row r="6" spans="1:8" ht="90">
      <c r="A6" s="1">
        <v>4</v>
      </c>
      <c r="B6" s="20" t="s">
        <v>55</v>
      </c>
      <c r="C6" s="4" t="s">
        <v>7</v>
      </c>
      <c r="D6" s="4">
        <v>3</v>
      </c>
      <c r="E6" s="3"/>
      <c r="F6" s="3"/>
      <c r="G6" s="3"/>
      <c r="H6" s="3"/>
    </row>
    <row r="7" spans="1:8" ht="315.75" customHeight="1">
      <c r="A7" s="1">
        <v>5</v>
      </c>
      <c r="B7" s="20" t="s">
        <v>56</v>
      </c>
      <c r="C7" s="4" t="s">
        <v>19</v>
      </c>
      <c r="D7" s="4">
        <v>1</v>
      </c>
      <c r="E7" s="3"/>
      <c r="F7" s="3"/>
      <c r="G7" s="3"/>
      <c r="H7" s="3"/>
    </row>
    <row r="8" spans="1:8" ht="255">
      <c r="A8" s="1">
        <v>6</v>
      </c>
      <c r="B8" s="10" t="s">
        <v>57</v>
      </c>
      <c r="C8" s="4" t="s">
        <v>19</v>
      </c>
      <c r="D8" s="4">
        <v>6</v>
      </c>
      <c r="E8" s="3"/>
      <c r="F8" s="3"/>
      <c r="G8" s="3"/>
      <c r="H8" s="3"/>
    </row>
    <row r="9" spans="1:8">
      <c r="A9" s="1"/>
      <c r="B9" s="5" t="s">
        <v>8</v>
      </c>
      <c r="C9" s="3"/>
      <c r="D9" s="3"/>
      <c r="E9" s="3"/>
      <c r="F9" s="3">
        <f>SUM(F3:F8)</f>
        <v>0</v>
      </c>
      <c r="G9" s="3">
        <f t="shared" ref="G9" si="0">F9*0.21</f>
        <v>0</v>
      </c>
      <c r="H9" s="3">
        <f t="shared" ref="H9" si="1">F9+G9</f>
        <v>0</v>
      </c>
    </row>
  </sheetData>
  <mergeCells count="1">
    <mergeCell ref="A1:H1"/>
  </mergeCells>
  <pageMargins left="0.70866141732283472" right="0.70866141732283472" top="0.78740157480314965" bottom="0.78740157480314965" header="0.31496062992125984" footer="0.31496062992125984"/>
  <pageSetup paperSize="9" scale="97" fitToHeight="4"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J4"/>
  <sheetViews>
    <sheetView tabSelected="1" workbookViewId="0">
      <selection activeCell="E12" sqref="E12"/>
    </sheetView>
  </sheetViews>
  <sheetFormatPr defaultRowHeight="15"/>
  <cols>
    <col min="2" max="2" width="44.140625" bestFit="1" customWidth="1"/>
    <col min="3" max="4" width="12.140625" customWidth="1"/>
    <col min="5" max="8" width="14.28515625" customWidth="1"/>
    <col min="10" max="10" width="9.140625" style="26"/>
  </cols>
  <sheetData>
    <row r="1" spans="1:8" ht="18.75">
      <c r="A1" s="44" t="s">
        <v>74</v>
      </c>
      <c r="B1" s="45"/>
      <c r="C1" s="45"/>
      <c r="D1" s="45"/>
      <c r="E1" s="45"/>
      <c r="F1" s="45"/>
      <c r="G1" s="45"/>
      <c r="H1" s="45"/>
    </row>
    <row r="2" spans="1:8" ht="30">
      <c r="A2" s="12"/>
      <c r="B2" s="2" t="s">
        <v>0</v>
      </c>
      <c r="C2" s="2" t="s">
        <v>1</v>
      </c>
      <c r="D2" s="2" t="s">
        <v>2</v>
      </c>
      <c r="E2" s="2" t="s">
        <v>3</v>
      </c>
      <c r="F2" s="2" t="s">
        <v>4</v>
      </c>
      <c r="G2" s="2" t="s">
        <v>5</v>
      </c>
      <c r="H2" s="2" t="s">
        <v>6</v>
      </c>
    </row>
    <row r="3" spans="1:8" ht="210">
      <c r="A3" s="23">
        <v>1</v>
      </c>
      <c r="B3" s="47" t="s">
        <v>99</v>
      </c>
      <c r="C3" s="48" t="s">
        <v>7</v>
      </c>
      <c r="D3" s="48">
        <v>1</v>
      </c>
      <c r="E3" s="47"/>
      <c r="F3" s="47"/>
      <c r="G3" s="47"/>
      <c r="H3" s="47"/>
    </row>
    <row r="4" spans="1:8">
      <c r="A4" s="12"/>
      <c r="B4" s="5" t="s">
        <v>8</v>
      </c>
      <c r="C4" s="11"/>
      <c r="D4" s="11"/>
      <c r="E4" s="11"/>
      <c r="F4" s="11">
        <f>SUM(F3)</f>
        <v>0</v>
      </c>
      <c r="G4" s="11">
        <f t="shared" ref="G4" si="0">F4*0.21</f>
        <v>0</v>
      </c>
      <c r="H4" s="11">
        <f t="shared" ref="H4" si="1">F4+G4</f>
        <v>0</v>
      </c>
    </row>
  </sheetData>
  <mergeCells count="1">
    <mergeCell ref="A1:H1"/>
  </mergeCells>
  <pageMargins left="0.70866141732283472" right="0.70866141732283472" top="0.78740157480314965" bottom="0.78740157480314965" header="0.31496062992125984" footer="0.31496062992125984"/>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9</vt:i4>
      </vt:variant>
    </vt:vector>
  </HeadingPairs>
  <TitlesOfParts>
    <vt:vector size="19" baseType="lpstr">
      <vt:lpstr>Celkový ropočet</vt:lpstr>
      <vt:lpstr>Položka č. 1</vt:lpstr>
      <vt:lpstr>Položka č. 2</vt:lpstr>
      <vt:lpstr>Položka č. 3</vt:lpstr>
      <vt:lpstr>Položka č. 4</vt:lpstr>
      <vt:lpstr>Položka č. 5</vt:lpstr>
      <vt:lpstr>Položka č. 6</vt:lpstr>
      <vt:lpstr>Položka č. 7</vt:lpstr>
      <vt:lpstr>Položka č. 8</vt:lpstr>
      <vt:lpstr>Položka č. 9</vt:lpstr>
      <vt:lpstr>'Celkový ropočet'!Oblast_tisku</vt:lpstr>
      <vt:lpstr>'Položka č. 2'!Oblast_tisku</vt:lpstr>
      <vt:lpstr>'Položka č. 3'!Oblast_tisku</vt:lpstr>
      <vt:lpstr>'Položka č. 4'!Oblast_tisku</vt:lpstr>
      <vt:lpstr>'Položka č. 5'!Oblast_tisku</vt:lpstr>
      <vt:lpstr>'Položka č. 6'!Oblast_tisku</vt:lpstr>
      <vt:lpstr>'Položka č. 7'!Oblast_tisku</vt:lpstr>
      <vt:lpstr>'Položka č. 8'!Oblast_tisku</vt:lpstr>
      <vt:lpstr>'Položka č. 9'!Oblast_tisku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Mgr. Jana Poračanová</dc:creator>
  <cp:lastModifiedBy>OEM</cp:lastModifiedBy>
  <cp:lastPrinted>2014-09-03T17:12:17Z</cp:lastPrinted>
  <dcterms:created xsi:type="dcterms:W3CDTF">2014-06-12T08:55:29Z</dcterms:created>
  <dcterms:modified xsi:type="dcterms:W3CDTF">2014-09-05T11:50:32Z</dcterms:modified>
</cp:coreProperties>
</file>